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Sheet" sheetId="1" r:id="rId4"/>
    <sheet state="visible" name="Estimates of the use of water (" sheetId="2" r:id="rId5"/>
    <sheet state="visible" name="Region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<sst xmlns="http://schemas.openxmlformats.org/spreadsheetml/2006/main" count="1921" uniqueCount="282">
  <si>
    <t>y_diff</t>
  </si>
  <si>
    <t>ARC_n</t>
  </si>
  <si>
    <t>ARC_r</t>
  </si>
  <si>
    <t>ARC_u</t>
  </si>
  <si>
    <t>Average</t>
  </si>
  <si>
    <t>Minimum</t>
  </si>
  <si>
    <t>Maximum</t>
  </si>
  <si>
    <t>number of countries that have missing ARC values</t>
  </si>
  <si>
    <t>number of countries that have full access accross both years</t>
  </si>
  <si>
    <t>number of countries that have ARC values =0 don't have full access</t>
  </si>
  <si>
    <t>number of countries where ARC &lt;0 and doesnʼt have full access</t>
  </si>
  <si>
    <t>number of countries where ARC &gt;0 and doesnʼt have full access</t>
  </si>
  <si>
    <t>region</t>
  </si>
  <si>
    <t>COUNTUNIQUE of name</t>
  </si>
  <si>
    <t>AVERAGE of ARC_n</t>
  </si>
  <si>
    <t>AVERAGE of ARC_r</t>
  </si>
  <si>
    <t>AVERAGE of ARC_u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</si>
  <si>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</si>
  <si>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</si>
  <si>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</si>
  <si>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</si>
  <si>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</si>
  <si>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</si>
  <si>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</si>
  <si>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Grand Total</t>
  </si>
  <si>
    <t>name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</si>
  <si>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</si>
  <si>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</si>
  <si>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</si>
  <si>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</si>
  <si>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</si>
  <si>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</si>
  <si>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</si>
  <si>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</si>
  <si>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</si>
  <si>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</si>
  <si>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</si>
  <si>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</si>
  <si>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</si>
  <si>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</si>
  <si>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</si>
  <si>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wat_bas_n (rounded)</t>
  </si>
  <si>
    <t>wat_bas_r (rounded)</t>
  </si>
  <si>
    <t>wat_bas_u (rounded)</t>
  </si>
  <si>
    <t>ARC_n_full</t>
  </si>
  <si>
    <t>ARC_r_full</t>
  </si>
  <si>
    <t>ARC_u_full</t>
  </si>
  <si>
    <t>ARC_diff</t>
  </si>
  <si>
    <t>% diff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</si>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</sst>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'Estimates of the use of water ('!$T$2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</c:f>
            </c:strRef>
          </c:xVal>
          <c:yVal>
            <c:numRef>
              <c:f>'Estimates of the use of water ('!$B$2</c:f>
              <c:numCache/>
            </c:numRef>
          </c:yVal>
          <c:bubbleSize>
            <c:numRef>
              <c:f>'Estimates of the use of water ('!$B$2</c:f>
            </c:numRef>
          </c:bubbleSize>
        </c:ser>
        <c:ser>
          <c:idx val="1"/>
          <c:order val="1"/>
          <c:tx>
            <c:strRef>
              <c:f>'Estimates of the use of water ('!$T$3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</c:f>
            </c:strRef>
          </c:xVal>
          <c:yVal>
            <c:numRef>
              <c:f>'Estimates of the use of water ('!$B$3</c:f>
              <c:numCache/>
            </c:numRef>
          </c:yVal>
          <c:bubbleSize>
            <c:numRef>
              <c:f>'Estimates of the use of water ('!$B$3</c:f>
            </c:numRef>
          </c:bubbleSize>
        </c:ser>
        <c:ser>
          <c:idx val="2"/>
          <c:order val="2"/>
          <c:tx>
            <c:strRef>
              <c:f>'Estimates of the use of water ('!$T$4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</c:f>
            </c:strRef>
          </c:xVal>
          <c:yVal>
            <c:numRef>
              <c:f>'Estimates of the use of water ('!$B$4</c:f>
              <c:numCache/>
            </c:numRef>
          </c:yVal>
          <c:bubbleSize>
            <c:numRef>
              <c:f>'Estimates of the use of water ('!$B$4</c:f>
            </c:numRef>
          </c:bubbleSize>
        </c:ser>
        <c:ser>
          <c:idx val="3"/>
          <c:order val="3"/>
          <c:tx>
            <c:strRef>
              <c:f>'Estimates of the use of water ('!$T$5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</c:f>
            </c:strRef>
          </c:xVal>
          <c:yVal>
            <c:numRef>
              <c:f>'Estimates of the use of water ('!$B$5</c:f>
              <c:numCache/>
            </c:numRef>
          </c:yVal>
          <c:bubbleSize>
            <c:numRef>
              <c:f>'Estimates of the use of water ('!$B$5</c:f>
            </c:numRef>
          </c:bubbleSize>
        </c:ser>
        <c:ser>
          <c:idx val="4"/>
          <c:order val="4"/>
          <c:tx>
            <c:strRef>
              <c:f>'Estimates of the use of water ('!$T$6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</c:f>
            </c:strRef>
          </c:xVal>
          <c:yVal>
            <c:numRef>
              <c:f>'Estimates of the use of water ('!$B$6</c:f>
              <c:numCache/>
            </c:numRef>
          </c:yVal>
          <c:bubbleSize>
            <c:numRef>
              <c:f>'Estimates of the use of water ('!$B$6</c:f>
            </c:numRef>
          </c:bubbleSize>
        </c:ser>
        <c:ser>
          <c:idx val="5"/>
          <c:order val="5"/>
          <c:tx>
            <c:strRef>
              <c:f>'Estimates of the use of water ('!$T$7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</c:f>
            </c:strRef>
          </c:xVal>
          <c:yVal>
            <c:numRef>
              <c:f>'Estimates of the use of water ('!$B$7</c:f>
              <c:numCache/>
            </c:numRef>
          </c:yVal>
          <c:bubbleSize>
            <c:numRef>
              <c:f>'Estimates of the use of water ('!$B$7</c:f>
            </c:numRef>
          </c:bubbleSize>
        </c:ser>
        <c:ser>
          <c:idx val="6"/>
          <c:order val="6"/>
          <c:tx>
            <c:strRef>
              <c:f>'Estimates of the use of water ('!$T$8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</c:f>
            </c:strRef>
          </c:xVal>
          <c:yVal>
            <c:numRef>
              <c:f>'Estimates of the use of water ('!$B$8</c:f>
              <c:numCache/>
            </c:numRef>
          </c:yVal>
          <c:bubbleSize>
            <c:numRef>
              <c:f>'Estimates of the use of water ('!$B$8</c:f>
            </c:numRef>
          </c:bubbleSize>
        </c:ser>
        <c:ser>
          <c:idx val="7"/>
          <c:order val="7"/>
          <c:tx>
            <c:strRef>
              <c:f>'Estimates of the use of water ('!$T$9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</c:f>
            </c:strRef>
          </c:xVal>
          <c:yVal>
            <c:numRef>
              <c:f>'Estimates of the use of water ('!$B$9</c:f>
              <c:numCache/>
            </c:numRef>
          </c:yVal>
          <c:bubbleSize>
            <c:numRef>
              <c:f>'Estimates of the use of water ('!$B$9</c:f>
            </c:numRef>
          </c:bubbleSize>
        </c:ser>
        <c:ser>
          <c:idx val="8"/>
          <c:order val="8"/>
          <c:tx>
            <c:strRef>
              <c:f>'Estimates of the use of water ('!$T$10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</c:f>
            </c:strRef>
          </c:xVal>
          <c:yVal>
            <c:numRef>
              <c:f>'Estimates of the use of water ('!$B$10</c:f>
              <c:numCache/>
            </c:numRef>
          </c:yVal>
          <c:bubbleSize>
            <c:numRef>
              <c:f>'Estimates of the use of water ('!$B$10</c:f>
            </c:numRef>
          </c:bubbleSize>
        </c:ser>
        <c:ser>
          <c:idx val="9"/>
          <c:order val="9"/>
          <c:tx>
            <c:strRef>
              <c:f>'Estimates of the use of water ('!$T$11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</c:f>
            </c:strRef>
          </c:xVal>
          <c:yVal>
            <c:numRef>
              <c:f>'Estimates of the use of water ('!$B$11</c:f>
              <c:numCache/>
            </c:numRef>
          </c:yVal>
          <c:bubbleSize>
            <c:numRef>
              <c:f>'Estimates of the use of water ('!$B$11</c:f>
            </c:numRef>
          </c:bubbleSize>
        </c:ser>
        <c:ser>
          <c:idx val="10"/>
          <c:order val="10"/>
          <c:tx>
            <c:strRef>
              <c:f>'Estimates of the use of water ('!$T$12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</c:f>
            </c:strRef>
          </c:xVal>
          <c:yVal>
            <c:numRef>
              <c:f>'Estimates of the use of water ('!$B$12</c:f>
              <c:numCache/>
            </c:numRef>
          </c:yVal>
          <c:bubbleSize>
            <c:numRef>
              <c:f>'Estimates of the use of water ('!$B$12</c:f>
            </c:numRef>
          </c:bubbleSize>
        </c:ser>
        <c:ser>
          <c:idx val="11"/>
          <c:order val="11"/>
          <c:tx>
            <c:strRef>
              <c:f>'Estimates of the use of water ('!$T$13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</c:f>
            </c:strRef>
          </c:xVal>
          <c:yVal>
            <c:numRef>
              <c:f>'Estimates of the use of water ('!$B$13</c:f>
              <c:numCache/>
            </c:numRef>
          </c:yVal>
          <c:bubbleSize>
            <c:numRef>
              <c:f>'Estimates of the use of water ('!$B$13</c:f>
            </c:numRef>
          </c:bubbleSize>
        </c:ser>
        <c:ser>
          <c:idx val="12"/>
          <c:order val="12"/>
          <c:tx>
            <c:strRef>
              <c:f>'Estimates of the use of water ('!$T$14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</c:f>
            </c:strRef>
          </c:xVal>
          <c:yVal>
            <c:numRef>
              <c:f>'Estimates of the use of water ('!$B$14</c:f>
              <c:numCache/>
            </c:numRef>
          </c:yVal>
          <c:bubbleSize>
            <c:numRef>
              <c:f>'Estimates of the use of water ('!$B$14</c:f>
            </c:numRef>
          </c:bubbleSize>
        </c:ser>
        <c:ser>
          <c:idx val="13"/>
          <c:order val="13"/>
          <c:tx>
            <c:strRef>
              <c:f>'Estimates of the use of water ('!$T$15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</c:f>
            </c:strRef>
          </c:xVal>
          <c:yVal>
            <c:numRef>
              <c:f>'Estimates of the use of water ('!$B$15</c:f>
              <c:numCache/>
            </c:numRef>
          </c:yVal>
          <c:bubbleSize>
            <c:numRef>
              <c:f>'Estimates of the use of water ('!$B$15</c:f>
            </c:numRef>
          </c:bubbleSize>
        </c:ser>
        <c:ser>
          <c:idx val="14"/>
          <c:order val="14"/>
          <c:tx>
            <c:strRef>
              <c:f>'Estimates of the use of water ('!$T$16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</c:f>
            </c:strRef>
          </c:xVal>
          <c:yVal>
            <c:numRef>
              <c:f>'Estimates of the use of water ('!$B$16</c:f>
              <c:numCache/>
            </c:numRef>
          </c:yVal>
          <c:bubbleSize>
            <c:numRef>
              <c:f>'Estimates of the use of water ('!$B$16</c:f>
            </c:numRef>
          </c:bubbleSize>
        </c:ser>
        <c:ser>
          <c:idx val="15"/>
          <c:order val="15"/>
          <c:tx>
            <c:strRef>
              <c:f>'Estimates of the use of water ('!$T$17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</c:f>
            </c:strRef>
          </c:xVal>
          <c:yVal>
            <c:numRef>
              <c:f>'Estimates of the use of water ('!$B$17</c:f>
              <c:numCache/>
            </c:numRef>
          </c:yVal>
          <c:bubbleSize>
            <c:numRef>
              <c:f>'Estimates of the use of water ('!$B$17</c:f>
            </c:numRef>
          </c:bubbleSize>
        </c:ser>
        <c:ser>
          <c:idx val="16"/>
          <c:order val="16"/>
          <c:tx>
            <c:strRef>
              <c:f>'Estimates of the use of water ('!$T$18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</c:f>
            </c:strRef>
          </c:xVal>
          <c:yVal>
            <c:numRef>
              <c:f>'Estimates of the use of water ('!$B$18</c:f>
              <c:numCache/>
            </c:numRef>
          </c:yVal>
          <c:bubbleSize>
            <c:numRef>
              <c:f>'Estimates of the use of water ('!$B$18</c:f>
            </c:numRef>
          </c:bubbleSize>
        </c:ser>
        <c:ser>
          <c:idx val="17"/>
          <c:order val="17"/>
          <c:tx>
            <c:strRef>
              <c:f>'Estimates of the use of water ('!$T$19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</c:f>
            </c:strRef>
          </c:xVal>
          <c:yVal>
            <c:numRef>
              <c:f>'Estimates of the use of water ('!$B$19</c:f>
              <c:numCache/>
            </c:numRef>
          </c:yVal>
          <c:bubbleSize>
            <c:numRef>
              <c:f>'Estimates of the use of water ('!$B$19</c:f>
            </c:numRef>
          </c:bubbleSize>
        </c:ser>
        <c:ser>
          <c:idx val="18"/>
          <c:order val="18"/>
          <c:tx>
            <c:strRef>
              <c:f>'Estimates of the use of water ('!$T$20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</c:f>
            </c:strRef>
          </c:xVal>
          <c:yVal>
            <c:numRef>
              <c:f>'Estimates of the use of water ('!$B$20</c:f>
              <c:numCache/>
            </c:numRef>
          </c:yVal>
          <c:bubbleSize>
            <c:numRef>
              <c:f>'Estimates of the use of water ('!$B$20</c:f>
            </c:numRef>
          </c:bubbleSize>
        </c:ser>
        <c:ser>
          <c:idx val="19"/>
          <c:order val="19"/>
          <c:tx>
            <c:strRef>
              <c:f>'Estimates of the use of water ('!$T$21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</c:f>
            </c:strRef>
          </c:xVal>
          <c:yVal>
            <c:numRef>
              <c:f>'Estimates of the use of water ('!$B$21</c:f>
              <c:numCache/>
            </c:numRef>
          </c:yVal>
          <c:bubbleSize>
            <c:numRef>
              <c:f>'Estimates of the use of water ('!$B$21</c:f>
            </c:numRef>
          </c:bubbleSize>
        </c:ser>
        <c:ser>
          <c:idx val="20"/>
          <c:order val="20"/>
          <c:tx>
            <c:strRef>
              <c:f>'Estimates of the use of water ('!$T$22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</c:f>
            </c:strRef>
          </c:xVal>
          <c:yVal>
            <c:numRef>
              <c:f>'Estimates of the use of water ('!$B$22</c:f>
              <c:numCache/>
            </c:numRef>
          </c:yVal>
          <c:bubbleSize>
            <c:numRef>
              <c:f>'Estimates of the use of water ('!$B$22</c:f>
            </c:numRef>
          </c:bubbleSize>
        </c:ser>
        <c:ser>
          <c:idx val="21"/>
          <c:order val="21"/>
          <c:tx>
            <c:strRef>
              <c:f>'Estimates of the use of water ('!$T$23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</c:f>
            </c:strRef>
          </c:xVal>
          <c:yVal>
            <c:numRef>
              <c:f>'Estimates of the use of water ('!$B$23</c:f>
              <c:numCache/>
            </c:numRef>
          </c:yVal>
          <c:bubbleSize>
            <c:numRef>
              <c:f>'Estimates of the use of water ('!$B$23</c:f>
            </c:numRef>
          </c:bubbleSize>
        </c:ser>
        <c:ser>
          <c:idx val="22"/>
          <c:order val="22"/>
          <c:tx>
            <c:strRef>
              <c:f>'Estimates of the use of water ('!$T$24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</c:f>
            </c:strRef>
          </c:xVal>
          <c:yVal>
            <c:numRef>
              <c:f>'Estimates of the use of water ('!$B$24</c:f>
              <c:numCache/>
            </c:numRef>
          </c:yVal>
          <c:bubbleSize>
            <c:numRef>
              <c:f>'Estimates of the use of water ('!$B$24</c:f>
            </c:numRef>
          </c:bubbleSize>
        </c:ser>
        <c:ser>
          <c:idx val="23"/>
          <c:order val="23"/>
          <c:tx>
            <c:strRef>
              <c:f>'Estimates of the use of water ('!$T$25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</c:f>
            </c:strRef>
          </c:xVal>
          <c:yVal>
            <c:numRef>
              <c:f>'Estimates of the use of water ('!$B$25</c:f>
              <c:numCache/>
            </c:numRef>
          </c:yVal>
          <c:bubbleSize>
            <c:numRef>
              <c:f>'Estimates of the use of water ('!$B$25</c:f>
            </c:numRef>
          </c:bubbleSize>
        </c:ser>
        <c:ser>
          <c:idx val="24"/>
          <c:order val="24"/>
          <c:tx>
            <c:strRef>
              <c:f>'Estimates of the use of water ('!$T$26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</c:f>
            </c:strRef>
          </c:xVal>
          <c:yVal>
            <c:numRef>
              <c:f>'Estimates of the use of water ('!$B$26</c:f>
              <c:numCache/>
            </c:numRef>
          </c:yVal>
          <c:bubbleSize>
            <c:numRef>
              <c:f>'Estimates of the use of water ('!$B$26</c:f>
            </c:numRef>
          </c:bubbleSize>
        </c:ser>
        <c:ser>
          <c:idx val="25"/>
          <c:order val="25"/>
          <c:tx>
            <c:strRef>
              <c:f>'Estimates of the use of water ('!$T$27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</c:f>
            </c:strRef>
          </c:xVal>
          <c:yVal>
            <c:numRef>
              <c:f>'Estimates of the use of water ('!$B$27</c:f>
              <c:numCache/>
            </c:numRef>
          </c:yVal>
          <c:bubbleSize>
            <c:numRef>
              <c:f>'Estimates of the use of water ('!$B$27</c:f>
            </c:numRef>
          </c:bubbleSize>
        </c:ser>
        <c:ser>
          <c:idx val="26"/>
          <c:order val="26"/>
          <c:tx>
            <c:strRef>
              <c:f>'Estimates of the use of water ('!$T$28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</c:f>
            </c:strRef>
          </c:xVal>
          <c:yVal>
            <c:numRef>
              <c:f>'Estimates of the use of water ('!$B$28</c:f>
              <c:numCache/>
            </c:numRef>
          </c:yVal>
          <c:bubbleSize>
            <c:numRef>
              <c:f>'Estimates of the use of water ('!$B$28</c:f>
            </c:numRef>
          </c:bubbleSize>
        </c:ser>
        <c:ser>
          <c:idx val="27"/>
          <c:order val="27"/>
          <c:tx>
            <c:strRef>
              <c:f>'Estimates of the use of water ('!$T$29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</c:f>
            </c:strRef>
          </c:xVal>
          <c:yVal>
            <c:numRef>
              <c:f>'Estimates of the use of water ('!$B$29</c:f>
              <c:numCache/>
            </c:numRef>
          </c:yVal>
          <c:bubbleSize>
            <c:numRef>
              <c:f>'Estimates of the use of water ('!$B$29</c:f>
            </c:numRef>
          </c:bubbleSize>
        </c:ser>
        <c:ser>
          <c:idx val="28"/>
          <c:order val="28"/>
          <c:tx>
            <c:strRef>
              <c:f>'Estimates of the use of water ('!$T$30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</c:f>
            </c:strRef>
          </c:xVal>
          <c:yVal>
            <c:numRef>
              <c:f>'Estimates of the use of water ('!$B$30</c:f>
              <c:numCache/>
            </c:numRef>
          </c:yVal>
          <c:bubbleSize>
            <c:numRef>
              <c:f>'Estimates of the use of water ('!$B$30</c:f>
            </c:numRef>
          </c:bubbleSize>
        </c:ser>
        <c:ser>
          <c:idx val="29"/>
          <c:order val="29"/>
          <c:tx>
            <c:strRef>
              <c:f>'Estimates of the use of water ('!$T$31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</c:f>
            </c:strRef>
          </c:xVal>
          <c:yVal>
            <c:numRef>
              <c:f>'Estimates of the use of water ('!$B$31</c:f>
              <c:numCache/>
            </c:numRef>
          </c:yVal>
          <c:bubbleSize>
            <c:numRef>
              <c:f>'Estimates of the use of water ('!$B$31</c:f>
            </c:numRef>
          </c:bubbleSize>
        </c:ser>
        <c:ser>
          <c:idx val="30"/>
          <c:order val="30"/>
          <c:tx>
            <c:strRef>
              <c:f>'Estimates of the use of water ('!$T$32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</c:f>
            </c:strRef>
          </c:xVal>
          <c:yVal>
            <c:numRef>
              <c:f>'Estimates of the use of water ('!$B$32</c:f>
              <c:numCache/>
            </c:numRef>
          </c:yVal>
          <c:bubbleSize>
            <c:numRef>
              <c:f>'Estimates of the use of water ('!$B$32</c:f>
            </c:numRef>
          </c:bubbleSize>
        </c:ser>
        <c:ser>
          <c:idx val="31"/>
          <c:order val="31"/>
          <c:tx>
            <c:strRef>
              <c:f>'Estimates of the use of water ('!$T$33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</c:f>
            </c:strRef>
          </c:xVal>
          <c:yVal>
            <c:numRef>
              <c:f>'Estimates of the use of water ('!$B$33</c:f>
              <c:numCache/>
            </c:numRef>
          </c:yVal>
          <c:bubbleSize>
            <c:numRef>
              <c:f>'Estimates of the use of water ('!$B$33</c:f>
            </c:numRef>
          </c:bubbleSize>
        </c:ser>
        <c:ser>
          <c:idx val="32"/>
          <c:order val="32"/>
          <c:tx>
            <c:strRef>
              <c:f>'Estimates of the use of water ('!$T$34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</c:f>
            </c:strRef>
          </c:xVal>
          <c:yVal>
            <c:numRef>
              <c:f>'Estimates of the use of water ('!$B$34</c:f>
              <c:numCache/>
            </c:numRef>
          </c:yVal>
          <c:bubbleSize>
            <c:numRef>
              <c:f>'Estimates of the use of water ('!$B$34</c:f>
            </c:numRef>
          </c:bubbleSize>
        </c:ser>
        <c:ser>
          <c:idx val="33"/>
          <c:order val="33"/>
          <c:tx>
            <c:strRef>
              <c:f>'Estimates of the use of water ('!$T$35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</c:f>
            </c:strRef>
          </c:xVal>
          <c:yVal>
            <c:numRef>
              <c:f>'Estimates of the use of water ('!$B$35</c:f>
              <c:numCache/>
            </c:numRef>
          </c:yVal>
          <c:bubbleSize>
            <c:numRef>
              <c:f>'Estimates of the use of water ('!$B$35</c:f>
            </c:numRef>
          </c:bubbleSize>
        </c:ser>
        <c:ser>
          <c:idx val="34"/>
          <c:order val="34"/>
          <c:tx>
            <c:strRef>
              <c:f>'Estimates of the use of water ('!$T$36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</c:f>
            </c:strRef>
          </c:xVal>
          <c:yVal>
            <c:numRef>
              <c:f>'Estimates of the use of water ('!$B$36</c:f>
              <c:numCache/>
            </c:numRef>
          </c:yVal>
          <c:bubbleSize>
            <c:numRef>
              <c:f>'Estimates of the use of water ('!$B$36</c:f>
            </c:numRef>
          </c:bubbleSize>
        </c:ser>
        <c:ser>
          <c:idx val="35"/>
          <c:order val="35"/>
          <c:tx>
            <c:strRef>
              <c:f>'Estimates of the use of water ('!$T$37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</c:f>
            </c:strRef>
          </c:xVal>
          <c:yVal>
            <c:numRef>
              <c:f>'Estimates of the use of water ('!$B$37</c:f>
              <c:numCache/>
            </c:numRef>
          </c:yVal>
          <c:bubbleSize>
            <c:numRef>
              <c:f>'Estimates of the use of water ('!$B$37</c:f>
            </c:numRef>
          </c:bubbleSize>
        </c:ser>
        <c:ser>
          <c:idx val="36"/>
          <c:order val="36"/>
          <c:tx>
            <c:strRef>
              <c:f>'Estimates of the use of water ('!$T$38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</c:f>
            </c:strRef>
          </c:xVal>
          <c:yVal>
            <c:numRef>
              <c:f>'Estimates of the use of water ('!$B$38</c:f>
              <c:numCache/>
            </c:numRef>
          </c:yVal>
          <c:bubbleSize>
            <c:numRef>
              <c:f>'Estimates of the use of water ('!$B$38</c:f>
            </c:numRef>
          </c:bubbleSize>
        </c:ser>
        <c:ser>
          <c:idx val="37"/>
          <c:order val="37"/>
          <c:tx>
            <c:strRef>
              <c:f>'Estimates of the use of water ('!$T$39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</c:f>
            </c:strRef>
          </c:xVal>
          <c:yVal>
            <c:numRef>
              <c:f>'Estimates of the use of water ('!$B$39</c:f>
              <c:numCache/>
            </c:numRef>
          </c:yVal>
          <c:bubbleSize>
            <c:numRef>
              <c:f>'Estimates of the use of water ('!$B$39</c:f>
            </c:numRef>
          </c:bubbleSize>
        </c:ser>
        <c:ser>
          <c:idx val="38"/>
          <c:order val="38"/>
          <c:tx>
            <c:strRef>
              <c:f>'Estimates of the use of water ('!$T$40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</c:f>
            </c:strRef>
          </c:xVal>
          <c:yVal>
            <c:numRef>
              <c:f>'Estimates of the use of water ('!$B$40</c:f>
              <c:numCache/>
            </c:numRef>
          </c:yVal>
          <c:bubbleSize>
            <c:numRef>
              <c:f>'Estimates of the use of water ('!$B$40</c:f>
            </c:numRef>
          </c:bubbleSize>
        </c:ser>
        <c:ser>
          <c:idx val="39"/>
          <c:order val="39"/>
          <c:tx>
            <c:strRef>
              <c:f>'Estimates of the use of water ('!$T$41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</c:f>
            </c:strRef>
          </c:xVal>
          <c:yVal>
            <c:numRef>
              <c:f>'Estimates of the use of water ('!$B$41</c:f>
              <c:numCache/>
            </c:numRef>
          </c:yVal>
          <c:bubbleSize>
            <c:numRef>
              <c:f>'Estimates of the use of water ('!$B$41</c:f>
            </c:numRef>
          </c:bubbleSize>
        </c:ser>
        <c:ser>
          <c:idx val="40"/>
          <c:order val="40"/>
          <c:tx>
            <c:strRef>
              <c:f>'Estimates of the use of water ('!$T$42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</c:f>
            </c:strRef>
          </c:xVal>
          <c:yVal>
            <c:numRef>
              <c:f>'Estimates of the use of water ('!$B$42</c:f>
              <c:numCache/>
            </c:numRef>
          </c:yVal>
          <c:bubbleSize>
            <c:numRef>
              <c:f>'Estimates of the use of water ('!$B$42</c:f>
            </c:numRef>
          </c:bubbleSize>
        </c:ser>
        <c:ser>
          <c:idx val="41"/>
          <c:order val="41"/>
          <c:tx>
            <c:strRef>
              <c:f>'Estimates of the use of water ('!$T$43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</c:f>
            </c:strRef>
          </c:xVal>
          <c:yVal>
            <c:numRef>
              <c:f>'Estimates of the use of water ('!$B$43</c:f>
              <c:numCache/>
            </c:numRef>
          </c:yVal>
          <c:bubbleSize>
            <c:numRef>
              <c:f>'Estimates of the use of water ('!$B$43</c:f>
            </c:numRef>
          </c:bubbleSize>
        </c:ser>
        <c:ser>
          <c:idx val="42"/>
          <c:order val="42"/>
          <c:tx>
            <c:strRef>
              <c:f>'Estimates of the use of water ('!$T$44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</c:f>
            </c:strRef>
          </c:xVal>
          <c:yVal>
            <c:numRef>
              <c:f>'Estimates of the use of water ('!$B$44</c:f>
              <c:numCache/>
            </c:numRef>
          </c:yVal>
          <c:bubbleSize>
            <c:numRef>
              <c:f>'Estimates of the use of water ('!$B$44</c:f>
            </c:numRef>
          </c:bubbleSize>
        </c:ser>
        <c:ser>
          <c:idx val="43"/>
          <c:order val="43"/>
          <c:tx>
            <c:strRef>
              <c:f>'Estimates of the use of water ('!$T$45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</c:f>
            </c:strRef>
          </c:xVal>
          <c:yVal>
            <c:numRef>
              <c:f>'Estimates of the use of water ('!$B$45</c:f>
              <c:numCache/>
            </c:numRef>
          </c:yVal>
          <c:bubbleSize>
            <c:numRef>
              <c:f>'Estimates of the use of water ('!$B$45</c:f>
            </c:numRef>
          </c:bubbleSize>
        </c:ser>
        <c:ser>
          <c:idx val="44"/>
          <c:order val="44"/>
          <c:tx>
            <c:strRef>
              <c:f>'Estimates of the use of water ('!$T$46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</c:f>
            </c:strRef>
          </c:xVal>
          <c:yVal>
            <c:numRef>
              <c:f>'Estimates of the use of water ('!$B$46</c:f>
              <c:numCache/>
            </c:numRef>
          </c:yVal>
          <c:bubbleSize>
            <c:numRef>
              <c:f>'Estimates of the use of water ('!$B$46</c:f>
            </c:numRef>
          </c:bubbleSize>
        </c:ser>
        <c:ser>
          <c:idx val="45"/>
          <c:order val="45"/>
          <c:tx>
            <c:strRef>
              <c:f>'Estimates of the use of water ('!$T$47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('!$S$47</c:f>
            </c:strRef>
          </c:xVal>
          <c:yVal>
            <c:numRef>
              <c:f>'Estimates of the use of water ('!$B$47</c:f>
              <c:numCache/>
            </c:numRef>
          </c:yVal>
          <c:bubbleSize>
            <c:numRef>
              <c:f>'Estimates of the use of water ('!$B$47</c:f>
            </c:numRef>
          </c:bubbleSize>
        </c:ser>
        <c:ser>
          <c:idx val="46"/>
          <c:order val="46"/>
          <c:tx>
            <c:strRef>
              <c:f>'Estimates of the use of water ('!$T$48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('!$S$48</c:f>
            </c:strRef>
          </c:xVal>
          <c:yVal>
            <c:numRef>
              <c:f>'Estimates of the use of water ('!$B$48</c:f>
              <c:numCache/>
            </c:numRef>
          </c:yVal>
          <c:bubbleSize>
            <c:numRef>
              <c:f>'Estimates of the use of water ('!$B$48</c:f>
            </c:numRef>
          </c:bubbleSize>
        </c:ser>
        <c:ser>
          <c:idx val="47"/>
          <c:order val="47"/>
          <c:tx>
            <c:strRef>
              <c:f>'Estimates of the use of water ('!$T$49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('!$S$49</c:f>
            </c:strRef>
          </c:xVal>
          <c:yVal>
            <c:numRef>
              <c:f>'Estimates of the use of water ('!$B$49</c:f>
              <c:numCache/>
            </c:numRef>
          </c:yVal>
          <c:bubbleSize>
            <c:numRef>
              <c:f>'Estimates of the use of water ('!$B$49</c:f>
            </c:numRef>
          </c:bubbleSize>
        </c:ser>
        <c:ser>
          <c:idx val="48"/>
          <c:order val="48"/>
          <c:tx>
            <c:strRef>
              <c:f>'Estimates of the use of water ('!$T$50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('!$S$50</c:f>
            </c:strRef>
          </c:xVal>
          <c:yVal>
            <c:numRef>
              <c:f>'Estimates of the use of water ('!$B$50</c:f>
              <c:numCache/>
            </c:numRef>
          </c:yVal>
          <c:bubbleSize>
            <c:numRef>
              <c:f>'Estimates of the use of water ('!$B$50</c:f>
            </c:numRef>
          </c:bubbleSize>
        </c:ser>
        <c:ser>
          <c:idx val="49"/>
          <c:order val="49"/>
          <c:tx>
            <c:strRef>
              <c:f>'Estimates of the use of water ('!$T$51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('!$S$51</c:f>
            </c:strRef>
          </c:xVal>
          <c:yVal>
            <c:numRef>
              <c:f>'Estimates of the use of water ('!$B$51</c:f>
              <c:numCache/>
            </c:numRef>
          </c:yVal>
          <c:bubbleSize>
            <c:numRef>
              <c:f>'Estimates of the use of water ('!$B$51</c:f>
            </c:numRef>
          </c:bubbleSize>
        </c:ser>
        <c:ser>
          <c:idx val="50"/>
          <c:order val="50"/>
          <c:tx>
            <c:strRef>
              <c:f>'Estimates of the use of water ('!$T$52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('!$S$52</c:f>
            </c:strRef>
          </c:xVal>
          <c:yVal>
            <c:numRef>
              <c:f>'Estimates of the use of water ('!$B$52</c:f>
              <c:numCache/>
            </c:numRef>
          </c:yVal>
          <c:bubbleSize>
            <c:numRef>
              <c:f>'Estimates of the use of water ('!$B$52</c:f>
            </c:numRef>
          </c:bubbleSize>
        </c:ser>
        <c:ser>
          <c:idx val="51"/>
          <c:order val="51"/>
          <c:tx>
            <c:strRef>
              <c:f>'Estimates of the use of water ('!$T$53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('!$S$53</c:f>
            </c:strRef>
          </c:xVal>
          <c:yVal>
            <c:numRef>
              <c:f>'Estimates of the use of water ('!$B$53</c:f>
              <c:numCache/>
            </c:numRef>
          </c:yVal>
          <c:bubbleSize>
            <c:numRef>
              <c:f>'Estimates of the use of water ('!$B$53</c:f>
            </c:numRef>
          </c:bubbleSize>
        </c:ser>
        <c:ser>
          <c:idx val="52"/>
          <c:order val="52"/>
          <c:tx>
            <c:strRef>
              <c:f>'Estimates of the use of water ('!$T$54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('!$S$54</c:f>
            </c:strRef>
          </c:xVal>
          <c:yVal>
            <c:numRef>
              <c:f>'Estimates of the use of water ('!$B$54</c:f>
              <c:numCache/>
            </c:numRef>
          </c:yVal>
          <c:bubbleSize>
            <c:numRef>
              <c:f>'Estimates of the use of water ('!$B$54</c:f>
            </c:numRef>
          </c:bubbleSize>
        </c:ser>
        <c:ser>
          <c:idx val="53"/>
          <c:order val="53"/>
          <c:tx>
            <c:strRef>
              <c:f>'Estimates of the use of water ('!$T$55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('!$S$55</c:f>
            </c:strRef>
          </c:xVal>
          <c:yVal>
            <c:numRef>
              <c:f>'Estimates of the use of water ('!$B$55</c:f>
              <c:numCache/>
            </c:numRef>
          </c:yVal>
          <c:bubbleSize>
            <c:numRef>
              <c:f>'Estimates of the use of water ('!$B$55</c:f>
            </c:numRef>
          </c:bubbleSize>
        </c:ser>
        <c:ser>
          <c:idx val="54"/>
          <c:order val="54"/>
          <c:tx>
            <c:strRef>
              <c:f>'Estimates of the use of water ('!$T$56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('!$S$56</c:f>
            </c:strRef>
          </c:xVal>
          <c:yVal>
            <c:numRef>
              <c:f>'Estimates of the use of water ('!$B$56</c:f>
              <c:numCache/>
            </c:numRef>
          </c:yVal>
          <c:bubbleSize>
            <c:numRef>
              <c:f>'Estimates of the use of water ('!$B$56</c:f>
            </c:numRef>
          </c:bubbleSize>
        </c:ser>
        <c:ser>
          <c:idx val="55"/>
          <c:order val="55"/>
          <c:tx>
            <c:strRef>
              <c:f>'Estimates of the use of water ('!$T$57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('!$S$57</c:f>
            </c:strRef>
          </c:xVal>
          <c:yVal>
            <c:numRef>
              <c:f>'Estimates of the use of water ('!$B$57</c:f>
              <c:numCache/>
            </c:numRef>
          </c:yVal>
          <c:bubbleSize>
            <c:numRef>
              <c:f>'Estimates of the use of water ('!$B$57</c:f>
            </c:numRef>
          </c:bubbleSize>
        </c:ser>
        <c:ser>
          <c:idx val="56"/>
          <c:order val="56"/>
          <c:tx>
            <c:strRef>
              <c:f>'Estimates of the use of water ('!$T$58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('!$S$58</c:f>
            </c:strRef>
          </c:xVal>
          <c:yVal>
            <c:numRef>
              <c:f>'Estimates of the use of water ('!$B$58</c:f>
              <c:numCache/>
            </c:numRef>
          </c:yVal>
          <c:bubbleSize>
            <c:numRef>
              <c:f>'Estimates of the use of water ('!$B$58</c:f>
            </c:numRef>
          </c:bubbleSize>
        </c:ser>
        <c:ser>
          <c:idx val="57"/>
          <c:order val="57"/>
          <c:tx>
            <c:strRef>
              <c:f>'Estimates of the use of water ('!$T$59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('!$S$59</c:f>
            </c:strRef>
          </c:xVal>
          <c:yVal>
            <c:numRef>
              <c:f>'Estimates of the use of water ('!$B$59</c:f>
              <c:numCache/>
            </c:numRef>
          </c:yVal>
          <c:bubbleSize>
            <c:numRef>
              <c:f>'Estimates of the use of water ('!$B$59</c:f>
            </c:numRef>
          </c:bubbleSize>
        </c:ser>
        <c:ser>
          <c:idx val="58"/>
          <c:order val="58"/>
          <c:tx>
            <c:strRef>
              <c:f>'Estimates of the use of water ('!$T$60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('!$S$60</c:f>
            </c:strRef>
          </c:xVal>
          <c:yVal>
            <c:numRef>
              <c:f>'Estimates of the use of water ('!$B$60</c:f>
              <c:numCache/>
            </c:numRef>
          </c:yVal>
          <c:bubbleSize>
            <c:numRef>
              <c:f>'Estimates of the use of water ('!$B$60</c:f>
            </c:numRef>
          </c:bubbleSize>
        </c:ser>
        <c:ser>
          <c:idx val="59"/>
          <c:order val="59"/>
          <c:tx>
            <c:strRef>
              <c:f>'Estimates of the use of water ('!$T$61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('!$S$61</c:f>
            </c:strRef>
          </c:xVal>
          <c:yVal>
            <c:numRef>
              <c:f>'Estimates of the use of water ('!$B$61</c:f>
              <c:numCache/>
            </c:numRef>
          </c:yVal>
          <c:bubbleSize>
            <c:numRef>
              <c:f>'Estimates of the use of water ('!$B$61</c:f>
            </c:numRef>
          </c:bubbleSize>
        </c:ser>
        <c:ser>
          <c:idx val="60"/>
          <c:order val="60"/>
          <c:tx>
            <c:strRef>
              <c:f>'Estimates of the use of water ('!$T$62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('!$S$62</c:f>
            </c:strRef>
          </c:xVal>
          <c:yVal>
            <c:numRef>
              <c:f>'Estimates of the use of water ('!$B$62</c:f>
              <c:numCache/>
            </c:numRef>
          </c:yVal>
          <c:bubbleSize>
            <c:numRef>
              <c:f>'Estimates of the use of water ('!$B$62</c:f>
            </c:numRef>
          </c:bubbleSize>
        </c:ser>
        <c:ser>
          <c:idx val="61"/>
          <c:order val="61"/>
          <c:tx>
            <c:strRef>
              <c:f>'Estimates of the use of water ('!$T$63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('!$S$63</c:f>
            </c:strRef>
          </c:xVal>
          <c:yVal>
            <c:numRef>
              <c:f>'Estimates of the use of water ('!$B$63</c:f>
              <c:numCache/>
            </c:numRef>
          </c:yVal>
          <c:bubbleSize>
            <c:numRef>
              <c:f>'Estimates of the use of water ('!$B$63</c:f>
            </c:numRef>
          </c:bubbleSize>
        </c:ser>
        <c:ser>
          <c:idx val="62"/>
          <c:order val="62"/>
          <c:tx>
            <c:strRef>
              <c:f>'Estimates of the use of water ('!$T$64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('!$S$64</c:f>
            </c:strRef>
          </c:xVal>
          <c:yVal>
            <c:numRef>
              <c:f>'Estimates of the use of water ('!$B$64</c:f>
              <c:numCache/>
            </c:numRef>
          </c:yVal>
          <c:bubbleSize>
            <c:numRef>
              <c:f>'Estimates of the use of water ('!$B$64</c:f>
            </c:numRef>
          </c:bubbleSize>
        </c:ser>
        <c:ser>
          <c:idx val="63"/>
          <c:order val="63"/>
          <c:tx>
            <c:strRef>
              <c:f>'Estimates of the use of water ('!$T$65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('!$S$65</c:f>
            </c:strRef>
          </c:xVal>
          <c:yVal>
            <c:numRef>
              <c:f>'Estimates of the use of water ('!$B$65</c:f>
              <c:numCache/>
            </c:numRef>
          </c:yVal>
          <c:bubbleSize>
            <c:numRef>
              <c:f>'Estimates of the use of water ('!$B$65</c:f>
            </c:numRef>
          </c:bubbleSize>
        </c:ser>
        <c:ser>
          <c:idx val="64"/>
          <c:order val="64"/>
          <c:tx>
            <c:strRef>
              <c:f>'Estimates of the use of water ('!$T$66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('!$S$66</c:f>
            </c:strRef>
          </c:xVal>
          <c:yVal>
            <c:numRef>
              <c:f>'Estimates of the use of water ('!$B$66</c:f>
              <c:numCache/>
            </c:numRef>
          </c:yVal>
          <c:bubbleSize>
            <c:numRef>
              <c:f>'Estimates of the use of water ('!$B$66</c:f>
            </c:numRef>
          </c:bubbleSize>
        </c:ser>
        <c:ser>
          <c:idx val="65"/>
          <c:order val="65"/>
          <c:tx>
            <c:strRef>
              <c:f>'Estimates of the use of water ('!$T$67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('!$S$67</c:f>
            </c:strRef>
          </c:xVal>
          <c:yVal>
            <c:numRef>
              <c:f>'Estimates of the use of water ('!$B$67</c:f>
              <c:numCache/>
            </c:numRef>
          </c:yVal>
          <c:bubbleSize>
            <c:numRef>
              <c:f>'Estimates of the use of water ('!$B$67</c:f>
            </c:numRef>
          </c:bubbleSize>
        </c:ser>
        <c:ser>
          <c:idx val="66"/>
          <c:order val="66"/>
          <c:tx>
            <c:strRef>
              <c:f>'Estimates of the use of water ('!$T$68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('!$S$68</c:f>
            </c:strRef>
          </c:xVal>
          <c:yVal>
            <c:numRef>
              <c:f>'Estimates of the use of water ('!$B$68</c:f>
              <c:numCache/>
            </c:numRef>
          </c:yVal>
          <c:bubbleSize>
            <c:numRef>
              <c:f>'Estimates of the use of water ('!$B$68</c:f>
            </c:numRef>
          </c:bubbleSize>
        </c:ser>
        <c:ser>
          <c:idx val="67"/>
          <c:order val="67"/>
          <c:tx>
            <c:strRef>
              <c:f>'Estimates of the use of water ('!$T$69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('!$S$69</c:f>
            </c:strRef>
          </c:xVal>
          <c:yVal>
            <c:numRef>
              <c:f>'Estimates of the use of water ('!$B$69</c:f>
              <c:numCache/>
            </c:numRef>
          </c:yVal>
          <c:bubbleSize>
            <c:numRef>
              <c:f>'Estimates of the use of water ('!$B$69</c:f>
            </c:numRef>
          </c:bubbleSize>
        </c:ser>
        <c:ser>
          <c:idx val="68"/>
          <c:order val="68"/>
          <c:tx>
            <c:strRef>
              <c:f>'Estimates of the use of water ('!$T$70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('!$S$70</c:f>
            </c:strRef>
          </c:xVal>
          <c:yVal>
            <c:numRef>
              <c:f>'Estimates of the use of water ('!$B$70</c:f>
              <c:numCache/>
            </c:numRef>
          </c:yVal>
          <c:bubbleSize>
            <c:numRef>
              <c:f>'Estimates of the use of water ('!$B$70</c:f>
            </c:numRef>
          </c:bubbleSize>
        </c:ser>
        <c:ser>
          <c:idx val="69"/>
          <c:order val="69"/>
          <c:tx>
            <c:strRef>
              <c:f>'Estimates of the use of water ('!$T$71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('!$S$71</c:f>
            </c:strRef>
          </c:xVal>
          <c:yVal>
            <c:numRef>
              <c:f>'Estimates of the use of water ('!$B$71</c:f>
              <c:numCache/>
            </c:numRef>
          </c:yVal>
          <c:bubbleSize>
            <c:numRef>
              <c:f>'Estimates of the use of water ('!$B$71</c:f>
            </c:numRef>
          </c:bubbleSize>
        </c:ser>
        <c:ser>
          <c:idx val="70"/>
          <c:order val="70"/>
          <c:tx>
            <c:strRef>
              <c:f>'Estimates of the use of water ('!$T$72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('!$S$72</c:f>
            </c:strRef>
          </c:xVal>
          <c:yVal>
            <c:numRef>
              <c:f>'Estimates of the use of water ('!$B$72</c:f>
              <c:numCache/>
            </c:numRef>
          </c:yVal>
          <c:bubbleSize>
            <c:numRef>
              <c:f>'Estimates of the use of water ('!$B$72</c:f>
            </c:numRef>
          </c:bubbleSize>
        </c:ser>
        <c:ser>
          <c:idx val="71"/>
          <c:order val="71"/>
          <c:tx>
            <c:strRef>
              <c:f>'Estimates of the use of water ('!$T$73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('!$S$73</c:f>
            </c:strRef>
          </c:xVal>
          <c:yVal>
            <c:numRef>
              <c:f>'Estimates of the use of water ('!$B$73</c:f>
              <c:numCache/>
            </c:numRef>
          </c:yVal>
          <c:bubbleSize>
            <c:numRef>
              <c:f>'Estimates of the use of water ('!$B$73</c:f>
            </c:numRef>
          </c:bubbleSize>
        </c:ser>
        <c:ser>
          <c:idx val="72"/>
          <c:order val="72"/>
          <c:tx>
            <c:strRef>
              <c:f>'Estimates of the use of water ('!$T$74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('!$S$74</c:f>
            </c:strRef>
          </c:xVal>
          <c:yVal>
            <c:numRef>
              <c:f>'Estimates of the use of water ('!$B$74</c:f>
              <c:numCache/>
            </c:numRef>
          </c:yVal>
          <c:bubbleSize>
            <c:numRef>
              <c:f>'Estimates of the use of water ('!$B$74</c:f>
            </c:numRef>
          </c:bubbleSize>
        </c:ser>
        <c:ser>
          <c:idx val="73"/>
          <c:order val="73"/>
          <c:tx>
            <c:strRef>
              <c:f>'Estimates of the use of water ('!$T$75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('!$S$75</c:f>
            </c:strRef>
          </c:xVal>
          <c:yVal>
            <c:numRef>
              <c:f>'Estimates of the use of water ('!$B$75</c:f>
              <c:numCache/>
            </c:numRef>
          </c:yVal>
          <c:bubbleSize>
            <c:numRef>
              <c:f>'Estimates of the use of water ('!$B$75</c:f>
            </c:numRef>
          </c:bubbleSize>
        </c:ser>
        <c:ser>
          <c:idx val="74"/>
          <c:order val="74"/>
          <c:tx>
            <c:strRef>
              <c:f>'Estimates of the use of water ('!$T$76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('!$S$76</c:f>
            </c:strRef>
          </c:xVal>
          <c:yVal>
            <c:numRef>
              <c:f>'Estimates of the use of water ('!$B$76</c:f>
              <c:numCache/>
            </c:numRef>
          </c:yVal>
          <c:bubbleSize>
            <c:numRef>
              <c:f>'Estimates of the use of water ('!$B$76</c:f>
            </c:numRef>
          </c:bubbleSize>
        </c:ser>
        <c:ser>
          <c:idx val="75"/>
          <c:order val="75"/>
          <c:tx>
            <c:strRef>
              <c:f>'Estimates of the use of water ('!$T$77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('!$S$77</c:f>
            </c:strRef>
          </c:xVal>
          <c:yVal>
            <c:numRef>
              <c:f>'Estimates of the use of water ('!$B$77</c:f>
              <c:numCache/>
            </c:numRef>
          </c:yVal>
          <c:bubbleSize>
            <c:numRef>
              <c:f>'Estimates of the use of water ('!$B$77</c:f>
            </c:numRef>
          </c:bubbleSize>
        </c:ser>
        <c:ser>
          <c:idx val="76"/>
          <c:order val="76"/>
          <c:tx>
            <c:strRef>
              <c:f>'Estimates of the use of water ('!$T$78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('!$S$78</c:f>
            </c:strRef>
          </c:xVal>
          <c:yVal>
            <c:numRef>
              <c:f>'Estimates of the use of water ('!$B$78</c:f>
              <c:numCache/>
            </c:numRef>
          </c:yVal>
          <c:bubbleSize>
            <c:numRef>
              <c:f>'Estimates of the use of water ('!$B$78</c:f>
            </c:numRef>
          </c:bubbleSize>
        </c:ser>
        <c:ser>
          <c:idx val="77"/>
          <c:order val="77"/>
          <c:tx>
            <c:strRef>
              <c:f>'Estimates of the use of water ('!$T$79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('!$S$79</c:f>
            </c:strRef>
          </c:xVal>
          <c:yVal>
            <c:numRef>
              <c:f>'Estimates of the use of water ('!$B$79</c:f>
              <c:numCache/>
            </c:numRef>
          </c:yVal>
          <c:bubbleSize>
            <c:numRef>
              <c:f>'Estimates of the use of water ('!$B$79</c:f>
            </c:numRef>
          </c:bubbleSize>
        </c:ser>
        <c:ser>
          <c:idx val="78"/>
          <c:order val="78"/>
          <c:tx>
            <c:strRef>
              <c:f>'Estimates of the use of water ('!$T$80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('!$S$80</c:f>
            </c:strRef>
          </c:xVal>
          <c:yVal>
            <c:numRef>
              <c:f>'Estimates of the use of water ('!$B$80</c:f>
              <c:numCache/>
            </c:numRef>
          </c:yVal>
          <c:bubbleSize>
            <c:numRef>
              <c:f>'Estimates of the use of water ('!$B$80</c:f>
            </c:numRef>
          </c:bubbleSize>
        </c:ser>
        <c:ser>
          <c:idx val="79"/>
          <c:order val="79"/>
          <c:tx>
            <c:strRef>
              <c:f>'Estimates of the use of water ('!$T$81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('!$S$81</c:f>
            </c:strRef>
          </c:xVal>
          <c:yVal>
            <c:numRef>
              <c:f>'Estimates of the use of water ('!$B$81</c:f>
              <c:numCache/>
            </c:numRef>
          </c:yVal>
          <c:bubbleSize>
            <c:numRef>
              <c:f>'Estimates of the use of water ('!$B$81</c:f>
            </c:numRef>
          </c:bubbleSize>
        </c:ser>
        <c:ser>
          <c:idx val="80"/>
          <c:order val="80"/>
          <c:tx>
            <c:strRef>
              <c:f>'Estimates of the use of water ('!$T$82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('!$S$82</c:f>
            </c:strRef>
          </c:xVal>
          <c:yVal>
            <c:numRef>
              <c:f>'Estimates of the use of water ('!$B$82</c:f>
              <c:numCache/>
            </c:numRef>
          </c:yVal>
          <c:bubbleSize>
            <c:numRef>
              <c:f>'Estimates of the use of water ('!$B$82</c:f>
            </c:numRef>
          </c:bubbleSize>
        </c:ser>
        <c:ser>
          <c:idx val="81"/>
          <c:order val="81"/>
          <c:tx>
            <c:strRef>
              <c:f>'Estimates of the use of water ('!$T$83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('!$S$83</c:f>
            </c:strRef>
          </c:xVal>
          <c:yVal>
            <c:numRef>
              <c:f>'Estimates of the use of water ('!$B$83</c:f>
              <c:numCache/>
            </c:numRef>
          </c:yVal>
          <c:bubbleSize>
            <c:numRef>
              <c:f>'Estimates of the use of water ('!$B$83</c:f>
            </c:numRef>
          </c:bubbleSize>
        </c:ser>
        <c:ser>
          <c:idx val="82"/>
          <c:order val="82"/>
          <c:tx>
            <c:strRef>
              <c:f>'Estimates of the use of water ('!$T$84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('!$S$84</c:f>
            </c:strRef>
          </c:xVal>
          <c:yVal>
            <c:numRef>
              <c:f>'Estimates of the use of water ('!$B$84</c:f>
              <c:numCache/>
            </c:numRef>
          </c:yVal>
          <c:bubbleSize>
            <c:numRef>
              <c:f>'Estimates of the use of water ('!$B$84</c:f>
            </c:numRef>
          </c:bubbleSize>
        </c:ser>
        <c:ser>
          <c:idx val="83"/>
          <c:order val="83"/>
          <c:tx>
            <c:strRef>
              <c:f>'Estimates of the use of water ('!$T$85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('!$S$85</c:f>
            </c:strRef>
          </c:xVal>
          <c:yVal>
            <c:numRef>
              <c:f>'Estimates of the use of water ('!$B$85</c:f>
              <c:numCache/>
            </c:numRef>
          </c:yVal>
          <c:bubbleSize>
            <c:numRef>
              <c:f>'Estimates of the use of water ('!$B$85</c:f>
            </c:numRef>
          </c:bubbleSize>
        </c:ser>
        <c:ser>
          <c:idx val="84"/>
          <c:order val="84"/>
          <c:tx>
            <c:strRef>
              <c:f>'Estimates of the use of water ('!$T$86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('!$S$86</c:f>
            </c:strRef>
          </c:xVal>
          <c:yVal>
            <c:numRef>
              <c:f>'Estimates of the use of water ('!$B$86</c:f>
              <c:numCache/>
            </c:numRef>
          </c:yVal>
          <c:bubbleSize>
            <c:numRef>
              <c:f>'Estimates of the use of water ('!$B$86</c:f>
            </c:numRef>
          </c:bubbleSize>
        </c:ser>
        <c:ser>
          <c:idx val="85"/>
          <c:order val="85"/>
          <c:tx>
            <c:strRef>
              <c:f>'Estimates of the use of water ('!$T$87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('!$S$87</c:f>
            </c:strRef>
          </c:xVal>
          <c:yVal>
            <c:numRef>
              <c:f>'Estimates of the use of water ('!$B$87</c:f>
              <c:numCache/>
            </c:numRef>
          </c:yVal>
          <c:bubbleSize>
            <c:numRef>
              <c:f>'Estimates of the use of water ('!$B$87</c:f>
            </c:numRef>
          </c:bubbleSize>
        </c:ser>
        <c:ser>
          <c:idx val="86"/>
          <c:order val="86"/>
          <c:tx>
            <c:strRef>
              <c:f>'Estimates of the use of water ('!$T$88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('!$S$88</c:f>
            </c:strRef>
          </c:xVal>
          <c:yVal>
            <c:numRef>
              <c:f>'Estimates of the use of water ('!$B$88</c:f>
              <c:numCache/>
            </c:numRef>
          </c:yVal>
          <c:bubbleSize>
            <c:numRef>
              <c:f>'Estimates of the use of water ('!$B$88</c:f>
            </c:numRef>
          </c:bubbleSize>
        </c:ser>
        <c:ser>
          <c:idx val="87"/>
          <c:order val="87"/>
          <c:tx>
            <c:strRef>
              <c:f>'Estimates of the use of water ('!$T$89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('!$S$89</c:f>
            </c:strRef>
          </c:xVal>
          <c:yVal>
            <c:numRef>
              <c:f>'Estimates of the use of water ('!$B$89</c:f>
              <c:numCache/>
            </c:numRef>
          </c:yVal>
          <c:bubbleSize>
            <c:numRef>
              <c:f>'Estimates of the use of water ('!$B$89</c:f>
            </c:numRef>
          </c:bubbleSize>
        </c:ser>
        <c:ser>
          <c:idx val="88"/>
          <c:order val="88"/>
          <c:tx>
            <c:strRef>
              <c:f>'Estimates of the use of water ('!$T$90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('!$S$90</c:f>
            </c:strRef>
          </c:xVal>
          <c:yVal>
            <c:numRef>
              <c:f>'Estimates of the use of water ('!$B$90</c:f>
              <c:numCache/>
            </c:numRef>
          </c:yVal>
          <c:bubbleSize>
            <c:numRef>
              <c:f>'Estimates of the use of water ('!$B$90</c:f>
            </c:numRef>
          </c:bubbleSize>
        </c:ser>
        <c:ser>
          <c:idx val="89"/>
          <c:order val="89"/>
          <c:tx>
            <c:strRef>
              <c:f>'Estimates of the use of water ('!$T$91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('!$S$91</c:f>
            </c:strRef>
          </c:xVal>
          <c:yVal>
            <c:numRef>
              <c:f>'Estimates of the use of water ('!$B$91</c:f>
              <c:numCache/>
            </c:numRef>
          </c:yVal>
          <c:bubbleSize>
            <c:numRef>
              <c:f>'Estimates of the use of water ('!$B$91</c:f>
            </c:numRef>
          </c:bubbleSize>
        </c:ser>
        <c:ser>
          <c:idx val="90"/>
          <c:order val="90"/>
          <c:tx>
            <c:strRef>
              <c:f>'Estimates of the use of water ('!$T$92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('!$S$92</c:f>
            </c:strRef>
          </c:xVal>
          <c:yVal>
            <c:numRef>
              <c:f>'Estimates of the use of water ('!$B$92</c:f>
              <c:numCache/>
            </c:numRef>
          </c:yVal>
          <c:bubbleSize>
            <c:numRef>
              <c:f>'Estimates of the use of water ('!$B$92</c:f>
            </c:numRef>
          </c:bubbleSize>
        </c:ser>
        <c:ser>
          <c:idx val="91"/>
          <c:order val="91"/>
          <c:tx>
            <c:strRef>
              <c:f>'Estimates of the use of water ('!$T$93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('!$S$93</c:f>
            </c:strRef>
          </c:xVal>
          <c:yVal>
            <c:numRef>
              <c:f>'Estimates of the use of water ('!$B$93</c:f>
              <c:numCache/>
            </c:numRef>
          </c:yVal>
          <c:bubbleSize>
            <c:numRef>
              <c:f>'Estimates of the use of water ('!$B$93</c:f>
            </c:numRef>
          </c:bubbleSize>
        </c:ser>
        <c:ser>
          <c:idx val="92"/>
          <c:order val="92"/>
          <c:tx>
            <c:strRef>
              <c:f>'Estimates of the use of water ('!$T$94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('!$S$94</c:f>
            </c:strRef>
          </c:xVal>
          <c:yVal>
            <c:numRef>
              <c:f>'Estimates of the use of water ('!$B$94</c:f>
              <c:numCache/>
            </c:numRef>
          </c:yVal>
          <c:bubbleSize>
            <c:numRef>
              <c:f>'Estimates of the use of water ('!$B$94</c:f>
            </c:numRef>
          </c:bubbleSize>
        </c:ser>
        <c:ser>
          <c:idx val="93"/>
          <c:order val="93"/>
          <c:tx>
            <c:strRef>
              <c:f>'Estimates of the use of water ('!$T$95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('!$S$95</c:f>
            </c:strRef>
          </c:xVal>
          <c:yVal>
            <c:numRef>
              <c:f>'Estimates of the use of water ('!$B$95</c:f>
              <c:numCache/>
            </c:numRef>
          </c:yVal>
          <c:bubbleSize>
            <c:numRef>
              <c:f>'Estimates of the use of water ('!$B$95</c:f>
            </c:numRef>
          </c:bubbleSize>
        </c:ser>
        <c:ser>
          <c:idx val="94"/>
          <c:order val="94"/>
          <c:tx>
            <c:strRef>
              <c:f>'Estimates of the use of water ('!$T$96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('!$S$96</c:f>
            </c:strRef>
          </c:xVal>
          <c:yVal>
            <c:numRef>
              <c:f>'Estimates of the use of water ('!$B$96</c:f>
              <c:numCache/>
            </c:numRef>
          </c:yVal>
          <c:bubbleSize>
            <c:numRef>
              <c:f>'Estimates of the use of water ('!$B$96</c:f>
            </c:numRef>
          </c:bubbleSize>
        </c:ser>
        <c:ser>
          <c:idx val="95"/>
          <c:order val="95"/>
          <c:tx>
            <c:strRef>
              <c:f>'Estimates of the use of water ('!$T$97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('!$S$97</c:f>
            </c:strRef>
          </c:xVal>
          <c:yVal>
            <c:numRef>
              <c:f>'Estimates of the use of water ('!$B$97</c:f>
              <c:numCache/>
            </c:numRef>
          </c:yVal>
          <c:bubbleSize>
            <c:numRef>
              <c:f>'Estimates of the use of water ('!$B$97</c:f>
            </c:numRef>
          </c:bubbleSize>
        </c:ser>
        <c:ser>
          <c:idx val="96"/>
          <c:order val="96"/>
          <c:tx>
            <c:strRef>
              <c:f>'Estimates of the use of water ('!$T$98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('!$S$98</c:f>
            </c:strRef>
          </c:xVal>
          <c:yVal>
            <c:numRef>
              <c:f>'Estimates of the use of water ('!$B$98</c:f>
              <c:numCache/>
            </c:numRef>
          </c:yVal>
          <c:bubbleSize>
            <c:numRef>
              <c:f>'Estimates of the use of water ('!$B$98</c:f>
            </c:numRef>
          </c:bubbleSize>
        </c:ser>
        <c:ser>
          <c:idx val="97"/>
          <c:order val="97"/>
          <c:tx>
            <c:strRef>
              <c:f>'Estimates of the use of water ('!$T$99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('!$S$99</c:f>
            </c:strRef>
          </c:xVal>
          <c:yVal>
            <c:numRef>
              <c:f>'Estimates of the use of water ('!$B$99</c:f>
              <c:numCache/>
            </c:numRef>
          </c:yVal>
          <c:bubbleSize>
            <c:numRef>
              <c:f>'Estimates of the use of water ('!$B$99</c:f>
            </c:numRef>
          </c:bubbleSize>
        </c:ser>
        <c:ser>
          <c:idx val="98"/>
          <c:order val="98"/>
          <c:tx>
            <c:strRef>
              <c:f>'Estimates of the use of water ('!$T$100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('!$S$100</c:f>
            </c:strRef>
          </c:xVal>
          <c:yVal>
            <c:numRef>
              <c:f>'Estimates of the use of water ('!$B$100</c:f>
              <c:numCache/>
            </c:numRef>
          </c:yVal>
          <c:bubbleSize>
            <c:numRef>
              <c:f>'Estimates of the use of water ('!$B$100</c:f>
            </c:numRef>
          </c:bubbleSize>
        </c:ser>
        <c:ser>
          <c:idx val="99"/>
          <c:order val="99"/>
          <c:tx>
            <c:strRef>
              <c:f>'Estimates of the use of water ('!$T$101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('!$S$101</c:f>
            </c:strRef>
          </c:xVal>
          <c:yVal>
            <c:numRef>
              <c:f>'Estimates of the use of water ('!$B$101</c:f>
              <c:numCache/>
            </c:numRef>
          </c:yVal>
          <c:bubbleSize>
            <c:numRef>
              <c:f>'Estimates of the use of water ('!$B$101</c:f>
            </c:numRef>
          </c:bubbleSize>
        </c:ser>
        <c:ser>
          <c:idx val="100"/>
          <c:order val="100"/>
          <c:tx>
            <c:strRef>
              <c:f>'Estimates of the use of water ('!$T$102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('!$S$102</c:f>
            </c:strRef>
          </c:xVal>
          <c:yVal>
            <c:numRef>
              <c:f>'Estimates of the use of water ('!$B$102</c:f>
              <c:numCache/>
            </c:numRef>
          </c:yVal>
          <c:bubbleSize>
            <c:numRef>
              <c:f>'Estimates of the use of water ('!$B$102</c:f>
            </c:numRef>
          </c:bubbleSize>
        </c:ser>
        <c:ser>
          <c:idx val="101"/>
          <c:order val="101"/>
          <c:tx>
            <c:strRef>
              <c:f>'Estimates of the use of water ('!$T$103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('!$S$103</c:f>
            </c:strRef>
          </c:xVal>
          <c:yVal>
            <c:numRef>
              <c:f>'Estimates of the use of water ('!$B$103</c:f>
              <c:numCache/>
            </c:numRef>
          </c:yVal>
          <c:bubbleSize>
            <c:numRef>
              <c:f>'Estimates of the use of water ('!$B$103</c:f>
            </c:numRef>
          </c:bubbleSize>
        </c:ser>
        <c:ser>
          <c:idx val="102"/>
          <c:order val="102"/>
          <c:tx>
            <c:strRef>
              <c:f>'Estimates of the use of water ('!$T$104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('!$S$104</c:f>
            </c:strRef>
          </c:xVal>
          <c:yVal>
            <c:numRef>
              <c:f>'Estimates of the use of water ('!$B$104</c:f>
              <c:numCache/>
            </c:numRef>
          </c:yVal>
          <c:bubbleSize>
            <c:numRef>
              <c:f>'Estimates of the use of water ('!$B$104</c:f>
            </c:numRef>
          </c:bubbleSize>
        </c:ser>
        <c:ser>
          <c:idx val="103"/>
          <c:order val="103"/>
          <c:tx>
            <c:strRef>
              <c:f>'Estimates of the use of water ('!$T$105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('!$S$105</c:f>
            </c:strRef>
          </c:xVal>
          <c:yVal>
            <c:numRef>
              <c:f>'Estimates of the use of water ('!$B$105</c:f>
              <c:numCache/>
            </c:numRef>
          </c:yVal>
          <c:bubbleSize>
            <c:numRef>
              <c:f>'Estimates of the use of water ('!$B$105</c:f>
            </c:numRef>
          </c:bubbleSize>
        </c:ser>
        <c:ser>
          <c:idx val="104"/>
          <c:order val="104"/>
          <c:tx>
            <c:strRef>
              <c:f>'Estimates of the use of water ('!$T$106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('!$S$106</c:f>
            </c:strRef>
          </c:xVal>
          <c:yVal>
            <c:numRef>
              <c:f>'Estimates of the use of water ('!$B$106</c:f>
              <c:numCache/>
            </c:numRef>
          </c:yVal>
          <c:bubbleSize>
            <c:numRef>
              <c:f>'Estimates of the use of water ('!$B$106</c:f>
            </c:numRef>
          </c:bubbleSize>
        </c:ser>
        <c:ser>
          <c:idx val="105"/>
          <c:order val="105"/>
          <c:tx>
            <c:strRef>
              <c:f>'Estimates of the use of water ('!$T$107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('!$S$107</c:f>
            </c:strRef>
          </c:xVal>
          <c:yVal>
            <c:numRef>
              <c:f>'Estimates of the use of water ('!$B$107</c:f>
              <c:numCache/>
            </c:numRef>
          </c:yVal>
          <c:bubbleSize>
            <c:numRef>
              <c:f>'Estimates of the use of water ('!$B$107</c:f>
            </c:numRef>
          </c:bubbleSize>
        </c:ser>
        <c:ser>
          <c:idx val="106"/>
          <c:order val="106"/>
          <c:tx>
            <c:strRef>
              <c:f>'Estimates of the use of water ('!$T$108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('!$S$108</c:f>
            </c:strRef>
          </c:xVal>
          <c:yVal>
            <c:numRef>
              <c:f>'Estimates of the use of water ('!$B$108</c:f>
              <c:numCache/>
            </c:numRef>
          </c:yVal>
          <c:bubbleSize>
            <c:numRef>
              <c:f>'Estimates of the use of water ('!$B$108</c:f>
            </c:numRef>
          </c:bubbleSize>
        </c:ser>
        <c:ser>
          <c:idx val="107"/>
          <c:order val="107"/>
          <c:tx>
            <c:strRef>
              <c:f>'Estimates of the use of water ('!$T$109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('!$S$109</c:f>
            </c:strRef>
          </c:xVal>
          <c:yVal>
            <c:numRef>
              <c:f>'Estimates of the use of water ('!$B$109</c:f>
              <c:numCache/>
            </c:numRef>
          </c:yVal>
          <c:bubbleSize>
            <c:numRef>
              <c:f>'Estimates of the use of water ('!$B$109</c:f>
            </c:numRef>
          </c:bubbleSize>
        </c:ser>
        <c:ser>
          <c:idx val="108"/>
          <c:order val="108"/>
          <c:tx>
            <c:strRef>
              <c:f>'Estimates of the use of water ('!$T$110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('!$S$110</c:f>
            </c:strRef>
          </c:xVal>
          <c:yVal>
            <c:numRef>
              <c:f>'Estimates of the use of water ('!$B$110</c:f>
              <c:numCache/>
            </c:numRef>
          </c:yVal>
          <c:bubbleSize>
            <c:numRef>
              <c:f>'Estimates of the use of water ('!$B$110</c:f>
            </c:numRef>
          </c:bubbleSize>
        </c:ser>
        <c:ser>
          <c:idx val="109"/>
          <c:order val="109"/>
          <c:tx>
            <c:strRef>
              <c:f>'Estimates of the use of water ('!$T$111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('!$S$111</c:f>
            </c:strRef>
          </c:xVal>
          <c:yVal>
            <c:numRef>
              <c:f>'Estimates of the use of water ('!$B$111</c:f>
              <c:numCache/>
            </c:numRef>
          </c:yVal>
          <c:bubbleSize>
            <c:numRef>
              <c:f>'Estimates of the use of water ('!$B$111</c:f>
            </c:numRef>
          </c:bubbleSize>
        </c:ser>
        <c:ser>
          <c:idx val="110"/>
          <c:order val="110"/>
          <c:tx>
            <c:strRef>
              <c:f>'Estimates of the use of water ('!$T$112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('!$S$112</c:f>
            </c:strRef>
          </c:xVal>
          <c:yVal>
            <c:numRef>
              <c:f>'Estimates of the use of water ('!$B$112</c:f>
              <c:numCache/>
            </c:numRef>
          </c:yVal>
          <c:bubbleSize>
            <c:numRef>
              <c:f>'Estimates of the use of water ('!$B$112</c:f>
            </c:numRef>
          </c:bubbleSize>
        </c:ser>
        <c:ser>
          <c:idx val="111"/>
          <c:order val="111"/>
          <c:tx>
            <c:strRef>
              <c:f>'Estimates of the use of water ('!$T$113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('!$S$113</c:f>
            </c:strRef>
          </c:xVal>
          <c:yVal>
            <c:numRef>
              <c:f>'Estimates of the use of water ('!$B$113</c:f>
              <c:numCache/>
            </c:numRef>
          </c:yVal>
          <c:bubbleSize>
            <c:numRef>
              <c:f>'Estimates of the use of water ('!$B$113</c:f>
            </c:numRef>
          </c:bubbleSize>
        </c:ser>
        <c:ser>
          <c:idx val="112"/>
          <c:order val="112"/>
          <c:tx>
            <c:strRef>
              <c:f>'Estimates of the use of water ('!$T$114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('!$S$114</c:f>
            </c:strRef>
          </c:xVal>
          <c:yVal>
            <c:numRef>
              <c:f>'Estimates of the use of water ('!$B$114</c:f>
              <c:numCache/>
            </c:numRef>
          </c:yVal>
          <c:bubbleSize>
            <c:numRef>
              <c:f>'Estimates of the use of water ('!$B$114</c:f>
            </c:numRef>
          </c:bubbleSize>
        </c:ser>
        <c:ser>
          <c:idx val="113"/>
          <c:order val="113"/>
          <c:tx>
            <c:strRef>
              <c:f>'Estimates of the use of water ('!$T$115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('!$S$115</c:f>
            </c:strRef>
          </c:xVal>
          <c:yVal>
            <c:numRef>
              <c:f>'Estimates of the use of water ('!$B$115</c:f>
              <c:numCache/>
            </c:numRef>
          </c:yVal>
          <c:bubbleSize>
            <c:numRef>
              <c:f>'Estimates of the use of water ('!$B$115</c:f>
            </c:numRef>
          </c:bubbleSize>
        </c:ser>
        <c:ser>
          <c:idx val="114"/>
          <c:order val="114"/>
          <c:tx>
            <c:strRef>
              <c:f>'Estimates of the use of water ('!$T$116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('!$S$116</c:f>
            </c:strRef>
          </c:xVal>
          <c:yVal>
            <c:numRef>
              <c:f>'Estimates of the use of water ('!$B$116</c:f>
              <c:numCache/>
            </c:numRef>
          </c:yVal>
          <c:bubbleSize>
            <c:numRef>
              <c:f>'Estimates of the use of water ('!$B$116</c:f>
            </c:numRef>
          </c:bubbleSize>
        </c:ser>
        <c:ser>
          <c:idx val="115"/>
          <c:order val="115"/>
          <c:tx>
            <c:strRef>
              <c:f>'Estimates of the use of water ('!$T$117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('!$S$117</c:f>
            </c:strRef>
          </c:xVal>
          <c:yVal>
            <c:numRef>
              <c:f>'Estimates of the use of water ('!$B$117</c:f>
              <c:numCache/>
            </c:numRef>
          </c:yVal>
          <c:bubbleSize>
            <c:numRef>
              <c:f>'Estimates of the use of water ('!$B$117</c:f>
            </c:numRef>
          </c:bubbleSize>
        </c:ser>
        <c:ser>
          <c:idx val="116"/>
          <c:order val="116"/>
          <c:tx>
            <c:strRef>
              <c:f>'Estimates of the use of water ('!$T$118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('!$S$118</c:f>
            </c:strRef>
          </c:xVal>
          <c:yVal>
            <c:numRef>
              <c:f>'Estimates of the use of water ('!$B$118</c:f>
              <c:numCache/>
            </c:numRef>
          </c:yVal>
          <c:bubbleSize>
            <c:numRef>
              <c:f>'Estimates of the use of water ('!$B$118</c:f>
            </c:numRef>
          </c:bubbleSize>
        </c:ser>
        <c:ser>
          <c:idx val="117"/>
          <c:order val="117"/>
          <c:tx>
            <c:strRef>
              <c:f>'Estimates of the use of water ('!$T$119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('!$S$119</c:f>
            </c:strRef>
          </c:xVal>
          <c:yVal>
            <c:numRef>
              <c:f>'Estimates of the use of water ('!$B$119</c:f>
              <c:numCache/>
            </c:numRef>
          </c:yVal>
          <c:bubbleSize>
            <c:numRef>
              <c:f>'Estimates of the use of water ('!$B$119</c:f>
            </c:numRef>
          </c:bubbleSize>
        </c:ser>
        <c:ser>
          <c:idx val="118"/>
          <c:order val="118"/>
          <c:tx>
            <c:strRef>
              <c:f>'Estimates of the use of water ('!$T$120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('!$S$120</c:f>
            </c:strRef>
          </c:xVal>
          <c:yVal>
            <c:numRef>
              <c:f>'Estimates of the use of water ('!$B$120</c:f>
              <c:numCache/>
            </c:numRef>
          </c:yVal>
          <c:bubbleSize>
            <c:numRef>
              <c:f>'Estimates of the use of water ('!$B$120</c:f>
            </c:numRef>
          </c:bubbleSize>
        </c:ser>
        <c:ser>
          <c:idx val="119"/>
          <c:order val="119"/>
          <c:tx>
            <c:strRef>
              <c:f>'Estimates of the use of water ('!$T$121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('!$S$121</c:f>
            </c:strRef>
          </c:xVal>
          <c:yVal>
            <c:numRef>
              <c:f>'Estimates of the use of water ('!$B$121</c:f>
              <c:numCache/>
            </c:numRef>
          </c:yVal>
          <c:bubbleSize>
            <c:numRef>
              <c:f>'Estimates of the use of water ('!$B$121</c:f>
            </c:numRef>
          </c:bubbleSize>
        </c:ser>
        <c:ser>
          <c:idx val="120"/>
          <c:order val="120"/>
          <c:tx>
            <c:strRef>
              <c:f>'Estimates of the use of water ('!$T$122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('!$S$122</c:f>
            </c:strRef>
          </c:xVal>
          <c:yVal>
            <c:numRef>
              <c:f>'Estimates of the use of water ('!$B$122</c:f>
              <c:numCache/>
            </c:numRef>
          </c:yVal>
          <c:bubbleSize>
            <c:numRef>
              <c:f>'Estimates of the use of water ('!$B$122</c:f>
            </c:numRef>
          </c:bubbleSize>
        </c:ser>
        <c:ser>
          <c:idx val="121"/>
          <c:order val="121"/>
          <c:tx>
            <c:strRef>
              <c:f>'Estimates of the use of water ('!$T$123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('!$S$123</c:f>
            </c:strRef>
          </c:xVal>
          <c:yVal>
            <c:numRef>
              <c:f>'Estimates of the use of water ('!$B$123</c:f>
              <c:numCache/>
            </c:numRef>
          </c:yVal>
          <c:bubbleSize>
            <c:numRef>
              <c:f>'Estimates of the use of water ('!$B$123</c:f>
            </c:numRef>
          </c:bubbleSize>
        </c:ser>
        <c:ser>
          <c:idx val="122"/>
          <c:order val="122"/>
          <c:tx>
            <c:strRef>
              <c:f>'Estimates of the use of water ('!$T$124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('!$S$124</c:f>
            </c:strRef>
          </c:xVal>
          <c:yVal>
            <c:numRef>
              <c:f>'Estimates of the use of water ('!$B$124</c:f>
              <c:numCache/>
            </c:numRef>
          </c:yVal>
          <c:bubbleSize>
            <c:numRef>
              <c:f>'Estimates of the use of water ('!$B$124</c:f>
            </c:numRef>
          </c:bubbleSize>
        </c:ser>
        <c:ser>
          <c:idx val="123"/>
          <c:order val="123"/>
          <c:tx>
            <c:strRef>
              <c:f>'Estimates of the use of water ('!$T$125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('!$S$125</c:f>
            </c:strRef>
          </c:xVal>
          <c:yVal>
            <c:numRef>
              <c:f>'Estimates of the use of water ('!$B$125</c:f>
              <c:numCache/>
            </c:numRef>
          </c:yVal>
          <c:bubbleSize>
            <c:numRef>
              <c:f>'Estimates of the use of water ('!$B$125</c:f>
            </c:numRef>
          </c:bubbleSize>
        </c:ser>
        <c:ser>
          <c:idx val="124"/>
          <c:order val="124"/>
          <c:tx>
            <c:strRef>
              <c:f>'Estimates of the use of water ('!$T$126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('!$S$126</c:f>
            </c:strRef>
          </c:xVal>
          <c:yVal>
            <c:numRef>
              <c:f>'Estimates of the use of water ('!$B$126</c:f>
              <c:numCache/>
            </c:numRef>
          </c:yVal>
          <c:bubbleSize>
            <c:numRef>
              <c:f>'Estimates of the use of water ('!$B$126</c:f>
            </c:numRef>
          </c:bubbleSize>
        </c:ser>
        <c:ser>
          <c:idx val="125"/>
          <c:order val="125"/>
          <c:tx>
            <c:strRef>
              <c:f>'Estimates of the use of water ('!$T$127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('!$S$127</c:f>
            </c:strRef>
          </c:xVal>
          <c:yVal>
            <c:numRef>
              <c:f>'Estimates of the use of water ('!$B$127</c:f>
              <c:numCache/>
            </c:numRef>
          </c:yVal>
          <c:bubbleSize>
            <c:numRef>
              <c:f>'Estimates of the use of water ('!$B$127</c:f>
            </c:numRef>
          </c:bubbleSize>
        </c:ser>
        <c:ser>
          <c:idx val="126"/>
          <c:order val="126"/>
          <c:tx>
            <c:strRef>
              <c:f>'Estimates of the use of water ('!$T$128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('!$S$128</c:f>
            </c:strRef>
          </c:xVal>
          <c:yVal>
            <c:numRef>
              <c:f>'Estimates of the use of water ('!$B$128</c:f>
              <c:numCache/>
            </c:numRef>
          </c:yVal>
          <c:bubbleSize>
            <c:numRef>
              <c:f>'Estimates of the use of water ('!$B$128</c:f>
            </c:numRef>
          </c:bubbleSize>
        </c:ser>
        <c:ser>
          <c:idx val="127"/>
          <c:order val="127"/>
          <c:tx>
            <c:strRef>
              <c:f>'Estimates of the use of water ('!$T$129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('!$S$129</c:f>
            </c:strRef>
          </c:xVal>
          <c:yVal>
            <c:numRef>
              <c:f>'Estimates of the use of water ('!$B$129</c:f>
              <c:numCache/>
            </c:numRef>
          </c:yVal>
          <c:bubbleSize>
            <c:numRef>
              <c:f>'Estimates of the use of water ('!$B$129</c:f>
            </c:numRef>
          </c:bubbleSize>
        </c:ser>
        <c:ser>
          <c:idx val="128"/>
          <c:order val="128"/>
          <c:tx>
            <c:strRef>
              <c:f>'Estimates of the use of water ('!$T$130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('!$S$130</c:f>
            </c:strRef>
          </c:xVal>
          <c:yVal>
            <c:numRef>
              <c:f>'Estimates of the use of water ('!$B$130</c:f>
              <c:numCache/>
            </c:numRef>
          </c:yVal>
          <c:bubbleSize>
            <c:numRef>
              <c:f>'Estimates of the use of water ('!$B$130</c:f>
            </c:numRef>
          </c:bubbleSize>
        </c:ser>
        <c:ser>
          <c:idx val="129"/>
          <c:order val="129"/>
          <c:tx>
            <c:strRef>
              <c:f>'Estimates of the use of water ('!$T$131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('!$S$131</c:f>
            </c:strRef>
          </c:xVal>
          <c:yVal>
            <c:numRef>
              <c:f>'Estimates of the use of water ('!$B$131</c:f>
              <c:numCache/>
            </c:numRef>
          </c:yVal>
          <c:bubbleSize>
            <c:numRef>
              <c:f>'Estimates of the use of water ('!$B$131</c:f>
            </c:numRef>
          </c:bubbleSize>
        </c:ser>
        <c:ser>
          <c:idx val="130"/>
          <c:order val="130"/>
          <c:tx>
            <c:strRef>
              <c:f>'Estimates of the use of water ('!$T$132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('!$S$132</c:f>
            </c:strRef>
          </c:xVal>
          <c:yVal>
            <c:numRef>
              <c:f>'Estimates of the use of water ('!$B$132</c:f>
              <c:numCache/>
            </c:numRef>
          </c:yVal>
          <c:bubbleSize>
            <c:numRef>
              <c:f>'Estimates of the use of water ('!$B$132</c:f>
            </c:numRef>
          </c:bubbleSize>
        </c:ser>
        <c:ser>
          <c:idx val="131"/>
          <c:order val="131"/>
          <c:tx>
            <c:strRef>
              <c:f>'Estimates of the use of water ('!$T$133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('!$S$133</c:f>
            </c:strRef>
          </c:xVal>
          <c:yVal>
            <c:numRef>
              <c:f>'Estimates of the use of water ('!$B$133</c:f>
              <c:numCache/>
            </c:numRef>
          </c:yVal>
          <c:bubbleSize>
            <c:numRef>
              <c:f>'Estimates of the use of water ('!$B$133</c:f>
            </c:numRef>
          </c:bubbleSize>
        </c:ser>
        <c:ser>
          <c:idx val="132"/>
          <c:order val="132"/>
          <c:tx>
            <c:strRef>
              <c:f>'Estimates of the use of water ('!$T$134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('!$S$134</c:f>
            </c:strRef>
          </c:xVal>
          <c:yVal>
            <c:numRef>
              <c:f>'Estimates of the use of water ('!$B$134</c:f>
              <c:numCache/>
            </c:numRef>
          </c:yVal>
          <c:bubbleSize>
            <c:numRef>
              <c:f>'Estimates of the use of water ('!$B$134</c:f>
            </c:numRef>
          </c:bubbleSize>
        </c:ser>
        <c:ser>
          <c:idx val="133"/>
          <c:order val="133"/>
          <c:tx>
            <c:strRef>
              <c:f>'Estimates of the use of water ('!$T$135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('!$S$135</c:f>
            </c:strRef>
          </c:xVal>
          <c:yVal>
            <c:numRef>
              <c:f>'Estimates of the use of water ('!$B$135</c:f>
              <c:numCache/>
            </c:numRef>
          </c:yVal>
          <c:bubbleSize>
            <c:numRef>
              <c:f>'Estimates of the use of water ('!$B$135</c:f>
            </c:numRef>
          </c:bubbleSize>
        </c:ser>
        <c:ser>
          <c:idx val="134"/>
          <c:order val="134"/>
          <c:tx>
            <c:strRef>
              <c:f>'Estimates of the use of water ('!$T$136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('!$S$136</c:f>
            </c:strRef>
          </c:xVal>
          <c:yVal>
            <c:numRef>
              <c:f>'Estimates of the use of water ('!$B$136</c:f>
              <c:numCache/>
            </c:numRef>
          </c:yVal>
          <c:bubbleSize>
            <c:numRef>
              <c:f>'Estimates of the use of water ('!$B$136</c:f>
            </c:numRef>
          </c:bubbleSize>
        </c:ser>
        <c:ser>
          <c:idx val="135"/>
          <c:order val="135"/>
          <c:tx>
            <c:strRef>
              <c:f>'Estimates of the use of water ('!$T$137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('!$S$137</c:f>
            </c:strRef>
          </c:xVal>
          <c:yVal>
            <c:numRef>
              <c:f>'Estimates of the use of water ('!$B$137</c:f>
              <c:numCache/>
            </c:numRef>
          </c:yVal>
          <c:bubbleSize>
            <c:numRef>
              <c:f>'Estimates of the use of water ('!$B$137</c:f>
            </c:numRef>
          </c:bubbleSize>
        </c:ser>
        <c:ser>
          <c:idx val="136"/>
          <c:order val="136"/>
          <c:tx>
            <c:strRef>
              <c:f>'Estimates of the use of water ('!$T$138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('!$S$138</c:f>
            </c:strRef>
          </c:xVal>
          <c:yVal>
            <c:numRef>
              <c:f>'Estimates of the use of water ('!$B$138</c:f>
              <c:numCache/>
            </c:numRef>
          </c:yVal>
          <c:bubbleSize>
            <c:numRef>
              <c:f>'Estimates of the use of water ('!$B$138</c:f>
            </c:numRef>
          </c:bubbleSize>
        </c:ser>
        <c:ser>
          <c:idx val="137"/>
          <c:order val="137"/>
          <c:tx>
            <c:strRef>
              <c:f>'Estimates of the use of water ('!$T$139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('!$S$139</c:f>
            </c:strRef>
          </c:xVal>
          <c:yVal>
            <c:numRef>
              <c:f>'Estimates of the use of water ('!$B$139</c:f>
              <c:numCache/>
            </c:numRef>
          </c:yVal>
          <c:bubbleSize>
            <c:numRef>
              <c:f>'Estimates of the use of water ('!$B$139</c:f>
            </c:numRef>
          </c:bubbleSize>
        </c:ser>
        <c:ser>
          <c:idx val="138"/>
          <c:order val="138"/>
          <c:tx>
            <c:strRef>
              <c:f>'Estimates of the use of water ('!$T$140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('!$S$140</c:f>
            </c:strRef>
          </c:xVal>
          <c:yVal>
            <c:numRef>
              <c:f>'Estimates of the use of water ('!$B$140</c:f>
              <c:numCache/>
            </c:numRef>
          </c:yVal>
          <c:bubbleSize>
            <c:numRef>
              <c:f>'Estimates of the use of water ('!$B$140</c:f>
            </c:numRef>
          </c:bubbleSize>
        </c:ser>
        <c:ser>
          <c:idx val="139"/>
          <c:order val="139"/>
          <c:tx>
            <c:strRef>
              <c:f>'Estimates of the use of water ('!$T$141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('!$S$141</c:f>
            </c:strRef>
          </c:xVal>
          <c:yVal>
            <c:numRef>
              <c:f>'Estimates of the use of water ('!$B$141</c:f>
              <c:numCache/>
            </c:numRef>
          </c:yVal>
          <c:bubbleSize>
            <c:numRef>
              <c:f>'Estimates of the use of water ('!$B$141</c:f>
            </c:numRef>
          </c:bubbleSize>
        </c:ser>
        <c:ser>
          <c:idx val="140"/>
          <c:order val="140"/>
          <c:tx>
            <c:strRef>
              <c:f>'Estimates of the use of water ('!$T$142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('!$S$142</c:f>
            </c:strRef>
          </c:xVal>
          <c:yVal>
            <c:numRef>
              <c:f>'Estimates of the use of water ('!$B$142</c:f>
              <c:numCache/>
            </c:numRef>
          </c:yVal>
          <c:bubbleSize>
            <c:numRef>
              <c:f>'Estimates of the use of water ('!$B$142</c:f>
            </c:numRef>
          </c:bubbleSize>
        </c:ser>
        <c:ser>
          <c:idx val="141"/>
          <c:order val="141"/>
          <c:tx>
            <c:strRef>
              <c:f>'Estimates of the use of water ('!$T$143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('!$S$143</c:f>
            </c:strRef>
          </c:xVal>
          <c:yVal>
            <c:numRef>
              <c:f>'Estimates of the use of water ('!$B$143</c:f>
              <c:numCache/>
            </c:numRef>
          </c:yVal>
          <c:bubbleSize>
            <c:numRef>
              <c:f>'Estimates of the use of water ('!$B$143</c:f>
            </c:numRef>
          </c:bubbleSize>
        </c:ser>
        <c:ser>
          <c:idx val="142"/>
          <c:order val="142"/>
          <c:tx>
            <c:strRef>
              <c:f>'Estimates of the use of water ('!$T$144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('!$S$144</c:f>
            </c:strRef>
          </c:xVal>
          <c:yVal>
            <c:numRef>
              <c:f>'Estimates of the use of water ('!$B$144</c:f>
              <c:numCache/>
            </c:numRef>
          </c:yVal>
          <c:bubbleSize>
            <c:numRef>
              <c:f>'Estimates of the use of water ('!$B$144</c:f>
            </c:numRef>
          </c:bubbleSize>
        </c:ser>
        <c:ser>
          <c:idx val="143"/>
          <c:order val="143"/>
          <c:tx>
            <c:strRef>
              <c:f>'Estimates of the use of water ('!$T$145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('!$S$145</c:f>
            </c:strRef>
          </c:xVal>
          <c:yVal>
            <c:numRef>
              <c:f>'Estimates of the use of water ('!$B$145</c:f>
              <c:numCache/>
            </c:numRef>
          </c:yVal>
          <c:bubbleSize>
            <c:numRef>
              <c:f>'Estimates of the use of water ('!$B$145</c:f>
            </c:numRef>
          </c:bubbleSize>
        </c:ser>
        <c:ser>
          <c:idx val="144"/>
          <c:order val="144"/>
          <c:tx>
            <c:strRef>
              <c:f>'Estimates of the use of water ('!$T$146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('!$S$146</c:f>
            </c:strRef>
          </c:xVal>
          <c:yVal>
            <c:numRef>
              <c:f>'Estimates of the use of water ('!$B$146</c:f>
              <c:numCache/>
            </c:numRef>
          </c:yVal>
          <c:bubbleSize>
            <c:numRef>
              <c:f>'Estimates of the use of water ('!$B$146</c:f>
            </c:numRef>
          </c:bubbleSize>
        </c:ser>
        <c:ser>
          <c:idx val="145"/>
          <c:order val="145"/>
          <c:tx>
            <c:strRef>
              <c:f>'Estimates of the use of water ('!$T$147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('!$S$147</c:f>
            </c:strRef>
          </c:xVal>
          <c:yVal>
            <c:numRef>
              <c:f>'Estimates of the use of water ('!$B$147</c:f>
              <c:numCache/>
            </c:numRef>
          </c:yVal>
          <c:bubbleSize>
            <c:numRef>
              <c:f>'Estimates of the use of water ('!$B$147</c:f>
            </c:numRef>
          </c:bubbleSize>
        </c:ser>
        <c:ser>
          <c:idx val="146"/>
          <c:order val="146"/>
          <c:tx>
            <c:strRef>
              <c:f>'Estimates of the use of water ('!$T$148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('!$S$148</c:f>
            </c:strRef>
          </c:xVal>
          <c:yVal>
            <c:numRef>
              <c:f>'Estimates of the use of water ('!$B$148</c:f>
              <c:numCache/>
            </c:numRef>
          </c:yVal>
          <c:bubbleSize>
            <c:numRef>
              <c:f>'Estimates of the use of water ('!$B$148</c:f>
            </c:numRef>
          </c:bubbleSize>
        </c:ser>
        <c:ser>
          <c:idx val="147"/>
          <c:order val="147"/>
          <c:tx>
            <c:strRef>
              <c:f>'Estimates of the use of water ('!$T$149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('!$S$149</c:f>
            </c:strRef>
          </c:xVal>
          <c:yVal>
            <c:numRef>
              <c:f>'Estimates of the use of water ('!$B$149</c:f>
              <c:numCache/>
            </c:numRef>
          </c:yVal>
          <c:bubbleSize>
            <c:numRef>
              <c:f>'Estimates of the use of water ('!$B$149</c:f>
            </c:numRef>
          </c:bubbleSize>
        </c:ser>
        <c:ser>
          <c:idx val="148"/>
          <c:order val="148"/>
          <c:tx>
            <c:strRef>
              <c:f>'Estimates of the use of water ('!$T$150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('!$S$150</c:f>
            </c:strRef>
          </c:xVal>
          <c:yVal>
            <c:numRef>
              <c:f>'Estimates of the use of water ('!$B$150</c:f>
              <c:numCache/>
            </c:numRef>
          </c:yVal>
          <c:bubbleSize>
            <c:numRef>
              <c:f>'Estimates of the use of water ('!$B$150</c:f>
            </c:numRef>
          </c:bubbleSize>
        </c:ser>
        <c:ser>
          <c:idx val="149"/>
          <c:order val="149"/>
          <c:tx>
            <c:strRef>
              <c:f>'Estimates of the use of water ('!$T$151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('!$S$151</c:f>
            </c:strRef>
          </c:xVal>
          <c:yVal>
            <c:numRef>
              <c:f>'Estimates of the use of water ('!$B$151</c:f>
              <c:numCache/>
            </c:numRef>
          </c:yVal>
          <c:bubbleSize>
            <c:numRef>
              <c:f>'Estimates of the use of water ('!$B$151</c:f>
            </c:numRef>
          </c:bubbleSize>
        </c:ser>
        <c:ser>
          <c:idx val="150"/>
          <c:order val="150"/>
          <c:tx>
            <c:strRef>
              <c:f>'Estimates of the use of water ('!$T$152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('!$S$152</c:f>
            </c:strRef>
          </c:xVal>
          <c:yVal>
            <c:numRef>
              <c:f>'Estimates of the use of water ('!$B$152</c:f>
              <c:numCache/>
            </c:numRef>
          </c:yVal>
          <c:bubbleSize>
            <c:numRef>
              <c:f>'Estimates of the use of water ('!$B$152</c:f>
            </c:numRef>
          </c:bubbleSize>
        </c:ser>
        <c:ser>
          <c:idx val="151"/>
          <c:order val="151"/>
          <c:tx>
            <c:strRef>
              <c:f>'Estimates of the use of water ('!$T$153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('!$S$153</c:f>
            </c:strRef>
          </c:xVal>
          <c:yVal>
            <c:numRef>
              <c:f>'Estimates of the use of water ('!$B$153</c:f>
              <c:numCache/>
            </c:numRef>
          </c:yVal>
          <c:bubbleSize>
            <c:numRef>
              <c:f>'Estimates of the use of water ('!$B$153</c:f>
            </c:numRef>
          </c:bubbleSize>
        </c:ser>
        <c:ser>
          <c:idx val="152"/>
          <c:order val="152"/>
          <c:tx>
            <c:strRef>
              <c:f>'Estimates of the use of water ('!$T$154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('!$S$154</c:f>
            </c:strRef>
          </c:xVal>
          <c:yVal>
            <c:numRef>
              <c:f>'Estimates of the use of water ('!$B$154</c:f>
              <c:numCache/>
            </c:numRef>
          </c:yVal>
          <c:bubbleSize>
            <c:numRef>
              <c:f>'Estimates of the use of water ('!$B$154</c:f>
            </c:numRef>
          </c:bubbleSize>
        </c:ser>
        <c:ser>
          <c:idx val="153"/>
          <c:order val="153"/>
          <c:tx>
            <c:strRef>
              <c:f>'Estimates of the use of water ('!$T$155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('!$S$155</c:f>
            </c:strRef>
          </c:xVal>
          <c:yVal>
            <c:numRef>
              <c:f>'Estimates of the use of water ('!$B$155</c:f>
              <c:numCache/>
            </c:numRef>
          </c:yVal>
          <c:bubbleSize>
            <c:numRef>
              <c:f>'Estimates of the use of water ('!$B$155</c:f>
            </c:numRef>
          </c:bubbleSize>
        </c:ser>
        <c:ser>
          <c:idx val="154"/>
          <c:order val="154"/>
          <c:tx>
            <c:strRef>
              <c:f>'Estimates of the use of water ('!$T$156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('!$S$156</c:f>
            </c:strRef>
          </c:xVal>
          <c:yVal>
            <c:numRef>
              <c:f>'Estimates of the use of water ('!$B$156</c:f>
              <c:numCache/>
            </c:numRef>
          </c:yVal>
          <c:bubbleSize>
            <c:numRef>
              <c:f>'Estimates of the use of water ('!$B$156</c:f>
            </c:numRef>
          </c:bubbleSize>
        </c:ser>
        <c:ser>
          <c:idx val="155"/>
          <c:order val="155"/>
          <c:tx>
            <c:strRef>
              <c:f>'Estimates of the use of water ('!$T$157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('!$S$157</c:f>
            </c:strRef>
          </c:xVal>
          <c:yVal>
            <c:numRef>
              <c:f>'Estimates of the use of water ('!$B$157</c:f>
              <c:numCache/>
            </c:numRef>
          </c:yVal>
          <c:bubbleSize>
            <c:numRef>
              <c:f>'Estimates of the use of water ('!$B$157</c:f>
            </c:numRef>
          </c:bubbleSize>
        </c:ser>
        <c:ser>
          <c:idx val="156"/>
          <c:order val="156"/>
          <c:tx>
            <c:strRef>
              <c:f>'Estimates of the use of water ('!$T$158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('!$S$158</c:f>
            </c:strRef>
          </c:xVal>
          <c:yVal>
            <c:numRef>
              <c:f>'Estimates of the use of water ('!$B$158</c:f>
              <c:numCache/>
            </c:numRef>
          </c:yVal>
          <c:bubbleSize>
            <c:numRef>
              <c:f>'Estimates of the use of water ('!$B$158</c:f>
            </c:numRef>
          </c:bubbleSize>
        </c:ser>
        <c:ser>
          <c:idx val="157"/>
          <c:order val="157"/>
          <c:tx>
            <c:strRef>
              <c:f>'Estimates of the use of water ('!$T$159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('!$S$159</c:f>
            </c:strRef>
          </c:xVal>
          <c:yVal>
            <c:numRef>
              <c:f>'Estimates of the use of water ('!$B$159</c:f>
              <c:numCache/>
            </c:numRef>
          </c:yVal>
          <c:bubbleSize>
            <c:numRef>
              <c:f>'Estimates of the use of water ('!$B$159</c:f>
            </c:numRef>
          </c:bubbleSize>
        </c:ser>
        <c:ser>
          <c:idx val="158"/>
          <c:order val="158"/>
          <c:tx>
            <c:strRef>
              <c:f>'Estimates of the use of water ('!$T$160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('!$S$160</c:f>
            </c:strRef>
          </c:xVal>
          <c:yVal>
            <c:numRef>
              <c:f>'Estimates of the use of water ('!$B$160</c:f>
              <c:numCache/>
            </c:numRef>
          </c:yVal>
          <c:bubbleSize>
            <c:numRef>
              <c:f>'Estimates of the use of water ('!$B$160</c:f>
            </c:numRef>
          </c:bubbleSize>
        </c:ser>
        <c:ser>
          <c:idx val="159"/>
          <c:order val="159"/>
          <c:tx>
            <c:strRef>
              <c:f>'Estimates of the use of water ('!$T$161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('!$S$161</c:f>
            </c:strRef>
          </c:xVal>
          <c:yVal>
            <c:numRef>
              <c:f>'Estimates of the use of water ('!$B$161</c:f>
              <c:numCache/>
            </c:numRef>
          </c:yVal>
          <c:bubbleSize>
            <c:numRef>
              <c:f>'Estimates of the use of water ('!$B$161</c:f>
            </c:numRef>
          </c:bubbleSize>
        </c:ser>
        <c:ser>
          <c:idx val="160"/>
          <c:order val="160"/>
          <c:tx>
            <c:strRef>
              <c:f>'Estimates of the use of water ('!$T$162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('!$S$162</c:f>
            </c:strRef>
          </c:xVal>
          <c:yVal>
            <c:numRef>
              <c:f>'Estimates of the use of water ('!$B$162</c:f>
              <c:numCache/>
            </c:numRef>
          </c:yVal>
          <c:bubbleSize>
            <c:numRef>
              <c:f>'Estimates of the use of water ('!$B$162</c:f>
            </c:numRef>
          </c:bubbleSize>
        </c:ser>
        <c:ser>
          <c:idx val="161"/>
          <c:order val="161"/>
          <c:tx>
            <c:strRef>
              <c:f>'Estimates of the use of water ('!$T$163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('!$S$163</c:f>
            </c:strRef>
          </c:xVal>
          <c:yVal>
            <c:numRef>
              <c:f>'Estimates of the use of water ('!$B$163</c:f>
              <c:numCache/>
            </c:numRef>
          </c:yVal>
          <c:bubbleSize>
            <c:numRef>
              <c:f>'Estimates of the use of water ('!$B$163</c:f>
            </c:numRef>
          </c:bubbleSize>
        </c:ser>
        <c:ser>
          <c:idx val="162"/>
          <c:order val="162"/>
          <c:tx>
            <c:strRef>
              <c:f>'Estimates of the use of water ('!$T$164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('!$S$164</c:f>
            </c:strRef>
          </c:xVal>
          <c:yVal>
            <c:numRef>
              <c:f>'Estimates of the use of water ('!$B$164</c:f>
              <c:numCache/>
            </c:numRef>
          </c:yVal>
          <c:bubbleSize>
            <c:numRef>
              <c:f>'Estimates of the use of water ('!$B$164</c:f>
            </c:numRef>
          </c:bubbleSize>
        </c:ser>
        <c:ser>
          <c:idx val="163"/>
          <c:order val="163"/>
          <c:tx>
            <c:strRef>
              <c:f>'Estimates of the use of water ('!$T$165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('!$S$165</c:f>
            </c:strRef>
          </c:xVal>
          <c:yVal>
            <c:numRef>
              <c:f>'Estimates of the use of water ('!$B$165</c:f>
              <c:numCache/>
            </c:numRef>
          </c:yVal>
          <c:bubbleSize>
            <c:numRef>
              <c:f>'Estimates of the use of water ('!$B$165</c:f>
            </c:numRef>
          </c:bubbleSize>
        </c:ser>
        <c:ser>
          <c:idx val="164"/>
          <c:order val="164"/>
          <c:tx>
            <c:strRef>
              <c:f>'Estimates of the use of water ('!$T$166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('!$S$166</c:f>
            </c:strRef>
          </c:xVal>
          <c:yVal>
            <c:numRef>
              <c:f>'Estimates of the use of water ('!$B$166</c:f>
              <c:numCache/>
            </c:numRef>
          </c:yVal>
          <c:bubbleSize>
            <c:numRef>
              <c:f>'Estimates of the use of water ('!$B$166</c:f>
            </c:numRef>
          </c:bubbleSize>
        </c:ser>
        <c:ser>
          <c:idx val="165"/>
          <c:order val="165"/>
          <c:tx>
            <c:strRef>
              <c:f>'Estimates of the use of water ('!$T$167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('!$S$167</c:f>
            </c:strRef>
          </c:xVal>
          <c:yVal>
            <c:numRef>
              <c:f>'Estimates of the use of water ('!$B$167</c:f>
              <c:numCache/>
            </c:numRef>
          </c:yVal>
          <c:bubbleSize>
            <c:numRef>
              <c:f>'Estimates of the use of water ('!$B$167</c:f>
            </c:numRef>
          </c:bubbleSize>
        </c:ser>
        <c:ser>
          <c:idx val="166"/>
          <c:order val="166"/>
          <c:tx>
            <c:strRef>
              <c:f>'Estimates of the use of water ('!$T$168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('!$S$168</c:f>
            </c:strRef>
          </c:xVal>
          <c:yVal>
            <c:numRef>
              <c:f>'Estimates of the use of water ('!$B$168</c:f>
              <c:numCache/>
            </c:numRef>
          </c:yVal>
          <c:bubbleSize>
            <c:numRef>
              <c:f>'Estimates of the use of water ('!$B$168</c:f>
            </c:numRef>
          </c:bubbleSize>
        </c:ser>
        <c:ser>
          <c:idx val="167"/>
          <c:order val="167"/>
          <c:tx>
            <c:strRef>
              <c:f>'Estimates of the use of water ('!$T$169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('!$S$169</c:f>
            </c:strRef>
          </c:xVal>
          <c:yVal>
            <c:numRef>
              <c:f>'Estimates of the use of water ('!$B$169</c:f>
              <c:numCache/>
            </c:numRef>
          </c:yVal>
          <c:bubbleSize>
            <c:numRef>
              <c:f>'Estimates of the use of water ('!$B$169</c:f>
            </c:numRef>
          </c:bubbleSize>
        </c:ser>
        <c:ser>
          <c:idx val="168"/>
          <c:order val="168"/>
          <c:tx>
            <c:strRef>
              <c:f>'Estimates of the use of water ('!$T$170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('!$S$170</c:f>
            </c:strRef>
          </c:xVal>
          <c:yVal>
            <c:numRef>
              <c:f>'Estimates of the use of water ('!$B$170</c:f>
              <c:numCache/>
            </c:numRef>
          </c:yVal>
          <c:bubbleSize>
            <c:numRef>
              <c:f>'Estimates of the use of water ('!$B$170</c:f>
            </c:numRef>
          </c:bubbleSize>
        </c:ser>
        <c:ser>
          <c:idx val="169"/>
          <c:order val="169"/>
          <c:tx>
            <c:strRef>
              <c:f>'Estimates of the use of water ('!$T$171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('!$S$171</c:f>
            </c:strRef>
          </c:xVal>
          <c:yVal>
            <c:numRef>
              <c:f>'Estimates of the use of water ('!$B$171</c:f>
              <c:numCache/>
            </c:numRef>
          </c:yVal>
          <c:bubbleSize>
            <c:numRef>
              <c:f>'Estimates of the use of water ('!$B$171</c:f>
            </c:numRef>
          </c:bubbleSize>
        </c:ser>
        <c:ser>
          <c:idx val="170"/>
          <c:order val="170"/>
          <c:tx>
            <c:strRef>
              <c:f>'Estimates of the use of water ('!$T$172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('!$S$172</c:f>
            </c:strRef>
          </c:xVal>
          <c:yVal>
            <c:numRef>
              <c:f>'Estimates of the use of water ('!$B$172</c:f>
              <c:numCache/>
            </c:numRef>
          </c:yVal>
          <c:bubbleSize>
            <c:numRef>
              <c:f>'Estimates of the use of water ('!$B$172</c:f>
            </c:numRef>
          </c:bubbleSize>
        </c:ser>
        <c:ser>
          <c:idx val="171"/>
          <c:order val="171"/>
          <c:tx>
            <c:strRef>
              <c:f>'Estimates of the use of water ('!$T$173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('!$S$173</c:f>
            </c:strRef>
          </c:xVal>
          <c:yVal>
            <c:numRef>
              <c:f>'Estimates of the use of water ('!$B$173</c:f>
              <c:numCache/>
            </c:numRef>
          </c:yVal>
          <c:bubbleSize>
            <c:numRef>
              <c:f>'Estimates of the use of water ('!$B$173</c:f>
            </c:numRef>
          </c:bubbleSize>
        </c:ser>
        <c:ser>
          <c:idx val="172"/>
          <c:order val="172"/>
          <c:tx>
            <c:strRef>
              <c:f>'Estimates of the use of water ('!$T$174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('!$S$174</c:f>
            </c:strRef>
          </c:xVal>
          <c:yVal>
            <c:numRef>
              <c:f>'Estimates of the use of water ('!$B$174</c:f>
              <c:numCache/>
            </c:numRef>
          </c:yVal>
          <c:bubbleSize>
            <c:numRef>
              <c:f>'Estimates of the use of water ('!$B$174</c:f>
            </c:numRef>
          </c:bubbleSize>
        </c:ser>
        <c:ser>
          <c:idx val="173"/>
          <c:order val="173"/>
          <c:tx>
            <c:strRef>
              <c:f>'Estimates of the use of water ('!$T$175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('!$S$175</c:f>
            </c:strRef>
          </c:xVal>
          <c:yVal>
            <c:numRef>
              <c:f>'Estimates of the use of water ('!$B$175</c:f>
              <c:numCache/>
            </c:numRef>
          </c:yVal>
          <c:bubbleSize>
            <c:numRef>
              <c:f>'Estimates of the use of water ('!$B$175</c:f>
            </c:numRef>
          </c:bubbleSize>
        </c:ser>
        <c:ser>
          <c:idx val="174"/>
          <c:order val="174"/>
          <c:tx>
            <c:strRef>
              <c:f>'Estimates of the use of water ('!$T$176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('!$S$176</c:f>
            </c:strRef>
          </c:xVal>
          <c:yVal>
            <c:numRef>
              <c:f>'Estimates of the use of water ('!$B$176</c:f>
              <c:numCache/>
            </c:numRef>
          </c:yVal>
          <c:bubbleSize>
            <c:numRef>
              <c:f>'Estimates of the use of water ('!$B$176</c:f>
            </c:numRef>
          </c:bubbleSize>
        </c:ser>
        <c:ser>
          <c:idx val="175"/>
          <c:order val="175"/>
          <c:tx>
            <c:strRef>
              <c:f>'Estimates of the use of water ('!$T$177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('!$S$177</c:f>
            </c:strRef>
          </c:xVal>
          <c:yVal>
            <c:numRef>
              <c:f>'Estimates of the use of water ('!$B$177</c:f>
              <c:numCache/>
            </c:numRef>
          </c:yVal>
          <c:bubbleSize>
            <c:numRef>
              <c:f>'Estimates of the use of water ('!$B$177</c:f>
            </c:numRef>
          </c:bubbleSize>
        </c:ser>
        <c:ser>
          <c:idx val="176"/>
          <c:order val="176"/>
          <c:tx>
            <c:strRef>
              <c:f>'Estimates of the use of water ('!$T$178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('!$S$178</c:f>
            </c:strRef>
          </c:xVal>
          <c:yVal>
            <c:numRef>
              <c:f>'Estimates of the use of water ('!$B$178</c:f>
              <c:numCache/>
            </c:numRef>
          </c:yVal>
          <c:bubbleSize>
            <c:numRef>
              <c:f>'Estimates of the use of water ('!$B$178</c:f>
            </c:numRef>
          </c:bubbleSize>
        </c:ser>
        <c:ser>
          <c:idx val="177"/>
          <c:order val="177"/>
          <c:tx>
            <c:strRef>
              <c:f>'Estimates of the use of water ('!$T$179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('!$S$179</c:f>
            </c:strRef>
          </c:xVal>
          <c:yVal>
            <c:numRef>
              <c:f>'Estimates of the use of water ('!$B$179</c:f>
              <c:numCache/>
            </c:numRef>
          </c:yVal>
          <c:bubbleSize>
            <c:numRef>
              <c:f>'Estimates of the use of water ('!$B$179</c:f>
            </c:numRef>
          </c:bubbleSize>
        </c:ser>
        <c:ser>
          <c:idx val="178"/>
          <c:order val="178"/>
          <c:tx>
            <c:strRef>
              <c:f>'Estimates of the use of water ('!$T$180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('!$S$180</c:f>
            </c:strRef>
          </c:xVal>
          <c:yVal>
            <c:numRef>
              <c:f>'Estimates of the use of water ('!$B$180</c:f>
              <c:numCache/>
            </c:numRef>
          </c:yVal>
          <c:bubbleSize>
            <c:numRef>
              <c:f>'Estimates of the use of water ('!$B$180</c:f>
            </c:numRef>
          </c:bubbleSize>
        </c:ser>
        <c:ser>
          <c:idx val="179"/>
          <c:order val="179"/>
          <c:tx>
            <c:strRef>
              <c:f>'Estimates of the use of water ('!$T$181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('!$S$181</c:f>
            </c:strRef>
          </c:xVal>
          <c:yVal>
            <c:numRef>
              <c:f>'Estimates of the use of water ('!$B$181</c:f>
              <c:numCache/>
            </c:numRef>
          </c:yVal>
          <c:bubbleSize>
            <c:numRef>
              <c:f>'Estimates of the use of water ('!$B$181</c:f>
            </c:numRef>
          </c:bubbleSize>
        </c:ser>
        <c:ser>
          <c:idx val="180"/>
          <c:order val="180"/>
          <c:tx>
            <c:strRef>
              <c:f>'Estimates of the use of water ('!$T$182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('!$S$182</c:f>
            </c:strRef>
          </c:xVal>
          <c:yVal>
            <c:numRef>
              <c:f>'Estimates of the use of water ('!$B$182</c:f>
              <c:numCache/>
            </c:numRef>
          </c:yVal>
          <c:bubbleSize>
            <c:numRef>
              <c:f>'Estimates of the use of water ('!$B$182</c:f>
            </c:numRef>
          </c:bubbleSize>
        </c:ser>
        <c:ser>
          <c:idx val="181"/>
          <c:order val="181"/>
          <c:tx>
            <c:strRef>
              <c:f>'Estimates of the use of water ('!$T$183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('!$S$183</c:f>
            </c:strRef>
          </c:xVal>
          <c:yVal>
            <c:numRef>
              <c:f>'Estimates of the use of water ('!$B$183</c:f>
              <c:numCache/>
            </c:numRef>
          </c:yVal>
          <c:bubbleSize>
            <c:numRef>
              <c:f>'Estimates of the use of water ('!$B$183</c:f>
            </c:numRef>
          </c:bubbleSize>
        </c:ser>
        <c:ser>
          <c:idx val="182"/>
          <c:order val="182"/>
          <c:tx>
            <c:strRef>
              <c:f>'Estimates of the use of water ('!$T$184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('!$S$184</c:f>
            </c:strRef>
          </c:xVal>
          <c:yVal>
            <c:numRef>
              <c:f>'Estimates of the use of water ('!$B$184</c:f>
              <c:numCache/>
            </c:numRef>
          </c:yVal>
          <c:bubbleSize>
            <c:numRef>
              <c:f>'Estimates of the use of water ('!$B$184</c:f>
            </c:numRef>
          </c:bubbleSize>
        </c:ser>
        <c:ser>
          <c:idx val="183"/>
          <c:order val="183"/>
          <c:tx>
            <c:strRef>
              <c:f>'Estimates of the use of water ('!$T$185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('!$S$185</c:f>
            </c:strRef>
          </c:xVal>
          <c:yVal>
            <c:numRef>
              <c:f>'Estimates of the use of water ('!$B$185</c:f>
              <c:numCache/>
            </c:numRef>
          </c:yVal>
          <c:bubbleSize>
            <c:numRef>
              <c:f>'Estimates of the use of water ('!$B$185</c:f>
            </c:numRef>
          </c:bubbleSize>
        </c:ser>
        <c:ser>
          <c:idx val="184"/>
          <c:order val="184"/>
          <c:tx>
            <c:strRef>
              <c:f>'Estimates of the use of water ('!$T$186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('!$S$186</c:f>
            </c:strRef>
          </c:xVal>
          <c:yVal>
            <c:numRef>
              <c:f>'Estimates of the use of water ('!$B$186</c:f>
              <c:numCache/>
            </c:numRef>
          </c:yVal>
          <c:bubbleSize>
            <c:numRef>
              <c:f>'Estimates of the use of water ('!$B$186</c:f>
            </c:numRef>
          </c:bubbleSize>
        </c:ser>
        <c:ser>
          <c:idx val="185"/>
          <c:order val="185"/>
          <c:tx>
            <c:strRef>
              <c:f>'Estimates of the use of water ('!$T$187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('!$S$187</c:f>
            </c:strRef>
          </c:xVal>
          <c:yVal>
            <c:numRef>
              <c:f>'Estimates of the use of water ('!$B$187</c:f>
              <c:numCache/>
            </c:numRef>
          </c:yVal>
          <c:bubbleSize>
            <c:numRef>
              <c:f>'Estimates of the use of water ('!$B$187</c:f>
            </c:numRef>
          </c:bubbleSize>
        </c:ser>
        <c:ser>
          <c:idx val="186"/>
          <c:order val="186"/>
          <c:tx>
            <c:strRef>
              <c:f>'Estimates of the use of water ('!$T$188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('!$S$188</c:f>
            </c:strRef>
          </c:xVal>
          <c:yVal>
            <c:numRef>
              <c:f>'Estimates of the use of water ('!$B$188</c:f>
              <c:numCache/>
            </c:numRef>
          </c:yVal>
          <c:bubbleSize>
            <c:numRef>
              <c:f>'Estimates of the use of water ('!$B$188</c:f>
            </c:numRef>
          </c:bubbleSize>
        </c:ser>
        <c:ser>
          <c:idx val="187"/>
          <c:order val="187"/>
          <c:tx>
            <c:strRef>
              <c:f>'Estimates of the use of water ('!$T$189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('!$S$189</c:f>
            </c:strRef>
          </c:xVal>
          <c:yVal>
            <c:numRef>
              <c:f>'Estimates of the use of water ('!$B$189</c:f>
              <c:numCache/>
            </c:numRef>
          </c:yVal>
          <c:bubbleSize>
            <c:numRef>
              <c:f>'Estimates of the use of water ('!$B$189</c:f>
            </c:numRef>
          </c:bubbleSize>
        </c:ser>
        <c:ser>
          <c:idx val="188"/>
          <c:order val="188"/>
          <c:tx>
            <c:strRef>
              <c:f>'Estimates of the use of water ('!$T$190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('!$S$190</c:f>
            </c:strRef>
          </c:xVal>
          <c:yVal>
            <c:numRef>
              <c:f>'Estimates of the use of water ('!$B$190</c:f>
              <c:numCache/>
            </c:numRef>
          </c:yVal>
          <c:bubbleSize>
            <c:numRef>
              <c:f>'Estimates of the use of water ('!$B$190</c:f>
            </c:numRef>
          </c:bubbleSize>
        </c:ser>
        <c:ser>
          <c:idx val="189"/>
          <c:order val="189"/>
          <c:tx>
            <c:strRef>
              <c:f>'Estimates of the use of water ('!$T$191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('!$S$191</c:f>
            </c:strRef>
          </c:xVal>
          <c:yVal>
            <c:numRef>
              <c:f>'Estimates of the use of water ('!$B$191</c:f>
              <c:numCache/>
            </c:numRef>
          </c:yVal>
          <c:bubbleSize>
            <c:numRef>
              <c:f>'Estimates of the use of water ('!$B$191</c:f>
            </c:numRef>
          </c:bubbleSize>
        </c:ser>
        <c:ser>
          <c:idx val="190"/>
          <c:order val="190"/>
          <c:tx>
            <c:strRef>
              <c:f>'Estimates of the use of water ('!$T$192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('!$S$192</c:f>
            </c:strRef>
          </c:xVal>
          <c:yVal>
            <c:numRef>
              <c:f>'Estimates of the use of water ('!$B$192</c:f>
              <c:numCache/>
            </c:numRef>
          </c:yVal>
          <c:bubbleSize>
            <c:numRef>
              <c:f>'Estimates of the use of water ('!$B$192</c:f>
            </c:numRef>
          </c:bubbleSize>
        </c:ser>
        <c:ser>
          <c:idx val="191"/>
          <c:order val="191"/>
          <c:tx>
            <c:strRef>
              <c:f>'Estimates of the use of water ('!$T$193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('!$S$193</c:f>
            </c:strRef>
          </c:xVal>
          <c:yVal>
            <c:numRef>
              <c:f>'Estimates of the use of water ('!$B$193</c:f>
              <c:numCache/>
            </c:numRef>
          </c:yVal>
          <c:bubbleSize>
            <c:numRef>
              <c:f>'Estimates of the use of water ('!$B$193</c:f>
            </c:numRef>
          </c:bubbleSize>
        </c:ser>
        <c:ser>
          <c:idx val="192"/>
          <c:order val="192"/>
          <c:tx>
            <c:strRef>
              <c:f>'Estimates of the use of water ('!$T$194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('!$S$194</c:f>
            </c:strRef>
          </c:xVal>
          <c:yVal>
            <c:numRef>
              <c:f>'Estimates of the use of water ('!$B$194</c:f>
              <c:numCache/>
            </c:numRef>
          </c:yVal>
          <c:bubbleSize>
            <c:numRef>
              <c:f>'Estimates of the use of water ('!$B$194</c:f>
            </c:numRef>
          </c:bubbleSize>
        </c:ser>
        <c:ser>
          <c:idx val="193"/>
          <c:order val="193"/>
          <c:tx>
            <c:strRef>
              <c:f>'Estimates of the use of water ('!$T$195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('!$S$195</c:f>
            </c:strRef>
          </c:xVal>
          <c:yVal>
            <c:numRef>
              <c:f>'Estimates of the use of water ('!$B$195</c:f>
              <c:numCache/>
            </c:numRef>
          </c:yVal>
          <c:bubbleSize>
            <c:numRef>
              <c:f>'Estimates of the use of water ('!$B$195</c:f>
            </c:numRef>
          </c:bubbleSize>
        </c:ser>
        <c:ser>
          <c:idx val="194"/>
          <c:order val="194"/>
          <c:tx>
            <c:strRef>
              <c:f>'Estimates of the use of water ('!$T$196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('!$S$196</c:f>
            </c:strRef>
          </c:xVal>
          <c:yVal>
            <c:numRef>
              <c:f>'Estimates of the use of water ('!$B$196</c:f>
              <c:numCache/>
            </c:numRef>
          </c:yVal>
          <c:bubbleSize>
            <c:numRef>
              <c:f>'Estimates of the use of water ('!$B$196</c:f>
            </c:numRef>
          </c:bubbleSize>
        </c:ser>
        <c:ser>
          <c:idx val="195"/>
          <c:order val="195"/>
          <c:tx>
            <c:strRef>
              <c:f>'Estimates of the use of water ('!$T$197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('!$S$197</c:f>
            </c:strRef>
          </c:xVal>
          <c:yVal>
            <c:numRef>
              <c:f>'Estimates of the use of water ('!$B$197</c:f>
              <c:numCache/>
            </c:numRef>
          </c:yVal>
          <c:bubbleSize>
            <c:numRef>
              <c:f>'Estimates of the use of water ('!$B$197</c:f>
            </c:numRef>
          </c:bubbleSize>
        </c:ser>
        <c:ser>
          <c:idx val="196"/>
          <c:order val="196"/>
          <c:tx>
            <c:strRef>
              <c:f>'Estimates of the use of water ('!$T$198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('!$S$198</c:f>
            </c:strRef>
          </c:xVal>
          <c:yVal>
            <c:numRef>
              <c:f>'Estimates of the use of water ('!$B$198</c:f>
              <c:numCache/>
            </c:numRef>
          </c:yVal>
          <c:bubbleSize>
            <c:numRef>
              <c:f>'Estimates of the use of water ('!$B$198</c:f>
            </c:numRef>
          </c:bubbleSize>
        </c:ser>
        <c:ser>
          <c:idx val="197"/>
          <c:order val="197"/>
          <c:tx>
            <c:strRef>
              <c:f>'Estimates of the use of water ('!$T$199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('!$S$199</c:f>
            </c:strRef>
          </c:xVal>
          <c:yVal>
            <c:numRef>
              <c:f>'Estimates of the use of water ('!$B$199</c:f>
              <c:numCache/>
            </c:numRef>
          </c:yVal>
          <c:bubbleSize>
            <c:numRef>
              <c:f>'Estimates of the use of water ('!$B$199</c:f>
            </c:numRef>
          </c:bubbleSize>
        </c:ser>
        <c:ser>
          <c:idx val="198"/>
          <c:order val="198"/>
          <c:tx>
            <c:strRef>
              <c:f>'Estimates of the use of water ('!$T$200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('!$S$200</c:f>
            </c:strRef>
          </c:xVal>
          <c:yVal>
            <c:numRef>
              <c:f>'Estimates of the use of water ('!$B$200</c:f>
              <c:numCache/>
            </c:numRef>
          </c:yVal>
          <c:bubbleSize>
            <c:numRef>
              <c:f>'Estimates of the use of water ('!$B$200</c:f>
            </c:numRef>
          </c:bubbleSize>
        </c:ser>
        <c:ser>
          <c:idx val="199"/>
          <c:order val="199"/>
          <c:tx>
            <c:strRef>
              <c:f>'Estimates of the use of water ('!$T$201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('!$S$201</c:f>
            </c:strRef>
          </c:xVal>
          <c:yVal>
            <c:numRef>
              <c:f>'Estimates of the use of water ('!$B$201</c:f>
              <c:numCache/>
            </c:numRef>
          </c:yVal>
          <c:bubbleSize>
            <c:numRef>
              <c:f>'Estimates of the use of water ('!$B$201</c:f>
            </c:numRef>
          </c:bubbleSize>
        </c:ser>
        <c:ser>
          <c:idx val="200"/>
          <c:order val="200"/>
          <c:tx>
            <c:strRef>
              <c:f>'Estimates of the use of water ('!$T$202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('!$S$202</c:f>
            </c:strRef>
          </c:xVal>
          <c:yVal>
            <c:numRef>
              <c:f>'Estimates of the use of water ('!$B$202</c:f>
              <c:numCache/>
            </c:numRef>
          </c:yVal>
          <c:bubbleSize>
            <c:numRef>
              <c:f>'Estimates of the use of water ('!$B$202</c:f>
            </c:numRef>
          </c:bubbleSize>
        </c:ser>
        <c:ser>
          <c:idx val="201"/>
          <c:order val="201"/>
          <c:tx>
            <c:strRef>
              <c:f>'Estimates of the use of water ('!$T$203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('!$S$203</c:f>
            </c:strRef>
          </c:xVal>
          <c:yVal>
            <c:numRef>
              <c:f>'Estimates of the use of water ('!$B$203</c:f>
              <c:numCache/>
            </c:numRef>
          </c:yVal>
          <c:bubbleSize>
            <c:numRef>
              <c:f>'Estimates of the use of water ('!$B$203</c:f>
            </c:numRef>
          </c:bubbleSize>
        </c:ser>
        <c:ser>
          <c:idx val="202"/>
          <c:order val="202"/>
          <c:tx>
            <c:strRef>
              <c:f>'Estimates of the use of water ('!$T$204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('!$S$204</c:f>
            </c:strRef>
          </c:xVal>
          <c:yVal>
            <c:numRef>
              <c:f>'Estimates of the use of water ('!$B$204</c:f>
              <c:numCache/>
            </c:numRef>
          </c:yVal>
          <c:bubbleSize>
            <c:numRef>
              <c:f>'Estimates of the use of water ('!$B$204</c:f>
            </c:numRef>
          </c:bubbleSize>
        </c:ser>
        <c:ser>
          <c:idx val="203"/>
          <c:order val="203"/>
          <c:tx>
            <c:strRef>
              <c:f>'Estimates of the use of water ('!$T$205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('!$S$205</c:f>
            </c:strRef>
          </c:xVal>
          <c:yVal>
            <c:numRef>
              <c:f>'Estimates of the use of water ('!$B$205</c:f>
              <c:numCache/>
            </c:numRef>
          </c:yVal>
          <c:bubbleSize>
            <c:numRef>
              <c:f>'Estimates of the use of water ('!$B$205</c:f>
            </c:numRef>
          </c:bubbleSize>
        </c:ser>
        <c:ser>
          <c:idx val="204"/>
          <c:order val="204"/>
          <c:tx>
            <c:strRef>
              <c:f>'Estimates of the use of water ('!$T$206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('!$S$206</c:f>
            </c:strRef>
          </c:xVal>
          <c:yVal>
            <c:numRef>
              <c:f>'Estimates of the use of water ('!$B$206</c:f>
              <c:numCache/>
            </c:numRef>
          </c:yVal>
          <c:bubbleSize>
            <c:numRef>
              <c:f>'Estimates of the use of water ('!$B$206</c:f>
            </c:numRef>
          </c:bubbleSize>
        </c:ser>
        <c:ser>
          <c:idx val="205"/>
          <c:order val="205"/>
          <c:tx>
            <c:strRef>
              <c:f>'Estimates of the use of water ('!$T$207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('!$S$207</c:f>
            </c:strRef>
          </c:xVal>
          <c:yVal>
            <c:numRef>
              <c:f>'Estimates of the use of water ('!$B$207</c:f>
              <c:numCache/>
            </c:numRef>
          </c:yVal>
          <c:bubbleSize>
            <c:numRef>
              <c:f>'Estimates of the use of water ('!$B$207</c:f>
            </c:numRef>
          </c:bubbleSize>
        </c:ser>
        <c:ser>
          <c:idx val="206"/>
          <c:order val="206"/>
          <c:tx>
            <c:strRef>
              <c:f>'Estimates of the use of water ('!$T$208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('!$S$208</c:f>
            </c:strRef>
          </c:xVal>
          <c:yVal>
            <c:numRef>
              <c:f>'Estimates of the use of water ('!$B$208</c:f>
              <c:numCache/>
            </c:numRef>
          </c:yVal>
          <c:bubbleSize>
            <c:numRef>
              <c:f>'Estimates of the use of water ('!$B$208</c:f>
            </c:numRef>
          </c:bubbleSize>
        </c:ser>
        <c:ser>
          <c:idx val="207"/>
          <c:order val="207"/>
          <c:tx>
            <c:strRef>
              <c:f>'Estimates of the use of water ('!$T$209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('!$S$209</c:f>
            </c:strRef>
          </c:xVal>
          <c:yVal>
            <c:numRef>
              <c:f>'Estimates of the use of water ('!$B$209</c:f>
              <c:numCache/>
            </c:numRef>
          </c:yVal>
          <c:bubbleSize>
            <c:numRef>
              <c:f>'Estimates of the use of water ('!$B$209</c:f>
            </c:numRef>
          </c:bubbleSize>
        </c:ser>
        <c:ser>
          <c:idx val="208"/>
          <c:order val="208"/>
          <c:tx>
            <c:strRef>
              <c:f>'Estimates of the use of water ('!$T$210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('!$S$210</c:f>
            </c:strRef>
          </c:xVal>
          <c:yVal>
            <c:numRef>
              <c:f>'Estimates of the use of water ('!$B$210</c:f>
              <c:numCache/>
            </c:numRef>
          </c:yVal>
          <c:bubbleSize>
            <c:numRef>
              <c:f>'Estimates of the use of water ('!$B$210</c:f>
            </c:numRef>
          </c:bubbleSize>
        </c:ser>
        <c:ser>
          <c:idx val="209"/>
          <c:order val="209"/>
          <c:tx>
            <c:strRef>
              <c:f>'Estimates of the use of water ('!$T$211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('!$S$211</c:f>
            </c:strRef>
          </c:xVal>
          <c:yVal>
            <c:numRef>
              <c:f>'Estimates of the use of water ('!$B$211</c:f>
              <c:numCache/>
            </c:numRef>
          </c:yVal>
          <c:bubbleSize>
            <c:numRef>
              <c:f>'Estimates of the use of water ('!$B$211</c:f>
            </c:numRef>
          </c:bubbleSize>
        </c:ser>
        <c:ser>
          <c:idx val="210"/>
          <c:order val="210"/>
          <c:tx>
            <c:strRef>
              <c:f>'Estimates of the use of water ('!$T$212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('!$S$212</c:f>
            </c:strRef>
          </c:xVal>
          <c:yVal>
            <c:numRef>
              <c:f>'Estimates of the use of water ('!$B$212</c:f>
              <c:numCache/>
            </c:numRef>
          </c:yVal>
          <c:bubbleSize>
            <c:numRef>
              <c:f>'Estimates of the use of water ('!$B$212</c:f>
            </c:numRef>
          </c:bubbleSize>
        </c:ser>
        <c:ser>
          <c:idx val="211"/>
          <c:order val="211"/>
          <c:tx>
            <c:strRef>
              <c:f>'Estimates of the use of water ('!$T$213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('!$S$213</c:f>
            </c:strRef>
          </c:xVal>
          <c:yVal>
            <c:numRef>
              <c:f>'Estimates of the use of water ('!$B$213</c:f>
              <c:numCache/>
            </c:numRef>
          </c:yVal>
          <c:bubbleSize>
            <c:numRef>
              <c:f>'Estimates of the use of water ('!$B$213</c:f>
            </c:numRef>
          </c:bubbleSize>
        </c:ser>
        <c:ser>
          <c:idx val="212"/>
          <c:order val="212"/>
          <c:tx>
            <c:strRef>
              <c:f>'Estimates of the use of water ('!$T$214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('!$S$214</c:f>
            </c:strRef>
          </c:xVal>
          <c:yVal>
            <c:numRef>
              <c:f>'Estimates of the use of water ('!$B$214</c:f>
              <c:numCache/>
            </c:numRef>
          </c:yVal>
          <c:bubbleSize>
            <c:numRef>
              <c:f>'Estimates of the use of water ('!$B$214</c:f>
            </c:numRef>
          </c:bubbleSize>
        </c:ser>
        <c:ser>
          <c:idx val="213"/>
          <c:order val="213"/>
          <c:tx>
            <c:strRef>
              <c:f>'Estimates of the use of water ('!$T$215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('!$S$215</c:f>
            </c:strRef>
          </c:xVal>
          <c:yVal>
            <c:numRef>
              <c:f>'Estimates of the use of water ('!$B$215</c:f>
              <c:numCache/>
            </c:numRef>
          </c:yVal>
          <c:bubbleSize>
            <c:numRef>
              <c:f>'Estimates of the use of water ('!$B$215</c:f>
            </c:numRef>
          </c:bubbleSize>
        </c:ser>
        <c:ser>
          <c:idx val="214"/>
          <c:order val="214"/>
          <c:tx>
            <c:strRef>
              <c:f>'Estimates of the use of water ('!$T$216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('!$S$216</c:f>
            </c:strRef>
          </c:xVal>
          <c:yVal>
            <c:numRef>
              <c:f>'Estimates of the use of water ('!$B$216</c:f>
              <c:numCache/>
            </c:numRef>
          </c:yVal>
          <c:bubbleSize>
            <c:numRef>
              <c:f>'Estimates of the use of water ('!$B$216</c:f>
            </c:numRef>
          </c:bubbleSize>
        </c:ser>
        <c:ser>
          <c:idx val="215"/>
          <c:order val="215"/>
          <c:tx>
            <c:strRef>
              <c:f>'Estimates of the use of water ('!$T$217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('!$S$217</c:f>
            </c:strRef>
          </c:xVal>
          <c:yVal>
            <c:numRef>
              <c:f>'Estimates of the use of water ('!$B$217</c:f>
              <c:numCache/>
            </c:numRef>
          </c:yVal>
          <c:bubbleSize>
            <c:numRef>
              <c:f>'Estimates of the use of water ('!$B$217</c:f>
            </c:numRef>
          </c:bubbleSize>
        </c:ser>
        <c:ser>
          <c:idx val="216"/>
          <c:order val="216"/>
          <c:tx>
            <c:strRef>
              <c:f>'Estimates of the use of water ('!$T$218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('!$S$218</c:f>
            </c:strRef>
          </c:xVal>
          <c:yVal>
            <c:numRef>
              <c:f>'Estimates of the use of water ('!$B$218</c:f>
              <c:numCache/>
            </c:numRef>
          </c:yVal>
          <c:bubbleSize>
            <c:numRef>
              <c:f>'Estimates of the use of water ('!$B$218</c:f>
            </c:numRef>
          </c:bubbleSize>
        </c:ser>
        <c:ser>
          <c:idx val="217"/>
          <c:order val="217"/>
          <c:tx>
            <c:strRef>
              <c:f>'Estimates of the use of water ('!$T$219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('!$S$219</c:f>
            </c:strRef>
          </c:xVal>
          <c:yVal>
            <c:numRef>
              <c:f>'Estimates of the use of water ('!$B$219</c:f>
              <c:numCache/>
            </c:numRef>
          </c:yVal>
          <c:bubbleSize>
            <c:numRef>
              <c:f>'Estimates of the use of water ('!$B$219</c:f>
            </c:numRef>
          </c:bubbleSize>
        </c:ser>
        <c:ser>
          <c:idx val="218"/>
          <c:order val="218"/>
          <c:tx>
            <c:strRef>
              <c:f>'Estimates of the use of water ('!$T$220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('!$S$220</c:f>
            </c:strRef>
          </c:xVal>
          <c:yVal>
            <c:numRef>
              <c:f>'Estimates of the use of water ('!$B$220</c:f>
              <c:numCache/>
            </c:numRef>
          </c:yVal>
          <c:bubbleSize>
            <c:numRef>
              <c:f>'Estimates of the use of water ('!$B$220</c:f>
            </c:numRef>
          </c:bubbleSize>
        </c:ser>
        <c:ser>
          <c:idx val="219"/>
          <c:order val="219"/>
          <c:tx>
            <c:strRef>
              <c:f>'Estimates of the use of water ('!$T$221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('!$S$221</c:f>
            </c:strRef>
          </c:xVal>
          <c:yVal>
            <c:numRef>
              <c:f>'Estimates of the use of water ('!$B$221</c:f>
              <c:numCache/>
            </c:numRef>
          </c:yVal>
          <c:bubbleSize>
            <c:numRef>
              <c:f>'Estimates of the use of water ('!$B$221</c:f>
            </c:numRef>
          </c:bubbleSize>
        </c:ser>
        <c:ser>
          <c:idx val="220"/>
          <c:order val="220"/>
          <c:tx>
            <c:strRef>
              <c:f>'Estimates of the use of water ('!$T$222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('!$S$222</c:f>
            </c:strRef>
          </c:xVal>
          <c:yVal>
            <c:numRef>
              <c:f>'Estimates of the use of water ('!$B$222</c:f>
              <c:numCache/>
            </c:numRef>
          </c:yVal>
          <c:bubbleSize>
            <c:numRef>
              <c:f>'Estimates of the use of water ('!$B$222</c:f>
            </c:numRef>
          </c:bubbleSize>
        </c:ser>
        <c:ser>
          <c:idx val="221"/>
          <c:order val="221"/>
          <c:tx>
            <c:strRef>
              <c:f>'Estimates of the use of water ('!$T$223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('!$S$223</c:f>
            </c:strRef>
          </c:xVal>
          <c:yVal>
            <c:numRef>
              <c:f>'Estimates of the use of water ('!$B$223</c:f>
              <c:numCache/>
            </c:numRef>
          </c:yVal>
          <c:bubbleSize>
            <c:numRef>
              <c:f>'Estimates of the use of water ('!$B$223</c:f>
            </c:numRef>
          </c:bubbleSize>
        </c:ser>
        <c:ser>
          <c:idx val="222"/>
          <c:order val="222"/>
          <c:tx>
            <c:strRef>
              <c:f>'Estimates of the use of water ('!$T$224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('!$S$224</c:f>
            </c:strRef>
          </c:xVal>
          <c:yVal>
            <c:numRef>
              <c:f>'Estimates of the use of water ('!$B$224</c:f>
              <c:numCache/>
            </c:numRef>
          </c:yVal>
          <c:bubbleSize>
            <c:numRef>
              <c:f>'Estimates of the use of water ('!$B$224</c:f>
            </c:numRef>
          </c:bubbleSize>
        </c:ser>
        <c:ser>
          <c:idx val="223"/>
          <c:order val="223"/>
          <c:tx>
            <c:strRef>
              <c:f>'Estimates of the use of water ('!$T$225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('!$S$225</c:f>
            </c:strRef>
          </c:xVal>
          <c:yVal>
            <c:numRef>
              <c:f>'Estimates of the use of water ('!$B$225</c:f>
              <c:numCache/>
            </c:numRef>
          </c:yVal>
          <c:bubbleSize>
            <c:numRef>
              <c:f>'Estimates of the use of water ('!$B$225</c:f>
            </c:numRef>
          </c:bubbleSize>
        </c:ser>
        <c:ser>
          <c:idx val="224"/>
          <c:order val="224"/>
          <c:tx>
            <c:strRef>
              <c:f>'Estimates of the use of water ('!$T$226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('!$S$226</c:f>
            </c:strRef>
          </c:xVal>
          <c:yVal>
            <c:numRef>
              <c:f>'Estimates of the use of water ('!$B$226</c:f>
              <c:numCache/>
            </c:numRef>
          </c:yVal>
          <c:bubbleSize>
            <c:numRef>
              <c:f>'Estimates of the use of water ('!$B$226</c:f>
            </c:numRef>
          </c:bubbleSize>
        </c:ser>
        <c:ser>
          <c:idx val="225"/>
          <c:order val="225"/>
          <c:tx>
            <c:strRef>
              <c:f>'Estimates of the use of water ('!$T$227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('!$S$227</c:f>
            </c:strRef>
          </c:xVal>
          <c:yVal>
            <c:numRef>
              <c:f>'Estimates of the use of water ('!$B$227</c:f>
              <c:numCache/>
            </c:numRef>
          </c:yVal>
          <c:bubbleSize>
            <c:numRef>
              <c:f>'Estimates of the use of water ('!$B$227</c:f>
            </c:numRef>
          </c:bubbleSize>
        </c:ser>
        <c:ser>
          <c:idx val="226"/>
          <c:order val="226"/>
          <c:tx>
            <c:strRef>
              <c:f>'Estimates of the use of water ('!$T$228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('!$S$228</c:f>
            </c:strRef>
          </c:xVal>
          <c:yVal>
            <c:numRef>
              <c:f>'Estimates of the use of water ('!$B$228</c:f>
              <c:numCache/>
            </c:numRef>
          </c:yVal>
          <c:bubbleSize>
            <c:numRef>
              <c:f>'Estimates of the use of water ('!$B$228</c:f>
            </c:numRef>
          </c:bubbleSize>
        </c:ser>
        <c:ser>
          <c:idx val="227"/>
          <c:order val="227"/>
          <c:tx>
            <c:strRef>
              <c:f>'Estimates of the use of water ('!$T$229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('!$S$229</c:f>
            </c:strRef>
          </c:xVal>
          <c:yVal>
            <c:numRef>
              <c:f>'Estimates of the use of water ('!$B$229</c:f>
              <c:numCache/>
            </c:numRef>
          </c:yVal>
          <c:bubbleSize>
            <c:numRef>
              <c:f>'Estimates of the use of water ('!$B$229</c:f>
            </c:numRef>
          </c:bubbleSize>
        </c:ser>
        <c:ser>
          <c:idx val="228"/>
          <c:order val="228"/>
          <c:tx>
            <c:strRef>
              <c:f>'Estimates of the use of water ('!$T$230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('!$S$230</c:f>
            </c:strRef>
          </c:xVal>
          <c:yVal>
            <c:numRef>
              <c:f>'Estimates of the use of water ('!$B$230</c:f>
              <c:numCache/>
            </c:numRef>
          </c:yVal>
          <c:bubbleSize>
            <c:numRef>
              <c:f>'Estimates of the use of water ('!$B$230</c:f>
            </c:numRef>
          </c:bubbleSize>
        </c:ser>
        <c:ser>
          <c:idx val="229"/>
          <c:order val="229"/>
          <c:tx>
            <c:strRef>
              <c:f>'Estimates of the use of water ('!$T$231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('!$S$231</c:f>
            </c:strRef>
          </c:xVal>
          <c:yVal>
            <c:numRef>
              <c:f>'Estimates of the use of water ('!$B$231</c:f>
              <c:numCache/>
            </c:numRef>
          </c:yVal>
          <c:bubbleSize>
            <c:numRef>
              <c:f>'Estimates of the use of water ('!$B$231</c:f>
            </c:numRef>
          </c:bubbleSize>
        </c:ser>
        <c:ser>
          <c:idx val="230"/>
          <c:order val="230"/>
          <c:tx>
            <c:strRef>
              <c:f>'Estimates of the use of water ('!$T$232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('!$S$232</c:f>
            </c:strRef>
          </c:xVal>
          <c:yVal>
            <c:numRef>
              <c:f>'Estimates of the use of water ('!$B$232</c:f>
              <c:numCache/>
            </c:numRef>
          </c:yVal>
          <c:bubbleSize>
            <c:numRef>
              <c:f>'Estimates of the use of water ('!$B$232</c:f>
            </c:numRef>
          </c:bubbleSize>
        </c:ser>
        <c:ser>
          <c:idx val="231"/>
          <c:order val="231"/>
          <c:tx>
            <c:strRef>
              <c:f>'Estimates of the use of water ('!$T$233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('!$S$233</c:f>
            </c:strRef>
          </c:xVal>
          <c:yVal>
            <c:numRef>
              <c:f>'Estimates of the use of water ('!$B$233</c:f>
              <c:numCache/>
            </c:numRef>
          </c:yVal>
          <c:bubbleSize>
            <c:numRef>
              <c:f>'Estimates of the use of water ('!$B$233</c:f>
            </c:numRef>
          </c:bubbleSize>
        </c:ser>
        <c:ser>
          <c:idx val="232"/>
          <c:order val="232"/>
          <c:tx>
            <c:strRef>
              <c:f>'Estimates of the use of water ('!$T$234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('!$S$234</c:f>
            </c:strRef>
          </c:xVal>
          <c:yVal>
            <c:numRef>
              <c:f>'Estimates of the use of water ('!$B$234</c:f>
              <c:numCache/>
            </c:numRef>
          </c:yVal>
          <c:bubbleSize>
            <c:numRef>
              <c:f>'Estimates of the use of water ('!$B$234</c:f>
            </c:numRef>
          </c:bubbleSize>
        </c:ser>
        <c:ser>
          <c:idx val="233"/>
          <c:order val="233"/>
          <c:tx>
            <c:strRef>
              <c:f>'Estimates of the use of water ('!$T$235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('!$S$235</c:f>
            </c:strRef>
          </c:xVal>
          <c:yVal>
            <c:numRef>
              <c:f>'Estimates of the use of water ('!$B$235</c:f>
              <c:numCache/>
            </c:numRef>
          </c:yVal>
          <c:bubbleSize>
            <c:numRef>
              <c:f>'Estimates of the use of water ('!$B$235</c:f>
            </c:numRef>
          </c:bubbleSize>
        </c:ser>
        <c:ser>
          <c:idx val="234"/>
          <c:order val="234"/>
          <c:tx>
            <c:strRef>
              <c:f>'Estimates of the use of water ('!$T$236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('!$S$236</c:f>
            </c:strRef>
          </c:xVal>
          <c:yVal>
            <c:numRef>
              <c:f>'Estimates of the use of water ('!$B$236</c:f>
              <c:numCache/>
            </c:numRef>
          </c:yVal>
          <c:bubbleSize>
            <c:numRef>
              <c:f>'Estimates of the use of water ('!$B$236</c:f>
            </c:numRef>
          </c:bubbleSize>
        </c:ser>
        <c:ser>
          <c:idx val="235"/>
          <c:order val="235"/>
          <c:tx>
            <c:strRef>
              <c:f>'Estimates of the use of water ('!$T$237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('!$S$237</c:f>
            </c:strRef>
          </c:xVal>
          <c:yVal>
            <c:numRef>
              <c:f>'Estimates of the use of water ('!$B$237</c:f>
              <c:numCache/>
            </c:numRef>
          </c:yVal>
          <c:bubbleSize>
            <c:numRef>
              <c:f>'Estimates of the use of water ('!$B$237</c:f>
            </c:numRef>
          </c:bubbleSize>
        </c:ser>
        <c:ser>
          <c:idx val="236"/>
          <c:order val="236"/>
          <c:tx>
            <c:strRef>
              <c:f>'Estimates of the use of water ('!$T$238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('!$S$238</c:f>
            </c:strRef>
          </c:xVal>
          <c:yVal>
            <c:numRef>
              <c:f>'Estimates of the use of water ('!$B$238</c:f>
              <c:numCache/>
            </c:numRef>
          </c:yVal>
          <c:bubbleSize>
            <c:numRef>
              <c:f>'Estimates of the use of water ('!$B$238</c:f>
            </c:numRef>
          </c:bubbleSize>
        </c:ser>
        <c:ser>
          <c:idx val="237"/>
          <c:order val="237"/>
          <c:tx>
            <c:strRef>
              <c:f>'Estimates of the use of water ('!$T$239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('!$S$239</c:f>
            </c:strRef>
          </c:xVal>
          <c:yVal>
            <c:numRef>
              <c:f>'Estimates of the use of water ('!$B$239</c:f>
              <c:numCache/>
            </c:numRef>
          </c:yVal>
          <c:bubbleSize>
            <c:numRef>
              <c:f>'Estimates of the use of water ('!$B$239</c:f>
            </c:numRef>
          </c:bubbleSize>
        </c:ser>
        <c:ser>
          <c:idx val="238"/>
          <c:order val="238"/>
          <c:tx>
            <c:strRef>
              <c:f>'Estimates of the use of water ('!$T$240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('!$S$240</c:f>
            </c:strRef>
          </c:xVal>
          <c:yVal>
            <c:numRef>
              <c:f>'Estimates of the use of water ('!$B$240</c:f>
              <c:numCache/>
            </c:numRef>
          </c:yVal>
          <c:bubbleSize>
            <c:numRef>
              <c:f>'Estimates of the use of water ('!$B$240</c:f>
            </c:numRef>
          </c:bubbleSize>
        </c:ser>
        <c:ser>
          <c:idx val="239"/>
          <c:order val="239"/>
          <c:tx>
            <c:strRef>
              <c:f>'Estimates of the use of water ('!$T$241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('!$S$241</c:f>
            </c:strRef>
          </c:xVal>
          <c:yVal>
            <c:numRef>
              <c:f>'Estimates of the use of water ('!$B$241</c:f>
              <c:numCache/>
            </c:numRef>
          </c:yVal>
          <c:bubbleSize>
            <c:numRef>
              <c:f>'Estimates of the use of water ('!$B$241</c:f>
            </c:numRef>
          </c:bubbleSize>
        </c:ser>
        <c:ser>
          <c:idx val="240"/>
          <c:order val="240"/>
          <c:tx>
            <c:strRef>
              <c:f>'Estimates of the use of water ('!$T$242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('!$S$242</c:f>
            </c:strRef>
          </c:xVal>
          <c:yVal>
            <c:numRef>
              <c:f>'Estimates of the use of water ('!$B$242</c:f>
              <c:numCache/>
            </c:numRef>
          </c:yVal>
          <c:bubbleSize>
            <c:numRef>
              <c:f>'Estimates of the use of water ('!$B$242</c:f>
            </c:numRef>
          </c:bubbleSize>
        </c:ser>
        <c:ser>
          <c:idx val="241"/>
          <c:order val="241"/>
          <c:tx>
            <c:strRef>
              <c:f>'Estimates of the use of water ('!$T$243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('!$S$243</c:f>
            </c:strRef>
          </c:xVal>
          <c:yVal>
            <c:numRef>
              <c:f>'Estimates of the use of water ('!$B$243</c:f>
              <c:numCache/>
            </c:numRef>
          </c:yVal>
          <c:bubbleSize>
            <c:numRef>
              <c:f>'Estimates of the use of water ('!$B$243</c:f>
            </c:numRef>
          </c:bubbleSize>
        </c:ser>
        <c:ser>
          <c:idx val="242"/>
          <c:order val="242"/>
          <c:tx>
            <c:strRef>
              <c:f>'Estimates of the use of water ('!$T$244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('!$S$244</c:f>
            </c:strRef>
          </c:xVal>
          <c:yVal>
            <c:numRef>
              <c:f>'Estimates of the use of water ('!$B$244</c:f>
              <c:numCache/>
            </c:numRef>
          </c:yVal>
          <c:bubbleSize>
            <c:numRef>
              <c:f>'Estimates of the use of water ('!$B$244</c:f>
            </c:numRef>
          </c:bubbleSize>
        </c:ser>
        <c:ser>
          <c:idx val="243"/>
          <c:order val="243"/>
          <c:tx>
            <c:strRef>
              <c:f>'Estimates of the use of water ('!$T$245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('!$S$245</c:f>
            </c:strRef>
          </c:xVal>
          <c:yVal>
            <c:numRef>
              <c:f>'Estimates of the use of water ('!$B$245</c:f>
              <c:numCache/>
            </c:numRef>
          </c:yVal>
          <c:bubbleSize>
            <c:numRef>
              <c:f>'Estimates of the use of water ('!$B$245</c:f>
            </c:numRef>
          </c:bubbleSize>
        </c:ser>
        <c:ser>
          <c:idx val="244"/>
          <c:order val="244"/>
          <c:tx>
            <c:strRef>
              <c:f>'Estimates of the use of water ('!$T$246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('!$S$246</c:f>
            </c:strRef>
          </c:xVal>
          <c:yVal>
            <c:numRef>
              <c:f>'Estimates of the use of water ('!$B$246</c:f>
              <c:numCache/>
            </c:numRef>
          </c:yVal>
          <c:bubbleSize>
            <c:numRef>
              <c:f>'Estimates of the use of water ('!$B$246</c:f>
            </c:numRef>
          </c:bubbleSize>
        </c:ser>
        <c:ser>
          <c:idx val="245"/>
          <c:order val="245"/>
          <c:tx>
            <c:strRef>
              <c:f>'Estimates of the use of water ('!$T$247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('!$S$247</c:f>
            </c:strRef>
          </c:xVal>
          <c:yVal>
            <c:numRef>
              <c:f>'Estimates of the use of water ('!$B$247</c:f>
              <c:numCache/>
            </c:numRef>
          </c:yVal>
          <c:bubbleSize>
            <c:numRef>
              <c:f>'Estimates of the use of water ('!$B$247</c:f>
            </c:numRef>
          </c:bubbleSize>
        </c:ser>
        <c:ser>
          <c:idx val="246"/>
          <c:order val="246"/>
          <c:tx>
            <c:strRef>
              <c:f>'Estimates of the use of water ('!$T$248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('!$S$248</c:f>
            </c:strRef>
          </c:xVal>
          <c:yVal>
            <c:numRef>
              <c:f>'Estimates of the use of water ('!$B$248</c:f>
              <c:numCache/>
            </c:numRef>
          </c:yVal>
          <c:bubbleSize>
            <c:numRef>
              <c:f>'Estimates of the use of water ('!$B$248</c:f>
            </c:numRef>
          </c:bubbleSize>
        </c:ser>
        <c:ser>
          <c:idx val="247"/>
          <c:order val="247"/>
          <c:tx>
            <c:strRef>
              <c:f>'Estimates of the use of water ('!$T$249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('!$S$249</c:f>
            </c:strRef>
          </c:xVal>
          <c:yVal>
            <c:numRef>
              <c:f>'Estimates of the use of water ('!$B$249</c:f>
              <c:numCache/>
            </c:numRef>
          </c:yVal>
          <c:bubbleSize>
            <c:numRef>
              <c:f>'Estimates of the use of water ('!$B$249</c:f>
            </c:numRef>
          </c:bubbleSize>
        </c:ser>
        <c:ser>
          <c:idx val="248"/>
          <c:order val="248"/>
          <c:tx>
            <c:strRef>
              <c:f>'Estimates of the use of water ('!$T$250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('!$S$250</c:f>
            </c:strRef>
          </c:xVal>
          <c:yVal>
            <c:numRef>
              <c:f>'Estimates of the use of water ('!$B$250</c:f>
              <c:numCache/>
            </c:numRef>
          </c:yVal>
          <c:bubbleSize>
            <c:numRef>
              <c:f>'Estimates of the use of water ('!$B$250</c:f>
            </c:numRef>
          </c:bubbleSize>
        </c:ser>
        <c:ser>
          <c:idx val="249"/>
          <c:order val="249"/>
          <c:tx>
            <c:strRef>
              <c:f>'Estimates of the use of water ('!$T$251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('!$S$251</c:f>
            </c:strRef>
          </c:xVal>
          <c:yVal>
            <c:numRef>
              <c:f>'Estimates of the use of water ('!$B$251</c:f>
              <c:numCache/>
            </c:numRef>
          </c:yVal>
          <c:bubbleSize>
            <c:numRef>
              <c:f>'Estimates of the use of water ('!$B$251</c:f>
            </c:numRef>
          </c:bubbleSize>
        </c:ser>
        <c:ser>
          <c:idx val="250"/>
          <c:order val="250"/>
          <c:tx>
            <c:strRef>
              <c:f>'Estimates of the use of water ('!$T$252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('!$S$252</c:f>
            </c:strRef>
          </c:xVal>
          <c:yVal>
            <c:numRef>
              <c:f>'Estimates of the use of water ('!$B$252</c:f>
              <c:numCache/>
            </c:numRef>
          </c:yVal>
          <c:bubbleSize>
            <c:numRef>
              <c:f>'Estimates of the use of water ('!$B$252</c:f>
            </c:numRef>
          </c:bubbleSize>
        </c:ser>
        <c:ser>
          <c:idx val="251"/>
          <c:order val="251"/>
          <c:tx>
            <c:strRef>
              <c:f>'Estimates of the use of water ('!$T$253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('!$S$253</c:f>
            </c:strRef>
          </c:xVal>
          <c:yVal>
            <c:numRef>
              <c:f>'Estimates of the use of water ('!$B$253</c:f>
              <c:numCache/>
            </c:numRef>
          </c:yVal>
          <c:bubbleSize>
            <c:numRef>
              <c:f>'Estimates of the use of water ('!$B$253</c:f>
            </c:numRef>
          </c:bubbleSize>
        </c:ser>
        <c:ser>
          <c:idx val="252"/>
          <c:order val="252"/>
          <c:tx>
            <c:strRef>
              <c:f>'Estimates of the use of water ('!$T$254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('!$S$254</c:f>
            </c:strRef>
          </c:xVal>
          <c:yVal>
            <c:numRef>
              <c:f>'Estimates of the use of water ('!$B$254</c:f>
              <c:numCache/>
            </c:numRef>
          </c:yVal>
          <c:bubbleSize>
            <c:numRef>
              <c:f>'Estimates of the use of water ('!$B$254</c:f>
            </c:numRef>
          </c:bubbleSize>
        </c:ser>
        <c:ser>
          <c:idx val="253"/>
          <c:order val="253"/>
          <c:tx>
            <c:strRef>
              <c:f>'Estimates of the use of water ('!$T$255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('!$S$255</c:f>
            </c:strRef>
          </c:xVal>
          <c:yVal>
            <c:numRef>
              <c:f>'Estimates of the use of water ('!$B$255</c:f>
              <c:numCache/>
            </c:numRef>
          </c:yVal>
          <c:bubbleSize>
            <c:numRef>
              <c:f>'Estimates of the use of water ('!$B$255</c:f>
            </c:numRef>
          </c:bubbleSize>
        </c:ser>
        <c:ser>
          <c:idx val="254"/>
          <c:order val="254"/>
          <c:tx>
            <c:strRef>
              <c:f>'Estimates of the use of water ('!$T$256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('!$S$256</c:f>
            </c:strRef>
          </c:xVal>
          <c:yVal>
            <c:numRef>
              <c:f>'Estimates of the use of water ('!$B$256</c:f>
              <c:numCache/>
            </c:numRef>
          </c:yVal>
          <c:bubbleSize>
            <c:numRef>
              <c:f>'Estimates of the use of water ('!$B$256</c:f>
            </c:numRef>
          </c:bubbleSize>
        </c:ser>
        <c:ser>
          <c:idx val="255"/>
          <c:order val="255"/>
          <c:tx>
            <c:strRef>
              <c:f>'Estimates of the use of water ('!$T$257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('!$S$257</c:f>
            </c:strRef>
          </c:xVal>
          <c:yVal>
            <c:numRef>
              <c:f>'Estimates of the use of water ('!$B$257</c:f>
              <c:numCache/>
            </c:numRef>
          </c:yVal>
          <c:bubbleSize>
            <c:numRef>
              <c:f>'Estimates of the use of water ('!$B$257</c:f>
            </c:numRef>
          </c:bubbleSize>
        </c:ser>
        <c:ser>
          <c:idx val="256"/>
          <c:order val="256"/>
          <c:tx>
            <c:strRef>
              <c:f>'Estimates of the use of water ('!$T$258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('!$S$258</c:f>
            </c:strRef>
          </c:xVal>
          <c:yVal>
            <c:numRef>
              <c:f>'Estimates of the use of water ('!$B$258</c:f>
              <c:numCache/>
            </c:numRef>
          </c:yVal>
          <c:bubbleSize>
            <c:numRef>
              <c:f>'Estimates of the use of water ('!$B$258</c:f>
            </c:numRef>
          </c:bubbleSize>
        </c:ser>
        <c:ser>
          <c:idx val="257"/>
          <c:order val="257"/>
          <c:tx>
            <c:strRef>
              <c:f>'Estimates of the use of water ('!$T$259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('!$S$259</c:f>
            </c:strRef>
          </c:xVal>
          <c:yVal>
            <c:numRef>
              <c:f>'Estimates of the use of water ('!$B$259</c:f>
              <c:numCache/>
            </c:numRef>
          </c:yVal>
          <c:bubbleSize>
            <c:numRef>
              <c:f>'Estimates of the use of water ('!$B$259</c:f>
            </c:numRef>
          </c:bubbleSize>
        </c:ser>
        <c:ser>
          <c:idx val="258"/>
          <c:order val="258"/>
          <c:tx>
            <c:strRef>
              <c:f>'Estimates of the use of water ('!$T$260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('!$S$260</c:f>
            </c:strRef>
          </c:xVal>
          <c:yVal>
            <c:numRef>
              <c:f>'Estimates of the use of water ('!$B$260</c:f>
              <c:numCache/>
            </c:numRef>
          </c:yVal>
          <c:bubbleSize>
            <c:numRef>
              <c:f>'Estimates of the use of water ('!$B$260</c:f>
            </c:numRef>
          </c:bubbleSize>
        </c:ser>
        <c:ser>
          <c:idx val="259"/>
          <c:order val="259"/>
          <c:tx>
            <c:strRef>
              <c:f>'Estimates of the use of water ('!$T$261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('!$S$261</c:f>
            </c:strRef>
          </c:xVal>
          <c:yVal>
            <c:numRef>
              <c:f>'Estimates of the use of water ('!$B$261</c:f>
              <c:numCache/>
            </c:numRef>
          </c:yVal>
          <c:bubbleSize>
            <c:numRef>
              <c:f>'Estimates of the use of water ('!$B$261</c:f>
            </c:numRef>
          </c:bubbleSize>
        </c:ser>
        <c:ser>
          <c:idx val="260"/>
          <c:order val="260"/>
          <c:tx>
            <c:strRef>
              <c:f>'Estimates of the use of water ('!$T$262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('!$S$262</c:f>
            </c:strRef>
          </c:xVal>
          <c:yVal>
            <c:numRef>
              <c:f>'Estimates of the use of water ('!$B$262</c:f>
              <c:numCache/>
            </c:numRef>
          </c:yVal>
          <c:bubbleSize>
            <c:numRef>
              <c:f>'Estimates of the use of water ('!$B$262</c:f>
            </c:numRef>
          </c:bubbleSize>
        </c:ser>
        <c:ser>
          <c:idx val="261"/>
          <c:order val="261"/>
          <c:tx>
            <c:strRef>
              <c:f>'Estimates of the use of water ('!$T$263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('!$S$263</c:f>
            </c:strRef>
          </c:xVal>
          <c:yVal>
            <c:numRef>
              <c:f>'Estimates of the use of water ('!$B$263</c:f>
              <c:numCache/>
            </c:numRef>
          </c:yVal>
          <c:bubbleSize>
            <c:numRef>
              <c:f>'Estimates of the use of water ('!$B$263</c:f>
            </c:numRef>
          </c:bubbleSize>
        </c:ser>
        <c:ser>
          <c:idx val="262"/>
          <c:order val="262"/>
          <c:tx>
            <c:strRef>
              <c:f>'Estimates of the use of water ('!$T$264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('!$S$264</c:f>
            </c:strRef>
          </c:xVal>
          <c:yVal>
            <c:numRef>
              <c:f>'Estimates of the use of water ('!$B$264</c:f>
              <c:numCache/>
            </c:numRef>
          </c:yVal>
          <c:bubbleSize>
            <c:numRef>
              <c:f>'Estimates of the use of water ('!$B$264</c:f>
            </c:numRef>
          </c:bubbleSize>
        </c:ser>
        <c:ser>
          <c:idx val="263"/>
          <c:order val="263"/>
          <c:tx>
            <c:strRef>
              <c:f>'Estimates of the use of water ('!$T$265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('!$S$265</c:f>
            </c:strRef>
          </c:xVal>
          <c:yVal>
            <c:numRef>
              <c:f>'Estimates of the use of water ('!$B$265</c:f>
              <c:numCache/>
            </c:numRef>
          </c:yVal>
          <c:bubbleSize>
            <c:numRef>
              <c:f>'Estimates of the use of water ('!$B$265</c:f>
            </c:numRef>
          </c:bubbleSize>
        </c:ser>
        <c:ser>
          <c:idx val="264"/>
          <c:order val="264"/>
          <c:tx>
            <c:strRef>
              <c:f>'Estimates of the use of water ('!$T$266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('!$S$266</c:f>
            </c:strRef>
          </c:xVal>
          <c:yVal>
            <c:numRef>
              <c:f>'Estimates of the use of water ('!$B$266</c:f>
              <c:numCache/>
            </c:numRef>
          </c:yVal>
          <c:bubbleSize>
            <c:numRef>
              <c:f>'Estimates of the use of water ('!$B$266</c:f>
            </c:numRef>
          </c:bubbleSize>
        </c:ser>
        <c:ser>
          <c:idx val="265"/>
          <c:order val="265"/>
          <c:tx>
            <c:strRef>
              <c:f>'Estimates of the use of water ('!$T$267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('!$S$267</c:f>
            </c:strRef>
          </c:xVal>
          <c:yVal>
            <c:numRef>
              <c:f>'Estimates of the use of water ('!$B$267</c:f>
              <c:numCache/>
            </c:numRef>
          </c:yVal>
          <c:bubbleSize>
            <c:numRef>
              <c:f>'Estimates of the use of water ('!$B$267</c:f>
            </c:numRef>
          </c:bubbleSize>
        </c:ser>
        <c:ser>
          <c:idx val="266"/>
          <c:order val="266"/>
          <c:tx>
            <c:strRef>
              <c:f>'Estimates of the use of water ('!$T$268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('!$S$268</c:f>
            </c:strRef>
          </c:xVal>
          <c:yVal>
            <c:numRef>
              <c:f>'Estimates of the use of water ('!$B$268</c:f>
              <c:numCache/>
            </c:numRef>
          </c:yVal>
          <c:bubbleSize>
            <c:numRef>
              <c:f>'Estimates of the use of water ('!$B$268</c:f>
            </c:numRef>
          </c:bubbleSize>
        </c:ser>
        <c:ser>
          <c:idx val="267"/>
          <c:order val="267"/>
          <c:tx>
            <c:strRef>
              <c:f>'Estimates of the use of water ('!$T$269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('!$S$269</c:f>
            </c:strRef>
          </c:xVal>
          <c:yVal>
            <c:numRef>
              <c:f>'Estimates of the use of water ('!$B$269</c:f>
              <c:numCache/>
            </c:numRef>
          </c:yVal>
          <c:bubbleSize>
            <c:numRef>
              <c:f>'Estimates of the use of water ('!$B$269</c:f>
            </c:numRef>
          </c:bubbleSize>
        </c:ser>
        <c:ser>
          <c:idx val="268"/>
          <c:order val="268"/>
          <c:tx>
            <c:strRef>
              <c:f>'Estimates of the use of water ('!$T$270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('!$S$270</c:f>
            </c:strRef>
          </c:xVal>
          <c:yVal>
            <c:numRef>
              <c:f>'Estimates of the use of water ('!$B$270</c:f>
              <c:numCache/>
            </c:numRef>
          </c:yVal>
          <c:bubbleSize>
            <c:numRef>
              <c:f>'Estimates of the use of water ('!$B$270</c:f>
            </c:numRef>
          </c:bubbleSize>
        </c:ser>
        <c:ser>
          <c:idx val="269"/>
          <c:order val="269"/>
          <c:tx>
            <c:strRef>
              <c:f>'Estimates of the use of water ('!$T$271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('!$S$271</c:f>
            </c:strRef>
          </c:xVal>
          <c:yVal>
            <c:numRef>
              <c:f>'Estimates of the use of water ('!$B$271</c:f>
              <c:numCache/>
            </c:numRef>
          </c:yVal>
          <c:bubbleSize>
            <c:numRef>
              <c:f>'Estimates of the use of water ('!$B$271</c:f>
            </c:numRef>
          </c:bubbleSize>
        </c:ser>
        <c:ser>
          <c:idx val="270"/>
          <c:order val="270"/>
          <c:tx>
            <c:strRef>
              <c:f>'Estimates of the use of water ('!$T$272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('!$S$272</c:f>
            </c:strRef>
          </c:xVal>
          <c:yVal>
            <c:numRef>
              <c:f>'Estimates of the use of water ('!$B$272</c:f>
              <c:numCache/>
            </c:numRef>
          </c:yVal>
          <c:bubbleSize>
            <c:numRef>
              <c:f>'Estimates of the use of water ('!$B$272</c:f>
            </c:numRef>
          </c:bubbleSize>
        </c:ser>
        <c:ser>
          <c:idx val="271"/>
          <c:order val="271"/>
          <c:tx>
            <c:strRef>
              <c:f>'Estimates of the use of water ('!$T$273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('!$S$273</c:f>
            </c:strRef>
          </c:xVal>
          <c:yVal>
            <c:numRef>
              <c:f>'Estimates of the use of water ('!$B$273</c:f>
              <c:numCache/>
            </c:numRef>
          </c:yVal>
          <c:bubbleSize>
            <c:numRef>
              <c:f>'Estimates of the use of water ('!$B$273</c:f>
            </c:numRef>
          </c:bubbleSize>
        </c:ser>
        <c:ser>
          <c:idx val="272"/>
          <c:order val="272"/>
          <c:tx>
            <c:strRef>
              <c:f>'Estimates of the use of water ('!$T$274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('!$S$274</c:f>
            </c:strRef>
          </c:xVal>
          <c:yVal>
            <c:numRef>
              <c:f>'Estimates of the use of water ('!$B$274</c:f>
              <c:numCache/>
            </c:numRef>
          </c:yVal>
          <c:bubbleSize>
            <c:numRef>
              <c:f>'Estimates of the use of water ('!$B$274</c:f>
            </c:numRef>
          </c:bubbleSize>
        </c:ser>
        <c:ser>
          <c:idx val="273"/>
          <c:order val="273"/>
          <c:tx>
            <c:strRef>
              <c:f>'Estimates of the use of water ('!$T$275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('!$S$275</c:f>
            </c:strRef>
          </c:xVal>
          <c:yVal>
            <c:numRef>
              <c:f>'Estimates of the use of water ('!$B$275</c:f>
              <c:numCache/>
            </c:numRef>
          </c:yVal>
          <c:bubbleSize>
            <c:numRef>
              <c:f>'Estimates of the use of water ('!$B$275</c:f>
            </c:numRef>
          </c:bubbleSize>
        </c:ser>
        <c:ser>
          <c:idx val="274"/>
          <c:order val="274"/>
          <c:tx>
            <c:strRef>
              <c:f>'Estimates of the use of water ('!$T$276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('!$S$276</c:f>
            </c:strRef>
          </c:xVal>
          <c:yVal>
            <c:numRef>
              <c:f>'Estimates of the use of water ('!$B$276</c:f>
              <c:numCache/>
            </c:numRef>
          </c:yVal>
          <c:bubbleSize>
            <c:numRef>
              <c:f>'Estimates of the use of water ('!$B$276</c:f>
            </c:numRef>
          </c:bubbleSize>
        </c:ser>
        <c:ser>
          <c:idx val="275"/>
          <c:order val="275"/>
          <c:tx>
            <c:strRef>
              <c:f>'Estimates of the use of water ('!$T$277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('!$S$277</c:f>
            </c:strRef>
          </c:xVal>
          <c:yVal>
            <c:numRef>
              <c:f>'Estimates of the use of water ('!$B$277</c:f>
              <c:numCache/>
            </c:numRef>
          </c:yVal>
          <c:bubbleSize>
            <c:numRef>
              <c:f>'Estimates of the use of water ('!$B$277</c:f>
            </c:numRef>
          </c:bubbleSize>
        </c:ser>
        <c:ser>
          <c:idx val="276"/>
          <c:order val="276"/>
          <c:tx>
            <c:strRef>
              <c:f>'Estimates of the use of water ('!$T$278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('!$S$278</c:f>
            </c:strRef>
          </c:xVal>
          <c:yVal>
            <c:numRef>
              <c:f>'Estimates of the use of water ('!$B$278</c:f>
              <c:numCache/>
            </c:numRef>
          </c:yVal>
          <c:bubbleSize>
            <c:numRef>
              <c:f>'Estimates of the use of water ('!$B$278</c:f>
            </c:numRef>
          </c:bubbleSize>
        </c:ser>
        <c:ser>
          <c:idx val="277"/>
          <c:order val="277"/>
          <c:tx>
            <c:strRef>
              <c:f>'Estimates of the use of water ('!$T$279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('!$S$279</c:f>
            </c:strRef>
          </c:xVal>
          <c:yVal>
            <c:numRef>
              <c:f>'Estimates of the use of water ('!$B$279</c:f>
              <c:numCache/>
            </c:numRef>
          </c:yVal>
          <c:bubbleSize>
            <c:numRef>
              <c:f>'Estimates of the use of water ('!$B$279</c:f>
            </c:numRef>
          </c:bubbleSize>
        </c:ser>
        <c:ser>
          <c:idx val="278"/>
          <c:order val="278"/>
          <c:tx>
            <c:strRef>
              <c:f>'Estimates of the use of water ('!$T$280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('!$S$280</c:f>
            </c:strRef>
          </c:xVal>
          <c:yVal>
            <c:numRef>
              <c:f>'Estimates of the use of water ('!$B$280</c:f>
              <c:numCache/>
            </c:numRef>
          </c:yVal>
          <c:bubbleSize>
            <c:numRef>
              <c:f>'Estimates of the use of water ('!$B$280</c:f>
            </c:numRef>
          </c:bubbleSize>
        </c:ser>
        <c:ser>
          <c:idx val="279"/>
          <c:order val="279"/>
          <c:tx>
            <c:strRef>
              <c:f>'Estimates of the use of water ('!$T$281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('!$S$281</c:f>
            </c:strRef>
          </c:xVal>
          <c:yVal>
            <c:numRef>
              <c:f>'Estimates of the use of water ('!$B$281</c:f>
              <c:numCache/>
            </c:numRef>
          </c:yVal>
          <c:bubbleSize>
            <c:numRef>
              <c:f>'Estimates of the use of water ('!$B$281</c:f>
            </c:numRef>
          </c:bubbleSize>
        </c:ser>
        <c:ser>
          <c:idx val="280"/>
          <c:order val="280"/>
          <c:tx>
            <c:strRef>
              <c:f>'Estimates of the use of water ('!$T$282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('!$S$282</c:f>
            </c:strRef>
          </c:xVal>
          <c:yVal>
            <c:numRef>
              <c:f>'Estimates of the use of water ('!$B$282</c:f>
              <c:numCache/>
            </c:numRef>
          </c:yVal>
          <c:bubbleSize>
            <c:numRef>
              <c:f>'Estimates of the use of water ('!$B$282</c:f>
            </c:numRef>
          </c:bubbleSize>
        </c:ser>
        <c:ser>
          <c:idx val="281"/>
          <c:order val="281"/>
          <c:tx>
            <c:strRef>
              <c:f>'Estimates of the use of water ('!$T$283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('!$S$283</c:f>
            </c:strRef>
          </c:xVal>
          <c:yVal>
            <c:numRef>
              <c:f>'Estimates of the use of water ('!$B$283</c:f>
              <c:numCache/>
            </c:numRef>
          </c:yVal>
          <c:bubbleSize>
            <c:numRef>
              <c:f>'Estimates of the use of water ('!$B$283</c:f>
            </c:numRef>
          </c:bubbleSize>
        </c:ser>
        <c:ser>
          <c:idx val="282"/>
          <c:order val="282"/>
          <c:tx>
            <c:strRef>
              <c:f>'Estimates of the use of water ('!$T$284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('!$S$284</c:f>
            </c:strRef>
          </c:xVal>
          <c:yVal>
            <c:numRef>
              <c:f>'Estimates of the use of water ('!$B$284</c:f>
              <c:numCache/>
            </c:numRef>
          </c:yVal>
          <c:bubbleSize>
            <c:numRef>
              <c:f>'Estimates of the use of water ('!$B$284</c:f>
            </c:numRef>
          </c:bubbleSize>
        </c:ser>
        <c:ser>
          <c:idx val="283"/>
          <c:order val="283"/>
          <c:tx>
            <c:strRef>
              <c:f>'Estimates of the use of water ('!$T$285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('!$S$285</c:f>
            </c:strRef>
          </c:xVal>
          <c:yVal>
            <c:numRef>
              <c:f>'Estimates of the use of water ('!$B$285</c:f>
              <c:numCache/>
            </c:numRef>
          </c:yVal>
          <c:bubbleSize>
            <c:numRef>
              <c:f>'Estimates of the use of water ('!$B$285</c:f>
            </c:numRef>
          </c:bubbleSize>
        </c:ser>
        <c:ser>
          <c:idx val="284"/>
          <c:order val="284"/>
          <c:tx>
            <c:strRef>
              <c:f>'Estimates of the use of water ('!$T$286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('!$S$286</c:f>
            </c:strRef>
          </c:xVal>
          <c:yVal>
            <c:numRef>
              <c:f>'Estimates of the use of water ('!$B$286</c:f>
              <c:numCache/>
            </c:numRef>
          </c:yVal>
          <c:bubbleSize>
            <c:numRef>
              <c:f>'Estimates of the use of water ('!$B$286</c:f>
            </c:numRef>
          </c:bubbleSize>
        </c:ser>
        <c:ser>
          <c:idx val="285"/>
          <c:order val="285"/>
          <c:tx>
            <c:strRef>
              <c:f>'Estimates of the use of water ('!$T$287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('!$S$287</c:f>
            </c:strRef>
          </c:xVal>
          <c:yVal>
            <c:numRef>
              <c:f>'Estimates of the use of water ('!$B$287</c:f>
              <c:numCache/>
            </c:numRef>
          </c:yVal>
          <c:bubbleSize>
            <c:numRef>
              <c:f>'Estimates of the use of water ('!$B$287</c:f>
            </c:numRef>
          </c:bubbleSize>
        </c:ser>
        <c:ser>
          <c:idx val="286"/>
          <c:order val="286"/>
          <c:tx>
            <c:strRef>
              <c:f>'Estimates of the use of water ('!$T$288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('!$S$288</c:f>
            </c:strRef>
          </c:xVal>
          <c:yVal>
            <c:numRef>
              <c:f>'Estimates of the use of water ('!$B$288</c:f>
              <c:numCache/>
            </c:numRef>
          </c:yVal>
          <c:bubbleSize>
            <c:numRef>
              <c:f>'Estimates of the use of water ('!$B$288</c:f>
            </c:numRef>
          </c:bubbleSize>
        </c:ser>
        <c:ser>
          <c:idx val="287"/>
          <c:order val="287"/>
          <c:tx>
            <c:strRef>
              <c:f>'Estimates of the use of water ('!$T$289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('!$S$289</c:f>
            </c:strRef>
          </c:xVal>
          <c:yVal>
            <c:numRef>
              <c:f>'Estimates of the use of water ('!$B$289</c:f>
              <c:numCache/>
            </c:numRef>
          </c:yVal>
          <c:bubbleSize>
            <c:numRef>
              <c:f>'Estimates of the use of water ('!$B$289</c:f>
            </c:numRef>
          </c:bubbleSize>
        </c:ser>
        <c:ser>
          <c:idx val="288"/>
          <c:order val="288"/>
          <c:tx>
            <c:strRef>
              <c:f>'Estimates of the use of water ('!$T$290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('!$S$290</c:f>
            </c:strRef>
          </c:xVal>
          <c:yVal>
            <c:numRef>
              <c:f>'Estimates of the use of water ('!$B$290</c:f>
              <c:numCache/>
            </c:numRef>
          </c:yVal>
          <c:bubbleSize>
            <c:numRef>
              <c:f>'Estimates of the use of water ('!$B$290</c:f>
            </c:numRef>
          </c:bubbleSize>
        </c:ser>
        <c:ser>
          <c:idx val="289"/>
          <c:order val="289"/>
          <c:tx>
            <c:strRef>
              <c:f>'Estimates of the use of water ('!$T$291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('!$S$291</c:f>
            </c:strRef>
          </c:xVal>
          <c:yVal>
            <c:numRef>
              <c:f>'Estimates of the use of water ('!$B$291</c:f>
              <c:numCache/>
            </c:numRef>
          </c:yVal>
          <c:bubbleSize>
            <c:numRef>
              <c:f>'Estimates of the use of water ('!$B$291</c:f>
            </c:numRef>
          </c:bubbleSize>
        </c:ser>
        <c:ser>
          <c:idx val="290"/>
          <c:order val="290"/>
          <c:tx>
            <c:strRef>
              <c:f>'Estimates of the use of water ('!$T$292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('!$S$292</c:f>
            </c:strRef>
          </c:xVal>
          <c:yVal>
            <c:numRef>
              <c:f>'Estimates of the use of water ('!$B$292</c:f>
              <c:numCache/>
            </c:numRef>
          </c:yVal>
          <c:bubbleSize>
            <c:numRef>
              <c:f>'Estimates of the use of water ('!$B$292</c:f>
            </c:numRef>
          </c:bubbleSize>
        </c:ser>
        <c:ser>
          <c:idx val="291"/>
          <c:order val="291"/>
          <c:tx>
            <c:strRef>
              <c:f>'Estimates of the use of water ('!$T$293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('!$S$293</c:f>
            </c:strRef>
          </c:xVal>
          <c:yVal>
            <c:numRef>
              <c:f>'Estimates of the use of water ('!$B$293</c:f>
              <c:numCache/>
            </c:numRef>
          </c:yVal>
          <c:bubbleSize>
            <c:numRef>
              <c:f>'Estimates of the use of water ('!$B$293</c:f>
            </c:numRef>
          </c:bubbleSize>
        </c:ser>
        <c:ser>
          <c:idx val="292"/>
          <c:order val="292"/>
          <c:tx>
            <c:strRef>
              <c:f>'Estimates of the use of water ('!$T$294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('!$S$294</c:f>
            </c:strRef>
          </c:xVal>
          <c:yVal>
            <c:numRef>
              <c:f>'Estimates of the use of water ('!$B$294</c:f>
              <c:numCache/>
            </c:numRef>
          </c:yVal>
          <c:bubbleSize>
            <c:numRef>
              <c:f>'Estimates of the use of water ('!$B$294</c:f>
            </c:numRef>
          </c:bubbleSize>
        </c:ser>
        <c:ser>
          <c:idx val="293"/>
          <c:order val="293"/>
          <c:tx>
            <c:strRef>
              <c:f>'Estimates of the use of water ('!$T$295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('!$S$295</c:f>
            </c:strRef>
          </c:xVal>
          <c:yVal>
            <c:numRef>
              <c:f>'Estimates of the use of water ('!$B$295</c:f>
              <c:numCache/>
            </c:numRef>
          </c:yVal>
          <c:bubbleSize>
            <c:numRef>
              <c:f>'Estimates of the use of water ('!$B$295</c:f>
            </c:numRef>
          </c:bubbleSize>
        </c:ser>
        <c:ser>
          <c:idx val="294"/>
          <c:order val="294"/>
          <c:tx>
            <c:strRef>
              <c:f>'Estimates of the use of water ('!$T$296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('!$S$296</c:f>
            </c:strRef>
          </c:xVal>
          <c:yVal>
            <c:numRef>
              <c:f>'Estimates of the use of water ('!$B$296</c:f>
              <c:numCache/>
            </c:numRef>
          </c:yVal>
          <c:bubbleSize>
            <c:numRef>
              <c:f>'Estimates of the use of water ('!$B$296</c:f>
            </c:numRef>
          </c:bubbleSize>
        </c:ser>
        <c:ser>
          <c:idx val="295"/>
          <c:order val="295"/>
          <c:tx>
            <c:strRef>
              <c:f>'Estimates of the use of water ('!$T$297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('!$S$297</c:f>
            </c:strRef>
          </c:xVal>
          <c:yVal>
            <c:numRef>
              <c:f>'Estimates of the use of water ('!$B$297</c:f>
              <c:numCache/>
            </c:numRef>
          </c:yVal>
          <c:bubbleSize>
            <c:numRef>
              <c:f>'Estimates of the use of water ('!$B$297</c:f>
            </c:numRef>
          </c:bubbleSize>
        </c:ser>
        <c:ser>
          <c:idx val="296"/>
          <c:order val="296"/>
          <c:tx>
            <c:strRef>
              <c:f>'Estimates of the use of water ('!$T$298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('!$S$298</c:f>
            </c:strRef>
          </c:xVal>
          <c:yVal>
            <c:numRef>
              <c:f>'Estimates of the use of water ('!$B$298</c:f>
              <c:numCache/>
            </c:numRef>
          </c:yVal>
          <c:bubbleSize>
            <c:numRef>
              <c:f>'Estimates of the use of water ('!$B$298</c:f>
            </c:numRef>
          </c:bubbleSize>
        </c:ser>
        <c:ser>
          <c:idx val="297"/>
          <c:order val="297"/>
          <c:tx>
            <c:strRef>
              <c:f>'Estimates of the use of water ('!$T$299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('!$S$299</c:f>
            </c:strRef>
          </c:xVal>
          <c:yVal>
            <c:numRef>
              <c:f>'Estimates of the use of water ('!$B$299</c:f>
              <c:numCache/>
            </c:numRef>
          </c:yVal>
          <c:bubbleSize>
            <c:numRef>
              <c:f>'Estimates of the use of water ('!$B$299</c:f>
            </c:numRef>
          </c:bubbleSize>
        </c:ser>
        <c:ser>
          <c:idx val="298"/>
          <c:order val="298"/>
          <c:tx>
            <c:strRef>
              <c:f>'Estimates of the use of water ('!$T$300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('!$S$300</c:f>
            </c:strRef>
          </c:xVal>
          <c:yVal>
            <c:numRef>
              <c:f>'Estimates of the use of water ('!$B$300</c:f>
              <c:numCache/>
            </c:numRef>
          </c:yVal>
          <c:bubbleSize>
            <c:numRef>
              <c:f>'Estimates of the use of water ('!$B$300</c:f>
            </c:numRef>
          </c:bubbleSize>
        </c:ser>
        <c:ser>
          <c:idx val="299"/>
          <c:order val="299"/>
          <c:tx>
            <c:strRef>
              <c:f>'Estimates of the use of water ('!$T$301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('!$S$301</c:f>
            </c:strRef>
          </c:xVal>
          <c:yVal>
            <c:numRef>
              <c:f>'Estimates of the use of water ('!$B$301</c:f>
              <c:numCache/>
            </c:numRef>
          </c:yVal>
          <c:bubbleSize>
            <c:numRef>
              <c:f>'Estimates of the use of water ('!$B$301</c:f>
            </c:numRef>
          </c:bubbleSize>
        </c:ser>
        <c:ser>
          <c:idx val="300"/>
          <c:order val="300"/>
          <c:tx>
            <c:strRef>
              <c:f>'Estimates of the use of water ('!$T$302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('!$S$302</c:f>
            </c:strRef>
          </c:xVal>
          <c:yVal>
            <c:numRef>
              <c:f>'Estimates of the use of water ('!$B$302</c:f>
              <c:numCache/>
            </c:numRef>
          </c:yVal>
          <c:bubbleSize>
            <c:numRef>
              <c:f>'Estimates of the use of water ('!$B$302</c:f>
            </c:numRef>
          </c:bubbleSize>
        </c:ser>
        <c:ser>
          <c:idx val="301"/>
          <c:order val="301"/>
          <c:tx>
            <c:strRef>
              <c:f>'Estimates of the use of water ('!$T$303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('!$S$303</c:f>
            </c:strRef>
          </c:xVal>
          <c:yVal>
            <c:numRef>
              <c:f>'Estimates of the use of water ('!$B$303</c:f>
              <c:numCache/>
            </c:numRef>
          </c:yVal>
          <c:bubbleSize>
            <c:numRef>
              <c:f>'Estimates of the use of water ('!$B$303</c:f>
            </c:numRef>
          </c:bubbleSize>
        </c:ser>
        <c:ser>
          <c:idx val="302"/>
          <c:order val="302"/>
          <c:tx>
            <c:strRef>
              <c:f>'Estimates of the use of water ('!$T$304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('!$S$304</c:f>
            </c:strRef>
          </c:xVal>
          <c:yVal>
            <c:numRef>
              <c:f>'Estimates of the use of water ('!$B$304</c:f>
              <c:numCache/>
            </c:numRef>
          </c:yVal>
          <c:bubbleSize>
            <c:numRef>
              <c:f>'Estimates of the use of water ('!$B$304</c:f>
            </c:numRef>
          </c:bubbleSize>
        </c:ser>
        <c:ser>
          <c:idx val="303"/>
          <c:order val="303"/>
          <c:tx>
            <c:strRef>
              <c:f>'Estimates of the use of water ('!$T$305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('!$S$305</c:f>
            </c:strRef>
          </c:xVal>
          <c:yVal>
            <c:numRef>
              <c:f>'Estimates of the use of water ('!$B$305</c:f>
              <c:numCache/>
            </c:numRef>
          </c:yVal>
          <c:bubbleSize>
            <c:numRef>
              <c:f>'Estimates of the use of water ('!$B$305</c:f>
            </c:numRef>
          </c:bubbleSize>
        </c:ser>
        <c:ser>
          <c:idx val="304"/>
          <c:order val="304"/>
          <c:tx>
            <c:strRef>
              <c:f>'Estimates of the use of water ('!$T$306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('!$S$306</c:f>
            </c:strRef>
          </c:xVal>
          <c:yVal>
            <c:numRef>
              <c:f>'Estimates of the use of water ('!$B$306</c:f>
              <c:numCache/>
            </c:numRef>
          </c:yVal>
          <c:bubbleSize>
            <c:numRef>
              <c:f>'Estimates of the use of water ('!$B$306</c:f>
            </c:numRef>
          </c:bubbleSize>
        </c:ser>
        <c:ser>
          <c:idx val="305"/>
          <c:order val="305"/>
          <c:tx>
            <c:strRef>
              <c:f>'Estimates of the use of water ('!$T$307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('!$S$307</c:f>
            </c:strRef>
          </c:xVal>
          <c:yVal>
            <c:numRef>
              <c:f>'Estimates of the use of water ('!$B$307</c:f>
              <c:numCache/>
            </c:numRef>
          </c:yVal>
          <c:bubbleSize>
            <c:numRef>
              <c:f>'Estimates of the use of water ('!$B$307</c:f>
            </c:numRef>
          </c:bubbleSize>
        </c:ser>
        <c:ser>
          <c:idx val="306"/>
          <c:order val="306"/>
          <c:tx>
            <c:strRef>
              <c:f>'Estimates of the use of water ('!$T$308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('!$S$308</c:f>
            </c:strRef>
          </c:xVal>
          <c:yVal>
            <c:numRef>
              <c:f>'Estimates of the use of water ('!$B$308</c:f>
              <c:numCache/>
            </c:numRef>
          </c:yVal>
          <c:bubbleSize>
            <c:numRef>
              <c:f>'Estimates of the use of water ('!$B$308</c:f>
            </c:numRef>
          </c:bubbleSize>
        </c:ser>
        <c:ser>
          <c:idx val="307"/>
          <c:order val="307"/>
          <c:tx>
            <c:strRef>
              <c:f>'Estimates of the use of water ('!$T$309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('!$S$309</c:f>
            </c:strRef>
          </c:xVal>
          <c:yVal>
            <c:numRef>
              <c:f>'Estimates of the use of water ('!$B$309</c:f>
              <c:numCache/>
            </c:numRef>
          </c:yVal>
          <c:bubbleSize>
            <c:numRef>
              <c:f>'Estimates of the use of water ('!$B$309</c:f>
            </c:numRef>
          </c:bubbleSize>
        </c:ser>
        <c:ser>
          <c:idx val="308"/>
          <c:order val="308"/>
          <c:tx>
            <c:strRef>
              <c:f>'Estimates of the use of water ('!$T$310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('!$S$310</c:f>
            </c:strRef>
          </c:xVal>
          <c:yVal>
            <c:numRef>
              <c:f>'Estimates of the use of water ('!$B$310</c:f>
              <c:numCache/>
            </c:numRef>
          </c:yVal>
          <c:bubbleSize>
            <c:numRef>
              <c:f>'Estimates of the use of water ('!$B$310</c:f>
            </c:numRef>
          </c:bubbleSize>
        </c:ser>
        <c:ser>
          <c:idx val="309"/>
          <c:order val="309"/>
          <c:tx>
            <c:strRef>
              <c:f>'Estimates of the use of water ('!$T$311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('!$S$311</c:f>
            </c:strRef>
          </c:xVal>
          <c:yVal>
            <c:numRef>
              <c:f>'Estimates of the use of water ('!$B$311</c:f>
              <c:numCache/>
            </c:numRef>
          </c:yVal>
          <c:bubbleSize>
            <c:numRef>
              <c:f>'Estimates of the use of water ('!$B$311</c:f>
            </c:numRef>
          </c:bubbleSize>
        </c:ser>
        <c:ser>
          <c:idx val="310"/>
          <c:order val="310"/>
          <c:tx>
            <c:strRef>
              <c:f>'Estimates of the use of water ('!$T$312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('!$S$312</c:f>
            </c:strRef>
          </c:xVal>
          <c:yVal>
            <c:numRef>
              <c:f>'Estimates of the use of water ('!$B$312</c:f>
              <c:numCache/>
            </c:numRef>
          </c:yVal>
          <c:bubbleSize>
            <c:numRef>
              <c:f>'Estimates of the use of water ('!$B$312</c:f>
            </c:numRef>
          </c:bubbleSize>
        </c:ser>
        <c:ser>
          <c:idx val="311"/>
          <c:order val="311"/>
          <c:tx>
            <c:strRef>
              <c:f>'Estimates of the use of water ('!$T$313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('!$S$313</c:f>
            </c:strRef>
          </c:xVal>
          <c:yVal>
            <c:numRef>
              <c:f>'Estimates of the use of water ('!$B$313</c:f>
              <c:numCache/>
            </c:numRef>
          </c:yVal>
          <c:bubbleSize>
            <c:numRef>
              <c:f>'Estimates of the use of water ('!$B$313</c:f>
            </c:numRef>
          </c:bubbleSize>
        </c:ser>
        <c:ser>
          <c:idx val="312"/>
          <c:order val="312"/>
          <c:tx>
            <c:strRef>
              <c:f>'Estimates of the use of water ('!$T$314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('!$S$314</c:f>
            </c:strRef>
          </c:xVal>
          <c:yVal>
            <c:numRef>
              <c:f>'Estimates of the use of water ('!$B$314</c:f>
              <c:numCache/>
            </c:numRef>
          </c:yVal>
          <c:bubbleSize>
            <c:numRef>
              <c:f>'Estimates of the use of water ('!$B$314</c:f>
            </c:numRef>
          </c:bubbleSize>
        </c:ser>
        <c:ser>
          <c:idx val="313"/>
          <c:order val="313"/>
          <c:tx>
            <c:strRef>
              <c:f>'Estimates of the use of water ('!$T$315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('!$S$315</c:f>
            </c:strRef>
          </c:xVal>
          <c:yVal>
            <c:numRef>
              <c:f>'Estimates of the use of water ('!$B$315</c:f>
              <c:numCache/>
            </c:numRef>
          </c:yVal>
          <c:bubbleSize>
            <c:numRef>
              <c:f>'Estimates of the use of water ('!$B$315</c:f>
            </c:numRef>
          </c:bubbleSize>
        </c:ser>
        <c:ser>
          <c:idx val="314"/>
          <c:order val="314"/>
          <c:tx>
            <c:strRef>
              <c:f>'Estimates of the use of water ('!$T$316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('!$S$316</c:f>
            </c:strRef>
          </c:xVal>
          <c:yVal>
            <c:numRef>
              <c:f>'Estimates of the use of water ('!$B$316</c:f>
              <c:numCache/>
            </c:numRef>
          </c:yVal>
          <c:bubbleSize>
            <c:numRef>
              <c:f>'Estimates of the use of water ('!$B$316</c:f>
            </c:numRef>
          </c:bubbleSize>
        </c:ser>
        <c:ser>
          <c:idx val="315"/>
          <c:order val="315"/>
          <c:tx>
            <c:strRef>
              <c:f>'Estimates of the use of water ('!$T$317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('!$S$317</c:f>
            </c:strRef>
          </c:xVal>
          <c:yVal>
            <c:numRef>
              <c:f>'Estimates of the use of water ('!$B$317</c:f>
              <c:numCache/>
            </c:numRef>
          </c:yVal>
          <c:bubbleSize>
            <c:numRef>
              <c:f>'Estimates of the use of water ('!$B$317</c:f>
            </c:numRef>
          </c:bubbleSize>
        </c:ser>
        <c:ser>
          <c:idx val="316"/>
          <c:order val="316"/>
          <c:tx>
            <c:strRef>
              <c:f>'Estimates of the use of water ('!$T$318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('!$S$318</c:f>
            </c:strRef>
          </c:xVal>
          <c:yVal>
            <c:numRef>
              <c:f>'Estimates of the use of water ('!$B$318</c:f>
              <c:numCache/>
            </c:numRef>
          </c:yVal>
          <c:bubbleSize>
            <c:numRef>
              <c:f>'Estimates of the use of water ('!$B$318</c:f>
            </c:numRef>
          </c:bubbleSize>
        </c:ser>
        <c:ser>
          <c:idx val="317"/>
          <c:order val="317"/>
          <c:tx>
            <c:strRef>
              <c:f>'Estimates of the use of water ('!$T$319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('!$S$319</c:f>
            </c:strRef>
          </c:xVal>
          <c:yVal>
            <c:numRef>
              <c:f>'Estimates of the use of water ('!$B$319</c:f>
              <c:numCache/>
            </c:numRef>
          </c:yVal>
          <c:bubbleSize>
            <c:numRef>
              <c:f>'Estimates of the use of water ('!$B$319</c:f>
            </c:numRef>
          </c:bubbleSize>
        </c:ser>
        <c:ser>
          <c:idx val="318"/>
          <c:order val="318"/>
          <c:tx>
            <c:strRef>
              <c:f>'Estimates of the use of water ('!$T$320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('!$S$320</c:f>
            </c:strRef>
          </c:xVal>
          <c:yVal>
            <c:numRef>
              <c:f>'Estimates of the use of water ('!$B$320</c:f>
              <c:numCache/>
            </c:numRef>
          </c:yVal>
          <c:bubbleSize>
            <c:numRef>
              <c:f>'Estimates of the use of water ('!$B$320</c:f>
            </c:numRef>
          </c:bubbleSize>
        </c:ser>
        <c:ser>
          <c:idx val="319"/>
          <c:order val="319"/>
          <c:tx>
            <c:strRef>
              <c:f>'Estimates of the use of water ('!$T$321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('!$S$321</c:f>
            </c:strRef>
          </c:xVal>
          <c:yVal>
            <c:numRef>
              <c:f>'Estimates of the use of water ('!$B$321</c:f>
              <c:numCache/>
            </c:numRef>
          </c:yVal>
          <c:bubbleSize>
            <c:numRef>
              <c:f>'Estimates of the use of water ('!$B$321</c:f>
            </c:numRef>
          </c:bubbleSize>
        </c:ser>
        <c:ser>
          <c:idx val="320"/>
          <c:order val="320"/>
          <c:tx>
            <c:strRef>
              <c:f>'Estimates of the use of water ('!$T$322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('!$S$322</c:f>
            </c:strRef>
          </c:xVal>
          <c:yVal>
            <c:numRef>
              <c:f>'Estimates of the use of water ('!$B$322</c:f>
              <c:numCache/>
            </c:numRef>
          </c:yVal>
          <c:bubbleSize>
            <c:numRef>
              <c:f>'Estimates of the use of water ('!$B$322</c:f>
            </c:numRef>
          </c:bubbleSize>
        </c:ser>
        <c:ser>
          <c:idx val="321"/>
          <c:order val="321"/>
          <c:tx>
            <c:strRef>
              <c:f>'Estimates of the use of water ('!$T$323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('!$S$323</c:f>
            </c:strRef>
          </c:xVal>
          <c:yVal>
            <c:numRef>
              <c:f>'Estimates of the use of water ('!$B$323</c:f>
              <c:numCache/>
            </c:numRef>
          </c:yVal>
          <c:bubbleSize>
            <c:numRef>
              <c:f>'Estimates of the use of water ('!$B$323</c:f>
            </c:numRef>
          </c:bubbleSize>
        </c:ser>
        <c:ser>
          <c:idx val="322"/>
          <c:order val="322"/>
          <c:tx>
            <c:strRef>
              <c:f>'Estimates of the use of water ('!$T$324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('!$S$324</c:f>
            </c:strRef>
          </c:xVal>
          <c:yVal>
            <c:numRef>
              <c:f>'Estimates of the use of water ('!$B$324</c:f>
              <c:numCache/>
            </c:numRef>
          </c:yVal>
          <c:bubbleSize>
            <c:numRef>
              <c:f>'Estimates of the use of water ('!$B$324</c:f>
            </c:numRef>
          </c:bubbleSize>
        </c:ser>
        <c:ser>
          <c:idx val="323"/>
          <c:order val="323"/>
          <c:tx>
            <c:strRef>
              <c:f>'Estimates of the use of water ('!$T$325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('!$S$325</c:f>
            </c:strRef>
          </c:xVal>
          <c:yVal>
            <c:numRef>
              <c:f>'Estimates of the use of water ('!$B$325</c:f>
              <c:numCache/>
            </c:numRef>
          </c:yVal>
          <c:bubbleSize>
            <c:numRef>
              <c:f>'Estimates of the use of water ('!$B$325</c:f>
            </c:numRef>
          </c:bubbleSize>
        </c:ser>
        <c:ser>
          <c:idx val="324"/>
          <c:order val="324"/>
          <c:tx>
            <c:strRef>
              <c:f>'Estimates of the use of water ('!$T$326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('!$S$326</c:f>
            </c:strRef>
          </c:xVal>
          <c:yVal>
            <c:numRef>
              <c:f>'Estimates of the use of water ('!$B$326</c:f>
              <c:numCache/>
            </c:numRef>
          </c:yVal>
          <c:bubbleSize>
            <c:numRef>
              <c:f>'Estimates of the use of water ('!$B$326</c:f>
            </c:numRef>
          </c:bubbleSize>
        </c:ser>
        <c:ser>
          <c:idx val="325"/>
          <c:order val="325"/>
          <c:tx>
            <c:strRef>
              <c:f>'Estimates of the use of water ('!$T$327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('!$S$327</c:f>
            </c:strRef>
          </c:xVal>
          <c:yVal>
            <c:numRef>
              <c:f>'Estimates of the use of water ('!$B$327</c:f>
              <c:numCache/>
            </c:numRef>
          </c:yVal>
          <c:bubbleSize>
            <c:numRef>
              <c:f>'Estimates of the use of water ('!$B$327</c:f>
            </c:numRef>
          </c:bubbleSize>
        </c:ser>
        <c:ser>
          <c:idx val="326"/>
          <c:order val="326"/>
          <c:tx>
            <c:strRef>
              <c:f>'Estimates of the use of water ('!$T$328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('!$S$328</c:f>
            </c:strRef>
          </c:xVal>
          <c:yVal>
            <c:numRef>
              <c:f>'Estimates of the use of water ('!$B$328</c:f>
              <c:numCache/>
            </c:numRef>
          </c:yVal>
          <c:bubbleSize>
            <c:numRef>
              <c:f>'Estimates of the use of water ('!$B$328</c:f>
            </c:numRef>
          </c:bubbleSize>
        </c:ser>
        <c:ser>
          <c:idx val="327"/>
          <c:order val="327"/>
          <c:tx>
            <c:strRef>
              <c:f>'Estimates of the use of water ('!$T$329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('!$S$329</c:f>
            </c:strRef>
          </c:xVal>
          <c:yVal>
            <c:numRef>
              <c:f>'Estimates of the use of water ('!$B$329</c:f>
              <c:numCache/>
            </c:numRef>
          </c:yVal>
          <c:bubbleSize>
            <c:numRef>
              <c:f>'Estimates of the use of water ('!$B$329</c:f>
            </c:numRef>
          </c:bubbleSize>
        </c:ser>
        <c:ser>
          <c:idx val="328"/>
          <c:order val="328"/>
          <c:tx>
            <c:strRef>
              <c:f>'Estimates of the use of water ('!$T$330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('!$S$330</c:f>
            </c:strRef>
          </c:xVal>
          <c:yVal>
            <c:numRef>
              <c:f>'Estimates of the use of water ('!$B$330</c:f>
              <c:numCache/>
            </c:numRef>
          </c:yVal>
          <c:bubbleSize>
            <c:numRef>
              <c:f>'Estimates of the use of water ('!$B$330</c:f>
            </c:numRef>
          </c:bubbleSize>
        </c:ser>
        <c:ser>
          <c:idx val="329"/>
          <c:order val="329"/>
          <c:tx>
            <c:strRef>
              <c:f>'Estimates of the use of water ('!$T$331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('!$S$331</c:f>
            </c:strRef>
          </c:xVal>
          <c:yVal>
            <c:numRef>
              <c:f>'Estimates of the use of water ('!$B$331</c:f>
              <c:numCache/>
            </c:numRef>
          </c:yVal>
          <c:bubbleSize>
            <c:numRef>
              <c:f>'Estimates of the use of water ('!$B$331</c:f>
            </c:numRef>
          </c:bubbleSize>
        </c:ser>
        <c:ser>
          <c:idx val="330"/>
          <c:order val="330"/>
          <c:tx>
            <c:strRef>
              <c:f>'Estimates of the use of water ('!$T$332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('!$S$332</c:f>
            </c:strRef>
          </c:xVal>
          <c:yVal>
            <c:numRef>
              <c:f>'Estimates of the use of water ('!$B$332</c:f>
              <c:numCache/>
            </c:numRef>
          </c:yVal>
          <c:bubbleSize>
            <c:numRef>
              <c:f>'Estimates of the use of water ('!$B$332</c:f>
            </c:numRef>
          </c:bubbleSize>
        </c:ser>
        <c:ser>
          <c:idx val="331"/>
          <c:order val="331"/>
          <c:tx>
            <c:strRef>
              <c:f>'Estimates of the use of water ('!$T$333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('!$S$333</c:f>
            </c:strRef>
          </c:xVal>
          <c:yVal>
            <c:numRef>
              <c:f>'Estimates of the use of water ('!$B$333</c:f>
              <c:numCache/>
            </c:numRef>
          </c:yVal>
          <c:bubbleSize>
            <c:numRef>
              <c:f>'Estimates of the use of water ('!$B$333</c:f>
            </c:numRef>
          </c:bubbleSize>
        </c:ser>
        <c:ser>
          <c:idx val="332"/>
          <c:order val="332"/>
          <c:tx>
            <c:strRef>
              <c:f>'Estimates of the use of water ('!$T$334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('!$S$334</c:f>
            </c:strRef>
          </c:xVal>
          <c:yVal>
            <c:numRef>
              <c:f>'Estimates of the use of water ('!$B$334</c:f>
              <c:numCache/>
            </c:numRef>
          </c:yVal>
          <c:bubbleSize>
            <c:numRef>
              <c:f>'Estimates of the use of water ('!$B$334</c:f>
            </c:numRef>
          </c:bubbleSize>
        </c:ser>
        <c:ser>
          <c:idx val="333"/>
          <c:order val="333"/>
          <c:tx>
            <c:strRef>
              <c:f>'Estimates of the use of water ('!$T$335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('!$S$335</c:f>
            </c:strRef>
          </c:xVal>
          <c:yVal>
            <c:numRef>
              <c:f>'Estimates of the use of water ('!$B$335</c:f>
              <c:numCache/>
            </c:numRef>
          </c:yVal>
          <c:bubbleSize>
            <c:numRef>
              <c:f>'Estimates of the use of water ('!$B$335</c:f>
            </c:numRef>
          </c:bubbleSize>
        </c:ser>
        <c:ser>
          <c:idx val="334"/>
          <c:order val="334"/>
          <c:tx>
            <c:strRef>
              <c:f>'Estimates of the use of water ('!$T$336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('!$S$336</c:f>
            </c:strRef>
          </c:xVal>
          <c:yVal>
            <c:numRef>
              <c:f>'Estimates of the use of water ('!$B$336</c:f>
              <c:numCache/>
            </c:numRef>
          </c:yVal>
          <c:bubbleSize>
            <c:numRef>
              <c:f>'Estimates of the use of water ('!$B$336</c:f>
            </c:numRef>
          </c:bubbleSize>
        </c:ser>
        <c:ser>
          <c:idx val="335"/>
          <c:order val="335"/>
          <c:tx>
            <c:strRef>
              <c:f>'Estimates of the use of water ('!$T$337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('!$S$337</c:f>
            </c:strRef>
          </c:xVal>
          <c:yVal>
            <c:numRef>
              <c:f>'Estimates of the use of water ('!$B$337</c:f>
              <c:numCache/>
            </c:numRef>
          </c:yVal>
          <c:bubbleSize>
            <c:numRef>
              <c:f>'Estimates of the use of water ('!$B$337</c:f>
            </c:numRef>
          </c:bubbleSize>
        </c:ser>
        <c:ser>
          <c:idx val="336"/>
          <c:order val="336"/>
          <c:tx>
            <c:strRef>
              <c:f>'Estimates of the use of water ('!$T$338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('!$S$338</c:f>
            </c:strRef>
          </c:xVal>
          <c:yVal>
            <c:numRef>
              <c:f>'Estimates of the use of water ('!$B$338</c:f>
              <c:numCache/>
            </c:numRef>
          </c:yVal>
          <c:bubbleSize>
            <c:numRef>
              <c:f>'Estimates of the use of water ('!$B$338</c:f>
            </c:numRef>
          </c:bubbleSize>
        </c:ser>
        <c:ser>
          <c:idx val="337"/>
          <c:order val="337"/>
          <c:tx>
            <c:strRef>
              <c:f>'Estimates of the use of water ('!$T$339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('!$S$339</c:f>
            </c:strRef>
          </c:xVal>
          <c:yVal>
            <c:numRef>
              <c:f>'Estimates of the use of water ('!$B$339</c:f>
              <c:numCache/>
            </c:numRef>
          </c:yVal>
          <c:bubbleSize>
            <c:numRef>
              <c:f>'Estimates of the use of water ('!$B$339</c:f>
            </c:numRef>
          </c:bubbleSize>
        </c:ser>
        <c:ser>
          <c:idx val="338"/>
          <c:order val="338"/>
          <c:tx>
            <c:strRef>
              <c:f>'Estimates of the use of water ('!$T$340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('!$S$340</c:f>
            </c:strRef>
          </c:xVal>
          <c:yVal>
            <c:numRef>
              <c:f>'Estimates of the use of water ('!$B$340</c:f>
              <c:numCache/>
            </c:numRef>
          </c:yVal>
          <c:bubbleSize>
            <c:numRef>
              <c:f>'Estimates of the use of water ('!$B$340</c:f>
            </c:numRef>
          </c:bubbleSize>
        </c:ser>
        <c:ser>
          <c:idx val="339"/>
          <c:order val="339"/>
          <c:tx>
            <c:strRef>
              <c:f>'Estimates of the use of water ('!$T$341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('!$S$341</c:f>
            </c:strRef>
          </c:xVal>
          <c:yVal>
            <c:numRef>
              <c:f>'Estimates of the use of water ('!$B$341</c:f>
              <c:numCache/>
            </c:numRef>
          </c:yVal>
          <c:bubbleSize>
            <c:numRef>
              <c:f>'Estimates of the use of water ('!$B$341</c:f>
            </c:numRef>
          </c:bubbleSize>
        </c:ser>
        <c:ser>
          <c:idx val="340"/>
          <c:order val="340"/>
          <c:tx>
            <c:strRef>
              <c:f>'Estimates of the use of water ('!$T$342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('!$S$342</c:f>
            </c:strRef>
          </c:xVal>
          <c:yVal>
            <c:numRef>
              <c:f>'Estimates of the use of water ('!$B$342</c:f>
              <c:numCache/>
            </c:numRef>
          </c:yVal>
          <c:bubbleSize>
            <c:numRef>
              <c:f>'Estimates of the use of water ('!$B$342</c:f>
            </c:numRef>
          </c:bubbleSize>
        </c:ser>
        <c:ser>
          <c:idx val="341"/>
          <c:order val="341"/>
          <c:tx>
            <c:strRef>
              <c:f>'Estimates of the use of water ('!$T$343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('!$S$343</c:f>
            </c:strRef>
          </c:xVal>
          <c:yVal>
            <c:numRef>
              <c:f>'Estimates of the use of water ('!$B$343</c:f>
              <c:numCache/>
            </c:numRef>
          </c:yVal>
          <c:bubbleSize>
            <c:numRef>
              <c:f>'Estimates of the use of water ('!$B$343</c:f>
            </c:numRef>
          </c:bubbleSize>
        </c:ser>
        <c:ser>
          <c:idx val="342"/>
          <c:order val="342"/>
          <c:tx>
            <c:strRef>
              <c:f>'Estimates of the use of water ('!$T$344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('!$S$344</c:f>
            </c:strRef>
          </c:xVal>
          <c:yVal>
            <c:numRef>
              <c:f>'Estimates of the use of water ('!$B$344</c:f>
              <c:numCache/>
            </c:numRef>
          </c:yVal>
          <c:bubbleSize>
            <c:numRef>
              <c:f>'Estimates of the use of water ('!$B$344</c:f>
            </c:numRef>
          </c:bubbleSize>
        </c:ser>
        <c:ser>
          <c:idx val="343"/>
          <c:order val="343"/>
          <c:tx>
            <c:strRef>
              <c:f>'Estimates of the use of water ('!$T$345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('!$S$345</c:f>
            </c:strRef>
          </c:xVal>
          <c:yVal>
            <c:numRef>
              <c:f>'Estimates of the use of water ('!$B$345</c:f>
              <c:numCache/>
            </c:numRef>
          </c:yVal>
          <c:bubbleSize>
            <c:numRef>
              <c:f>'Estimates of the use of water ('!$B$345</c:f>
            </c:numRef>
          </c:bubbleSize>
        </c:ser>
        <c:ser>
          <c:idx val="344"/>
          <c:order val="344"/>
          <c:tx>
            <c:strRef>
              <c:f>'Estimates of the use of water ('!$T$346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('!$S$346</c:f>
            </c:strRef>
          </c:xVal>
          <c:yVal>
            <c:numRef>
              <c:f>'Estimates of the use of water ('!$B$346</c:f>
              <c:numCache/>
            </c:numRef>
          </c:yVal>
          <c:bubbleSize>
            <c:numRef>
              <c:f>'Estimates of the use of water ('!$B$346</c:f>
            </c:numRef>
          </c:bubbleSize>
        </c:ser>
        <c:ser>
          <c:idx val="345"/>
          <c:order val="345"/>
          <c:tx>
            <c:strRef>
              <c:f>'Estimates of the use of water ('!$T$347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('!$S$347</c:f>
            </c:strRef>
          </c:xVal>
          <c:yVal>
            <c:numRef>
              <c:f>'Estimates of the use of water ('!$B$347</c:f>
              <c:numCache/>
            </c:numRef>
          </c:yVal>
          <c:bubbleSize>
            <c:numRef>
              <c:f>'Estimates of the use of water ('!$B$347</c:f>
            </c:numRef>
          </c:bubbleSize>
        </c:ser>
        <c:ser>
          <c:idx val="346"/>
          <c:order val="346"/>
          <c:tx>
            <c:strRef>
              <c:f>'Estimates of the use of water ('!$T$348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('!$S$348</c:f>
            </c:strRef>
          </c:xVal>
          <c:yVal>
            <c:numRef>
              <c:f>'Estimates of the use of water ('!$B$348</c:f>
              <c:numCache/>
            </c:numRef>
          </c:yVal>
          <c:bubbleSize>
            <c:numRef>
              <c:f>'Estimates of the use of water ('!$B$348</c:f>
            </c:numRef>
          </c:bubbleSize>
        </c:ser>
        <c:ser>
          <c:idx val="347"/>
          <c:order val="347"/>
          <c:tx>
            <c:strRef>
              <c:f>'Estimates of the use of water ('!$T$349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('!$S$349</c:f>
            </c:strRef>
          </c:xVal>
          <c:yVal>
            <c:numRef>
              <c:f>'Estimates of the use of water ('!$B$349</c:f>
              <c:numCache/>
            </c:numRef>
          </c:yVal>
          <c:bubbleSize>
            <c:numRef>
              <c:f>'Estimates of the use of water ('!$B$349</c:f>
            </c:numRef>
          </c:bubbleSize>
        </c:ser>
        <c:ser>
          <c:idx val="348"/>
          <c:order val="348"/>
          <c:tx>
            <c:strRef>
              <c:f>'Estimates of the use of water ('!$T$350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('!$S$350</c:f>
            </c:strRef>
          </c:xVal>
          <c:yVal>
            <c:numRef>
              <c:f>'Estimates of the use of water ('!$B$350</c:f>
              <c:numCache/>
            </c:numRef>
          </c:yVal>
          <c:bubbleSize>
            <c:numRef>
              <c:f>'Estimates of the use of water ('!$B$350</c:f>
            </c:numRef>
          </c:bubbleSize>
        </c:ser>
        <c:ser>
          <c:idx val="349"/>
          <c:order val="349"/>
          <c:tx>
            <c:strRef>
              <c:f>'Estimates of the use of water ('!$T$351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('!$S$351</c:f>
            </c:strRef>
          </c:xVal>
          <c:yVal>
            <c:numRef>
              <c:f>'Estimates of the use of water ('!$B$351</c:f>
              <c:numCache/>
            </c:numRef>
          </c:yVal>
          <c:bubbleSize>
            <c:numRef>
              <c:f>'Estimates of the use of water ('!$B$351</c:f>
            </c:numRef>
          </c:bubbleSize>
        </c:ser>
        <c:ser>
          <c:idx val="350"/>
          <c:order val="350"/>
          <c:tx>
            <c:strRef>
              <c:f>'Estimates of the use of water ('!$T$352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('!$S$352</c:f>
            </c:strRef>
          </c:xVal>
          <c:yVal>
            <c:numRef>
              <c:f>'Estimates of the use of water ('!$B$352</c:f>
              <c:numCache/>
            </c:numRef>
          </c:yVal>
          <c:bubbleSize>
            <c:numRef>
              <c:f>'Estimates of the use of water ('!$B$352</c:f>
            </c:numRef>
          </c:bubbleSize>
        </c:ser>
        <c:ser>
          <c:idx val="351"/>
          <c:order val="351"/>
          <c:tx>
            <c:strRef>
              <c:f>'Estimates of the use of water ('!$T$353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('!$S$353</c:f>
            </c:strRef>
          </c:xVal>
          <c:yVal>
            <c:numRef>
              <c:f>'Estimates of the use of water ('!$B$353</c:f>
              <c:numCache/>
            </c:numRef>
          </c:yVal>
          <c:bubbleSize>
            <c:numRef>
              <c:f>'Estimates of the use of water ('!$B$353</c:f>
            </c:numRef>
          </c:bubbleSize>
        </c:ser>
        <c:ser>
          <c:idx val="352"/>
          <c:order val="352"/>
          <c:tx>
            <c:strRef>
              <c:f>'Estimates of the use of water ('!$T$354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('!$S$354</c:f>
            </c:strRef>
          </c:xVal>
          <c:yVal>
            <c:numRef>
              <c:f>'Estimates of the use of water ('!$B$354</c:f>
              <c:numCache/>
            </c:numRef>
          </c:yVal>
          <c:bubbleSize>
            <c:numRef>
              <c:f>'Estimates of the use of water ('!$B$354</c:f>
            </c:numRef>
          </c:bubbleSize>
        </c:ser>
        <c:ser>
          <c:idx val="353"/>
          <c:order val="353"/>
          <c:tx>
            <c:strRef>
              <c:f>'Estimates of the use of water ('!$T$355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('!$S$355</c:f>
            </c:strRef>
          </c:xVal>
          <c:yVal>
            <c:numRef>
              <c:f>'Estimates of the use of water ('!$B$355</c:f>
              <c:numCache/>
            </c:numRef>
          </c:yVal>
          <c:bubbleSize>
            <c:numRef>
              <c:f>'Estimates of the use of water ('!$B$355</c:f>
            </c:numRef>
          </c:bubbleSize>
        </c:ser>
        <c:ser>
          <c:idx val="354"/>
          <c:order val="354"/>
          <c:tx>
            <c:strRef>
              <c:f>'Estimates of the use of water ('!$T$356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('!$S$356</c:f>
            </c:strRef>
          </c:xVal>
          <c:yVal>
            <c:numRef>
              <c:f>'Estimates of the use of water ('!$B$356</c:f>
              <c:numCache/>
            </c:numRef>
          </c:yVal>
          <c:bubbleSize>
            <c:numRef>
              <c:f>'Estimates of the use of water ('!$B$356</c:f>
            </c:numRef>
          </c:bubbleSize>
        </c:ser>
        <c:ser>
          <c:idx val="355"/>
          <c:order val="355"/>
          <c:tx>
            <c:strRef>
              <c:f>'Estimates of the use of water ('!$T$357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('!$S$357</c:f>
            </c:strRef>
          </c:xVal>
          <c:yVal>
            <c:numRef>
              <c:f>'Estimates of the use of water ('!$B$357</c:f>
              <c:numCache/>
            </c:numRef>
          </c:yVal>
          <c:bubbleSize>
            <c:numRef>
              <c:f>'Estimates of the use of water ('!$B$357</c:f>
            </c:numRef>
          </c:bubbleSize>
        </c:ser>
        <c:ser>
          <c:idx val="356"/>
          <c:order val="356"/>
          <c:tx>
            <c:strRef>
              <c:f>'Estimates of the use of water ('!$T$358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('!$S$358</c:f>
            </c:strRef>
          </c:xVal>
          <c:yVal>
            <c:numRef>
              <c:f>'Estimates of the use of water ('!$B$358</c:f>
              <c:numCache/>
            </c:numRef>
          </c:yVal>
          <c:bubbleSize>
            <c:numRef>
              <c:f>'Estimates of the use of water ('!$B$358</c:f>
            </c:numRef>
          </c:bubbleSize>
        </c:ser>
        <c:ser>
          <c:idx val="357"/>
          <c:order val="357"/>
          <c:tx>
            <c:strRef>
              <c:f>'Estimates of the use of water ('!$T$359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('!$S$359</c:f>
            </c:strRef>
          </c:xVal>
          <c:yVal>
            <c:numRef>
              <c:f>'Estimates of the use of water ('!$B$359</c:f>
              <c:numCache/>
            </c:numRef>
          </c:yVal>
          <c:bubbleSize>
            <c:numRef>
              <c:f>'Estimates of the use of water ('!$B$359</c:f>
            </c:numRef>
          </c:bubbleSize>
        </c:ser>
        <c:ser>
          <c:idx val="358"/>
          <c:order val="358"/>
          <c:tx>
            <c:strRef>
              <c:f>'Estimates of the use of water ('!$T$360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('!$S$360</c:f>
            </c:strRef>
          </c:xVal>
          <c:yVal>
            <c:numRef>
              <c:f>'Estimates of the use of water ('!$B$360</c:f>
              <c:numCache/>
            </c:numRef>
          </c:yVal>
          <c:bubbleSize>
            <c:numRef>
              <c:f>'Estimates of the use of water ('!$B$360</c:f>
            </c:numRef>
          </c:bubbleSize>
        </c:ser>
        <c:ser>
          <c:idx val="359"/>
          <c:order val="359"/>
          <c:tx>
            <c:strRef>
              <c:f>'Estimates of the use of water ('!$T$361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('!$S$361</c:f>
            </c:strRef>
          </c:xVal>
          <c:yVal>
            <c:numRef>
              <c:f>'Estimates of the use of water ('!$B$361</c:f>
              <c:numCache/>
            </c:numRef>
          </c:yVal>
          <c:bubbleSize>
            <c:numRef>
              <c:f>'Estimates of the use of water ('!$B$361</c:f>
            </c:numRef>
          </c:bubbleSize>
        </c:ser>
        <c:ser>
          <c:idx val="360"/>
          <c:order val="360"/>
          <c:tx>
            <c:strRef>
              <c:f>'Estimates of the use of water ('!$T$362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('!$S$362</c:f>
            </c:strRef>
          </c:xVal>
          <c:yVal>
            <c:numRef>
              <c:f>'Estimates of the use of water ('!$B$362</c:f>
              <c:numCache/>
            </c:numRef>
          </c:yVal>
          <c:bubbleSize>
            <c:numRef>
              <c:f>'Estimates of the use of water ('!$B$362</c:f>
            </c:numRef>
          </c:bubbleSize>
        </c:ser>
        <c:ser>
          <c:idx val="361"/>
          <c:order val="361"/>
          <c:tx>
            <c:strRef>
              <c:f>'Estimates of the use of water ('!$T$363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('!$S$363</c:f>
            </c:strRef>
          </c:xVal>
          <c:yVal>
            <c:numRef>
              <c:f>'Estimates of the use of water ('!$B$363</c:f>
              <c:numCache/>
            </c:numRef>
          </c:yVal>
          <c:bubbleSize>
            <c:numRef>
              <c:f>'Estimates of the use of water ('!$B$363</c:f>
            </c:numRef>
          </c:bubbleSize>
        </c:ser>
        <c:ser>
          <c:idx val="362"/>
          <c:order val="362"/>
          <c:tx>
            <c:strRef>
              <c:f>'Estimates of the use of water ('!$T$364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('!$S$364</c:f>
            </c:strRef>
          </c:xVal>
          <c:yVal>
            <c:numRef>
              <c:f>'Estimates of the use of water ('!$B$364</c:f>
              <c:numCache/>
            </c:numRef>
          </c:yVal>
          <c:bubbleSize>
            <c:numRef>
              <c:f>'Estimates of the use of water ('!$B$364</c:f>
            </c:numRef>
          </c:bubbleSize>
        </c:ser>
        <c:ser>
          <c:idx val="363"/>
          <c:order val="363"/>
          <c:tx>
            <c:strRef>
              <c:f>'Estimates of the use of water ('!$T$365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('!$S$365</c:f>
            </c:strRef>
          </c:xVal>
          <c:yVal>
            <c:numRef>
              <c:f>'Estimates of the use of water ('!$B$365</c:f>
              <c:numCache/>
            </c:numRef>
          </c:yVal>
          <c:bubbleSize>
            <c:numRef>
              <c:f>'Estimates of the use of water ('!$B$365</c:f>
            </c:numRef>
          </c:bubbleSize>
        </c:ser>
        <c:ser>
          <c:idx val="364"/>
          <c:order val="364"/>
          <c:tx>
            <c:strRef>
              <c:f>'Estimates of the use of water ('!$T$366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('!$S$366</c:f>
            </c:strRef>
          </c:xVal>
          <c:yVal>
            <c:numRef>
              <c:f>'Estimates of the use of water ('!$B$366</c:f>
              <c:numCache/>
            </c:numRef>
          </c:yVal>
          <c:bubbleSize>
            <c:numRef>
              <c:f>'Estimates of the use of water ('!$B$366</c:f>
            </c:numRef>
          </c:bubbleSize>
        </c:ser>
        <c:ser>
          <c:idx val="365"/>
          <c:order val="365"/>
          <c:tx>
            <c:strRef>
              <c:f>'Estimates of the use of water ('!$T$367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('!$S$367</c:f>
            </c:strRef>
          </c:xVal>
          <c:yVal>
            <c:numRef>
              <c:f>'Estimates of the use of water ('!$B$367</c:f>
              <c:numCache/>
            </c:numRef>
          </c:yVal>
          <c:bubbleSize>
            <c:numRef>
              <c:f>'Estimates of the use of water ('!$B$367</c:f>
            </c:numRef>
          </c:bubbleSize>
        </c:ser>
        <c:ser>
          <c:idx val="366"/>
          <c:order val="366"/>
          <c:tx>
            <c:strRef>
              <c:f>'Estimates of the use of water ('!$T$368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('!$S$368</c:f>
            </c:strRef>
          </c:xVal>
          <c:yVal>
            <c:numRef>
              <c:f>'Estimates of the use of water ('!$B$368</c:f>
              <c:numCache/>
            </c:numRef>
          </c:yVal>
          <c:bubbleSize>
            <c:numRef>
              <c:f>'Estimates of the use of water ('!$B$368</c:f>
            </c:numRef>
          </c:bubbleSize>
        </c:ser>
        <c:ser>
          <c:idx val="367"/>
          <c:order val="367"/>
          <c:tx>
            <c:strRef>
              <c:f>'Estimates of the use of water ('!$T$369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('!$S$369</c:f>
            </c:strRef>
          </c:xVal>
          <c:yVal>
            <c:numRef>
              <c:f>'Estimates of the use of water ('!$B$369</c:f>
              <c:numCache/>
            </c:numRef>
          </c:yVal>
          <c:bubbleSize>
            <c:numRef>
              <c:f>'Estimates of the use of water ('!$B$369</c:f>
            </c:numRef>
          </c:bubbleSize>
        </c:ser>
        <c:ser>
          <c:idx val="368"/>
          <c:order val="368"/>
          <c:tx>
            <c:strRef>
              <c:f>'Estimates of the use of water ('!$T$370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('!$S$370</c:f>
            </c:strRef>
          </c:xVal>
          <c:yVal>
            <c:numRef>
              <c:f>'Estimates of the use of water ('!$B$370</c:f>
              <c:numCache/>
            </c:numRef>
          </c:yVal>
          <c:bubbleSize>
            <c:numRef>
              <c:f>'Estimates of the use of water ('!$B$370</c:f>
            </c:numRef>
          </c:bubbleSize>
        </c:ser>
        <c:ser>
          <c:idx val="369"/>
          <c:order val="369"/>
          <c:tx>
            <c:strRef>
              <c:f>'Estimates of the use of water ('!$T$371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('!$S$371</c:f>
            </c:strRef>
          </c:xVal>
          <c:yVal>
            <c:numRef>
              <c:f>'Estimates of the use of water ('!$B$371</c:f>
              <c:numCache/>
            </c:numRef>
          </c:yVal>
          <c:bubbleSize>
            <c:numRef>
              <c:f>'Estimates of the use of water ('!$B$371</c:f>
            </c:numRef>
          </c:bubbleSize>
        </c:ser>
        <c:ser>
          <c:idx val="370"/>
          <c:order val="370"/>
          <c:tx>
            <c:strRef>
              <c:f>'Estimates of the use of water ('!$T$372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('!$S$372</c:f>
            </c:strRef>
          </c:xVal>
          <c:yVal>
            <c:numRef>
              <c:f>'Estimates of the use of water ('!$B$372</c:f>
              <c:numCache/>
            </c:numRef>
          </c:yVal>
          <c:bubbleSize>
            <c:numRef>
              <c:f>'Estimates of the use of water ('!$B$372</c:f>
            </c:numRef>
          </c:bubbleSize>
        </c:ser>
        <c:ser>
          <c:idx val="371"/>
          <c:order val="371"/>
          <c:tx>
            <c:strRef>
              <c:f>'Estimates of the use of water ('!$T$373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('!$S$373</c:f>
            </c:strRef>
          </c:xVal>
          <c:yVal>
            <c:numRef>
              <c:f>'Estimates of the use of water ('!$B$373</c:f>
              <c:numCache/>
            </c:numRef>
          </c:yVal>
          <c:bubbleSize>
            <c:numRef>
              <c:f>'Estimates of the use of water ('!$B$373</c:f>
            </c:numRef>
          </c:bubbleSize>
        </c:ser>
        <c:ser>
          <c:idx val="372"/>
          <c:order val="372"/>
          <c:tx>
            <c:strRef>
              <c:f>'Estimates of the use of water ('!$T$374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('!$S$374</c:f>
            </c:strRef>
          </c:xVal>
          <c:yVal>
            <c:numRef>
              <c:f>'Estimates of the use of water ('!$B$374</c:f>
              <c:numCache/>
            </c:numRef>
          </c:yVal>
          <c:bubbleSize>
            <c:numRef>
              <c:f>'Estimates of the use of water ('!$B$374</c:f>
            </c:numRef>
          </c:bubbleSize>
        </c:ser>
        <c:ser>
          <c:idx val="373"/>
          <c:order val="373"/>
          <c:tx>
            <c:strRef>
              <c:f>'Estimates of the use of water ('!$T$375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('!$S$375</c:f>
            </c:strRef>
          </c:xVal>
          <c:yVal>
            <c:numRef>
              <c:f>'Estimates of the use of water ('!$B$375</c:f>
              <c:numCache/>
            </c:numRef>
          </c:yVal>
          <c:bubbleSize>
            <c:numRef>
              <c:f>'Estimates of the use of water ('!$B$375</c:f>
            </c:numRef>
          </c:bubbleSize>
        </c:ser>
        <c:ser>
          <c:idx val="374"/>
          <c:order val="374"/>
          <c:tx>
            <c:strRef>
              <c:f>'Estimates of the use of water ('!$T$376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('!$S$376</c:f>
            </c:strRef>
          </c:xVal>
          <c:yVal>
            <c:numRef>
              <c:f>'Estimates of the use of water ('!$B$376</c:f>
              <c:numCache/>
            </c:numRef>
          </c:yVal>
          <c:bubbleSize>
            <c:numRef>
              <c:f>'Estimates of the use of water ('!$B$376</c:f>
            </c:numRef>
          </c:bubbleSize>
        </c:ser>
        <c:ser>
          <c:idx val="375"/>
          <c:order val="375"/>
          <c:tx>
            <c:strRef>
              <c:f>'Estimates of the use of water ('!$T$377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('!$S$377</c:f>
            </c:strRef>
          </c:xVal>
          <c:yVal>
            <c:numRef>
              <c:f>'Estimates of the use of water ('!$B$377</c:f>
              <c:numCache/>
            </c:numRef>
          </c:yVal>
          <c:bubbleSize>
            <c:numRef>
              <c:f>'Estimates of the use of water ('!$B$377</c:f>
            </c:numRef>
          </c:bubbleSize>
        </c:ser>
        <c:ser>
          <c:idx val="376"/>
          <c:order val="376"/>
          <c:tx>
            <c:strRef>
              <c:f>'Estimates of the use of water ('!$T$378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('!$S$378</c:f>
            </c:strRef>
          </c:xVal>
          <c:yVal>
            <c:numRef>
              <c:f>'Estimates of the use of water ('!$B$378</c:f>
              <c:numCache/>
            </c:numRef>
          </c:yVal>
          <c:bubbleSize>
            <c:numRef>
              <c:f>'Estimates of the use of water ('!$B$378</c:f>
            </c:numRef>
          </c:bubbleSize>
        </c:ser>
        <c:ser>
          <c:idx val="377"/>
          <c:order val="377"/>
          <c:tx>
            <c:strRef>
              <c:f>'Estimates of the use of water ('!$T$379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('!$S$379</c:f>
            </c:strRef>
          </c:xVal>
          <c:yVal>
            <c:numRef>
              <c:f>'Estimates of the use of water ('!$B$379</c:f>
              <c:numCache/>
            </c:numRef>
          </c:yVal>
          <c:bubbleSize>
            <c:numRef>
              <c:f>'Estimates of the use of water ('!$B$379</c:f>
            </c:numRef>
          </c:bubbleSize>
        </c:ser>
        <c:ser>
          <c:idx val="378"/>
          <c:order val="378"/>
          <c:tx>
            <c:strRef>
              <c:f>'Estimates of the use of water ('!$T$380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('!$S$380</c:f>
            </c:strRef>
          </c:xVal>
          <c:yVal>
            <c:numRef>
              <c:f>'Estimates of the use of water ('!$B$380</c:f>
              <c:numCache/>
            </c:numRef>
          </c:yVal>
          <c:bubbleSize>
            <c:numRef>
              <c:f>'Estimates of the use of water ('!$B$380</c:f>
            </c:numRef>
          </c:bubbleSize>
        </c:ser>
        <c:ser>
          <c:idx val="379"/>
          <c:order val="379"/>
          <c:tx>
            <c:strRef>
              <c:f>'Estimates of the use of water ('!$T$381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('!$S$381</c:f>
            </c:strRef>
          </c:xVal>
          <c:yVal>
            <c:numRef>
              <c:f>'Estimates of the use of water ('!$B$381</c:f>
              <c:numCache/>
            </c:numRef>
          </c:yVal>
          <c:bubbleSize>
            <c:numRef>
              <c:f>'Estimates of the use of water ('!$B$381</c:f>
            </c:numRef>
          </c:bubbleSize>
        </c:ser>
        <c:ser>
          <c:idx val="380"/>
          <c:order val="380"/>
          <c:tx>
            <c:strRef>
              <c:f>'Estimates of the use of water ('!$T$382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('!$S$382</c:f>
            </c:strRef>
          </c:xVal>
          <c:yVal>
            <c:numRef>
              <c:f>'Estimates of the use of water ('!$B$382</c:f>
              <c:numCache/>
            </c:numRef>
          </c:yVal>
          <c:bubbleSize>
            <c:numRef>
              <c:f>'Estimates of the use of water ('!$B$382</c:f>
            </c:numRef>
          </c:bubbleSize>
        </c:ser>
        <c:ser>
          <c:idx val="381"/>
          <c:order val="381"/>
          <c:tx>
            <c:strRef>
              <c:f>'Estimates of the use of water ('!$T$383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('!$S$383</c:f>
            </c:strRef>
          </c:xVal>
          <c:yVal>
            <c:numRef>
              <c:f>'Estimates of the use of water ('!$B$383</c:f>
              <c:numCache/>
            </c:numRef>
          </c:yVal>
          <c:bubbleSize>
            <c:numRef>
              <c:f>'Estimates of the use of water ('!$B$383</c:f>
            </c:numRef>
          </c:bubbleSize>
        </c:ser>
        <c:ser>
          <c:idx val="382"/>
          <c:order val="382"/>
          <c:tx>
            <c:strRef>
              <c:f>'Estimates of the use of water ('!$T$384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('!$S$384</c:f>
            </c:strRef>
          </c:xVal>
          <c:yVal>
            <c:numRef>
              <c:f>'Estimates of the use of water ('!$B$384</c:f>
              <c:numCache/>
            </c:numRef>
          </c:yVal>
          <c:bubbleSize>
            <c:numRef>
              <c:f>'Estimates of the use of water ('!$B$384</c:f>
            </c:numRef>
          </c:bubbleSize>
        </c:ser>
        <c:ser>
          <c:idx val="383"/>
          <c:order val="383"/>
          <c:tx>
            <c:strRef>
              <c:f>'Estimates of the use of water ('!$T$385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('!$S$385</c:f>
            </c:strRef>
          </c:xVal>
          <c:yVal>
            <c:numRef>
              <c:f>'Estimates of the use of water ('!$B$385</c:f>
              <c:numCache/>
            </c:numRef>
          </c:yVal>
          <c:bubbleSize>
            <c:numRef>
              <c:f>'Estimates of the use of water ('!$B$385</c:f>
            </c:numRef>
          </c:bubbleSize>
        </c:ser>
        <c:ser>
          <c:idx val="384"/>
          <c:order val="384"/>
          <c:tx>
            <c:strRef>
              <c:f>'Estimates of the use of water ('!$T$386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('!$S$386</c:f>
            </c:strRef>
          </c:xVal>
          <c:yVal>
            <c:numRef>
              <c:f>'Estimates of the use of water ('!$B$386</c:f>
              <c:numCache/>
            </c:numRef>
          </c:yVal>
          <c:bubbleSize>
            <c:numRef>
              <c:f>'Estimates of the use of water ('!$B$386</c:f>
            </c:numRef>
          </c:bubbleSize>
        </c:ser>
        <c:ser>
          <c:idx val="385"/>
          <c:order val="385"/>
          <c:tx>
            <c:strRef>
              <c:f>'Estimates of the use of water ('!$T$387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('!$S$387</c:f>
            </c:strRef>
          </c:xVal>
          <c:yVal>
            <c:numRef>
              <c:f>'Estimates of the use of water ('!$B$387</c:f>
              <c:numCache/>
            </c:numRef>
          </c:yVal>
          <c:bubbleSize>
            <c:numRef>
              <c:f>'Estimates of the use of water ('!$B$387</c:f>
            </c:numRef>
          </c:bubbleSize>
        </c:ser>
        <c:ser>
          <c:idx val="386"/>
          <c:order val="386"/>
          <c:tx>
            <c:strRef>
              <c:f>'Estimates of the use of water ('!$T$388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('!$S$388</c:f>
            </c:strRef>
          </c:xVal>
          <c:yVal>
            <c:numRef>
              <c:f>'Estimates of the use of water ('!$B$388</c:f>
              <c:numCache/>
            </c:numRef>
          </c:yVal>
          <c:bubbleSize>
            <c:numRef>
              <c:f>'Estimates of the use of water ('!$B$388</c:f>
            </c:numRef>
          </c:bubbleSize>
        </c:ser>
        <c:ser>
          <c:idx val="387"/>
          <c:order val="387"/>
          <c:tx>
            <c:strRef>
              <c:f>'Estimates of the use of water ('!$T$389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('!$S$389</c:f>
            </c:strRef>
          </c:xVal>
          <c:yVal>
            <c:numRef>
              <c:f>'Estimates of the use of water ('!$B$389</c:f>
              <c:numCache/>
            </c:numRef>
          </c:yVal>
          <c:bubbleSize>
            <c:numRef>
              <c:f>'Estimates of the use of water ('!$B$389</c:f>
            </c:numRef>
          </c:bubbleSize>
        </c:ser>
        <c:ser>
          <c:idx val="388"/>
          <c:order val="388"/>
          <c:tx>
            <c:strRef>
              <c:f>'Estimates of the use of water ('!$T$390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('!$S$390</c:f>
            </c:strRef>
          </c:xVal>
          <c:yVal>
            <c:numRef>
              <c:f>'Estimates of the use of water ('!$B$390</c:f>
              <c:numCache/>
            </c:numRef>
          </c:yVal>
          <c:bubbleSize>
            <c:numRef>
              <c:f>'Estimates of the use of water ('!$B$390</c:f>
            </c:numRef>
          </c:bubbleSize>
        </c:ser>
        <c:ser>
          <c:idx val="389"/>
          <c:order val="389"/>
          <c:tx>
            <c:strRef>
              <c:f>'Estimates of the use of water ('!$T$391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('!$S$391</c:f>
            </c:strRef>
          </c:xVal>
          <c:yVal>
            <c:numRef>
              <c:f>'Estimates of the use of water ('!$B$391</c:f>
              <c:numCache/>
            </c:numRef>
          </c:yVal>
          <c:bubbleSize>
            <c:numRef>
              <c:f>'Estimates of the use of water ('!$B$391</c:f>
            </c:numRef>
          </c:bubbleSize>
        </c:ser>
        <c:ser>
          <c:idx val="390"/>
          <c:order val="390"/>
          <c:tx>
            <c:strRef>
              <c:f>'Estimates of the use of water ('!$T$392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('!$S$392</c:f>
            </c:strRef>
          </c:xVal>
          <c:yVal>
            <c:numRef>
              <c:f>'Estimates of the use of water ('!$B$392</c:f>
              <c:numCache/>
            </c:numRef>
          </c:yVal>
          <c:bubbleSize>
            <c:numRef>
              <c:f>'Estimates of the use of water ('!$B$392</c:f>
            </c:numRef>
          </c:bubbleSize>
        </c:ser>
        <c:ser>
          <c:idx val="391"/>
          <c:order val="391"/>
          <c:tx>
            <c:strRef>
              <c:f>'Estimates of the use of water ('!$T$393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('!$S$393</c:f>
            </c:strRef>
          </c:xVal>
          <c:yVal>
            <c:numRef>
              <c:f>'Estimates of the use of water ('!$B$393</c:f>
              <c:numCache/>
            </c:numRef>
          </c:yVal>
          <c:bubbleSize>
            <c:numRef>
              <c:f>'Estimates of the use of water ('!$B$393</c:f>
            </c:numRef>
          </c:bubbleSize>
        </c:ser>
        <c:ser>
          <c:idx val="392"/>
          <c:order val="392"/>
          <c:tx>
            <c:strRef>
              <c:f>'Estimates of the use of water ('!$T$394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('!$S$394</c:f>
            </c:strRef>
          </c:xVal>
          <c:yVal>
            <c:numRef>
              <c:f>'Estimates of the use of water ('!$B$394</c:f>
              <c:numCache/>
            </c:numRef>
          </c:yVal>
          <c:bubbleSize>
            <c:numRef>
              <c:f>'Estimates of the use of water ('!$B$394</c:f>
            </c:numRef>
          </c:bubbleSize>
        </c:ser>
        <c:ser>
          <c:idx val="393"/>
          <c:order val="393"/>
          <c:tx>
            <c:strRef>
              <c:f>'Estimates of the use of water ('!$T$395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('!$S$395</c:f>
            </c:strRef>
          </c:xVal>
          <c:yVal>
            <c:numRef>
              <c:f>'Estimates of the use of water ('!$B$395</c:f>
              <c:numCache/>
            </c:numRef>
          </c:yVal>
          <c:bubbleSize>
            <c:numRef>
              <c:f>'Estimates of the use of water ('!$B$395</c:f>
            </c:numRef>
          </c:bubbleSize>
        </c:ser>
        <c:ser>
          <c:idx val="394"/>
          <c:order val="394"/>
          <c:tx>
            <c:strRef>
              <c:f>'Estimates of the use of water ('!$T$396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('!$S$396</c:f>
            </c:strRef>
          </c:xVal>
          <c:yVal>
            <c:numRef>
              <c:f>'Estimates of the use of water ('!$B$396</c:f>
              <c:numCache/>
            </c:numRef>
          </c:yVal>
          <c:bubbleSize>
            <c:numRef>
              <c:f>'Estimates of the use of water ('!$B$396</c:f>
            </c:numRef>
          </c:bubbleSize>
        </c:ser>
        <c:ser>
          <c:idx val="395"/>
          <c:order val="395"/>
          <c:tx>
            <c:strRef>
              <c:f>'Estimates of the use of water ('!$T$397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('!$S$397</c:f>
            </c:strRef>
          </c:xVal>
          <c:yVal>
            <c:numRef>
              <c:f>'Estimates of the use of water ('!$B$397</c:f>
              <c:numCache/>
            </c:numRef>
          </c:yVal>
          <c:bubbleSize>
            <c:numRef>
              <c:f>'Estimates of the use of water ('!$B$397</c:f>
            </c:numRef>
          </c:bubbleSize>
        </c:ser>
        <c:ser>
          <c:idx val="396"/>
          <c:order val="396"/>
          <c:tx>
            <c:strRef>
              <c:f>'Estimates of the use of water ('!$T$398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('!$S$398</c:f>
            </c:strRef>
          </c:xVal>
          <c:yVal>
            <c:numRef>
              <c:f>'Estimates of the use of water ('!$B$398</c:f>
              <c:numCache/>
            </c:numRef>
          </c:yVal>
          <c:bubbleSize>
            <c:numRef>
              <c:f>'Estimates of the use of water ('!$B$398</c:f>
            </c:numRef>
          </c:bubbleSize>
        </c:ser>
        <c:ser>
          <c:idx val="397"/>
          <c:order val="397"/>
          <c:tx>
            <c:strRef>
              <c:f>'Estimates of the use of water ('!$T$399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('!$S$399</c:f>
            </c:strRef>
          </c:xVal>
          <c:yVal>
            <c:numRef>
              <c:f>'Estimates of the use of water ('!$B$399</c:f>
              <c:numCache/>
            </c:numRef>
          </c:yVal>
          <c:bubbleSize>
            <c:numRef>
              <c:f>'Estimates of the use of water ('!$B$399</c:f>
            </c:numRef>
          </c:bubbleSize>
        </c:ser>
        <c:ser>
          <c:idx val="398"/>
          <c:order val="398"/>
          <c:tx>
            <c:strRef>
              <c:f>'Estimates of the use of water ('!$T$400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('!$S$400</c:f>
            </c:strRef>
          </c:xVal>
          <c:yVal>
            <c:numRef>
              <c:f>'Estimates of the use of water ('!$B$400</c:f>
              <c:numCache/>
            </c:numRef>
          </c:yVal>
          <c:bubbleSize>
            <c:numRef>
              <c:f>'Estimates of the use of water ('!$B$400</c:f>
            </c:numRef>
          </c:bubbleSize>
        </c:ser>
        <c:ser>
          <c:idx val="399"/>
          <c:order val="399"/>
          <c:tx>
            <c:strRef>
              <c:f>'Estimates of the use of water ('!$T$401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('!$S$401</c:f>
            </c:strRef>
          </c:xVal>
          <c:yVal>
            <c:numRef>
              <c:f>'Estimates of the use of water ('!$B$401</c:f>
              <c:numCache/>
            </c:numRef>
          </c:yVal>
          <c:bubbleSize>
            <c:numRef>
              <c:f>'Estimates of the use of water ('!$B$401</c:f>
            </c:numRef>
          </c:bubbleSize>
        </c:ser>
        <c:ser>
          <c:idx val="400"/>
          <c:order val="400"/>
          <c:tx>
            <c:strRef>
              <c:f>'Estimates of the use of water ('!$T$402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('!$S$402</c:f>
            </c:strRef>
          </c:xVal>
          <c:yVal>
            <c:numRef>
              <c:f>'Estimates of the use of water ('!$B$402</c:f>
              <c:numCache/>
            </c:numRef>
          </c:yVal>
          <c:bubbleSize>
            <c:numRef>
              <c:f>'Estimates of the use of water ('!$B$402</c:f>
            </c:numRef>
          </c:bubbleSize>
        </c:ser>
        <c:ser>
          <c:idx val="401"/>
          <c:order val="401"/>
          <c:tx>
            <c:strRef>
              <c:f>'Estimates of the use of water ('!$T$403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('!$S$403</c:f>
            </c:strRef>
          </c:xVal>
          <c:yVal>
            <c:numRef>
              <c:f>'Estimates of the use of water ('!$B$403</c:f>
              <c:numCache/>
            </c:numRef>
          </c:yVal>
          <c:bubbleSize>
            <c:numRef>
              <c:f>'Estimates of the use of water ('!$B$403</c:f>
            </c:numRef>
          </c:bubbleSize>
        </c:ser>
        <c:ser>
          <c:idx val="402"/>
          <c:order val="402"/>
          <c:tx>
            <c:strRef>
              <c:f>'Estimates of the use of water ('!$T$404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('!$S$404</c:f>
            </c:strRef>
          </c:xVal>
          <c:yVal>
            <c:numRef>
              <c:f>'Estimates of the use of water ('!$B$404</c:f>
              <c:numCache/>
            </c:numRef>
          </c:yVal>
          <c:bubbleSize>
            <c:numRef>
              <c:f>'Estimates of the use of water ('!$B$404</c:f>
            </c:numRef>
          </c:bubbleSize>
        </c:ser>
        <c:ser>
          <c:idx val="403"/>
          <c:order val="403"/>
          <c:tx>
            <c:strRef>
              <c:f>'Estimates of the use of water ('!$T$405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('!$S$405</c:f>
            </c:strRef>
          </c:xVal>
          <c:yVal>
            <c:numRef>
              <c:f>'Estimates of the use of water ('!$B$405</c:f>
              <c:numCache/>
            </c:numRef>
          </c:yVal>
          <c:bubbleSize>
            <c:numRef>
              <c:f>'Estimates of the use of water ('!$B$405</c:f>
            </c:numRef>
          </c:bubbleSize>
        </c:ser>
        <c:ser>
          <c:idx val="404"/>
          <c:order val="404"/>
          <c:tx>
            <c:strRef>
              <c:f>'Estimates of the use of water ('!$T$406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('!$S$406</c:f>
            </c:strRef>
          </c:xVal>
          <c:yVal>
            <c:numRef>
              <c:f>'Estimates of the use of water ('!$B$406</c:f>
              <c:numCache/>
            </c:numRef>
          </c:yVal>
          <c:bubbleSize>
            <c:numRef>
              <c:f>'Estimates of the use of water ('!$B$406</c:f>
            </c:numRef>
          </c:bubbleSize>
        </c:ser>
        <c:ser>
          <c:idx val="405"/>
          <c:order val="405"/>
          <c:tx>
            <c:strRef>
              <c:f>'Estimates of the use of water ('!$T$407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('!$S$407</c:f>
            </c:strRef>
          </c:xVal>
          <c:yVal>
            <c:numRef>
              <c:f>'Estimates of the use of water ('!$B$407</c:f>
              <c:numCache/>
            </c:numRef>
          </c:yVal>
          <c:bubbleSize>
            <c:numRef>
              <c:f>'Estimates of the use of water ('!$B$407</c:f>
            </c:numRef>
          </c:bubbleSize>
        </c:ser>
        <c:ser>
          <c:idx val="406"/>
          <c:order val="406"/>
          <c:tx>
            <c:strRef>
              <c:f>'Estimates of the use of water ('!$T$408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('!$S$408</c:f>
            </c:strRef>
          </c:xVal>
          <c:yVal>
            <c:numRef>
              <c:f>'Estimates of the use of water ('!$B$408</c:f>
              <c:numCache/>
            </c:numRef>
          </c:yVal>
          <c:bubbleSize>
            <c:numRef>
              <c:f>'Estimates of the use of water ('!$B$408</c:f>
            </c:numRef>
          </c:bubbleSize>
        </c:ser>
        <c:ser>
          <c:idx val="407"/>
          <c:order val="407"/>
          <c:tx>
            <c:strRef>
              <c:f>'Estimates of the use of water ('!$T$409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('!$S$409</c:f>
            </c:strRef>
          </c:xVal>
          <c:yVal>
            <c:numRef>
              <c:f>'Estimates of the use of water ('!$B$409</c:f>
              <c:numCache/>
            </c:numRef>
          </c:yVal>
          <c:bubbleSize>
            <c:numRef>
              <c:f>'Estimates of the use of water ('!$B$409</c:f>
            </c:numRef>
          </c:bubbleSize>
        </c:ser>
        <c:ser>
          <c:idx val="408"/>
          <c:order val="408"/>
          <c:tx>
            <c:strRef>
              <c:f>'Estimates of the use of water ('!$T$410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('!$S$410</c:f>
            </c:strRef>
          </c:xVal>
          <c:yVal>
            <c:numRef>
              <c:f>'Estimates of the use of water ('!$B$410</c:f>
              <c:numCache/>
            </c:numRef>
          </c:yVal>
          <c:bubbleSize>
            <c:numRef>
              <c:f>'Estimates of the use of water ('!$B$410</c:f>
            </c:numRef>
          </c:bubbleSize>
        </c:ser>
        <c:ser>
          <c:idx val="409"/>
          <c:order val="409"/>
          <c:tx>
            <c:strRef>
              <c:f>'Estimates of the use of water ('!$T$411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('!$S$411</c:f>
            </c:strRef>
          </c:xVal>
          <c:yVal>
            <c:numRef>
              <c:f>'Estimates of the use of water ('!$B$411</c:f>
              <c:numCache/>
            </c:numRef>
          </c:yVal>
          <c:bubbleSize>
            <c:numRef>
              <c:f>'Estimates of the use of water ('!$B$411</c:f>
            </c:numRef>
          </c:bubbleSize>
        </c:ser>
        <c:ser>
          <c:idx val="410"/>
          <c:order val="410"/>
          <c:tx>
            <c:strRef>
              <c:f>'Estimates of the use of water ('!$T$412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('!$S$412</c:f>
            </c:strRef>
          </c:xVal>
          <c:yVal>
            <c:numRef>
              <c:f>'Estimates of the use of water ('!$B$412</c:f>
              <c:numCache/>
            </c:numRef>
          </c:yVal>
          <c:bubbleSize>
            <c:numRef>
              <c:f>'Estimates of the use of water ('!$B$412</c:f>
            </c:numRef>
          </c:bubbleSize>
        </c:ser>
        <c:ser>
          <c:idx val="411"/>
          <c:order val="411"/>
          <c:tx>
            <c:strRef>
              <c:f>'Estimates of the use of water ('!$T$413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('!$S$413</c:f>
            </c:strRef>
          </c:xVal>
          <c:yVal>
            <c:numRef>
              <c:f>'Estimates of the use of water ('!$B$413</c:f>
              <c:numCache/>
            </c:numRef>
          </c:yVal>
          <c:bubbleSize>
            <c:numRef>
              <c:f>'Estimates of the use of water ('!$B$413</c:f>
            </c:numRef>
          </c:bubbleSize>
        </c:ser>
        <c:ser>
          <c:idx val="412"/>
          <c:order val="412"/>
          <c:tx>
            <c:strRef>
              <c:f>'Estimates of the use of water ('!$T$414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('!$S$414</c:f>
            </c:strRef>
          </c:xVal>
          <c:yVal>
            <c:numRef>
              <c:f>'Estimates of the use of water ('!$B$414</c:f>
              <c:numCache/>
            </c:numRef>
          </c:yVal>
          <c:bubbleSize>
            <c:numRef>
              <c:f>'Estimates of the use of water ('!$B$414</c:f>
            </c:numRef>
          </c:bubbleSize>
        </c:ser>
        <c:ser>
          <c:idx val="413"/>
          <c:order val="413"/>
          <c:tx>
            <c:strRef>
              <c:f>'Estimates of the use of water ('!$T$415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('!$S$415</c:f>
            </c:strRef>
          </c:xVal>
          <c:yVal>
            <c:numRef>
              <c:f>'Estimates of the use of water ('!$B$415</c:f>
              <c:numCache/>
            </c:numRef>
          </c:yVal>
          <c:bubbleSize>
            <c:numRef>
              <c:f>'Estimates of the use of water ('!$B$415</c:f>
            </c:numRef>
          </c:bubbleSize>
        </c:ser>
        <c:ser>
          <c:idx val="414"/>
          <c:order val="414"/>
          <c:tx>
            <c:strRef>
              <c:f>'Estimates of the use of water ('!$T$416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('!$S$416</c:f>
            </c:strRef>
          </c:xVal>
          <c:yVal>
            <c:numRef>
              <c:f>'Estimates of the use of water ('!$B$416</c:f>
              <c:numCache/>
            </c:numRef>
          </c:yVal>
          <c:bubbleSize>
            <c:numRef>
              <c:f>'Estimates of the use of water ('!$B$416</c:f>
            </c:numRef>
          </c:bubbleSize>
        </c:ser>
        <c:ser>
          <c:idx val="415"/>
          <c:order val="415"/>
          <c:tx>
            <c:strRef>
              <c:f>'Estimates of the use of water ('!$T$417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('!$S$417</c:f>
            </c:strRef>
          </c:xVal>
          <c:yVal>
            <c:numRef>
              <c:f>'Estimates of the use of water ('!$B$417</c:f>
              <c:numCache/>
            </c:numRef>
          </c:yVal>
          <c:bubbleSize>
            <c:numRef>
              <c:f>'Estimates of the use of water ('!$B$417</c:f>
            </c:numRef>
          </c:bubbleSize>
        </c:ser>
        <c:ser>
          <c:idx val="416"/>
          <c:order val="416"/>
          <c:tx>
            <c:strRef>
              <c:f>'Estimates of the use of water ('!$T$418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('!$S$418</c:f>
            </c:strRef>
          </c:xVal>
          <c:yVal>
            <c:numRef>
              <c:f>'Estimates of the use of water ('!$B$418</c:f>
              <c:numCache/>
            </c:numRef>
          </c:yVal>
          <c:bubbleSize>
            <c:numRef>
              <c:f>'Estimates of the use of water ('!$B$418</c:f>
            </c:numRef>
          </c:bubbleSize>
        </c:ser>
        <c:ser>
          <c:idx val="417"/>
          <c:order val="417"/>
          <c:tx>
            <c:strRef>
              <c:f>'Estimates of the use of water ('!$T$419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('!$S$419</c:f>
            </c:strRef>
          </c:xVal>
          <c:yVal>
            <c:numRef>
              <c:f>'Estimates of the use of water ('!$B$419</c:f>
              <c:numCache/>
            </c:numRef>
          </c:yVal>
          <c:bubbleSize>
            <c:numRef>
              <c:f>'Estimates of the use of water ('!$B$419</c:f>
            </c:numRef>
          </c:bubbleSize>
        </c:ser>
        <c:ser>
          <c:idx val="418"/>
          <c:order val="418"/>
          <c:tx>
            <c:strRef>
              <c:f>'Estimates of the use of water ('!$T$420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('!$S$420</c:f>
            </c:strRef>
          </c:xVal>
          <c:yVal>
            <c:numRef>
              <c:f>'Estimates of the use of water ('!$B$420</c:f>
              <c:numCache/>
            </c:numRef>
          </c:yVal>
          <c:bubbleSize>
            <c:numRef>
              <c:f>'Estimates of the use of water ('!$B$420</c:f>
            </c:numRef>
          </c:bubbleSize>
        </c:ser>
        <c:ser>
          <c:idx val="419"/>
          <c:order val="419"/>
          <c:tx>
            <c:strRef>
              <c:f>'Estimates of the use of water ('!$T$421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('!$S$421</c:f>
            </c:strRef>
          </c:xVal>
          <c:yVal>
            <c:numRef>
              <c:f>'Estimates of the use of water ('!$B$421</c:f>
              <c:numCache/>
            </c:numRef>
          </c:yVal>
          <c:bubbleSize>
            <c:numRef>
              <c:f>'Estimates of the use of water ('!$B$421</c:f>
            </c:numRef>
          </c:bubbleSize>
        </c:ser>
        <c:ser>
          <c:idx val="420"/>
          <c:order val="420"/>
          <c:tx>
            <c:strRef>
              <c:f>'Estimates of the use of water ('!$T$422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('!$S$422</c:f>
            </c:strRef>
          </c:xVal>
          <c:yVal>
            <c:numRef>
              <c:f>'Estimates of the use of water ('!$B$422</c:f>
              <c:numCache/>
            </c:numRef>
          </c:yVal>
          <c:bubbleSize>
            <c:numRef>
              <c:f>'Estimates of the use of water ('!$B$422</c:f>
            </c:numRef>
          </c:bubbleSize>
        </c:ser>
        <c:ser>
          <c:idx val="421"/>
          <c:order val="421"/>
          <c:tx>
            <c:strRef>
              <c:f>'Estimates of the use of water ('!$T$423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('!$S$423</c:f>
            </c:strRef>
          </c:xVal>
          <c:yVal>
            <c:numRef>
              <c:f>'Estimates of the use of water ('!$B$423</c:f>
              <c:numCache/>
            </c:numRef>
          </c:yVal>
          <c:bubbleSize>
            <c:numRef>
              <c:f>'Estimates of the use of water ('!$B$423</c:f>
            </c:numRef>
          </c:bubbleSize>
        </c:ser>
        <c:ser>
          <c:idx val="422"/>
          <c:order val="422"/>
          <c:tx>
            <c:strRef>
              <c:f>'Estimates of the use of water ('!$T$424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('!$S$424</c:f>
            </c:strRef>
          </c:xVal>
          <c:yVal>
            <c:numRef>
              <c:f>'Estimates of the use of water ('!$B$424</c:f>
              <c:numCache/>
            </c:numRef>
          </c:yVal>
          <c:bubbleSize>
            <c:numRef>
              <c:f>'Estimates of the use of water ('!$B$424</c:f>
            </c:numRef>
          </c:bubbleSize>
        </c:ser>
        <c:ser>
          <c:idx val="423"/>
          <c:order val="423"/>
          <c:tx>
            <c:strRef>
              <c:f>'Estimates of the use of water ('!$T$425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('!$S$425</c:f>
            </c:strRef>
          </c:xVal>
          <c:yVal>
            <c:numRef>
              <c:f>'Estimates of the use of water ('!$B$425</c:f>
              <c:numCache/>
            </c:numRef>
          </c:yVal>
          <c:bubbleSize>
            <c:numRef>
              <c:f>'Estimates of the use of water ('!$B$425</c:f>
            </c:numRef>
          </c:bubbleSize>
        </c:ser>
        <c:ser>
          <c:idx val="424"/>
          <c:order val="424"/>
          <c:tx>
            <c:strRef>
              <c:f>'Estimates of the use of water ('!$T$426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('!$S$426</c:f>
            </c:strRef>
          </c:xVal>
          <c:yVal>
            <c:numRef>
              <c:f>'Estimates of the use of water ('!$B$426</c:f>
              <c:numCache/>
            </c:numRef>
          </c:yVal>
          <c:bubbleSize>
            <c:numRef>
              <c:f>'Estimates of the use of water ('!$B$426</c:f>
            </c:numRef>
          </c:bubbleSize>
        </c:ser>
        <c:ser>
          <c:idx val="425"/>
          <c:order val="425"/>
          <c:tx>
            <c:strRef>
              <c:f>'Estimates of the use of water ('!$T$427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('!$S$427</c:f>
            </c:strRef>
          </c:xVal>
          <c:yVal>
            <c:numRef>
              <c:f>'Estimates of the use of water ('!$B$427</c:f>
              <c:numCache/>
            </c:numRef>
          </c:yVal>
          <c:bubbleSize>
            <c:numRef>
              <c:f>'Estimates of the use of water ('!$B$427</c:f>
            </c:numRef>
          </c:bubbleSize>
        </c:ser>
        <c:ser>
          <c:idx val="426"/>
          <c:order val="426"/>
          <c:tx>
            <c:strRef>
              <c:f>'Estimates of the use of water ('!$T$428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('!$S$428</c:f>
            </c:strRef>
          </c:xVal>
          <c:yVal>
            <c:numRef>
              <c:f>'Estimates of the use of water ('!$B$428</c:f>
              <c:numCache/>
            </c:numRef>
          </c:yVal>
          <c:bubbleSize>
            <c:numRef>
              <c:f>'Estimates of the use of water ('!$B$428</c:f>
            </c:numRef>
          </c:bubbleSize>
        </c:ser>
        <c:ser>
          <c:idx val="427"/>
          <c:order val="427"/>
          <c:tx>
            <c:strRef>
              <c:f>'Estimates of the use of water ('!$T$429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('!$S$429</c:f>
            </c:strRef>
          </c:xVal>
          <c:yVal>
            <c:numRef>
              <c:f>'Estimates of the use of water ('!$B$429</c:f>
              <c:numCache/>
            </c:numRef>
          </c:yVal>
          <c:bubbleSize>
            <c:numRef>
              <c:f>'Estimates of the use of water ('!$B$429</c:f>
            </c:numRef>
          </c:bubbleSize>
        </c:ser>
        <c:ser>
          <c:idx val="428"/>
          <c:order val="428"/>
          <c:tx>
            <c:strRef>
              <c:f>'Estimates of the use of water ('!$T$430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('!$S$430</c:f>
            </c:strRef>
          </c:xVal>
          <c:yVal>
            <c:numRef>
              <c:f>'Estimates of the use of water ('!$B$430</c:f>
              <c:numCache/>
            </c:numRef>
          </c:yVal>
          <c:bubbleSize>
            <c:numRef>
              <c:f>'Estimates of the use of water ('!$B$430</c:f>
            </c:numRef>
          </c:bubbleSize>
        </c:ser>
        <c:ser>
          <c:idx val="429"/>
          <c:order val="429"/>
          <c:tx>
            <c:strRef>
              <c:f>'Estimates of the use of water ('!$T$431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('!$S$431</c:f>
            </c:strRef>
          </c:xVal>
          <c:yVal>
            <c:numRef>
              <c:f>'Estimates of the use of water ('!$B$431</c:f>
              <c:numCache/>
            </c:numRef>
          </c:yVal>
          <c:bubbleSize>
            <c:numRef>
              <c:f>'Estimates of the use of water ('!$B$431</c:f>
            </c:numRef>
          </c:bubbleSize>
        </c:ser>
        <c:ser>
          <c:idx val="430"/>
          <c:order val="430"/>
          <c:tx>
            <c:strRef>
              <c:f>'Estimates of the use of water ('!$T$432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('!$S$432</c:f>
            </c:strRef>
          </c:xVal>
          <c:yVal>
            <c:numRef>
              <c:f>'Estimates of the use of water ('!$B$432</c:f>
              <c:numCache/>
            </c:numRef>
          </c:yVal>
          <c:bubbleSize>
            <c:numRef>
              <c:f>'Estimates of the use of water ('!$B$432</c:f>
            </c:numRef>
          </c:bubbleSize>
        </c:ser>
        <c:ser>
          <c:idx val="431"/>
          <c:order val="431"/>
          <c:tx>
            <c:strRef>
              <c:f>'Estimates of the use of water ('!$T$433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('!$S$433</c:f>
            </c:strRef>
          </c:xVal>
          <c:yVal>
            <c:numRef>
              <c:f>'Estimates of the use of water ('!$B$433</c:f>
              <c:numCache/>
            </c:numRef>
          </c:yVal>
          <c:bubbleSize>
            <c:numRef>
              <c:f>'Estimates of the use of water ('!$B$433</c:f>
            </c:numRef>
          </c:bubbleSize>
        </c:ser>
        <c:ser>
          <c:idx val="432"/>
          <c:order val="432"/>
          <c:tx>
            <c:strRef>
              <c:f>'Estimates of the use of water ('!$T$434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('!$S$434</c:f>
            </c:strRef>
          </c:xVal>
          <c:yVal>
            <c:numRef>
              <c:f>'Estimates of the use of water ('!$B$434</c:f>
              <c:numCache/>
            </c:numRef>
          </c:yVal>
          <c:bubbleSize>
            <c:numRef>
              <c:f>'Estimates of the use of water ('!$B$434</c:f>
            </c:numRef>
          </c:bubbleSize>
        </c:ser>
        <c:ser>
          <c:idx val="433"/>
          <c:order val="433"/>
          <c:tx>
            <c:strRef>
              <c:f>'Estimates of the use of water ('!$T$435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('!$S$435</c:f>
            </c:strRef>
          </c:xVal>
          <c:yVal>
            <c:numRef>
              <c:f>'Estimates of the use of water ('!$B$435</c:f>
              <c:numCache/>
            </c:numRef>
          </c:yVal>
          <c:bubbleSize>
            <c:numRef>
              <c:f>'Estimates of the use of water ('!$B$435</c:f>
            </c:numRef>
          </c:bubbleSize>
        </c:ser>
        <c:ser>
          <c:idx val="434"/>
          <c:order val="434"/>
          <c:tx>
            <c:strRef>
              <c:f>'Estimates of the use of water ('!$T$436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('!$S$436</c:f>
            </c:strRef>
          </c:xVal>
          <c:yVal>
            <c:numRef>
              <c:f>'Estimates of the use of water ('!$B$436</c:f>
              <c:numCache/>
            </c:numRef>
          </c:yVal>
          <c:bubbleSize>
            <c:numRef>
              <c:f>'Estimates of the use of water ('!$B$436</c:f>
            </c:numRef>
          </c:bubbleSize>
        </c:ser>
        <c:ser>
          <c:idx val="435"/>
          <c:order val="435"/>
          <c:tx>
            <c:strRef>
              <c:f>'Estimates of the use of water ('!$T$437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('!$S$437</c:f>
            </c:strRef>
          </c:xVal>
          <c:yVal>
            <c:numRef>
              <c:f>'Estimates of the use of water ('!$B$437</c:f>
              <c:numCache/>
            </c:numRef>
          </c:yVal>
          <c:bubbleSize>
            <c:numRef>
              <c:f>'Estimates of the use of water ('!$B$437</c:f>
            </c:numRef>
          </c:bubbleSize>
        </c:ser>
        <c:ser>
          <c:idx val="436"/>
          <c:order val="436"/>
          <c:tx>
            <c:strRef>
              <c:f>'Estimates of the use of water ('!$T$438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('!$S$438</c:f>
            </c:strRef>
          </c:xVal>
          <c:yVal>
            <c:numRef>
              <c:f>'Estimates of the use of water ('!$B$438</c:f>
              <c:numCache/>
            </c:numRef>
          </c:yVal>
          <c:bubbleSize>
            <c:numRef>
              <c:f>'Estimates of the use of water ('!$B$438</c:f>
            </c:numRef>
          </c:bubbleSize>
        </c:ser>
        <c:ser>
          <c:idx val="437"/>
          <c:order val="437"/>
          <c:tx>
            <c:strRef>
              <c:f>'Estimates of the use of water ('!$T$439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('!$S$439</c:f>
            </c:strRef>
          </c:xVal>
          <c:yVal>
            <c:numRef>
              <c:f>'Estimates of the use of water ('!$B$439</c:f>
              <c:numCache/>
            </c:numRef>
          </c:yVal>
          <c:bubbleSize>
            <c:numRef>
              <c:f>'Estimates of the use of water ('!$B$439</c:f>
            </c:numRef>
          </c:bubbleSize>
        </c:ser>
        <c:ser>
          <c:idx val="438"/>
          <c:order val="438"/>
          <c:tx>
            <c:strRef>
              <c:f>'Estimates of the use of water ('!$T$440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('!$S$440</c:f>
            </c:strRef>
          </c:xVal>
          <c:yVal>
            <c:numRef>
              <c:f>'Estimates of the use of water ('!$B$440</c:f>
              <c:numCache/>
            </c:numRef>
          </c:yVal>
          <c:bubbleSize>
            <c:numRef>
              <c:f>'Estimates of the use of water ('!$B$440</c:f>
            </c:numRef>
          </c:bubbleSize>
        </c:ser>
        <c:ser>
          <c:idx val="439"/>
          <c:order val="439"/>
          <c:tx>
            <c:strRef>
              <c:f>'Estimates of the use of water ('!$T$441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('!$S$441</c:f>
            </c:strRef>
          </c:xVal>
          <c:yVal>
            <c:numRef>
              <c:f>'Estimates of the use of water ('!$B$441</c:f>
              <c:numCache/>
            </c:numRef>
          </c:yVal>
          <c:bubbleSize>
            <c:numRef>
              <c:f>'Estimates of the use of water ('!$B$441</c:f>
            </c:numRef>
          </c:bubbleSize>
        </c:ser>
        <c:ser>
          <c:idx val="440"/>
          <c:order val="440"/>
          <c:tx>
            <c:strRef>
              <c:f>'Estimates of the use of water ('!$T$442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('!$S$442</c:f>
            </c:strRef>
          </c:xVal>
          <c:yVal>
            <c:numRef>
              <c:f>'Estimates of the use of water ('!$B$442</c:f>
              <c:numCache/>
            </c:numRef>
          </c:yVal>
          <c:bubbleSize>
            <c:numRef>
              <c:f>'Estimates of the use of water ('!$B$442</c:f>
            </c:numRef>
          </c:bubbleSize>
        </c:ser>
        <c:ser>
          <c:idx val="441"/>
          <c:order val="441"/>
          <c:tx>
            <c:strRef>
              <c:f>'Estimates of the use of water ('!$T$443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('!$S$443</c:f>
            </c:strRef>
          </c:xVal>
          <c:yVal>
            <c:numRef>
              <c:f>'Estimates of the use of water ('!$B$443</c:f>
              <c:numCache/>
            </c:numRef>
          </c:yVal>
          <c:bubbleSize>
            <c:numRef>
              <c:f>'Estimates of the use of water ('!$B$443</c:f>
            </c:numRef>
          </c:bubbleSize>
        </c:ser>
        <c:ser>
          <c:idx val="442"/>
          <c:order val="442"/>
          <c:tx>
            <c:strRef>
              <c:f>'Estimates of the use of water ('!$T$444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('!$S$444</c:f>
            </c:strRef>
          </c:xVal>
          <c:yVal>
            <c:numRef>
              <c:f>'Estimates of the use of water ('!$B$444</c:f>
              <c:numCache/>
            </c:numRef>
          </c:yVal>
          <c:bubbleSize>
            <c:numRef>
              <c:f>'Estimates of the use of water ('!$B$444</c:f>
            </c:numRef>
          </c:bubbleSize>
        </c:ser>
        <c:ser>
          <c:idx val="443"/>
          <c:order val="443"/>
          <c:tx>
            <c:strRef>
              <c:f>'Estimates of the use of water ('!$T$445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('!$S$445</c:f>
            </c:strRef>
          </c:xVal>
          <c:yVal>
            <c:numRef>
              <c:f>'Estimates of the use of water ('!$B$445</c:f>
              <c:numCache/>
            </c:numRef>
          </c:yVal>
          <c:bubbleSize>
            <c:numRef>
              <c:f>'Estimates of the use of water ('!$B$445</c:f>
            </c:numRef>
          </c:bubbleSize>
        </c:ser>
        <c:ser>
          <c:idx val="444"/>
          <c:order val="444"/>
          <c:tx>
            <c:strRef>
              <c:f>'Estimates of the use of water ('!$T$446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('!$S$446</c:f>
            </c:strRef>
          </c:xVal>
          <c:yVal>
            <c:numRef>
              <c:f>'Estimates of the use of water ('!$B$446</c:f>
              <c:numCache/>
            </c:numRef>
          </c:yVal>
          <c:bubbleSize>
            <c:numRef>
              <c:f>'Estimates of the use of water ('!$B$446</c:f>
            </c:numRef>
          </c:bubbleSize>
        </c:ser>
        <c:ser>
          <c:idx val="445"/>
          <c:order val="445"/>
          <c:tx>
            <c:strRef>
              <c:f>'Estimates of the use of water ('!$T$447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('!$S$447</c:f>
            </c:strRef>
          </c:xVal>
          <c:yVal>
            <c:numRef>
              <c:f>'Estimates of the use of water ('!$B$447</c:f>
              <c:numCache/>
            </c:numRef>
          </c:yVal>
          <c:bubbleSize>
            <c:numRef>
              <c:f>'Estimates of the use of water ('!$B$447</c:f>
            </c:numRef>
          </c:bubbleSize>
        </c:ser>
        <c:ser>
          <c:idx val="446"/>
          <c:order val="446"/>
          <c:tx>
            <c:strRef>
              <c:f>'Estimates of the use of water ('!$T$448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('!$S$448</c:f>
            </c:strRef>
          </c:xVal>
          <c:yVal>
            <c:numRef>
              <c:f>'Estimates of the use of water ('!$B$448</c:f>
              <c:numCache/>
            </c:numRef>
          </c:yVal>
          <c:bubbleSize>
            <c:numRef>
              <c:f>'Estimates of the use of water ('!$B$448</c:f>
            </c:numRef>
          </c:bubbleSize>
        </c:ser>
        <c:ser>
          <c:idx val="447"/>
          <c:order val="447"/>
          <c:tx>
            <c:strRef>
              <c:f>'Estimates of the use of water ('!$T$449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('!$S$449</c:f>
            </c:strRef>
          </c:xVal>
          <c:yVal>
            <c:numRef>
              <c:f>'Estimates of the use of water ('!$B$449</c:f>
              <c:numCache/>
            </c:numRef>
          </c:yVal>
          <c:bubbleSize>
            <c:numRef>
              <c:f>'Estimates of the use of water ('!$B$449</c:f>
            </c:numRef>
          </c:bubbleSize>
        </c:ser>
        <c:ser>
          <c:idx val="448"/>
          <c:order val="448"/>
          <c:tx>
            <c:strRef>
              <c:f>'Estimates of the use of water ('!$T$450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('!$S$450</c:f>
            </c:strRef>
          </c:xVal>
          <c:yVal>
            <c:numRef>
              <c:f>'Estimates of the use of water ('!$B$450</c:f>
              <c:numCache/>
            </c:numRef>
          </c:yVal>
          <c:bubbleSize>
            <c:numRef>
              <c:f>'Estimates of the use of water ('!$B$450</c:f>
            </c:numRef>
          </c:bubbleSize>
        </c:ser>
        <c:ser>
          <c:idx val="449"/>
          <c:order val="449"/>
          <c:tx>
            <c:strRef>
              <c:f>'Estimates of the use of water ('!$T$451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('!$S$451</c:f>
            </c:strRef>
          </c:xVal>
          <c:yVal>
            <c:numRef>
              <c:f>'Estimates of the use of water ('!$B$451</c:f>
              <c:numCache/>
            </c:numRef>
          </c:yVal>
          <c:bubbleSize>
            <c:numRef>
              <c:f>'Estimates of the use of water ('!$B$451</c:f>
            </c:numRef>
          </c:bubbleSize>
        </c:ser>
        <c:ser>
          <c:idx val="450"/>
          <c:order val="450"/>
          <c:tx>
            <c:strRef>
              <c:f>'Estimates of the use of water ('!$T$452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('!$S$452</c:f>
            </c:strRef>
          </c:xVal>
          <c:yVal>
            <c:numRef>
              <c:f>'Estimates of the use of water ('!$B$452</c:f>
              <c:numCache/>
            </c:numRef>
          </c:yVal>
          <c:bubbleSize>
            <c:numRef>
              <c:f>'Estimates of the use of water ('!$B$452</c:f>
            </c:numRef>
          </c:bubbleSize>
        </c:ser>
        <c:ser>
          <c:idx val="451"/>
          <c:order val="451"/>
          <c:tx>
            <c:strRef>
              <c:f>'Estimates of the use of water ('!$T$453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('!$S$453</c:f>
            </c:strRef>
          </c:xVal>
          <c:yVal>
            <c:numRef>
              <c:f>'Estimates of the use of water ('!$B$453</c:f>
              <c:numCache/>
            </c:numRef>
          </c:yVal>
          <c:bubbleSize>
            <c:numRef>
              <c:f>'Estimates of the use of water ('!$B$453</c:f>
            </c:numRef>
          </c:bubbleSize>
        </c:ser>
        <c:ser>
          <c:idx val="452"/>
          <c:order val="452"/>
          <c:tx>
            <c:strRef>
              <c:f>'Estimates of the use of water ('!$T$454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('!$S$454</c:f>
            </c:strRef>
          </c:xVal>
          <c:yVal>
            <c:numRef>
              <c:f>'Estimates of the use of water ('!$B$454</c:f>
              <c:numCache/>
            </c:numRef>
          </c:yVal>
          <c:bubbleSize>
            <c:numRef>
              <c:f>'Estimates of the use of water ('!$B$454</c:f>
            </c:numRef>
          </c:bubbleSize>
        </c:ser>
        <c:ser>
          <c:idx val="453"/>
          <c:order val="453"/>
          <c:tx>
            <c:strRef>
              <c:f>'Estimates of the use of water ('!$T$455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('!$S$455</c:f>
            </c:strRef>
          </c:xVal>
          <c:yVal>
            <c:numRef>
              <c:f>'Estimates of the use of water ('!$B$455</c:f>
              <c:numCache/>
            </c:numRef>
          </c:yVal>
          <c:bubbleSize>
            <c:numRef>
              <c:f>'Estimates of the use of water ('!$B$455</c:f>
            </c:numRef>
          </c:bubbleSize>
        </c:ser>
        <c:ser>
          <c:idx val="454"/>
          <c:order val="454"/>
          <c:tx>
            <c:strRef>
              <c:f>'Estimates of the use of water ('!$T$456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('!$S$456</c:f>
            </c:strRef>
          </c:xVal>
          <c:yVal>
            <c:numRef>
              <c:f>'Estimates of the use of water ('!$B$456</c:f>
              <c:numCache/>
            </c:numRef>
          </c:yVal>
          <c:bubbleSize>
            <c:numRef>
              <c:f>'Estimates of the use of water ('!$B$456</c:f>
            </c:numRef>
          </c:bubbleSize>
        </c:ser>
        <c:ser>
          <c:idx val="455"/>
          <c:order val="455"/>
          <c:tx>
            <c:strRef>
              <c:f>'Estimates of the use of water ('!$T$457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('!$S$457</c:f>
            </c:strRef>
          </c:xVal>
          <c:yVal>
            <c:numRef>
              <c:f>'Estimates of the use of water ('!$B$457</c:f>
              <c:numCache/>
            </c:numRef>
          </c:yVal>
          <c:bubbleSize>
            <c:numRef>
              <c:f>'Estimates of the use of water ('!$B$457</c:f>
            </c:numRef>
          </c:bubbleSize>
        </c:ser>
        <c:ser>
          <c:idx val="456"/>
          <c:order val="456"/>
          <c:tx>
            <c:strRef>
              <c:f>'Estimates of the use of water ('!$T$458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('!$S$458</c:f>
            </c:strRef>
          </c:xVal>
          <c:yVal>
            <c:numRef>
              <c:f>'Estimates of the use of water ('!$B$458</c:f>
              <c:numCache/>
            </c:numRef>
          </c:yVal>
          <c:bubbleSize>
            <c:numRef>
              <c:f>'Estimates of the use of water ('!$B$458</c:f>
            </c:numRef>
          </c:bubbleSize>
        </c:ser>
        <c:ser>
          <c:idx val="457"/>
          <c:order val="457"/>
          <c:tx>
            <c:strRef>
              <c:f>'Estimates of the use of water ('!$T$459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('!$S$459</c:f>
            </c:strRef>
          </c:xVal>
          <c:yVal>
            <c:numRef>
              <c:f>'Estimates of the use of water ('!$B$459</c:f>
              <c:numCache/>
            </c:numRef>
          </c:yVal>
          <c:bubbleSize>
            <c:numRef>
              <c:f>'Estimates of the use of water ('!$B$459</c:f>
            </c:numRef>
          </c:bubbleSize>
        </c:ser>
        <c:ser>
          <c:idx val="458"/>
          <c:order val="458"/>
          <c:tx>
            <c:strRef>
              <c:f>'Estimates of the use of water ('!$T$460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('!$S$460</c:f>
            </c:strRef>
          </c:xVal>
          <c:yVal>
            <c:numRef>
              <c:f>'Estimates of the use of water ('!$B$460</c:f>
              <c:numCache/>
            </c:numRef>
          </c:yVal>
          <c:bubbleSize>
            <c:numRef>
              <c:f>'Estimates of the use of water ('!$B$460</c:f>
            </c:numRef>
          </c:bubbleSize>
        </c:ser>
        <c:ser>
          <c:idx val="459"/>
          <c:order val="459"/>
          <c:tx>
            <c:strRef>
              <c:f>'Estimates of the use of water ('!$T$461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('!$S$461</c:f>
            </c:strRef>
          </c:xVal>
          <c:yVal>
            <c:numRef>
              <c:f>'Estimates of the use of water ('!$B$461</c:f>
              <c:numCache/>
            </c:numRef>
          </c:yVal>
          <c:bubbleSize>
            <c:numRef>
              <c:f>'Estimates of the use of water ('!$B$461</c:f>
            </c:numRef>
          </c:bubbleSize>
        </c:ser>
        <c:ser>
          <c:idx val="460"/>
          <c:order val="460"/>
          <c:tx>
            <c:strRef>
              <c:f>'Estimates of the use of water ('!$T$462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('!$S$462</c:f>
            </c:strRef>
          </c:xVal>
          <c:yVal>
            <c:numRef>
              <c:f>'Estimates of the use of water ('!$B$462</c:f>
              <c:numCache/>
            </c:numRef>
          </c:yVal>
          <c:bubbleSize>
            <c:numRef>
              <c:f>'Estimates of the use of water ('!$B$462</c:f>
            </c:numRef>
          </c:bubbleSize>
        </c:ser>
        <c:ser>
          <c:idx val="461"/>
          <c:order val="461"/>
          <c:tx>
            <c:strRef>
              <c:f>'Estimates of the use of water ('!$T$463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'Estimates of the use of water ('!$S$463</c:f>
            </c:strRef>
          </c:xVal>
          <c:yVal>
            <c:numRef>
              <c:f>'Estimates of the use of water ('!$B$463</c:f>
              <c:numCache/>
            </c:numRef>
          </c:yVal>
          <c:bubbleSize>
            <c:numRef>
              <c:f>'Estimates of the use of water ('!$B$463</c:f>
            </c:numRef>
          </c:bubbleSize>
        </c:ser>
        <c:axId val="1185906419"/>
        <c:axId val="1610273723"/>
      </c:bubbleChart>
      <c:valAx>
        <c:axId val="11859064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273723"/>
      </c:valAx>
      <c:valAx>
        <c:axId val="1610273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906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463" sheet="Estimates of the use of water (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region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  <cacheField name="ARC_n">
      <sharedItems containsBlank="1" containsMixedTypes="1" containsNumber="1">
        <n v="2.7503264880000002"/>
        <m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Blank="1" containsMixedTypes="1" containsNumber="1">
        <n v="2.6678826380000005"/>
        <m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Blank="1" containsMixedTypes="1" containsNumber="1">
        <n v="2.668211855999999"/>
        <m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wat_bas_n (rounded)">
      <sharedItems containsBlank="1"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s v="null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  <m/>
      </sharedItems>
    </cacheField>
    <cacheField name="wat_bas_r (rounded)">
      <sharedItems containsMixedTypes="1" containsNumber="1" containsInteger="1">
        <n v="53.0"/>
        <n v="66.0"/>
        <n v="91.0"/>
        <n v="94.0"/>
        <n v="88.0"/>
        <n v="90.0"/>
        <s v="null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wat_bas_u (rounded)">
      <sharedItems containsMixedTypes="1" containsNumber="1" containsInteger="1">
        <n v="87.0"/>
        <n v="100.0"/>
        <n v="95.0"/>
        <n v="96.0"/>
        <s v="null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ARC_n_full" numFmtId="0">
      <sharedItems>
        <s v=""/>
        <s v="full access"/>
      </sharedItems>
    </cacheField>
    <cacheField name="ARC_r_full" numFmtId="0">
      <sharedItems>
        <s v=""/>
        <s v="full access"/>
      </sharedItems>
    </cacheField>
    <cacheField name="ARC_u_full" numFmtId="0">
      <sharedItems>
        <s v=""/>
        <s v="full access"/>
      </sharedItems>
    </cacheField>
    <cacheField name="ARC_diff">
      <sharedItems containsMixedTypes="1" containsNumber="1">
        <n v="-3.2921799999874324E-4"/>
        <s v=""/>
        <n v="0.6490682580000027"/>
        <n v="0.23408197800000038"/>
        <s v="null"/>
        <n v="0.0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  <cacheField name="% diff">
      <sharedItems containsMixedTypes="1" containsNumber="1">
        <n v="1.233928673373089E-4"/>
        <s v=""/>
        <n v="1.762419203987244"/>
        <n v="1.0643707753736924"/>
        <n v="0.3281005819737532"/>
        <n v="1.5808951198540586"/>
        <n v="1.6118727257708934"/>
        <n v="3.683733488092251"/>
        <n v="0.9617347758399044"/>
        <n v="2.2281307519133886"/>
        <n v="20.168971338401185"/>
        <n v="1.528654762032979"/>
        <n v="1.476966950520005"/>
        <n v="1.4741633294065315"/>
        <n v="1.7314664418024845"/>
        <n v="-1.5265928293261743"/>
        <n v="-2.1671265577835177"/>
        <n v="0.1664006162582017"/>
        <n v="1.669962201620215"/>
        <n v="0.20917078127264244"/>
        <n v="2.514087147360812"/>
        <n v="3.486834981072088"/>
        <n v="-0.7262146366541439"/>
        <n v="3.5650825513071145"/>
        <n v="1.8169273553952754"/>
        <n v="2.33891401282717"/>
        <n v="1.694877212006033"/>
        <n v="1.7412952341299306"/>
        <n v="1.7151992481963652"/>
        <n v="-1.7122373094241785"/>
        <n v="1.740655777707749"/>
        <n v="-0.5621500507715443"/>
        <n v="-1.3310600848814647"/>
        <n v="0.46437432639807424"/>
        <n v="-3.8282881063193983"/>
        <n v="1.7974485543797987"/>
        <n v="1.3532067674908113"/>
        <n v="1.5378362756043444"/>
        <n v="1.5453411526025072"/>
        <n v="0.825265961000045"/>
        <n v="1.0831382176798692"/>
        <n v="-0.910097333121779"/>
        <n v="0.936241459854797"/>
        <n v="0.2620942189607985"/>
        <n v="1.538546832926677"/>
        <n v="0.06040863586964256"/>
        <n v="1.3219143108063858"/>
        <n v="22.599404740949574"/>
        <n v="-7.93207028784838"/>
        <n v="2.0"/>
        <n v="2.4690786142809436"/>
        <n v="1.0697112587399311"/>
        <n v="1.6907904428452374"/>
        <n v="0.8081041126219427"/>
        <n v="1.6681798877330487"/>
        <n v="1.4871112556276158"/>
        <n v="2.216183701419916"/>
        <n v="1.5709981155903667"/>
        <n v="-0.5673843337507115"/>
        <n v="2.9395258015109453"/>
        <n v="1.9749754649603497"/>
        <n v="0.10833217666768588"/>
        <n v="1.0540804642919095"/>
        <n v="0.4859375197191409"/>
        <n v="1.8104948371376353"/>
        <n v="1.7260942489139335"/>
        <n v="0.5750023380202375"/>
        <n v="1.4130160696132625"/>
        <n v="-2.0"/>
        <n v="0.2333667031336838"/>
        <n v="1.8081909225871011"/>
        <n v="-1.787371709585977"/>
        <n v="1.1316489451756981"/>
        <n v="0.5374435828645443"/>
        <n v="0.9955914953953133"/>
        <n v="0.1146486532977588"/>
        <n v="1.4909488489537046"/>
        <n v="1.1395038955810624"/>
        <n v="0.7023103830801829"/>
        <n v="1.584426056232122"/>
        <n v="0.4907651886176042"/>
        <n v="0.46581447116237196"/>
        <n v="3.3236977884452235"/>
        <n v="3.277997798172635"/>
        <n v="-4.81879913212077"/>
        <n v="54.33849123665534"/>
        <n v="0.16675911815921834"/>
        <n v="3.5671182339473204"/>
        <n v="0.783985069019004"/>
        <n v="6.643142389501957"/>
        <n v="2.0140165948868303"/>
        <n v="1.2821034010659964"/>
        <n v="1.1086159569634524"/>
        <n v="1.51551756770862"/>
        <n v="1.408545940327006"/>
        <n v="0.9238323079824305"/>
        <n v="1.4062940326680167"/>
        <n v="1.3076920455523793"/>
        <n v="1.8479470608432842"/>
        <n v="0.2273546977380722"/>
        <n v="0.9833108622594996"/>
        <n v="0.9151912535228243"/>
        <n v="2.035432375763216"/>
        <n v="1.3593187234319895"/>
        <n v="0.7777647810227895"/>
        <n v="0.9078672646639406"/>
        <n v="-2.1661011898861045"/>
        <n v="0.4736028082346166"/>
        <n v="1.8587454745391947"/>
        <n v="4.028692235578932"/>
        <n v="0.6535027808864673"/>
        <n v="0.7383794298465566"/>
        <n v="1.8030503809580616"/>
        <n v="1.4964062842680077"/>
        <n v="2.321273769151867"/>
        <n v="1.496286114007857"/>
        <n v="1.1017987967651095"/>
        <n v="0.6031888857936338"/>
        <n v="0.6576194256810549"/>
        <n v="1.5124561481199994"/>
        <n v="2.032981884757914"/>
        <n v="1.3818034249869906"/>
        <n v="1.2170380424755394"/>
        <n v="1.1678683541324226"/>
        <n v="2.204382579504361"/>
        <n v="0.20987029878768623"/>
        <n v="1.7860067717813084"/>
        <n v="1.8354215532454365"/>
        <n v="0.7436480472335525"/>
        <n v="1.0165897703882127"/>
        <n v="1.3132791919406377"/>
        <n v="1.134496745247217"/>
        <n v="1.4348614341207317"/>
        <n v="1.3907805863272975"/>
        <n v="-1.2601140964516644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  <col customWidth="1" min="2" max="2" width="19.88"/>
    <col customWidth="1" min="3" max="3" width="16.63"/>
    <col customWidth="1" min="4" max="4" width="16.25"/>
    <col customWidth="1" min="5" max="5" width="16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>
      <c r="A2" s="2" t="s">
        <v>4</v>
      </c>
      <c r="B2" s="1">
        <f>ROUND(AVERAGE('Estimates of the use of water ('!R2:R463),2)</f>
        <v>4.8</v>
      </c>
      <c r="C2" s="1">
        <f>ROUND(AVERAGE('Estimates of the use of water ('!S2:S463),2)</f>
        <v>0.28</v>
      </c>
      <c r="D2" s="1">
        <f>ROUND(AVERAGE('Estimates of the use of water ('!T2:T463),2)</f>
        <v>0.48</v>
      </c>
      <c r="E2" s="1">
        <f>ROUND(AVERAGE('Estimates of the use of water ('!U2:U463),2)</f>
        <v>0.15</v>
      </c>
    </row>
    <row r="3">
      <c r="A3" s="2" t="s">
        <v>5</v>
      </c>
      <c r="B3" s="1">
        <f>MIN('Estimates of the use of water ('!R2:R463)</f>
        <v>1</v>
      </c>
      <c r="C3" s="1">
        <f>ROUND(MIN('Estimates of the use of water ('!S2:S463),0)</f>
        <v>-1</v>
      </c>
      <c r="D3" s="1">
        <f>ROUND(MIN('Estimates of the use of water ('!T2:T463),0)</f>
        <v>-1</v>
      </c>
      <c r="E3" s="1">
        <f>ROUND(MIN('Estimates of the use of water ('!U2:U463),0)</f>
        <v>-2</v>
      </c>
    </row>
    <row r="4">
      <c r="A4" s="2" t="s">
        <v>6</v>
      </c>
      <c r="B4" s="1">
        <f>max('Estimates of the use of water ('!R2:R463)</f>
        <v>5</v>
      </c>
      <c r="C4" s="1">
        <f>max('Estimates of the use of water ('!S2:S463)</f>
        <v>2.750326488</v>
      </c>
      <c r="D4" s="1">
        <f>max('Estimates of the use of water ('!T2:T463)</f>
        <v>2.667882638</v>
      </c>
      <c r="E4" s="1">
        <f>max('Estimates of the use of water ('!U2:U463)</f>
        <v>2.668211856</v>
      </c>
    </row>
    <row r="5">
      <c r="A5" s="2" t="s">
        <v>7</v>
      </c>
      <c r="B5" s="1"/>
      <c r="C5" s="1">
        <f>COUNTIF('Estimates of the use of water ('!S2:S463, "null")</f>
        <v>2</v>
      </c>
      <c r="D5" s="1">
        <f>COUNTIF('Estimates of the use of water ('!T2:T463, "null")</f>
        <v>64</v>
      </c>
      <c r="E5" s="1">
        <f>COUNTIF('Estimates of the use of water ('!U2:U463, "null")</f>
        <v>50</v>
      </c>
    </row>
    <row r="6">
      <c r="A6" s="3" t="s">
        <v>8</v>
      </c>
      <c r="C6" s="4">
        <f>COUNTIF('Estimates of the use of water ('!Y:Y,"full access")</f>
        <v>62</v>
      </c>
      <c r="D6" s="4">
        <f>COUNTIF('Estimates of the use of water ('!Z:Z,"full access")</f>
        <v>29</v>
      </c>
      <c r="E6" s="4">
        <f>COUNTIF('Estimates of the use of water ('!AA:AA,"full access")</f>
        <v>55</v>
      </c>
    </row>
    <row r="7">
      <c r="A7" s="3" t="s">
        <v>9</v>
      </c>
      <c r="C7" s="4">
        <f>COUNTIFS('Estimates of the use of water ('!S$2:S$463,"=0",'Estimates of the use of water ('!Y$2:Y$463,"&lt;&gt;full access")</f>
        <v>16</v>
      </c>
      <c r="D7" s="4">
        <f>COUNTIFS('Estimates of the use of water ('!T$2:T$463,"=0",'Estimates of the use of water ('!Z$2:Z$463,"&lt;&gt;full access")</f>
        <v>5</v>
      </c>
      <c r="E7" s="4">
        <f>COUNTIFS('Estimates of the use of water ('!U$2:U$463,"=0",'Estimates of the use of water ('!AA$2:AA$463,"&lt;&gt;full access")</f>
        <v>7</v>
      </c>
    </row>
    <row r="8">
      <c r="A8" s="3" t="s">
        <v>10</v>
      </c>
      <c r="C8" s="4">
        <f>COUNTIFS('Estimates of the use of water ('!S$2:S$463,"&lt;0",'Estimates of the use of water ('!Y$2:Y$463,"&lt;&gt;full access")</f>
        <v>16</v>
      </c>
      <c r="D8" s="4">
        <f>COUNTIFS('Estimates of the use of water ('!T$2:T$463,"&lt;0",'Estimates of the use of water ('!Z$2:Z$463,"&lt;&gt;full access")</f>
        <v>17</v>
      </c>
      <c r="E8" s="4">
        <f>COUNTIFS('Estimates of the use of water ('!U$2:U$463,"&lt;0",'Estimates of the use of water ('!AA$2:AA$463,"&lt;&gt;full access")</f>
        <v>26</v>
      </c>
    </row>
    <row r="9">
      <c r="A9" s="3" t="s">
        <v>11</v>
      </c>
      <c r="C9" s="4">
        <f>COUNTIFS('Estimates of the use of water ('!S$2:S$463,"&gt;0",'Estimates of the use of water ('!Y$2:Y$463,"&lt;&gt;full access")</f>
        <v>135</v>
      </c>
      <c r="D9" s="4">
        <f>COUNTIFS('Estimates of the use of water ('!T$2:T$463,"&gt;0",'Estimates of the use of water ('!Z$2:Z$463,"&lt;&gt;full access")</f>
        <v>116</v>
      </c>
      <c r="E9" s="4">
        <f>COUNTIFS('Estimates of the use of water ('!U$2:U$463,"&gt;0",'Estimates of the use of water ('!AA$2:AA$463,"&lt;&gt;full access")</f>
        <v>93</v>
      </c>
    </row>
    <row r="14">
      <c r="A14" s="4" t="s">
        <v>12</v>
      </c>
      <c r="B14" s="4" t="s">
        <v>13</v>
      </c>
      <c r="C14" s="4" t="s">
        <v>14</v>
      </c>
      <c r="D14" s="4" t="s">
        <v>15</v>
      </c>
      <c r="E14" s="4" t="s">
        <v>16</v>
      </c>
    </row>
    <row r="15">
      <c r="A15" s="4" t="s">
        <v>17</v>
      </c>
      <c r="B15" s="4">
        <v>40.0</v>
      </c>
      <c r="C15" s="4">
        <v>0.27843490218750017</v>
      </c>
      <c r="D15" s="4">
        <v>0.5077948017499997</v>
      </c>
      <c r="E15" s="4">
        <v>0.23295792118518513</v>
      </c>
    </row>
    <row r="16">
      <c r="A16" s="4" t="s">
        <v>18</v>
      </c>
      <c r="B16" s="4">
        <v>64.0</v>
      </c>
      <c r="C16" s="4">
        <v>0.11168578069841299</v>
      </c>
      <c r="D16" s="4">
        <v>0.2244097083265307</v>
      </c>
      <c r="E16" s="4">
        <v>0.04699521641509444</v>
      </c>
    </row>
    <row r="17">
      <c r="A17" s="4" t="s">
        <v>19</v>
      </c>
      <c r="B17" s="4">
        <v>48.0</v>
      </c>
      <c r="C17" s="4">
        <v>0.14442485348936188</v>
      </c>
      <c r="D17" s="4">
        <v>0.6803144969565215</v>
      </c>
      <c r="E17" s="4">
        <v>0.07152159448275865</v>
      </c>
    </row>
    <row r="18">
      <c r="A18" s="4" t="s">
        <v>20</v>
      </c>
      <c r="B18" s="4">
        <v>10.0</v>
      </c>
      <c r="C18" s="4">
        <v>0.3455630233999997</v>
      </c>
      <c r="D18" s="4">
        <v>0.7369872289999998</v>
      </c>
      <c r="E18" s="4">
        <v>0.12397804499999905</v>
      </c>
    </row>
    <row r="19">
      <c r="A19" s="4" t="s">
        <v>21</v>
      </c>
      <c r="B19" s="4">
        <v>5.0</v>
      </c>
      <c r="C19" s="4">
        <v>0.017158395600000063</v>
      </c>
      <c r="D19" s="4">
        <v>0.1423313100000011</v>
      </c>
      <c r="E19" s="4">
        <v>0.002033173500000629</v>
      </c>
    </row>
    <row r="20">
      <c r="A20" s="4" t="s">
        <v>22</v>
      </c>
      <c r="B20" s="4">
        <v>11.0</v>
      </c>
      <c r="C20" s="4">
        <v>0.4802304001818177</v>
      </c>
      <c r="D20" s="4">
        <v>0.5591446267272727</v>
      </c>
      <c r="E20" s="4">
        <v>0.2654886730909096</v>
      </c>
    </row>
    <row r="21">
      <c r="A21" s="4" t="s">
        <v>23</v>
      </c>
      <c r="B21" s="4">
        <v>53.0</v>
      </c>
      <c r="C21" s="4">
        <v>0.558280820745283</v>
      </c>
      <c r="D21" s="4">
        <v>0.6042159222040817</v>
      </c>
      <c r="E21" s="4">
        <v>0.2703666708979592</v>
      </c>
    </row>
    <row r="22">
      <c r="A22" s="4" t="s">
        <v>24</v>
      </c>
      <c r="B22" s="4">
        <v>231.0</v>
      </c>
      <c r="C22" s="4">
        <v>0.2767441419170308</v>
      </c>
      <c r="D22" s="4">
        <v>0.4844936959520957</v>
      </c>
      <c r="E22" s="4">
        <v>0.15482340283977908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21.63"/>
    <col customWidth="1" min="22" max="22" width="16.88"/>
    <col customWidth="1" min="23" max="23" width="16.38"/>
    <col customWidth="1" min="24" max="24" width="17.25"/>
    <col customWidth="1" min="27" max="32" width="14.0"/>
  </cols>
  <sheetData>
    <row r="1">
      <c r="A1" s="5" t="s">
        <v>25</v>
      </c>
      <c r="B1" s="5" t="s">
        <v>12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5" t="s">
        <v>39</v>
      </c>
      <c r="Q1" s="5" t="s">
        <v>40</v>
      </c>
      <c r="R1" s="5" t="s">
        <v>0</v>
      </c>
      <c r="S1" s="5" t="s">
        <v>1</v>
      </c>
      <c r="T1" s="5" t="s">
        <v>2</v>
      </c>
      <c r="U1" s="5" t="s">
        <v>3</v>
      </c>
      <c r="V1" s="5" t="s">
        <v>41</v>
      </c>
      <c r="W1" s="5" t="s">
        <v>42</v>
      </c>
      <c r="X1" s="5" t="s">
        <v>43</v>
      </c>
      <c r="Y1" s="5" t="s">
        <v>44</v>
      </c>
      <c r="Z1" s="5" t="s">
        <v>45</v>
      </c>
      <c r="AA1" s="5" t="s">
        <v>46</v>
      </c>
      <c r="AB1" s="5" t="s">
        <v>47</v>
      </c>
      <c r="AC1" s="5" t="s">
        <v>48</v>
      </c>
      <c r="AD1" s="5"/>
      <c r="AE1" s="5"/>
      <c r="AF1" s="5"/>
    </row>
    <row r="2">
      <c r="A2" s="3" t="s">
        <v>49</v>
      </c>
      <c r="B2" s="3" t="str">
        <f>VLOOKUP(A2,Regions!A:B,2)</f>
        <v>South Asia</v>
      </c>
      <c r="C2" s="3">
        <v>2015.0</v>
      </c>
      <c r="D2" s="3">
        <v>34413.60156</v>
      </c>
      <c r="E2" s="3">
        <v>24.8029995</v>
      </c>
      <c r="F2" s="3">
        <v>61.33978081</v>
      </c>
      <c r="G2" s="3">
        <v>3.511199514</v>
      </c>
      <c r="H2" s="3">
        <v>22.16878383</v>
      </c>
      <c r="I2" s="3">
        <v>12.98023585</v>
      </c>
      <c r="J2" s="3">
        <v>52.98850202</v>
      </c>
      <c r="K2" s="3">
        <v>3.861136617</v>
      </c>
      <c r="L2" s="3">
        <v>26.55326757</v>
      </c>
      <c r="M2" s="3">
        <v>16.59709379</v>
      </c>
      <c r="N2" s="3">
        <v>86.65894072</v>
      </c>
      <c r="O2" s="3">
        <v>2.450270561</v>
      </c>
      <c r="P2" s="3">
        <v>8.876035732</v>
      </c>
      <c r="Q2" s="3">
        <v>2.014752987</v>
      </c>
      <c r="R2" s="4">
        <f t="shared" ref="R2:R463" si="2">IF($A3=$A2,$C3-$C2, "")</f>
        <v>5</v>
      </c>
      <c r="S2" s="4">
        <f t="shared" ref="S2:S463" si="3">IFERROR(IF($A3=$A2, (F3-F2)/($C3-$C2),),"null")</f>
        <v>2.750326488</v>
      </c>
      <c r="T2" s="4">
        <f t="shared" ref="T2:T463" si="4">IFERROR(IF($A3=$A2, (J3-J2)/($C3-$C2),),"null")</f>
        <v>2.667882638</v>
      </c>
      <c r="U2" s="4">
        <f t="shared" ref="U2:U463" si="5">IFERROR(IF($A3=$A2, (N3-N2)/($C3-$C2),),"null")</f>
        <v>2.668211856</v>
      </c>
      <c r="V2" s="4">
        <f t="shared" ref="V2:V462" si="6">IFERROR(ROUND(F2,0),"null")</f>
        <v>61</v>
      </c>
      <c r="W2" s="4">
        <f t="shared" ref="W2:W463" si="7">IFERROR(ROUND(J2,0),"null")</f>
        <v>53</v>
      </c>
      <c r="X2" s="4">
        <f t="shared" ref="X2:X463" si="8">IFERROR(ROUND(N2,0),"null")</f>
        <v>87</v>
      </c>
      <c r="Y2" s="4" t="str">
        <f t="shared" ref="Y2:AA2" si="1">IF(AND($A2=$A3,V2=100,V3=100),"full access", "")</f>
        <v/>
      </c>
      <c r="Z2" s="4" t="str">
        <f t="shared" si="1"/>
        <v/>
      </c>
      <c r="AA2" s="4" t="str">
        <f t="shared" si="1"/>
        <v/>
      </c>
      <c r="AB2" s="4">
        <f t="shared" ref="AB2:AB463" si="10">IFERROR(IF(T2="","",T2-U2),"null")</f>
        <v>-0.000329218</v>
      </c>
      <c r="AC2" s="4">
        <f t="shared" ref="AC2:AC463" si="11">IFERROR(ABS(T2-U2)/AVERAGE(T2,U2),"")</f>
        <v>0.0001233928673</v>
      </c>
    </row>
    <row r="3">
      <c r="A3" s="3" t="s">
        <v>49</v>
      </c>
      <c r="B3" s="3" t="str">
        <f>VLOOKUP(A3,Regions!A:B,2)</f>
        <v>South Asia</v>
      </c>
      <c r="C3" s="3">
        <v>2020.0</v>
      </c>
      <c r="D3" s="3">
        <v>38928.33984</v>
      </c>
      <c r="E3" s="3">
        <v>26.02599907</v>
      </c>
      <c r="F3" s="3">
        <v>75.09141325</v>
      </c>
      <c r="G3" s="3">
        <v>1.447541688</v>
      </c>
      <c r="H3" s="3">
        <v>14.56026288</v>
      </c>
      <c r="I3" s="3">
        <v>8.900782174</v>
      </c>
      <c r="J3" s="3">
        <v>66.32791521</v>
      </c>
      <c r="K3" s="3">
        <v>1.956824851</v>
      </c>
      <c r="L3" s="3">
        <v>19.68294895</v>
      </c>
      <c r="M3" s="3">
        <v>12.03231098</v>
      </c>
      <c r="N3" s="3">
        <v>100.0</v>
      </c>
      <c r="O3" s="3">
        <v>0.0</v>
      </c>
      <c r="P3" s="3">
        <v>0.0</v>
      </c>
      <c r="Q3" s="3">
        <v>0.0</v>
      </c>
      <c r="R3" s="4" t="str">
        <f t="shared" si="2"/>
        <v/>
      </c>
      <c r="S3" s="4" t="str">
        <f t="shared" si="3"/>
        <v/>
      </c>
      <c r="T3" s="4" t="str">
        <f t="shared" si="4"/>
        <v/>
      </c>
      <c r="U3" s="4" t="str">
        <f t="shared" si="5"/>
        <v/>
      </c>
      <c r="V3" s="4">
        <f t="shared" si="6"/>
        <v>75</v>
      </c>
      <c r="W3" s="4">
        <f t="shared" si="7"/>
        <v>66</v>
      </c>
      <c r="X3" s="4">
        <f t="shared" si="8"/>
        <v>100</v>
      </c>
      <c r="Y3" s="4" t="str">
        <f t="shared" ref="Y3:AA3" si="9">IF(AND($A3=$A4,V3=100,V4=100),"full access", "")</f>
        <v/>
      </c>
      <c r="Z3" s="4" t="str">
        <f t="shared" si="9"/>
        <v/>
      </c>
      <c r="AA3" s="4" t="str">
        <f t="shared" si="9"/>
        <v/>
      </c>
      <c r="AB3" s="4" t="str">
        <f t="shared" si="10"/>
        <v/>
      </c>
      <c r="AC3" s="4" t="str">
        <f t="shared" si="11"/>
        <v/>
      </c>
    </row>
    <row r="4">
      <c r="A4" s="3" t="s">
        <v>50</v>
      </c>
      <c r="B4" s="3" t="str">
        <f>VLOOKUP(A4,Regions!A:B,2)</f>
        <v>Europe &amp; Central Asia</v>
      </c>
      <c r="C4" s="3">
        <v>2015.0</v>
      </c>
      <c r="D4" s="3">
        <v>2890.523926</v>
      </c>
      <c r="E4" s="3">
        <v>57.43399811</v>
      </c>
      <c r="F4" s="3">
        <v>93.39432534</v>
      </c>
      <c r="G4" s="3">
        <v>3.626383658</v>
      </c>
      <c r="H4" s="3">
        <v>2.979291004</v>
      </c>
      <c r="I4" s="3">
        <v>0.0</v>
      </c>
      <c r="J4" s="3">
        <v>90.62727461</v>
      </c>
      <c r="K4" s="3">
        <v>5.263172648</v>
      </c>
      <c r="L4" s="3">
        <v>4.109552744</v>
      </c>
      <c r="M4" s="3">
        <v>0.0</v>
      </c>
      <c r="N4" s="3">
        <v>95.44506696</v>
      </c>
      <c r="O4" s="3">
        <v>2.41331182</v>
      </c>
      <c r="P4" s="3">
        <v>2.141621216</v>
      </c>
      <c r="Q4" s="3">
        <v>0.0</v>
      </c>
      <c r="R4" s="4">
        <f t="shared" si="2"/>
        <v>5</v>
      </c>
      <c r="S4" s="4">
        <f t="shared" si="3"/>
        <v>0.334742698</v>
      </c>
      <c r="T4" s="4">
        <f t="shared" si="4"/>
        <v>0.69281669</v>
      </c>
      <c r="U4" s="4">
        <f t="shared" si="5"/>
        <v>0.043748432</v>
      </c>
      <c r="V4" s="4">
        <f t="shared" si="6"/>
        <v>93</v>
      </c>
      <c r="W4" s="4">
        <f t="shared" si="7"/>
        <v>91</v>
      </c>
      <c r="X4" s="4">
        <f t="shared" si="8"/>
        <v>95</v>
      </c>
      <c r="Y4" s="4" t="str">
        <f t="shared" ref="Y4:AA4" si="12">IF(AND($A4=$A5,V4=100,V5=100),"full access", "")</f>
        <v/>
      </c>
      <c r="Z4" s="4" t="str">
        <f t="shared" si="12"/>
        <v/>
      </c>
      <c r="AA4" s="4" t="str">
        <f t="shared" si="12"/>
        <v/>
      </c>
      <c r="AB4" s="4">
        <f t="shared" si="10"/>
        <v>0.649068258</v>
      </c>
      <c r="AC4" s="4">
        <f t="shared" si="11"/>
        <v>1.762419204</v>
      </c>
    </row>
    <row r="5">
      <c r="A5" s="3" t="s">
        <v>50</v>
      </c>
      <c r="B5" s="3" t="str">
        <f>VLOOKUP(A5,Regions!A:B,2)</f>
        <v>Europe &amp; Central Asia</v>
      </c>
      <c r="C5" s="3">
        <v>2020.0</v>
      </c>
      <c r="D5" s="3">
        <v>2877.800049</v>
      </c>
      <c r="E5" s="3">
        <v>62.11199951</v>
      </c>
      <c r="F5" s="3">
        <v>95.06803883</v>
      </c>
      <c r="G5" s="3">
        <v>1.884656092</v>
      </c>
      <c r="H5" s="3">
        <v>3.047305081</v>
      </c>
      <c r="I5" s="3">
        <v>0.0</v>
      </c>
      <c r="J5" s="3">
        <v>94.09135806</v>
      </c>
      <c r="K5" s="3">
        <v>2.305264955</v>
      </c>
      <c r="L5" s="3">
        <v>3.603376986</v>
      </c>
      <c r="M5" s="3">
        <v>0.0</v>
      </c>
      <c r="N5" s="3">
        <v>95.66380912</v>
      </c>
      <c r="O5" s="3">
        <v>1.62808683</v>
      </c>
      <c r="P5" s="3">
        <v>2.708104054</v>
      </c>
      <c r="Q5" s="3">
        <v>0.0</v>
      </c>
      <c r="R5" s="4" t="str">
        <f t="shared" si="2"/>
        <v/>
      </c>
      <c r="S5" s="4" t="str">
        <f t="shared" si="3"/>
        <v/>
      </c>
      <c r="T5" s="4" t="str">
        <f t="shared" si="4"/>
        <v/>
      </c>
      <c r="U5" s="4" t="str">
        <f t="shared" si="5"/>
        <v/>
      </c>
      <c r="V5" s="4">
        <f t="shared" si="6"/>
        <v>95</v>
      </c>
      <c r="W5" s="4">
        <f t="shared" si="7"/>
        <v>94</v>
      </c>
      <c r="X5" s="4">
        <f t="shared" si="8"/>
        <v>96</v>
      </c>
      <c r="Y5" s="4" t="str">
        <f t="shared" ref="Y5:AA5" si="13">IF(AND($A5=$A6,V5=100,V6=100),"full access", "")</f>
        <v/>
      </c>
      <c r="Z5" s="4" t="str">
        <f t="shared" si="13"/>
        <v/>
      </c>
      <c r="AA5" s="4" t="str">
        <f t="shared" si="13"/>
        <v/>
      </c>
      <c r="AB5" s="4" t="str">
        <f t="shared" si="10"/>
        <v/>
      </c>
      <c r="AC5" s="4" t="str">
        <f t="shared" si="11"/>
        <v/>
      </c>
    </row>
    <row r="6">
      <c r="A6" s="3" t="s">
        <v>51</v>
      </c>
      <c r="B6" s="3" t="str">
        <f>VLOOKUP(A6,Regions!A:B,2)</f>
        <v>Middle East &amp; North Africa</v>
      </c>
      <c r="C6" s="3">
        <v>2015.0</v>
      </c>
      <c r="D6" s="3">
        <v>39728.01953</v>
      </c>
      <c r="E6" s="3">
        <v>70.84799957</v>
      </c>
      <c r="F6" s="3">
        <v>93.40956153</v>
      </c>
      <c r="G6" s="3">
        <v>5.157780893</v>
      </c>
      <c r="H6" s="3">
        <v>1.275464684</v>
      </c>
      <c r="I6" s="3">
        <v>0.1571928913</v>
      </c>
      <c r="J6" s="3">
        <v>88.35270686</v>
      </c>
      <c r="K6" s="3">
        <v>8.685753121</v>
      </c>
      <c r="L6" s="3">
        <v>2.580431801</v>
      </c>
      <c r="M6" s="3">
        <v>0.3811082155</v>
      </c>
      <c r="N6" s="3">
        <v>95.4903147</v>
      </c>
      <c r="O6" s="3">
        <v>3.706117317</v>
      </c>
      <c r="P6" s="3">
        <v>0.7385100851</v>
      </c>
      <c r="Q6" s="3">
        <v>0.06505789753</v>
      </c>
      <c r="R6" s="4">
        <f t="shared" si="2"/>
        <v>5</v>
      </c>
      <c r="S6" s="4">
        <f t="shared" si="3"/>
        <v>0.205553686</v>
      </c>
      <c r="T6" s="4">
        <f t="shared" si="4"/>
        <v>0.33696621</v>
      </c>
      <c r="U6" s="4">
        <f t="shared" si="5"/>
        <v>0.102884232</v>
      </c>
      <c r="V6" s="4">
        <f t="shared" si="6"/>
        <v>93</v>
      </c>
      <c r="W6" s="4">
        <f t="shared" si="7"/>
        <v>88</v>
      </c>
      <c r="X6" s="4">
        <f t="shared" si="8"/>
        <v>95</v>
      </c>
      <c r="Y6" s="4" t="str">
        <f t="shared" ref="Y6:AA6" si="14">IF(AND($A6=$A7,V6=100,V7=100),"full access", "")</f>
        <v/>
      </c>
      <c r="Z6" s="4" t="str">
        <f t="shared" si="14"/>
        <v/>
      </c>
      <c r="AA6" s="4" t="str">
        <f t="shared" si="14"/>
        <v/>
      </c>
      <c r="AB6" s="4">
        <f t="shared" si="10"/>
        <v>0.234081978</v>
      </c>
      <c r="AC6" s="4">
        <f t="shared" si="11"/>
        <v>1.064370775</v>
      </c>
    </row>
    <row r="7">
      <c r="A7" s="3" t="s">
        <v>51</v>
      </c>
      <c r="B7" s="3" t="str">
        <f>VLOOKUP(A7,Regions!A:B,2)</f>
        <v>Middle East &amp; North Africa</v>
      </c>
      <c r="C7" s="3">
        <v>2020.0</v>
      </c>
      <c r="D7" s="3">
        <v>43851.04297</v>
      </c>
      <c r="E7" s="3">
        <v>73.73300171</v>
      </c>
      <c r="F7" s="3">
        <v>94.43732996</v>
      </c>
      <c r="G7" s="3">
        <v>4.985880842</v>
      </c>
      <c r="H7" s="3">
        <v>0.5318366638</v>
      </c>
      <c r="I7" s="3">
        <v>0.04495253272</v>
      </c>
      <c r="J7" s="3">
        <v>90.03753791</v>
      </c>
      <c r="K7" s="3">
        <v>8.79672214</v>
      </c>
      <c r="L7" s="3">
        <v>0.9946030281</v>
      </c>
      <c r="M7" s="3">
        <v>0.1711369258</v>
      </c>
      <c r="N7" s="3">
        <v>96.00473586</v>
      </c>
      <c r="O7" s="3">
        <v>3.628288591</v>
      </c>
      <c r="P7" s="3">
        <v>0.3669755478</v>
      </c>
      <c r="Q7" s="3">
        <v>0.0</v>
      </c>
      <c r="R7" s="4" t="str">
        <f t="shared" si="2"/>
        <v/>
      </c>
      <c r="S7" s="4" t="str">
        <f t="shared" si="3"/>
        <v/>
      </c>
      <c r="T7" s="4" t="str">
        <f t="shared" si="4"/>
        <v/>
      </c>
      <c r="U7" s="4" t="str">
        <f t="shared" si="5"/>
        <v/>
      </c>
      <c r="V7" s="4">
        <f t="shared" si="6"/>
        <v>94</v>
      </c>
      <c r="W7" s="4">
        <f t="shared" si="7"/>
        <v>90</v>
      </c>
      <c r="X7" s="4">
        <f t="shared" si="8"/>
        <v>96</v>
      </c>
      <c r="Y7" s="4" t="str">
        <f t="shared" ref="Y7:AA7" si="15">IF(AND($A7=$A8,V7=100,V8=100),"full access", "")</f>
        <v/>
      </c>
      <c r="Z7" s="4" t="str">
        <f t="shared" si="15"/>
        <v/>
      </c>
      <c r="AA7" s="4" t="str">
        <f t="shared" si="15"/>
        <v/>
      </c>
      <c r="AB7" s="4" t="str">
        <f t="shared" si="10"/>
        <v/>
      </c>
      <c r="AC7" s="4" t="str">
        <f t="shared" si="11"/>
        <v/>
      </c>
    </row>
    <row r="8">
      <c r="A8" s="3" t="s">
        <v>52</v>
      </c>
      <c r="B8" s="3" t="str">
        <f>VLOOKUP(A8,Regions!A:B,2)</f>
        <v>East Asia &amp; Pacific</v>
      </c>
      <c r="C8" s="3">
        <v>2015.0</v>
      </c>
      <c r="D8" s="3">
        <v>55.80599976</v>
      </c>
      <c r="E8" s="3">
        <v>87.23800659</v>
      </c>
      <c r="F8" s="3">
        <v>99.61910315</v>
      </c>
      <c r="G8" s="3">
        <v>0.0</v>
      </c>
      <c r="H8" s="3">
        <v>0.3808968461</v>
      </c>
      <c r="I8" s="3">
        <v>0.0</v>
      </c>
      <c r="J8" s="3" t="s">
        <v>53</v>
      </c>
      <c r="K8" s="3" t="s">
        <v>53</v>
      </c>
      <c r="L8" s="3" t="s">
        <v>53</v>
      </c>
      <c r="M8" s="3" t="s">
        <v>53</v>
      </c>
      <c r="N8" s="3" t="s">
        <v>53</v>
      </c>
      <c r="O8" s="3" t="s">
        <v>53</v>
      </c>
      <c r="P8" s="3" t="s">
        <v>53</v>
      </c>
      <c r="Q8" s="3" t="s">
        <v>53</v>
      </c>
      <c r="R8" s="4">
        <f t="shared" si="2"/>
        <v>5</v>
      </c>
      <c r="S8" s="4">
        <f t="shared" si="3"/>
        <v>0.030933702</v>
      </c>
      <c r="T8" s="4" t="str">
        <f t="shared" si="4"/>
        <v>null</v>
      </c>
      <c r="U8" s="4" t="str">
        <f t="shared" si="5"/>
        <v>null</v>
      </c>
      <c r="V8" s="4">
        <f t="shared" si="6"/>
        <v>100</v>
      </c>
      <c r="W8" s="4" t="str">
        <f t="shared" si="7"/>
        <v>null</v>
      </c>
      <c r="X8" s="4" t="str">
        <f t="shared" si="8"/>
        <v>null</v>
      </c>
      <c r="Y8" s="4" t="str">
        <f t="shared" ref="Y8:AA8" si="16">IF(AND($A8=$A9,V8=100,V9=100),"full access", "")</f>
        <v>full access</v>
      </c>
      <c r="Z8" s="4" t="str">
        <f t="shared" si="16"/>
        <v/>
      </c>
      <c r="AA8" s="4" t="str">
        <f t="shared" si="16"/>
        <v/>
      </c>
      <c r="AB8" s="4" t="str">
        <f t="shared" si="10"/>
        <v>null</v>
      </c>
      <c r="AC8" s="4" t="str">
        <f t="shared" si="11"/>
        <v/>
      </c>
    </row>
    <row r="9">
      <c r="A9" s="3" t="s">
        <v>52</v>
      </c>
      <c r="B9" s="3" t="str">
        <f>VLOOKUP(A9,Regions!A:B,2)</f>
        <v>East Asia &amp; Pacific</v>
      </c>
      <c r="C9" s="3">
        <v>2020.0</v>
      </c>
      <c r="D9" s="3">
        <v>55.1969986</v>
      </c>
      <c r="E9" s="3">
        <v>87.15299988</v>
      </c>
      <c r="F9" s="3">
        <v>99.77377166</v>
      </c>
      <c r="G9" s="3">
        <v>0.0</v>
      </c>
      <c r="H9" s="3">
        <v>0.2262283415</v>
      </c>
      <c r="I9" s="3">
        <v>0.0</v>
      </c>
      <c r="J9" s="3" t="s">
        <v>53</v>
      </c>
      <c r="K9" s="3" t="s">
        <v>53</v>
      </c>
      <c r="L9" s="3" t="s">
        <v>53</v>
      </c>
      <c r="M9" s="3" t="s">
        <v>53</v>
      </c>
      <c r="N9" s="3" t="s">
        <v>53</v>
      </c>
      <c r="O9" s="3" t="s">
        <v>53</v>
      </c>
      <c r="P9" s="3" t="s">
        <v>53</v>
      </c>
      <c r="Q9" s="3" t="s">
        <v>53</v>
      </c>
      <c r="R9" s="4" t="str">
        <f t="shared" si="2"/>
        <v/>
      </c>
      <c r="S9" s="4" t="str">
        <f t="shared" si="3"/>
        <v/>
      </c>
      <c r="T9" s="4" t="str">
        <f t="shared" si="4"/>
        <v/>
      </c>
      <c r="U9" s="4" t="str">
        <f t="shared" si="5"/>
        <v/>
      </c>
      <c r="V9" s="4">
        <f t="shared" si="6"/>
        <v>100</v>
      </c>
      <c r="W9" s="4" t="str">
        <f t="shared" si="7"/>
        <v>null</v>
      </c>
      <c r="X9" s="4" t="str">
        <f t="shared" si="8"/>
        <v>null</v>
      </c>
      <c r="Y9" s="4" t="str">
        <f t="shared" ref="Y9:AA9" si="17">IF(AND($A9=$A10,V9=100,V10=100),"full access", "")</f>
        <v/>
      </c>
      <c r="Z9" s="4" t="str">
        <f t="shared" si="17"/>
        <v/>
      </c>
      <c r="AA9" s="4" t="str">
        <f t="shared" si="17"/>
        <v/>
      </c>
      <c r="AB9" s="4" t="str">
        <f t="shared" si="10"/>
        <v/>
      </c>
      <c r="AC9" s="4" t="str">
        <f t="shared" si="11"/>
        <v/>
      </c>
    </row>
    <row r="10">
      <c r="A10" s="3" t="s">
        <v>54</v>
      </c>
      <c r="B10" s="3" t="str">
        <f>VLOOKUP(A10,Regions!A:B,2)</f>
        <v>Europe &amp; Central Asia</v>
      </c>
      <c r="C10" s="3">
        <v>2015.0</v>
      </c>
      <c r="D10" s="3">
        <v>77.99299622</v>
      </c>
      <c r="E10" s="3">
        <v>88.34499359</v>
      </c>
      <c r="F10" s="3">
        <v>99.99999755</v>
      </c>
      <c r="G10" s="3">
        <v>0.0</v>
      </c>
      <c r="H10" s="3">
        <v>2.445538357E-6</v>
      </c>
      <c r="I10" s="3">
        <v>0.0</v>
      </c>
      <c r="J10" s="3">
        <v>100.0</v>
      </c>
      <c r="K10" s="3">
        <v>0.0</v>
      </c>
      <c r="L10" s="3">
        <v>0.0</v>
      </c>
      <c r="M10" s="3">
        <v>0.0</v>
      </c>
      <c r="N10" s="3">
        <v>100.0</v>
      </c>
      <c r="O10" s="3">
        <v>0.0</v>
      </c>
      <c r="P10" s="3">
        <v>0.0</v>
      </c>
      <c r="Q10" s="3">
        <v>0.0</v>
      </c>
      <c r="R10" s="4">
        <f t="shared" si="2"/>
        <v>5</v>
      </c>
      <c r="S10" s="4">
        <f t="shared" si="3"/>
        <v>0.000001229999998</v>
      </c>
      <c r="T10" s="4">
        <f t="shared" si="4"/>
        <v>0</v>
      </c>
      <c r="U10" s="4">
        <f t="shared" si="5"/>
        <v>0</v>
      </c>
      <c r="V10" s="4">
        <f t="shared" si="6"/>
        <v>100</v>
      </c>
      <c r="W10" s="4">
        <f t="shared" si="7"/>
        <v>100</v>
      </c>
      <c r="X10" s="4">
        <f t="shared" si="8"/>
        <v>100</v>
      </c>
      <c r="Y10" s="4" t="str">
        <f t="shared" ref="Y10:AA10" si="18">IF(AND($A10=$A11,V10=100,V11=100),"full access", "")</f>
        <v>full access</v>
      </c>
      <c r="Z10" s="4" t="str">
        <f t="shared" si="18"/>
        <v>full access</v>
      </c>
      <c r="AA10" s="4" t="str">
        <f t="shared" si="18"/>
        <v>full access</v>
      </c>
      <c r="AB10" s="4">
        <f t="shared" si="10"/>
        <v>0</v>
      </c>
      <c r="AC10" s="4" t="str">
        <f t="shared" si="11"/>
        <v/>
      </c>
    </row>
    <row r="11">
      <c r="A11" s="3" t="s">
        <v>54</v>
      </c>
      <c r="B11" s="3" t="str">
        <f>VLOOKUP(A11,Regions!A:B,2)</f>
        <v>Europe &amp; Central Asia</v>
      </c>
      <c r="C11" s="3">
        <v>2020.0</v>
      </c>
      <c r="D11" s="3">
        <v>77.26499939</v>
      </c>
      <c r="E11" s="3">
        <v>87.91600037</v>
      </c>
      <c r="F11" s="3">
        <v>100.0000037</v>
      </c>
      <c r="G11" s="3">
        <v>0.0</v>
      </c>
      <c r="H11" s="3">
        <v>0.0</v>
      </c>
      <c r="I11" s="3">
        <v>0.0</v>
      </c>
      <c r="J11" s="3">
        <v>100.0</v>
      </c>
      <c r="K11" s="3">
        <v>0.0</v>
      </c>
      <c r="L11" s="3">
        <v>0.0</v>
      </c>
      <c r="M11" s="3">
        <v>0.0</v>
      </c>
      <c r="N11" s="3">
        <v>100.0</v>
      </c>
      <c r="O11" s="3">
        <v>0.0</v>
      </c>
      <c r="P11" s="3">
        <v>0.0</v>
      </c>
      <c r="Q11" s="3">
        <v>0.0</v>
      </c>
      <c r="R11" s="4" t="str">
        <f t="shared" si="2"/>
        <v/>
      </c>
      <c r="S11" s="4" t="str">
        <f t="shared" si="3"/>
        <v/>
      </c>
      <c r="T11" s="4" t="str">
        <f t="shared" si="4"/>
        <v/>
      </c>
      <c r="U11" s="4" t="str">
        <f t="shared" si="5"/>
        <v/>
      </c>
      <c r="V11" s="4">
        <f t="shared" si="6"/>
        <v>100</v>
      </c>
      <c r="W11" s="4">
        <f t="shared" si="7"/>
        <v>100</v>
      </c>
      <c r="X11" s="4">
        <f t="shared" si="8"/>
        <v>100</v>
      </c>
      <c r="Y11" s="4" t="str">
        <f t="shared" ref="Y11:AA11" si="19">IF(AND($A11=$A12,V11=100,V12=100),"full access", "")</f>
        <v/>
      </c>
      <c r="Z11" s="4" t="str">
        <f t="shared" si="19"/>
        <v/>
      </c>
      <c r="AA11" s="4" t="str">
        <f t="shared" si="19"/>
        <v/>
      </c>
      <c r="AB11" s="4" t="str">
        <f t="shared" si="10"/>
        <v/>
      </c>
      <c r="AC11" s="4" t="str">
        <f t="shared" si="11"/>
        <v/>
      </c>
    </row>
    <row r="12">
      <c r="A12" s="3" t="s">
        <v>55</v>
      </c>
      <c r="B12" s="3" t="str">
        <f>VLOOKUP(A12,Regions!A:B,2)</f>
        <v>Sub-Saharan Africa</v>
      </c>
      <c r="C12" s="3">
        <v>2015.0</v>
      </c>
      <c r="D12" s="3">
        <v>27884.38086</v>
      </c>
      <c r="E12" s="3">
        <v>63.44599533</v>
      </c>
      <c r="F12" s="3">
        <v>54.31692835</v>
      </c>
      <c r="G12" s="3">
        <v>11.36861866</v>
      </c>
      <c r="H12" s="3">
        <v>17.37235635</v>
      </c>
      <c r="I12" s="3">
        <v>16.94209664</v>
      </c>
      <c r="J12" s="3">
        <v>26.7143694</v>
      </c>
      <c r="K12" s="3">
        <v>9.931069288</v>
      </c>
      <c r="L12" s="3">
        <v>21.72530762</v>
      </c>
      <c r="M12" s="3">
        <v>41.62925369</v>
      </c>
      <c r="N12" s="3">
        <v>70.21996512</v>
      </c>
      <c r="O12" s="3">
        <v>12.19685349</v>
      </c>
      <c r="P12" s="3">
        <v>14.86443147</v>
      </c>
      <c r="Q12" s="3">
        <v>2.718749921</v>
      </c>
      <c r="R12" s="4">
        <f t="shared" si="2"/>
        <v>5</v>
      </c>
      <c r="S12" s="4">
        <f t="shared" si="3"/>
        <v>0.570161854</v>
      </c>
      <c r="T12" s="4">
        <f t="shared" si="4"/>
        <v>0.218771442</v>
      </c>
      <c r="U12" s="4">
        <f t="shared" si="5"/>
        <v>0.3046367</v>
      </c>
      <c r="V12" s="4">
        <f t="shared" si="6"/>
        <v>54</v>
      </c>
      <c r="W12" s="4">
        <f t="shared" si="7"/>
        <v>27</v>
      </c>
      <c r="X12" s="4">
        <f t="shared" si="8"/>
        <v>70</v>
      </c>
      <c r="Y12" s="4" t="str">
        <f t="shared" ref="Y12:AA12" si="20">IF(AND($A12=$A13,V12=100,V13=100),"full access", "")</f>
        <v/>
      </c>
      <c r="Z12" s="4" t="str">
        <f t="shared" si="20"/>
        <v/>
      </c>
      <c r="AA12" s="4" t="str">
        <f t="shared" si="20"/>
        <v/>
      </c>
      <c r="AB12" s="4">
        <f t="shared" si="10"/>
        <v>-0.085865258</v>
      </c>
      <c r="AC12" s="4">
        <f t="shared" si="11"/>
        <v>0.328100582</v>
      </c>
    </row>
    <row r="13">
      <c r="A13" s="3" t="s">
        <v>55</v>
      </c>
      <c r="B13" s="3" t="str">
        <f>VLOOKUP(A13,Regions!A:B,2)</f>
        <v>Sub-Saharan Africa</v>
      </c>
      <c r="C13" s="3">
        <v>2020.0</v>
      </c>
      <c r="D13" s="3">
        <v>32866.26953</v>
      </c>
      <c r="E13" s="3">
        <v>66.82499695</v>
      </c>
      <c r="F13" s="3">
        <v>57.16773762</v>
      </c>
      <c r="G13" s="3">
        <v>9.287349919</v>
      </c>
      <c r="H13" s="3">
        <v>19.45082534</v>
      </c>
      <c r="I13" s="3">
        <v>14.09408712</v>
      </c>
      <c r="J13" s="3">
        <v>27.80822661</v>
      </c>
      <c r="K13" s="3">
        <v>8.740488389</v>
      </c>
      <c r="L13" s="3">
        <v>22.93315258</v>
      </c>
      <c r="M13" s="3">
        <v>40.51813242</v>
      </c>
      <c r="N13" s="3">
        <v>71.74314862</v>
      </c>
      <c r="O13" s="3">
        <v>9.558837489</v>
      </c>
      <c r="P13" s="3">
        <v>17.72203473</v>
      </c>
      <c r="Q13" s="3">
        <v>0.9759791629</v>
      </c>
      <c r="R13" s="4" t="str">
        <f t="shared" si="2"/>
        <v/>
      </c>
      <c r="S13" s="4" t="str">
        <f t="shared" si="3"/>
        <v/>
      </c>
      <c r="T13" s="4" t="str">
        <f t="shared" si="4"/>
        <v/>
      </c>
      <c r="U13" s="4" t="str">
        <f t="shared" si="5"/>
        <v/>
      </c>
      <c r="V13" s="4">
        <f t="shared" si="6"/>
        <v>57</v>
      </c>
      <c r="W13" s="4">
        <f t="shared" si="7"/>
        <v>28</v>
      </c>
      <c r="X13" s="4">
        <f t="shared" si="8"/>
        <v>72</v>
      </c>
      <c r="Y13" s="4" t="str">
        <f t="shared" ref="Y13:AA13" si="21">IF(AND($A13=$A14,V13=100,V14=100),"full access", "")</f>
        <v/>
      </c>
      <c r="Z13" s="4" t="str">
        <f t="shared" si="21"/>
        <v/>
      </c>
      <c r="AA13" s="4" t="str">
        <f t="shared" si="21"/>
        <v/>
      </c>
      <c r="AB13" s="4" t="str">
        <f t="shared" si="10"/>
        <v/>
      </c>
      <c r="AC13" s="4" t="str">
        <f t="shared" si="11"/>
        <v/>
      </c>
    </row>
    <row r="14">
      <c r="A14" s="3" t="s">
        <v>56</v>
      </c>
      <c r="B14" s="3" t="str">
        <f>VLOOKUP(A14,Regions!A:B,2)</f>
        <v>Latin America &amp; Caribbean</v>
      </c>
      <c r="C14" s="3">
        <v>2015.0</v>
      </c>
      <c r="D14" s="3">
        <v>14.27900028</v>
      </c>
      <c r="E14" s="3">
        <v>100.0</v>
      </c>
      <c r="F14" s="3">
        <v>97.48227425</v>
      </c>
      <c r="G14" s="3">
        <v>0.0</v>
      </c>
      <c r="H14" s="3">
        <v>2.517725753</v>
      </c>
      <c r="I14" s="3">
        <v>0.0</v>
      </c>
      <c r="J14" s="3" t="s">
        <v>53</v>
      </c>
      <c r="K14" s="3" t="s">
        <v>53</v>
      </c>
      <c r="L14" s="3" t="s">
        <v>53</v>
      </c>
      <c r="M14" s="3" t="s">
        <v>53</v>
      </c>
      <c r="N14" s="3">
        <v>97.48227425</v>
      </c>
      <c r="O14" s="3">
        <v>0.0</v>
      </c>
      <c r="P14" s="3">
        <v>2.517725753</v>
      </c>
      <c r="Q14" s="3">
        <v>0.0</v>
      </c>
      <c r="R14" s="4">
        <f t="shared" si="2"/>
        <v>2</v>
      </c>
      <c r="S14" s="4">
        <f t="shared" si="3"/>
        <v>0</v>
      </c>
      <c r="T14" s="4" t="str">
        <f t="shared" si="4"/>
        <v>null</v>
      </c>
      <c r="U14" s="4">
        <f t="shared" si="5"/>
        <v>0</v>
      </c>
      <c r="V14" s="4">
        <f t="shared" si="6"/>
        <v>97</v>
      </c>
      <c r="W14" s="4" t="str">
        <f t="shared" si="7"/>
        <v>null</v>
      </c>
      <c r="X14" s="4">
        <f t="shared" si="8"/>
        <v>97</v>
      </c>
      <c r="Y14" s="4" t="str">
        <f t="shared" ref="Y14:AA14" si="22">IF(AND($A14=$A15,V14=100,V15=100),"full access", "")</f>
        <v/>
      </c>
      <c r="Z14" s="4" t="str">
        <f t="shared" si="22"/>
        <v/>
      </c>
      <c r="AA14" s="4" t="str">
        <f t="shared" si="22"/>
        <v/>
      </c>
      <c r="AB14" s="4" t="str">
        <f t="shared" si="10"/>
        <v>null</v>
      </c>
      <c r="AC14" s="4" t="str">
        <f t="shared" si="11"/>
        <v/>
      </c>
    </row>
    <row r="15">
      <c r="A15" s="3" t="s">
        <v>56</v>
      </c>
      <c r="B15" s="3" t="str">
        <f>VLOOKUP(A15,Regions!A:B,2)</f>
        <v>Latin America &amp; Caribbean</v>
      </c>
      <c r="C15" s="3">
        <v>2017.0</v>
      </c>
      <c r="D15" s="3">
        <v>14.5880003</v>
      </c>
      <c r="E15" s="3">
        <v>100.0</v>
      </c>
      <c r="F15" s="3">
        <v>97.48227425</v>
      </c>
      <c r="G15" s="3">
        <v>0.0</v>
      </c>
      <c r="H15" s="3">
        <v>2.517725753</v>
      </c>
      <c r="I15" s="3">
        <v>0.0</v>
      </c>
      <c r="J15" s="3" t="s">
        <v>53</v>
      </c>
      <c r="K15" s="3" t="s">
        <v>53</v>
      </c>
      <c r="L15" s="3" t="s">
        <v>53</v>
      </c>
      <c r="M15" s="3" t="s">
        <v>53</v>
      </c>
      <c r="N15" s="3">
        <v>97.48227425</v>
      </c>
      <c r="O15" s="3">
        <v>0.0</v>
      </c>
      <c r="P15" s="3">
        <v>2.517725753</v>
      </c>
      <c r="Q15" s="3">
        <v>0.0</v>
      </c>
      <c r="R15" s="4" t="str">
        <f t="shared" si="2"/>
        <v/>
      </c>
      <c r="S15" s="4" t="str">
        <f t="shared" si="3"/>
        <v/>
      </c>
      <c r="T15" s="4" t="str">
        <f t="shared" si="4"/>
        <v/>
      </c>
      <c r="U15" s="4" t="str">
        <f t="shared" si="5"/>
        <v/>
      </c>
      <c r="V15" s="4">
        <f t="shared" si="6"/>
        <v>97</v>
      </c>
      <c r="W15" s="4" t="str">
        <f t="shared" si="7"/>
        <v>null</v>
      </c>
      <c r="X15" s="4">
        <f t="shared" si="8"/>
        <v>97</v>
      </c>
      <c r="Y15" s="4" t="str">
        <f t="shared" ref="Y15:AA15" si="23">IF(AND($A15=$A16,V15=100,V16=100),"full access", "")</f>
        <v/>
      </c>
      <c r="Z15" s="4" t="str">
        <f t="shared" si="23"/>
        <v/>
      </c>
      <c r="AA15" s="4" t="str">
        <f t="shared" si="23"/>
        <v/>
      </c>
      <c r="AB15" s="4" t="str">
        <f t="shared" si="10"/>
        <v/>
      </c>
      <c r="AC15" s="4" t="str">
        <f t="shared" si="11"/>
        <v/>
      </c>
    </row>
    <row r="16">
      <c r="A16" s="3" t="s">
        <v>57</v>
      </c>
      <c r="B16" s="3" t="str">
        <f>VLOOKUP(A16,Regions!A:B,2)</f>
        <v>Latin America &amp; Caribbean</v>
      </c>
      <c r="C16" s="3">
        <v>2015.0</v>
      </c>
      <c r="D16" s="3">
        <v>93.57099915</v>
      </c>
      <c r="E16" s="3">
        <v>25.0</v>
      </c>
      <c r="F16" s="3">
        <v>96.73918628</v>
      </c>
      <c r="G16" s="3">
        <v>0.0</v>
      </c>
      <c r="H16" s="3">
        <v>3.16634761</v>
      </c>
      <c r="I16" s="3">
        <v>0.09446611409</v>
      </c>
      <c r="J16" s="3" t="s">
        <v>53</v>
      </c>
      <c r="K16" s="3" t="s">
        <v>53</v>
      </c>
      <c r="L16" s="3" t="s">
        <v>53</v>
      </c>
      <c r="M16" s="3" t="s">
        <v>53</v>
      </c>
      <c r="N16" s="3" t="s">
        <v>53</v>
      </c>
      <c r="O16" s="3" t="s">
        <v>53</v>
      </c>
      <c r="P16" s="3" t="s">
        <v>53</v>
      </c>
      <c r="Q16" s="3" t="s">
        <v>53</v>
      </c>
      <c r="R16" s="4">
        <f t="shared" si="2"/>
        <v>2</v>
      </c>
      <c r="S16" s="4">
        <f t="shared" si="3"/>
        <v>0</v>
      </c>
      <c r="T16" s="4" t="str">
        <f t="shared" si="4"/>
        <v>null</v>
      </c>
      <c r="U16" s="4" t="str">
        <f t="shared" si="5"/>
        <v>null</v>
      </c>
      <c r="V16" s="4">
        <f t="shared" si="6"/>
        <v>97</v>
      </c>
      <c r="W16" s="4" t="str">
        <f t="shared" si="7"/>
        <v>null</v>
      </c>
      <c r="X16" s="4" t="str">
        <f t="shared" si="8"/>
        <v>null</v>
      </c>
      <c r="Y16" s="4" t="str">
        <f t="shared" ref="Y16:AA16" si="24">IF(AND($A16=$A17,V16=100,V17=100),"full access", "")</f>
        <v/>
      </c>
      <c r="Z16" s="4" t="str">
        <f t="shared" si="24"/>
        <v/>
      </c>
      <c r="AA16" s="4" t="str">
        <f t="shared" si="24"/>
        <v/>
      </c>
      <c r="AB16" s="4" t="str">
        <f t="shared" si="10"/>
        <v>null</v>
      </c>
      <c r="AC16" s="4" t="str">
        <f t="shared" si="11"/>
        <v/>
      </c>
    </row>
    <row r="17">
      <c r="A17" s="3" t="s">
        <v>57</v>
      </c>
      <c r="B17" s="3" t="str">
        <f>VLOOKUP(A17,Regions!A:B,2)</f>
        <v>Latin America &amp; Caribbean</v>
      </c>
      <c r="C17" s="3">
        <v>2017.0</v>
      </c>
      <c r="D17" s="3">
        <v>95.42500305</v>
      </c>
      <c r="E17" s="3">
        <v>24.71300125</v>
      </c>
      <c r="F17" s="3">
        <v>96.73918628</v>
      </c>
      <c r="G17" s="3">
        <v>0.0</v>
      </c>
      <c r="H17" s="3">
        <v>3.16634761</v>
      </c>
      <c r="I17" s="3">
        <v>0.09446611409</v>
      </c>
      <c r="J17" s="3" t="s">
        <v>53</v>
      </c>
      <c r="K17" s="3" t="s">
        <v>53</v>
      </c>
      <c r="L17" s="3" t="s">
        <v>53</v>
      </c>
      <c r="M17" s="3" t="s">
        <v>53</v>
      </c>
      <c r="N17" s="3" t="s">
        <v>53</v>
      </c>
      <c r="O17" s="3" t="s">
        <v>53</v>
      </c>
      <c r="P17" s="3" t="s">
        <v>53</v>
      </c>
      <c r="Q17" s="3" t="s">
        <v>53</v>
      </c>
      <c r="R17" s="4" t="str">
        <f t="shared" si="2"/>
        <v/>
      </c>
      <c r="S17" s="4" t="str">
        <f t="shared" si="3"/>
        <v/>
      </c>
      <c r="T17" s="4" t="str">
        <f t="shared" si="4"/>
        <v/>
      </c>
      <c r="U17" s="4" t="str">
        <f t="shared" si="5"/>
        <v/>
      </c>
      <c r="V17" s="4">
        <f t="shared" si="6"/>
        <v>97</v>
      </c>
      <c r="W17" s="4" t="str">
        <f t="shared" si="7"/>
        <v>null</v>
      </c>
      <c r="X17" s="4" t="str">
        <f t="shared" si="8"/>
        <v>null</v>
      </c>
      <c r="Y17" s="4" t="str">
        <f t="shared" ref="Y17:AA17" si="25">IF(AND($A17=$A18,V17=100,V18=100),"full access", "")</f>
        <v/>
      </c>
      <c r="Z17" s="4" t="str">
        <f t="shared" si="25"/>
        <v/>
      </c>
      <c r="AA17" s="4" t="str">
        <f t="shared" si="25"/>
        <v/>
      </c>
      <c r="AB17" s="4" t="str">
        <f t="shared" si="10"/>
        <v/>
      </c>
      <c r="AC17" s="4" t="str">
        <f t="shared" si="11"/>
        <v/>
      </c>
    </row>
    <row r="18">
      <c r="A18" s="3" t="s">
        <v>58</v>
      </c>
      <c r="B18" s="3" t="str">
        <f>VLOOKUP(A18,Regions!A:B,2)</f>
        <v>Latin America &amp; Caribbean</v>
      </c>
      <c r="C18" s="3">
        <v>2015.0</v>
      </c>
      <c r="D18" s="3">
        <v>43075.41406</v>
      </c>
      <c r="E18" s="3">
        <v>91.50299835</v>
      </c>
      <c r="F18" s="3">
        <v>98.96658815</v>
      </c>
      <c r="G18" s="3">
        <v>0.0</v>
      </c>
      <c r="H18" s="3">
        <v>0.6649143791</v>
      </c>
      <c r="I18" s="3">
        <v>0.3684974742</v>
      </c>
      <c r="J18" s="3">
        <v>92.98366005</v>
      </c>
      <c r="K18" s="3">
        <v>0.0</v>
      </c>
      <c r="L18" s="3">
        <v>2.679544899</v>
      </c>
      <c r="M18" s="3">
        <v>4.336795051</v>
      </c>
      <c r="N18" s="3">
        <v>99.52216305</v>
      </c>
      <c r="O18" s="3">
        <v>0.0</v>
      </c>
      <c r="P18" s="3">
        <v>0.4778369473</v>
      </c>
      <c r="Q18" s="3">
        <v>0.0</v>
      </c>
      <c r="R18" s="4">
        <f t="shared" si="2"/>
        <v>5</v>
      </c>
      <c r="S18" s="4" t="str">
        <f t="shared" si="3"/>
        <v>null</v>
      </c>
      <c r="T18" s="4" t="str">
        <f t="shared" si="4"/>
        <v>null</v>
      </c>
      <c r="U18" s="4">
        <f t="shared" si="5"/>
        <v>0.05365152</v>
      </c>
      <c r="V18" s="4">
        <f t="shared" si="6"/>
        <v>99</v>
      </c>
      <c r="W18" s="4">
        <f t="shared" si="7"/>
        <v>93</v>
      </c>
      <c r="X18" s="4">
        <f t="shared" si="8"/>
        <v>100</v>
      </c>
      <c r="Y18" s="4" t="str">
        <f t="shared" ref="Y18:AA18" si="26">IF(AND($A18=$A19,V18=100,V19=100),"full access", "")</f>
        <v/>
      </c>
      <c r="Z18" s="4" t="str">
        <f t="shared" si="26"/>
        <v/>
      </c>
      <c r="AA18" s="4" t="str">
        <f t="shared" si="26"/>
        <v>full access</v>
      </c>
      <c r="AB18" s="4" t="str">
        <f t="shared" si="10"/>
        <v>null</v>
      </c>
      <c r="AC18" s="4" t="str">
        <f t="shared" si="11"/>
        <v/>
      </c>
    </row>
    <row r="19">
      <c r="A19" s="3" t="s">
        <v>58</v>
      </c>
      <c r="B19" s="3" t="str">
        <f>VLOOKUP(A19,Regions!A:B,2)</f>
        <v>Latin America &amp; Caribbean</v>
      </c>
      <c r="C19" s="3">
        <v>2020.0</v>
      </c>
      <c r="D19" s="3">
        <v>45195.77734</v>
      </c>
      <c r="E19" s="3">
        <v>92.11100006</v>
      </c>
      <c r="F19" s="3" t="s">
        <v>53</v>
      </c>
      <c r="G19" s="3" t="s">
        <v>53</v>
      </c>
      <c r="H19" s="3" t="s">
        <v>53</v>
      </c>
      <c r="I19" s="3" t="s">
        <v>53</v>
      </c>
      <c r="J19" s="3" t="s">
        <v>53</v>
      </c>
      <c r="K19" s="3" t="s">
        <v>53</v>
      </c>
      <c r="L19" s="3" t="s">
        <v>53</v>
      </c>
      <c r="M19" s="3" t="s">
        <v>53</v>
      </c>
      <c r="N19" s="3">
        <v>99.79042065</v>
      </c>
      <c r="O19" s="3">
        <v>0.0</v>
      </c>
      <c r="P19" s="3">
        <v>0.2095793501</v>
      </c>
      <c r="Q19" s="3">
        <v>0.0</v>
      </c>
      <c r="R19" s="4" t="str">
        <f t="shared" si="2"/>
        <v/>
      </c>
      <c r="S19" s="4" t="str">
        <f t="shared" si="3"/>
        <v/>
      </c>
      <c r="T19" s="4" t="str">
        <f t="shared" si="4"/>
        <v/>
      </c>
      <c r="U19" s="4" t="str">
        <f t="shared" si="5"/>
        <v/>
      </c>
      <c r="V19" s="4" t="str">
        <f t="shared" si="6"/>
        <v>null</v>
      </c>
      <c r="W19" s="4" t="str">
        <f t="shared" si="7"/>
        <v>null</v>
      </c>
      <c r="X19" s="4">
        <f t="shared" si="8"/>
        <v>100</v>
      </c>
      <c r="Y19" s="4" t="str">
        <f t="shared" ref="Y19:AA19" si="27">IF(AND($A19=$A20,V19=100,V20=100),"full access", "")</f>
        <v/>
      </c>
      <c r="Z19" s="4" t="str">
        <f t="shared" si="27"/>
        <v/>
      </c>
      <c r="AA19" s="4" t="str">
        <f t="shared" si="27"/>
        <v/>
      </c>
      <c r="AB19" s="4" t="str">
        <f t="shared" si="10"/>
        <v/>
      </c>
      <c r="AC19" s="4" t="str">
        <f t="shared" si="11"/>
        <v/>
      </c>
    </row>
    <row r="20">
      <c r="A20" s="3" t="s">
        <v>59</v>
      </c>
      <c r="B20" s="3" t="str">
        <f>VLOOKUP(A20,Regions!A:B,2)</f>
        <v>Europe &amp; Central Asia</v>
      </c>
      <c r="C20" s="3">
        <v>2015.0</v>
      </c>
      <c r="D20" s="3">
        <v>2925.559082</v>
      </c>
      <c r="E20" s="3">
        <v>63.0850029</v>
      </c>
      <c r="F20" s="3">
        <v>99.5525667</v>
      </c>
      <c r="G20" s="3">
        <v>0.0</v>
      </c>
      <c r="H20" s="3">
        <v>0.09850508366</v>
      </c>
      <c r="I20" s="3">
        <v>0.3489282205</v>
      </c>
      <c r="J20" s="3">
        <v>99.05477927</v>
      </c>
      <c r="K20" s="3">
        <v>0.0</v>
      </c>
      <c r="L20" s="3">
        <v>0.0</v>
      </c>
      <c r="M20" s="3">
        <v>0.9452207347</v>
      </c>
      <c r="N20" s="3">
        <v>99.8438534</v>
      </c>
      <c r="O20" s="3">
        <v>0.0</v>
      </c>
      <c r="P20" s="3">
        <v>0.1561465981</v>
      </c>
      <c r="Q20" s="3">
        <v>0.0</v>
      </c>
      <c r="R20" s="4">
        <f t="shared" si="2"/>
        <v>5</v>
      </c>
      <c r="S20" s="4">
        <f t="shared" si="3"/>
        <v>0.083722798</v>
      </c>
      <c r="T20" s="4">
        <f t="shared" si="4"/>
        <v>0.189044146</v>
      </c>
      <c r="U20" s="4">
        <f t="shared" si="5"/>
        <v>0.022125564</v>
      </c>
      <c r="V20" s="4">
        <f t="shared" si="6"/>
        <v>100</v>
      </c>
      <c r="W20" s="4">
        <f t="shared" si="7"/>
        <v>99</v>
      </c>
      <c r="X20" s="4">
        <f t="shared" si="8"/>
        <v>100</v>
      </c>
      <c r="Y20" s="4" t="str">
        <f t="shared" ref="Y20:AA20" si="28">IF(AND($A20=$A21,V20=100,V21=100),"full access", "")</f>
        <v>full access</v>
      </c>
      <c r="Z20" s="4" t="str">
        <f t="shared" si="28"/>
        <v/>
      </c>
      <c r="AA20" s="4" t="str">
        <f t="shared" si="28"/>
        <v>full access</v>
      </c>
      <c r="AB20" s="4">
        <f t="shared" si="10"/>
        <v>0.166918582</v>
      </c>
      <c r="AC20" s="4">
        <f t="shared" si="11"/>
        <v>1.58089512</v>
      </c>
    </row>
    <row r="21">
      <c r="A21" s="3" t="s">
        <v>59</v>
      </c>
      <c r="B21" s="3" t="str">
        <f>VLOOKUP(A21,Regions!A:B,2)</f>
        <v>Europe &amp; Central Asia</v>
      </c>
      <c r="C21" s="3">
        <v>2020.0</v>
      </c>
      <c r="D21" s="3">
        <v>2963.233887</v>
      </c>
      <c r="E21" s="3">
        <v>63.31299973</v>
      </c>
      <c r="F21" s="3">
        <v>99.97118069</v>
      </c>
      <c r="G21" s="3">
        <v>0.0</v>
      </c>
      <c r="H21" s="3">
        <v>0.02881930801</v>
      </c>
      <c r="I21" s="3">
        <v>0.0</v>
      </c>
      <c r="J21" s="3">
        <v>100.0</v>
      </c>
      <c r="K21" s="3">
        <v>0.0</v>
      </c>
      <c r="L21" s="3">
        <v>0.0</v>
      </c>
      <c r="M21" s="3">
        <v>0.0</v>
      </c>
      <c r="N21" s="3">
        <v>99.95448122</v>
      </c>
      <c r="O21" s="3">
        <v>0.0</v>
      </c>
      <c r="P21" s="3">
        <v>0.04551878364</v>
      </c>
      <c r="Q21" s="3">
        <v>0.0</v>
      </c>
      <c r="R21" s="4" t="str">
        <f t="shared" si="2"/>
        <v/>
      </c>
      <c r="S21" s="4" t="str">
        <f t="shared" si="3"/>
        <v/>
      </c>
      <c r="T21" s="4" t="str">
        <f t="shared" si="4"/>
        <v/>
      </c>
      <c r="U21" s="4" t="str">
        <f t="shared" si="5"/>
        <v/>
      </c>
      <c r="V21" s="4">
        <f t="shared" si="6"/>
        <v>100</v>
      </c>
      <c r="W21" s="4">
        <f t="shared" si="7"/>
        <v>100</v>
      </c>
      <c r="X21" s="4">
        <f t="shared" si="8"/>
        <v>100</v>
      </c>
      <c r="Y21" s="4" t="str">
        <f t="shared" ref="Y21:AA21" si="29">IF(AND($A21=$A22,V21=100,V22=100),"full access", "")</f>
        <v/>
      </c>
      <c r="Z21" s="4" t="str">
        <f t="shared" si="29"/>
        <v/>
      </c>
      <c r="AA21" s="4" t="str">
        <f t="shared" si="29"/>
        <v/>
      </c>
      <c r="AB21" s="4" t="str">
        <f t="shared" si="10"/>
        <v/>
      </c>
      <c r="AC21" s="4" t="str">
        <f t="shared" si="11"/>
        <v/>
      </c>
    </row>
    <row r="22">
      <c r="A22" s="3" t="s">
        <v>60</v>
      </c>
      <c r="B22" s="3" t="str">
        <f>VLOOKUP(A22,Regions!A:B,2)</f>
        <v>Latin America &amp; Caribbean</v>
      </c>
      <c r="C22" s="3">
        <v>2015.0</v>
      </c>
      <c r="D22" s="3">
        <v>104.3389969</v>
      </c>
      <c r="E22" s="3">
        <v>43.10800171</v>
      </c>
      <c r="F22" s="3">
        <v>97.86902338</v>
      </c>
      <c r="G22" s="3">
        <v>0.0</v>
      </c>
      <c r="H22" s="3">
        <v>1.95993621</v>
      </c>
      <c r="I22" s="3">
        <v>0.1710404089</v>
      </c>
      <c r="J22" s="3" t="s">
        <v>53</v>
      </c>
      <c r="K22" s="3" t="s">
        <v>53</v>
      </c>
      <c r="L22" s="3" t="s">
        <v>53</v>
      </c>
      <c r="M22" s="3" t="s">
        <v>53</v>
      </c>
      <c r="N22" s="3" t="s">
        <v>53</v>
      </c>
      <c r="O22" s="3" t="s">
        <v>53</v>
      </c>
      <c r="P22" s="3" t="s">
        <v>53</v>
      </c>
      <c r="Q22" s="3" t="s">
        <v>53</v>
      </c>
      <c r="R22" s="4">
        <f t="shared" si="2"/>
        <v>1</v>
      </c>
      <c r="S22" s="4">
        <f t="shared" si="3"/>
        <v>0</v>
      </c>
      <c r="T22" s="4" t="str">
        <f t="shared" si="4"/>
        <v>null</v>
      </c>
      <c r="U22" s="4" t="str">
        <f t="shared" si="5"/>
        <v>null</v>
      </c>
      <c r="V22" s="4">
        <f t="shared" si="6"/>
        <v>98</v>
      </c>
      <c r="W22" s="4" t="str">
        <f t="shared" si="7"/>
        <v>null</v>
      </c>
      <c r="X22" s="4" t="str">
        <f t="shared" si="8"/>
        <v>null</v>
      </c>
      <c r="Y22" s="4" t="str">
        <f t="shared" ref="Y22:AA22" si="30">IF(AND($A22=$A23,V22=100,V23=100),"full access", "")</f>
        <v/>
      </c>
      <c r="Z22" s="4" t="str">
        <f t="shared" si="30"/>
        <v/>
      </c>
      <c r="AA22" s="4" t="str">
        <f t="shared" si="30"/>
        <v/>
      </c>
      <c r="AB22" s="4" t="str">
        <f t="shared" si="10"/>
        <v>null</v>
      </c>
      <c r="AC22" s="4" t="str">
        <f t="shared" si="11"/>
        <v/>
      </c>
    </row>
    <row r="23">
      <c r="A23" s="3" t="s">
        <v>60</v>
      </c>
      <c r="B23" s="3" t="str">
        <f>VLOOKUP(A23,Regions!A:B,2)</f>
        <v>Latin America &amp; Caribbean</v>
      </c>
      <c r="C23" s="3">
        <v>2016.0</v>
      </c>
      <c r="D23" s="3">
        <v>104.8649979</v>
      </c>
      <c r="E23" s="3">
        <v>43.19199753</v>
      </c>
      <c r="F23" s="3">
        <v>97.86902338</v>
      </c>
      <c r="G23" s="3">
        <v>0.0</v>
      </c>
      <c r="H23" s="3">
        <v>1.95993621</v>
      </c>
      <c r="I23" s="3">
        <v>0.1710404089</v>
      </c>
      <c r="J23" s="3" t="s">
        <v>53</v>
      </c>
      <c r="K23" s="3" t="s">
        <v>53</v>
      </c>
      <c r="L23" s="3" t="s">
        <v>53</v>
      </c>
      <c r="M23" s="3" t="s">
        <v>53</v>
      </c>
      <c r="N23" s="3" t="s">
        <v>53</v>
      </c>
      <c r="O23" s="3" t="s">
        <v>53</v>
      </c>
      <c r="P23" s="3" t="s">
        <v>53</v>
      </c>
      <c r="Q23" s="3" t="s">
        <v>53</v>
      </c>
      <c r="R23" s="4" t="str">
        <f t="shared" si="2"/>
        <v/>
      </c>
      <c r="S23" s="4" t="str">
        <f t="shared" si="3"/>
        <v/>
      </c>
      <c r="T23" s="4" t="str">
        <f t="shared" si="4"/>
        <v/>
      </c>
      <c r="U23" s="4" t="str">
        <f t="shared" si="5"/>
        <v/>
      </c>
      <c r="V23" s="4">
        <f t="shared" si="6"/>
        <v>98</v>
      </c>
      <c r="W23" s="4" t="str">
        <f t="shared" si="7"/>
        <v>null</v>
      </c>
      <c r="X23" s="4" t="str">
        <f t="shared" si="8"/>
        <v>null</v>
      </c>
      <c r="Y23" s="4" t="str">
        <f t="shared" ref="Y23:AA23" si="31">IF(AND($A23=$A24,V23=100,V24=100),"full access", "")</f>
        <v/>
      </c>
      <c r="Z23" s="4" t="str">
        <f t="shared" si="31"/>
        <v/>
      </c>
      <c r="AA23" s="4" t="str">
        <f t="shared" si="31"/>
        <v/>
      </c>
      <c r="AB23" s="4" t="str">
        <f t="shared" si="10"/>
        <v/>
      </c>
      <c r="AC23" s="4" t="str">
        <f t="shared" si="11"/>
        <v/>
      </c>
    </row>
    <row r="24">
      <c r="A24" s="3" t="s">
        <v>61</v>
      </c>
      <c r="B24" s="3" t="str">
        <f>VLOOKUP(A24,Regions!A:B,2)</f>
        <v>East Asia &amp; Pacific</v>
      </c>
      <c r="C24" s="3">
        <v>2015.0</v>
      </c>
      <c r="D24" s="3">
        <v>23932.49805</v>
      </c>
      <c r="E24" s="3">
        <v>85.70100403</v>
      </c>
      <c r="F24" s="3">
        <v>99.97000567</v>
      </c>
      <c r="G24" s="3">
        <v>0.0</v>
      </c>
      <c r="H24" s="3">
        <v>0.02999433057</v>
      </c>
      <c r="I24" s="3">
        <v>0.0</v>
      </c>
      <c r="J24" s="3">
        <v>100.0</v>
      </c>
      <c r="K24" s="3">
        <v>0.0</v>
      </c>
      <c r="L24" s="3">
        <v>0.0</v>
      </c>
      <c r="M24" s="3">
        <v>0.0</v>
      </c>
      <c r="N24" s="3">
        <v>99.965</v>
      </c>
      <c r="O24" s="3">
        <v>0.0</v>
      </c>
      <c r="P24" s="3">
        <v>0.035</v>
      </c>
      <c r="Q24" s="3">
        <v>0.0</v>
      </c>
      <c r="R24" s="4">
        <f t="shared" si="2"/>
        <v>5</v>
      </c>
      <c r="S24" s="4">
        <f t="shared" si="3"/>
        <v>-0.00003877</v>
      </c>
      <c r="T24" s="4">
        <f t="shared" si="4"/>
        <v>0</v>
      </c>
      <c r="U24" s="4">
        <f t="shared" si="5"/>
        <v>0</v>
      </c>
      <c r="V24" s="4">
        <f t="shared" si="6"/>
        <v>100</v>
      </c>
      <c r="W24" s="4">
        <f t="shared" si="7"/>
        <v>100</v>
      </c>
      <c r="X24" s="4">
        <f t="shared" si="8"/>
        <v>100</v>
      </c>
      <c r="Y24" s="4" t="str">
        <f t="shared" ref="Y24:AA24" si="32">IF(AND($A24=$A25,V24=100,V25=100),"full access", "")</f>
        <v>full access</v>
      </c>
      <c r="Z24" s="4" t="str">
        <f t="shared" si="32"/>
        <v>full access</v>
      </c>
      <c r="AA24" s="4" t="str">
        <f t="shared" si="32"/>
        <v>full access</v>
      </c>
      <c r="AB24" s="4">
        <f t="shared" si="10"/>
        <v>0</v>
      </c>
      <c r="AC24" s="4" t="str">
        <f t="shared" si="11"/>
        <v/>
      </c>
    </row>
    <row r="25">
      <c r="A25" s="3" t="s">
        <v>61</v>
      </c>
      <c r="B25" s="3" t="str">
        <f>VLOOKUP(A25,Regions!A:B,2)</f>
        <v>East Asia &amp; Pacific</v>
      </c>
      <c r="C25" s="3">
        <v>2020.0</v>
      </c>
      <c r="D25" s="3">
        <v>25499.88086</v>
      </c>
      <c r="E25" s="3">
        <v>86.24099731</v>
      </c>
      <c r="F25" s="3">
        <v>99.96981182</v>
      </c>
      <c r="G25" s="3">
        <v>0.0</v>
      </c>
      <c r="H25" s="3">
        <v>0.03018817873</v>
      </c>
      <c r="I25" s="3">
        <v>0.0</v>
      </c>
      <c r="J25" s="3">
        <v>100.0</v>
      </c>
      <c r="K25" s="3">
        <v>0.0</v>
      </c>
      <c r="L25" s="3">
        <v>0.0</v>
      </c>
      <c r="M25" s="3">
        <v>0.0</v>
      </c>
      <c r="N25" s="3">
        <v>99.965</v>
      </c>
      <c r="O25" s="3">
        <v>0.0</v>
      </c>
      <c r="P25" s="3">
        <v>0.035</v>
      </c>
      <c r="Q25" s="3">
        <v>0.0</v>
      </c>
      <c r="R25" s="4" t="str">
        <f t="shared" si="2"/>
        <v/>
      </c>
      <c r="S25" s="4" t="str">
        <f t="shared" si="3"/>
        <v/>
      </c>
      <c r="T25" s="4" t="str">
        <f t="shared" si="4"/>
        <v/>
      </c>
      <c r="U25" s="4" t="str">
        <f t="shared" si="5"/>
        <v/>
      </c>
      <c r="V25" s="4">
        <f t="shared" si="6"/>
        <v>100</v>
      </c>
      <c r="W25" s="4">
        <f t="shared" si="7"/>
        <v>100</v>
      </c>
      <c r="X25" s="4">
        <f t="shared" si="8"/>
        <v>100</v>
      </c>
      <c r="Y25" s="4" t="str">
        <f t="shared" ref="Y25:AA25" si="33">IF(AND($A25=$A26,V25=100,V26=100),"full access", "")</f>
        <v/>
      </c>
      <c r="Z25" s="4" t="str">
        <f t="shared" si="33"/>
        <v/>
      </c>
      <c r="AA25" s="4" t="str">
        <f t="shared" si="33"/>
        <v/>
      </c>
      <c r="AB25" s="4" t="str">
        <f t="shared" si="10"/>
        <v/>
      </c>
      <c r="AC25" s="4" t="str">
        <f t="shared" si="11"/>
        <v/>
      </c>
    </row>
    <row r="26">
      <c r="A26" s="3" t="s">
        <v>62</v>
      </c>
      <c r="B26" s="3" t="str">
        <f>VLOOKUP(A26,Regions!A:B,2)</f>
        <v>Europe &amp; Central Asia</v>
      </c>
      <c r="C26" s="3">
        <v>2015.0</v>
      </c>
      <c r="D26" s="3">
        <v>8678.666992</v>
      </c>
      <c r="E26" s="3">
        <v>57.71500015</v>
      </c>
      <c r="F26" s="3">
        <v>100.0</v>
      </c>
      <c r="G26" s="3">
        <v>0.0</v>
      </c>
      <c r="H26" s="3">
        <v>0.0</v>
      </c>
      <c r="I26" s="3">
        <v>0.0</v>
      </c>
      <c r="J26" s="3">
        <v>100.0</v>
      </c>
      <c r="K26" s="3">
        <v>0.0</v>
      </c>
      <c r="L26" s="3">
        <v>0.0</v>
      </c>
      <c r="M26" s="3">
        <v>0.0</v>
      </c>
      <c r="N26" s="3">
        <v>100.0</v>
      </c>
      <c r="O26" s="3">
        <v>0.0</v>
      </c>
      <c r="P26" s="3">
        <v>0.0</v>
      </c>
      <c r="Q26" s="3">
        <v>0.0</v>
      </c>
      <c r="R26" s="4">
        <f t="shared" si="2"/>
        <v>5</v>
      </c>
      <c r="S26" s="4">
        <f t="shared" si="3"/>
        <v>0</v>
      </c>
      <c r="T26" s="4">
        <f t="shared" si="4"/>
        <v>0</v>
      </c>
      <c r="U26" s="4">
        <f t="shared" si="5"/>
        <v>0</v>
      </c>
      <c r="V26" s="4">
        <f t="shared" si="6"/>
        <v>100</v>
      </c>
      <c r="W26" s="4">
        <f t="shared" si="7"/>
        <v>100</v>
      </c>
      <c r="X26" s="4">
        <f t="shared" si="8"/>
        <v>100</v>
      </c>
      <c r="Y26" s="4" t="str">
        <f t="shared" ref="Y26:AA26" si="34">IF(AND($A26=$A27,V26=100,V27=100),"full access", "")</f>
        <v>full access</v>
      </c>
      <c r="Z26" s="4" t="str">
        <f t="shared" si="34"/>
        <v>full access</v>
      </c>
      <c r="AA26" s="4" t="str">
        <f t="shared" si="34"/>
        <v>full access</v>
      </c>
      <c r="AB26" s="4">
        <f t="shared" si="10"/>
        <v>0</v>
      </c>
      <c r="AC26" s="4" t="str">
        <f t="shared" si="11"/>
        <v/>
      </c>
    </row>
    <row r="27">
      <c r="A27" s="3" t="s">
        <v>62</v>
      </c>
      <c r="B27" s="3" t="str">
        <f>VLOOKUP(A27,Regions!A:B,2)</f>
        <v>Europe &amp; Central Asia</v>
      </c>
      <c r="C27" s="3">
        <v>2020.0</v>
      </c>
      <c r="D27" s="3">
        <v>9006.400391</v>
      </c>
      <c r="E27" s="3">
        <v>58.7480011</v>
      </c>
      <c r="F27" s="3">
        <v>100.0</v>
      </c>
      <c r="G27" s="3">
        <v>0.0</v>
      </c>
      <c r="H27" s="3">
        <v>0.0</v>
      </c>
      <c r="I27" s="3">
        <v>0.0</v>
      </c>
      <c r="J27" s="3">
        <v>100.0</v>
      </c>
      <c r="K27" s="3">
        <v>0.0</v>
      </c>
      <c r="L27" s="3">
        <v>0.0</v>
      </c>
      <c r="M27" s="3">
        <v>0.0</v>
      </c>
      <c r="N27" s="3">
        <v>100.0</v>
      </c>
      <c r="O27" s="3">
        <v>0.0</v>
      </c>
      <c r="P27" s="3">
        <v>0.0</v>
      </c>
      <c r="Q27" s="3">
        <v>0.0</v>
      </c>
      <c r="R27" s="4" t="str">
        <f t="shared" si="2"/>
        <v/>
      </c>
      <c r="S27" s="4" t="str">
        <f t="shared" si="3"/>
        <v/>
      </c>
      <c r="T27" s="4" t="str">
        <f t="shared" si="4"/>
        <v/>
      </c>
      <c r="U27" s="4" t="str">
        <f t="shared" si="5"/>
        <v/>
      </c>
      <c r="V27" s="4">
        <f t="shared" si="6"/>
        <v>100</v>
      </c>
      <c r="W27" s="4">
        <f t="shared" si="7"/>
        <v>100</v>
      </c>
      <c r="X27" s="4">
        <f t="shared" si="8"/>
        <v>100</v>
      </c>
      <c r="Y27" s="4" t="str">
        <f t="shared" ref="Y27:AA27" si="35">IF(AND($A27=$A28,V27=100,V28=100),"full access", "")</f>
        <v/>
      </c>
      <c r="Z27" s="4" t="str">
        <f t="shared" si="35"/>
        <v/>
      </c>
      <c r="AA27" s="4" t="str">
        <f t="shared" si="35"/>
        <v/>
      </c>
      <c r="AB27" s="4" t="str">
        <f t="shared" si="10"/>
        <v/>
      </c>
      <c r="AC27" s="4" t="str">
        <f t="shared" si="11"/>
        <v/>
      </c>
    </row>
    <row r="28">
      <c r="A28" s="3" t="s">
        <v>63</v>
      </c>
      <c r="B28" s="3" t="str">
        <f>VLOOKUP(A28,Regions!A:B,2)</f>
        <v>Europe &amp; Central Asia</v>
      </c>
      <c r="C28" s="3">
        <v>2015.0</v>
      </c>
      <c r="D28" s="3">
        <v>9622.741211</v>
      </c>
      <c r="E28" s="3">
        <v>54.7140007</v>
      </c>
      <c r="F28" s="3">
        <v>92.42031398</v>
      </c>
      <c r="G28" s="3">
        <v>1.002242415</v>
      </c>
      <c r="H28" s="3">
        <v>4.365089522</v>
      </c>
      <c r="I28" s="3">
        <v>2.21235408</v>
      </c>
      <c r="J28" s="3">
        <v>84.14321327</v>
      </c>
      <c r="K28" s="3">
        <v>2.213139731</v>
      </c>
      <c r="L28" s="3">
        <v>8.988206006</v>
      </c>
      <c r="M28" s="3">
        <v>4.655440992</v>
      </c>
      <c r="N28" s="3">
        <v>99.27115203</v>
      </c>
      <c r="O28" s="3">
        <v>0.0</v>
      </c>
      <c r="P28" s="3">
        <v>0.5386020345</v>
      </c>
      <c r="Q28" s="3">
        <v>0.1902459339</v>
      </c>
      <c r="R28" s="4">
        <f t="shared" si="2"/>
        <v>5</v>
      </c>
      <c r="S28" s="4">
        <f t="shared" si="3"/>
        <v>0.72461243</v>
      </c>
      <c r="T28" s="4">
        <f t="shared" si="4"/>
        <v>1.356516936</v>
      </c>
      <c r="U28" s="4">
        <f t="shared" si="5"/>
        <v>0.145769594</v>
      </c>
      <c r="V28" s="4">
        <f t="shared" si="6"/>
        <v>92</v>
      </c>
      <c r="W28" s="4">
        <f t="shared" si="7"/>
        <v>84</v>
      </c>
      <c r="X28" s="4">
        <f t="shared" si="8"/>
        <v>99</v>
      </c>
      <c r="Y28" s="4" t="str">
        <f t="shared" ref="Y28:AA28" si="36">IF(AND($A28=$A29,V28=100,V29=100),"full access", "")</f>
        <v/>
      </c>
      <c r="Z28" s="4" t="str">
        <f t="shared" si="36"/>
        <v/>
      </c>
      <c r="AA28" s="4" t="str">
        <f t="shared" si="36"/>
        <v/>
      </c>
      <c r="AB28" s="4">
        <f t="shared" si="10"/>
        <v>1.210747342</v>
      </c>
      <c r="AC28" s="4">
        <f t="shared" si="11"/>
        <v>1.611872726</v>
      </c>
    </row>
    <row r="29">
      <c r="A29" s="3" t="s">
        <v>63</v>
      </c>
      <c r="B29" s="3" t="str">
        <f>VLOOKUP(A29,Regions!A:B,2)</f>
        <v>Europe &amp; Central Asia</v>
      </c>
      <c r="C29" s="3">
        <v>2020.0</v>
      </c>
      <c r="D29" s="3">
        <v>10139.1748</v>
      </c>
      <c r="E29" s="3">
        <v>56.39700317</v>
      </c>
      <c r="F29" s="3">
        <v>96.04337613</v>
      </c>
      <c r="G29" s="3">
        <v>1.04278118</v>
      </c>
      <c r="H29" s="3">
        <v>2.913842688</v>
      </c>
      <c r="I29" s="3">
        <v>0.0</v>
      </c>
      <c r="J29" s="3">
        <v>90.92579795</v>
      </c>
      <c r="K29" s="3">
        <v>2.391535671</v>
      </c>
      <c r="L29" s="3">
        <v>6.682666377</v>
      </c>
      <c r="M29" s="3">
        <v>0.0</v>
      </c>
      <c r="N29" s="3">
        <v>100.0</v>
      </c>
      <c r="O29" s="3">
        <v>0.0</v>
      </c>
      <c r="P29" s="3">
        <v>0.0</v>
      </c>
      <c r="Q29" s="3">
        <v>0.0</v>
      </c>
      <c r="R29" s="4" t="str">
        <f t="shared" si="2"/>
        <v/>
      </c>
      <c r="S29" s="4" t="str">
        <f t="shared" si="3"/>
        <v/>
      </c>
      <c r="T29" s="4" t="str">
        <f t="shared" si="4"/>
        <v/>
      </c>
      <c r="U29" s="4" t="str">
        <f t="shared" si="5"/>
        <v/>
      </c>
      <c r="V29" s="4">
        <f t="shared" si="6"/>
        <v>96</v>
      </c>
      <c r="W29" s="4">
        <f t="shared" si="7"/>
        <v>91</v>
      </c>
      <c r="X29" s="4">
        <f t="shared" si="8"/>
        <v>100</v>
      </c>
      <c r="Y29" s="4" t="str">
        <f t="shared" ref="Y29:AA29" si="37">IF(AND($A29=$A30,V29=100,V30=100),"full access", "")</f>
        <v/>
      </c>
      <c r="Z29" s="4" t="str">
        <f t="shared" si="37"/>
        <v/>
      </c>
      <c r="AA29" s="4" t="str">
        <f t="shared" si="37"/>
        <v/>
      </c>
      <c r="AB29" s="4" t="str">
        <f t="shared" si="10"/>
        <v/>
      </c>
      <c r="AC29" s="4" t="str">
        <f t="shared" si="11"/>
        <v/>
      </c>
    </row>
    <row r="30">
      <c r="A30" s="3" t="s">
        <v>64</v>
      </c>
      <c r="B30" s="3" t="str">
        <f>VLOOKUP(A30,Regions!A:B,2)</f>
        <v>Latin America &amp; Caribbean</v>
      </c>
      <c r="C30" s="3">
        <v>2015.0</v>
      </c>
      <c r="D30" s="3">
        <v>374.2000122</v>
      </c>
      <c r="E30" s="3">
        <v>82.74599457</v>
      </c>
      <c r="F30" s="3">
        <v>98.8869605</v>
      </c>
      <c r="G30" s="3">
        <v>0.0</v>
      </c>
      <c r="H30" s="3">
        <v>1.113039503</v>
      </c>
      <c r="I30" s="3">
        <v>0.0</v>
      </c>
      <c r="J30" s="3" t="s">
        <v>53</v>
      </c>
      <c r="K30" s="3" t="s">
        <v>53</v>
      </c>
      <c r="L30" s="3" t="s">
        <v>53</v>
      </c>
      <c r="M30" s="3" t="s">
        <v>53</v>
      </c>
      <c r="N30" s="3" t="s">
        <v>53</v>
      </c>
      <c r="O30" s="3" t="s">
        <v>53</v>
      </c>
      <c r="P30" s="3" t="s">
        <v>53</v>
      </c>
      <c r="Q30" s="3" t="s">
        <v>53</v>
      </c>
      <c r="R30" s="4">
        <f t="shared" si="2"/>
        <v>4</v>
      </c>
      <c r="S30" s="4">
        <f t="shared" si="3"/>
        <v>0</v>
      </c>
      <c r="T30" s="4" t="str">
        <f t="shared" si="4"/>
        <v>null</v>
      </c>
      <c r="U30" s="4" t="str">
        <f t="shared" si="5"/>
        <v>null</v>
      </c>
      <c r="V30" s="4">
        <f t="shared" si="6"/>
        <v>99</v>
      </c>
      <c r="W30" s="4" t="str">
        <f t="shared" si="7"/>
        <v>null</v>
      </c>
      <c r="X30" s="4" t="str">
        <f t="shared" si="8"/>
        <v>null</v>
      </c>
      <c r="Y30" s="4" t="str">
        <f t="shared" ref="Y30:AA30" si="38">IF(AND($A30=$A31,V30=100,V31=100),"full access", "")</f>
        <v/>
      </c>
      <c r="Z30" s="4" t="str">
        <f t="shared" si="38"/>
        <v/>
      </c>
      <c r="AA30" s="4" t="str">
        <f t="shared" si="38"/>
        <v/>
      </c>
      <c r="AB30" s="4" t="str">
        <f t="shared" si="10"/>
        <v>null</v>
      </c>
      <c r="AC30" s="4" t="str">
        <f t="shared" si="11"/>
        <v/>
      </c>
    </row>
    <row r="31">
      <c r="A31" s="3" t="s">
        <v>64</v>
      </c>
      <c r="B31" s="3" t="str">
        <f>VLOOKUP(A31,Regions!A:B,2)</f>
        <v>Latin America &amp; Caribbean</v>
      </c>
      <c r="C31" s="3">
        <v>2019.0</v>
      </c>
      <c r="D31" s="3">
        <v>389.4859924</v>
      </c>
      <c r="E31" s="3">
        <v>83.13199615</v>
      </c>
      <c r="F31" s="3">
        <v>98.8869605</v>
      </c>
      <c r="G31" s="3">
        <v>0.0</v>
      </c>
      <c r="H31" s="3">
        <v>1.113039503</v>
      </c>
      <c r="I31" s="3">
        <v>0.0</v>
      </c>
      <c r="J31" s="3" t="s">
        <v>53</v>
      </c>
      <c r="K31" s="3" t="s">
        <v>53</v>
      </c>
      <c r="L31" s="3" t="s">
        <v>53</v>
      </c>
      <c r="M31" s="3" t="s">
        <v>53</v>
      </c>
      <c r="N31" s="3" t="s">
        <v>53</v>
      </c>
      <c r="O31" s="3" t="s">
        <v>53</v>
      </c>
      <c r="P31" s="3" t="s">
        <v>53</v>
      </c>
      <c r="Q31" s="3" t="s">
        <v>53</v>
      </c>
      <c r="R31" s="4" t="str">
        <f t="shared" si="2"/>
        <v/>
      </c>
      <c r="S31" s="4" t="str">
        <f t="shared" si="3"/>
        <v/>
      </c>
      <c r="T31" s="4" t="str">
        <f t="shared" si="4"/>
        <v/>
      </c>
      <c r="U31" s="4" t="str">
        <f t="shared" si="5"/>
        <v/>
      </c>
      <c r="V31" s="4">
        <f t="shared" si="6"/>
        <v>99</v>
      </c>
      <c r="W31" s="4" t="str">
        <f t="shared" si="7"/>
        <v>null</v>
      </c>
      <c r="X31" s="4" t="str">
        <f t="shared" si="8"/>
        <v>null</v>
      </c>
      <c r="Y31" s="4" t="str">
        <f t="shared" ref="Y31:AA31" si="39">IF(AND($A31=$A32,V31=100,V32=100),"full access", "")</f>
        <v/>
      </c>
      <c r="Z31" s="4" t="str">
        <f t="shared" si="39"/>
        <v/>
      </c>
      <c r="AA31" s="4" t="str">
        <f t="shared" si="39"/>
        <v/>
      </c>
      <c r="AB31" s="4" t="str">
        <f t="shared" si="10"/>
        <v/>
      </c>
      <c r="AC31" s="4" t="str">
        <f t="shared" si="11"/>
        <v/>
      </c>
    </row>
    <row r="32">
      <c r="A32" s="3" t="s">
        <v>65</v>
      </c>
      <c r="B32" s="3" t="str">
        <f>VLOOKUP(A32,Regions!A:B,2)</f>
        <v>Europe &amp; Central Asia</v>
      </c>
      <c r="C32" s="3">
        <v>2015.0</v>
      </c>
      <c r="D32" s="3">
        <v>1371.853027</v>
      </c>
      <c r="E32" s="3">
        <v>88.99899292</v>
      </c>
      <c r="F32" s="3">
        <v>100.0</v>
      </c>
      <c r="G32" s="3">
        <v>0.0</v>
      </c>
      <c r="H32" s="3">
        <v>0.0</v>
      </c>
      <c r="I32" s="3">
        <v>0.0</v>
      </c>
      <c r="J32" s="3" t="s">
        <v>53</v>
      </c>
      <c r="K32" s="3" t="s">
        <v>53</v>
      </c>
      <c r="L32" s="3" t="s">
        <v>53</v>
      </c>
      <c r="M32" s="3" t="s">
        <v>53</v>
      </c>
      <c r="N32" s="3" t="s">
        <v>53</v>
      </c>
      <c r="O32" s="3" t="s">
        <v>53</v>
      </c>
      <c r="P32" s="3" t="s">
        <v>53</v>
      </c>
      <c r="Q32" s="3" t="s">
        <v>53</v>
      </c>
      <c r="R32" s="4">
        <f t="shared" si="2"/>
        <v>5</v>
      </c>
      <c r="S32" s="4">
        <f t="shared" si="3"/>
        <v>0</v>
      </c>
      <c r="T32" s="4" t="str">
        <f t="shared" si="4"/>
        <v>null</v>
      </c>
      <c r="U32" s="4" t="str">
        <f t="shared" si="5"/>
        <v>null</v>
      </c>
      <c r="V32" s="4">
        <f t="shared" si="6"/>
        <v>100</v>
      </c>
      <c r="W32" s="4" t="str">
        <f t="shared" si="7"/>
        <v>null</v>
      </c>
      <c r="X32" s="4" t="str">
        <f t="shared" si="8"/>
        <v>null</v>
      </c>
      <c r="Y32" s="4" t="str">
        <f t="shared" ref="Y32:AA32" si="40">IF(AND($A32=$A33,V32=100,V33=100),"full access", "")</f>
        <v>full access</v>
      </c>
      <c r="Z32" s="4" t="str">
        <f t="shared" si="40"/>
        <v/>
      </c>
      <c r="AA32" s="4" t="str">
        <f t="shared" si="40"/>
        <v/>
      </c>
      <c r="AB32" s="4" t="str">
        <f t="shared" si="10"/>
        <v>null</v>
      </c>
      <c r="AC32" s="4" t="str">
        <f t="shared" si="11"/>
        <v/>
      </c>
    </row>
    <row r="33">
      <c r="A33" s="3" t="s">
        <v>65</v>
      </c>
      <c r="B33" s="3" t="str">
        <f>VLOOKUP(A33,Regions!A:B,2)</f>
        <v>Europe &amp; Central Asia</v>
      </c>
      <c r="C33" s="3">
        <v>2020.0</v>
      </c>
      <c r="D33" s="3">
        <v>1701.583008</v>
      </c>
      <c r="E33" s="3">
        <v>89.50600433</v>
      </c>
      <c r="F33" s="3">
        <v>100.0</v>
      </c>
      <c r="G33" s="3">
        <v>0.0</v>
      </c>
      <c r="H33" s="3">
        <v>0.0</v>
      </c>
      <c r="I33" s="3">
        <v>0.0</v>
      </c>
      <c r="J33" s="3" t="s">
        <v>53</v>
      </c>
      <c r="K33" s="3" t="s">
        <v>53</v>
      </c>
      <c r="L33" s="3" t="s">
        <v>53</v>
      </c>
      <c r="M33" s="3" t="s">
        <v>53</v>
      </c>
      <c r="N33" s="3" t="s">
        <v>53</v>
      </c>
      <c r="O33" s="3" t="s">
        <v>53</v>
      </c>
      <c r="P33" s="3" t="s">
        <v>53</v>
      </c>
      <c r="Q33" s="3" t="s">
        <v>53</v>
      </c>
      <c r="R33" s="4" t="str">
        <f t="shared" si="2"/>
        <v/>
      </c>
      <c r="S33" s="4" t="str">
        <f t="shared" si="3"/>
        <v/>
      </c>
      <c r="T33" s="4" t="str">
        <f t="shared" si="4"/>
        <v/>
      </c>
      <c r="U33" s="4" t="str">
        <f t="shared" si="5"/>
        <v/>
      </c>
      <c r="V33" s="4">
        <f t="shared" si="6"/>
        <v>100</v>
      </c>
      <c r="W33" s="4" t="str">
        <f t="shared" si="7"/>
        <v>null</v>
      </c>
      <c r="X33" s="4" t="str">
        <f t="shared" si="8"/>
        <v>null</v>
      </c>
      <c r="Y33" s="4" t="str">
        <f t="shared" ref="Y33:AA33" si="41">IF(AND($A33=$A34,V33=100,V34=100),"full access", "")</f>
        <v/>
      </c>
      <c r="Z33" s="4" t="str">
        <f t="shared" si="41"/>
        <v/>
      </c>
      <c r="AA33" s="4" t="str">
        <f t="shared" si="41"/>
        <v/>
      </c>
      <c r="AB33" s="4" t="str">
        <f t="shared" si="10"/>
        <v/>
      </c>
      <c r="AC33" s="4" t="str">
        <f t="shared" si="11"/>
        <v/>
      </c>
    </row>
    <row r="34">
      <c r="A34" s="3" t="s">
        <v>66</v>
      </c>
      <c r="B34" s="3" t="str">
        <f>VLOOKUP(A34,Regions!A:B,2)</f>
        <v>South Asia</v>
      </c>
      <c r="C34" s="3">
        <v>2015.0</v>
      </c>
      <c r="D34" s="3">
        <v>156256.2813</v>
      </c>
      <c r="E34" s="3">
        <v>34.30800247</v>
      </c>
      <c r="F34" s="3">
        <v>97.10160247</v>
      </c>
      <c r="G34" s="3">
        <v>1.087988961</v>
      </c>
      <c r="H34" s="3">
        <v>0.7215616582</v>
      </c>
      <c r="I34" s="3">
        <v>1.08884691</v>
      </c>
      <c r="J34" s="3">
        <v>96.77301128</v>
      </c>
      <c r="K34" s="3">
        <v>1.046214162</v>
      </c>
      <c r="L34" s="3">
        <v>0.7317473217</v>
      </c>
      <c r="M34" s="3">
        <v>1.449027237</v>
      </c>
      <c r="N34" s="3">
        <v>97.73077968</v>
      </c>
      <c r="O34" s="3">
        <v>1.167978177</v>
      </c>
      <c r="P34" s="3">
        <v>0.702058435</v>
      </c>
      <c r="Q34" s="3">
        <v>0.3991837074</v>
      </c>
      <c r="R34" s="4">
        <f t="shared" si="2"/>
        <v>5</v>
      </c>
      <c r="S34" s="4">
        <f t="shared" si="3"/>
        <v>0.119271556</v>
      </c>
      <c r="T34" s="4">
        <f t="shared" si="4"/>
        <v>0.221445296</v>
      </c>
      <c r="U34" s="4">
        <f t="shared" si="5"/>
        <v>-0.065600342</v>
      </c>
      <c r="V34" s="4">
        <f t="shared" si="6"/>
        <v>97</v>
      </c>
      <c r="W34" s="4">
        <f t="shared" si="7"/>
        <v>97</v>
      </c>
      <c r="X34" s="4">
        <f t="shared" si="8"/>
        <v>98</v>
      </c>
      <c r="Y34" s="4" t="str">
        <f t="shared" ref="Y34:AA34" si="42">IF(AND($A34=$A35,V34=100,V35=100),"full access", "")</f>
        <v/>
      </c>
      <c r="Z34" s="4" t="str">
        <f t="shared" si="42"/>
        <v/>
      </c>
      <c r="AA34" s="4" t="str">
        <f t="shared" si="42"/>
        <v/>
      </c>
      <c r="AB34" s="4">
        <f t="shared" si="10"/>
        <v>0.287045638</v>
      </c>
      <c r="AC34" s="4">
        <f t="shared" si="11"/>
        <v>3.683733488</v>
      </c>
    </row>
    <row r="35">
      <c r="A35" s="3" t="s">
        <v>66</v>
      </c>
      <c r="B35" s="3" t="str">
        <f>VLOOKUP(A35,Regions!A:B,2)</f>
        <v>South Asia</v>
      </c>
      <c r="C35" s="3">
        <v>2020.0</v>
      </c>
      <c r="D35" s="3">
        <v>164689.3906</v>
      </c>
      <c r="E35" s="3">
        <v>38.17700195</v>
      </c>
      <c r="F35" s="3">
        <v>97.69796025</v>
      </c>
      <c r="G35" s="3">
        <v>1.156425878</v>
      </c>
      <c r="H35" s="3">
        <v>0.4626557002</v>
      </c>
      <c r="I35" s="3">
        <v>0.6829581735</v>
      </c>
      <c r="J35" s="3">
        <v>97.88023776</v>
      </c>
      <c r="K35" s="3">
        <v>0.8581049804</v>
      </c>
      <c r="L35" s="3">
        <v>0.3164802414</v>
      </c>
      <c r="M35" s="3">
        <v>0.9451770151</v>
      </c>
      <c r="N35" s="3">
        <v>97.40277797</v>
      </c>
      <c r="O35" s="3">
        <v>1.639520121</v>
      </c>
      <c r="P35" s="3">
        <v>0.6993752147</v>
      </c>
      <c r="Q35" s="3">
        <v>0.2583266934</v>
      </c>
      <c r="R35" s="4" t="str">
        <f t="shared" si="2"/>
        <v/>
      </c>
      <c r="S35" s="4" t="str">
        <f t="shared" si="3"/>
        <v/>
      </c>
      <c r="T35" s="4" t="str">
        <f t="shared" si="4"/>
        <v/>
      </c>
      <c r="U35" s="4" t="str">
        <f t="shared" si="5"/>
        <v/>
      </c>
      <c r="V35" s="4">
        <f t="shared" si="6"/>
        <v>98</v>
      </c>
      <c r="W35" s="4">
        <f t="shared" si="7"/>
        <v>98</v>
      </c>
      <c r="X35" s="4">
        <f t="shared" si="8"/>
        <v>97</v>
      </c>
      <c r="Y35" s="4" t="str">
        <f t="shared" ref="Y35:AA35" si="43">IF(AND($A35=$A36,V35=100,V36=100),"full access", "")</f>
        <v/>
      </c>
      <c r="Z35" s="4" t="str">
        <f t="shared" si="43"/>
        <v/>
      </c>
      <c r="AA35" s="4" t="str">
        <f t="shared" si="43"/>
        <v/>
      </c>
      <c r="AB35" s="4" t="str">
        <f t="shared" si="10"/>
        <v/>
      </c>
      <c r="AC35" s="4" t="str">
        <f t="shared" si="11"/>
        <v/>
      </c>
    </row>
    <row r="36">
      <c r="A36" s="3" t="s">
        <v>67</v>
      </c>
      <c r="B36" s="3" t="str">
        <f>VLOOKUP(A36,Regions!A:B,2)</f>
        <v>Latin America &amp; Caribbean</v>
      </c>
      <c r="C36" s="3">
        <v>2015.0</v>
      </c>
      <c r="D36" s="3">
        <v>285.3269958</v>
      </c>
      <c r="E36" s="3">
        <v>31.24899864</v>
      </c>
      <c r="F36" s="3">
        <v>98.47444474</v>
      </c>
      <c r="G36" s="3">
        <v>0.2674919064</v>
      </c>
      <c r="H36" s="3">
        <v>1.258063351</v>
      </c>
      <c r="I36" s="3">
        <v>0.0</v>
      </c>
      <c r="J36" s="3" t="s">
        <v>53</v>
      </c>
      <c r="K36" s="3" t="s">
        <v>53</v>
      </c>
      <c r="L36" s="3" t="s">
        <v>53</v>
      </c>
      <c r="M36" s="3" t="s">
        <v>53</v>
      </c>
      <c r="N36" s="3" t="s">
        <v>53</v>
      </c>
      <c r="O36" s="3" t="s">
        <v>53</v>
      </c>
      <c r="P36" s="3" t="s">
        <v>53</v>
      </c>
      <c r="Q36" s="3" t="s">
        <v>53</v>
      </c>
      <c r="R36" s="4">
        <f t="shared" si="2"/>
        <v>5</v>
      </c>
      <c r="S36" s="4">
        <f t="shared" si="3"/>
        <v>0.008001136</v>
      </c>
      <c r="T36" s="4" t="str">
        <f t="shared" si="4"/>
        <v>null</v>
      </c>
      <c r="U36" s="4" t="str">
        <f t="shared" si="5"/>
        <v>null</v>
      </c>
      <c r="V36" s="4">
        <f t="shared" si="6"/>
        <v>98</v>
      </c>
      <c r="W36" s="4" t="str">
        <f t="shared" si="7"/>
        <v>null</v>
      </c>
      <c r="X36" s="4" t="str">
        <f t="shared" si="8"/>
        <v>null</v>
      </c>
      <c r="Y36" s="4" t="str">
        <f t="shared" ref="Y36:AA36" si="44">IF(AND($A36=$A37,V36=100,V37=100),"full access", "")</f>
        <v/>
      </c>
      <c r="Z36" s="4" t="str">
        <f t="shared" si="44"/>
        <v/>
      </c>
      <c r="AA36" s="4" t="str">
        <f t="shared" si="44"/>
        <v/>
      </c>
      <c r="AB36" s="4" t="str">
        <f t="shared" si="10"/>
        <v>null</v>
      </c>
      <c r="AC36" s="4" t="str">
        <f t="shared" si="11"/>
        <v/>
      </c>
    </row>
    <row r="37">
      <c r="A37" s="3" t="s">
        <v>67</v>
      </c>
      <c r="B37" s="3" t="str">
        <f>VLOOKUP(A37,Regions!A:B,2)</f>
        <v>Latin America &amp; Caribbean</v>
      </c>
      <c r="C37" s="3">
        <v>2020.0</v>
      </c>
      <c r="D37" s="3">
        <v>287.3710022</v>
      </c>
      <c r="E37" s="3">
        <v>31.19099998</v>
      </c>
      <c r="F37" s="3">
        <v>98.51445042</v>
      </c>
      <c r="G37" s="3">
        <v>0.2676005761</v>
      </c>
      <c r="H37" s="3">
        <v>1.217949005</v>
      </c>
      <c r="I37" s="3">
        <v>0.0</v>
      </c>
      <c r="J37" s="3" t="s">
        <v>53</v>
      </c>
      <c r="K37" s="3" t="s">
        <v>53</v>
      </c>
      <c r="L37" s="3" t="s">
        <v>53</v>
      </c>
      <c r="M37" s="3" t="s">
        <v>53</v>
      </c>
      <c r="N37" s="3" t="s">
        <v>53</v>
      </c>
      <c r="O37" s="3" t="s">
        <v>53</v>
      </c>
      <c r="P37" s="3" t="s">
        <v>53</v>
      </c>
      <c r="Q37" s="3" t="s">
        <v>53</v>
      </c>
      <c r="R37" s="4" t="str">
        <f t="shared" si="2"/>
        <v/>
      </c>
      <c r="S37" s="4" t="str">
        <f t="shared" si="3"/>
        <v/>
      </c>
      <c r="T37" s="4" t="str">
        <f t="shared" si="4"/>
        <v/>
      </c>
      <c r="U37" s="4" t="str">
        <f t="shared" si="5"/>
        <v/>
      </c>
      <c r="V37" s="4">
        <f t="shared" si="6"/>
        <v>99</v>
      </c>
      <c r="W37" s="4" t="str">
        <f t="shared" si="7"/>
        <v>null</v>
      </c>
      <c r="X37" s="4" t="str">
        <f t="shared" si="8"/>
        <v>null</v>
      </c>
      <c r="Y37" s="4" t="str">
        <f t="shared" ref="Y37:AA37" si="45">IF(AND($A37=$A38,V37=100,V38=100),"full access", "")</f>
        <v/>
      </c>
      <c r="Z37" s="4" t="str">
        <f t="shared" si="45"/>
        <v/>
      </c>
      <c r="AA37" s="4" t="str">
        <f t="shared" si="45"/>
        <v/>
      </c>
      <c r="AB37" s="4" t="str">
        <f t="shared" si="10"/>
        <v/>
      </c>
      <c r="AC37" s="4" t="str">
        <f t="shared" si="11"/>
        <v/>
      </c>
    </row>
    <row r="38">
      <c r="A38" s="3" t="s">
        <v>68</v>
      </c>
      <c r="B38" s="3" t="str">
        <f>VLOOKUP(A38,Regions!A:B,2)</f>
        <v>Europe &amp; Central Asia</v>
      </c>
      <c r="C38" s="3">
        <v>2015.0</v>
      </c>
      <c r="D38" s="3">
        <v>9439.423828</v>
      </c>
      <c r="E38" s="3">
        <v>77.18099976</v>
      </c>
      <c r="F38" s="3">
        <v>96.47706709</v>
      </c>
      <c r="G38" s="3">
        <v>3.300130108</v>
      </c>
      <c r="H38" s="3">
        <v>0.2228027995</v>
      </c>
      <c r="I38" s="3">
        <v>0.0</v>
      </c>
      <c r="J38" s="3">
        <v>98.3306716</v>
      </c>
      <c r="K38" s="3">
        <v>0.9932391071</v>
      </c>
      <c r="L38" s="3">
        <v>0.6760892895</v>
      </c>
      <c r="M38" s="3">
        <v>0.0</v>
      </c>
      <c r="N38" s="3">
        <v>95.92903518</v>
      </c>
      <c r="O38" s="3">
        <v>3.982175393</v>
      </c>
      <c r="P38" s="3">
        <v>0.08878942383</v>
      </c>
      <c r="Q38" s="3">
        <v>0.0</v>
      </c>
      <c r="R38" s="4">
        <f t="shared" si="2"/>
        <v>5</v>
      </c>
      <c r="S38" s="4">
        <f t="shared" si="3"/>
        <v>0.011531798</v>
      </c>
      <c r="T38" s="4">
        <f t="shared" si="4"/>
        <v>0.046690142</v>
      </c>
      <c r="U38" s="4">
        <f t="shared" si="5"/>
        <v>0.016367688</v>
      </c>
      <c r="V38" s="4">
        <f t="shared" si="6"/>
        <v>96</v>
      </c>
      <c r="W38" s="4">
        <f t="shared" si="7"/>
        <v>98</v>
      </c>
      <c r="X38" s="4">
        <f t="shared" si="8"/>
        <v>96</v>
      </c>
      <c r="Y38" s="4" t="str">
        <f t="shared" ref="Y38:AA38" si="46">IF(AND($A38=$A39,V38=100,V39=100),"full access", "")</f>
        <v/>
      </c>
      <c r="Z38" s="4" t="str">
        <f t="shared" si="46"/>
        <v/>
      </c>
      <c r="AA38" s="4" t="str">
        <f t="shared" si="46"/>
        <v/>
      </c>
      <c r="AB38" s="4">
        <f t="shared" si="10"/>
        <v>0.030322454</v>
      </c>
      <c r="AC38" s="4">
        <f t="shared" si="11"/>
        <v>0.9617347758</v>
      </c>
    </row>
    <row r="39">
      <c r="A39" s="3" t="s">
        <v>68</v>
      </c>
      <c r="B39" s="3" t="str">
        <f>VLOOKUP(A39,Regions!A:B,2)</f>
        <v>Europe &amp; Central Asia</v>
      </c>
      <c r="C39" s="3">
        <v>2020.0</v>
      </c>
      <c r="D39" s="3">
        <v>9449.321289</v>
      </c>
      <c r="E39" s="3">
        <v>79.48300171</v>
      </c>
      <c r="F39" s="3">
        <v>96.53472608</v>
      </c>
      <c r="G39" s="3">
        <v>3.37211955</v>
      </c>
      <c r="H39" s="3">
        <v>0.09315436837</v>
      </c>
      <c r="I39" s="3">
        <v>0.0</v>
      </c>
      <c r="J39" s="3">
        <v>98.56412231</v>
      </c>
      <c r="K39" s="3">
        <v>0.9955971951</v>
      </c>
      <c r="L39" s="3">
        <v>0.4402804931</v>
      </c>
      <c r="M39" s="3">
        <v>0.0</v>
      </c>
      <c r="N39" s="3">
        <v>96.01087362</v>
      </c>
      <c r="O39" s="3">
        <v>3.985572644</v>
      </c>
      <c r="P39" s="3">
        <v>0.003553731977</v>
      </c>
      <c r="Q39" s="3">
        <v>0.0</v>
      </c>
      <c r="R39" s="4" t="str">
        <f t="shared" si="2"/>
        <v/>
      </c>
      <c r="S39" s="4" t="str">
        <f t="shared" si="3"/>
        <v/>
      </c>
      <c r="T39" s="4" t="str">
        <f t="shared" si="4"/>
        <v/>
      </c>
      <c r="U39" s="4" t="str">
        <f t="shared" si="5"/>
        <v/>
      </c>
      <c r="V39" s="4">
        <f t="shared" si="6"/>
        <v>97</v>
      </c>
      <c r="W39" s="4">
        <f t="shared" si="7"/>
        <v>99</v>
      </c>
      <c r="X39" s="4">
        <f t="shared" si="8"/>
        <v>96</v>
      </c>
      <c r="Y39" s="4" t="str">
        <f t="shared" ref="Y39:AA39" si="47">IF(AND($A39=$A40,V39=100,V40=100),"full access", "")</f>
        <v/>
      </c>
      <c r="Z39" s="4" t="str">
        <f t="shared" si="47"/>
        <v/>
      </c>
      <c r="AA39" s="4" t="str">
        <f t="shared" si="47"/>
        <v/>
      </c>
      <c r="AB39" s="4" t="str">
        <f t="shared" si="10"/>
        <v/>
      </c>
      <c r="AC39" s="4" t="str">
        <f t="shared" si="11"/>
        <v/>
      </c>
    </row>
    <row r="40">
      <c r="A40" s="3" t="s">
        <v>69</v>
      </c>
      <c r="B40" s="3" t="str">
        <f>VLOOKUP(A40,Regions!A:B,2)</f>
        <v>Europe &amp; Central Asia</v>
      </c>
      <c r="C40" s="3">
        <v>2015.0</v>
      </c>
      <c r="D40" s="3">
        <v>11287.93066</v>
      </c>
      <c r="E40" s="3">
        <v>97.87599945</v>
      </c>
      <c r="F40" s="3">
        <v>99.9999977</v>
      </c>
      <c r="G40" s="3">
        <v>0.0</v>
      </c>
      <c r="H40" s="3">
        <v>2.298024512E-6</v>
      </c>
      <c r="I40" s="3">
        <v>0.0</v>
      </c>
      <c r="J40" s="3">
        <v>100.0</v>
      </c>
      <c r="K40" s="3">
        <v>0.0</v>
      </c>
      <c r="L40" s="3">
        <v>0.0</v>
      </c>
      <c r="M40" s="3">
        <v>0.0</v>
      </c>
      <c r="N40" s="3">
        <v>100.0</v>
      </c>
      <c r="O40" s="3">
        <v>0.0</v>
      </c>
      <c r="P40" s="3">
        <v>0.0</v>
      </c>
      <c r="Q40" s="3">
        <v>0.0</v>
      </c>
      <c r="R40" s="4">
        <f t="shared" si="2"/>
        <v>5</v>
      </c>
      <c r="S40" s="4">
        <f t="shared" si="3"/>
        <v>-0.0000002499999994</v>
      </c>
      <c r="T40" s="4">
        <f t="shared" si="4"/>
        <v>0</v>
      </c>
      <c r="U40" s="4">
        <f t="shared" si="5"/>
        <v>0</v>
      </c>
      <c r="V40" s="4">
        <f t="shared" si="6"/>
        <v>100</v>
      </c>
      <c r="W40" s="4">
        <f t="shared" si="7"/>
        <v>100</v>
      </c>
      <c r="X40" s="4">
        <f t="shared" si="8"/>
        <v>100</v>
      </c>
      <c r="Y40" s="4" t="str">
        <f t="shared" ref="Y40:AA40" si="48">IF(AND($A40=$A41,V40=100,V41=100),"full access", "")</f>
        <v>full access</v>
      </c>
      <c r="Z40" s="4" t="str">
        <f t="shared" si="48"/>
        <v>full access</v>
      </c>
      <c r="AA40" s="4" t="str">
        <f t="shared" si="48"/>
        <v>full access</v>
      </c>
      <c r="AB40" s="4">
        <f t="shared" si="10"/>
        <v>0</v>
      </c>
      <c r="AC40" s="4" t="str">
        <f t="shared" si="11"/>
        <v/>
      </c>
    </row>
    <row r="41">
      <c r="A41" s="3" t="s">
        <v>69</v>
      </c>
      <c r="B41" s="3" t="str">
        <f>VLOOKUP(A41,Regions!A:B,2)</f>
        <v>Europe &amp; Central Asia</v>
      </c>
      <c r="C41" s="3">
        <v>2020.0</v>
      </c>
      <c r="D41" s="3">
        <v>11589.61621</v>
      </c>
      <c r="E41" s="3">
        <v>98.07899475</v>
      </c>
      <c r="F41" s="3">
        <v>99.99999645</v>
      </c>
      <c r="G41" s="3">
        <v>0.0</v>
      </c>
      <c r="H41" s="3">
        <v>3.554796791E-6</v>
      </c>
      <c r="I41" s="3">
        <v>0.0</v>
      </c>
      <c r="J41" s="3">
        <v>100.0</v>
      </c>
      <c r="K41" s="3">
        <v>0.0</v>
      </c>
      <c r="L41" s="3">
        <v>0.0</v>
      </c>
      <c r="M41" s="3">
        <v>0.0</v>
      </c>
      <c r="N41" s="3">
        <v>100.0</v>
      </c>
      <c r="O41" s="3">
        <v>0.0</v>
      </c>
      <c r="P41" s="3">
        <v>0.0</v>
      </c>
      <c r="Q41" s="3">
        <v>0.0</v>
      </c>
      <c r="R41" s="4" t="str">
        <f t="shared" si="2"/>
        <v/>
      </c>
      <c r="S41" s="4" t="str">
        <f t="shared" si="3"/>
        <v/>
      </c>
      <c r="T41" s="4" t="str">
        <f t="shared" si="4"/>
        <v/>
      </c>
      <c r="U41" s="4" t="str">
        <f t="shared" si="5"/>
        <v/>
      </c>
      <c r="V41" s="4">
        <f t="shared" si="6"/>
        <v>100</v>
      </c>
      <c r="W41" s="4">
        <f t="shared" si="7"/>
        <v>100</v>
      </c>
      <c r="X41" s="4">
        <f t="shared" si="8"/>
        <v>100</v>
      </c>
      <c r="Y41" s="4" t="str">
        <f t="shared" ref="Y41:AA41" si="49">IF(AND($A41=$A42,V41=100,V42=100),"full access", "")</f>
        <v/>
      </c>
      <c r="Z41" s="4" t="str">
        <f t="shared" si="49"/>
        <v/>
      </c>
      <c r="AA41" s="4" t="str">
        <f t="shared" si="49"/>
        <v/>
      </c>
      <c r="AB41" s="4" t="str">
        <f t="shared" si="10"/>
        <v/>
      </c>
      <c r="AC41" s="4" t="str">
        <f t="shared" si="11"/>
        <v/>
      </c>
    </row>
    <row r="42">
      <c r="A42" s="3" t="s">
        <v>70</v>
      </c>
      <c r="B42" s="3" t="str">
        <f>VLOOKUP(A42,Regions!A:B,2)</f>
        <v>Latin America &amp; Caribbean</v>
      </c>
      <c r="C42" s="3">
        <v>2015.0</v>
      </c>
      <c r="D42" s="3">
        <v>360.9259949</v>
      </c>
      <c r="E42" s="3">
        <v>45.40599823</v>
      </c>
      <c r="F42" s="3">
        <v>97.17559498</v>
      </c>
      <c r="G42" s="3">
        <v>1.227940493</v>
      </c>
      <c r="H42" s="3">
        <v>1.568222535</v>
      </c>
      <c r="I42" s="3">
        <v>0.02824198817</v>
      </c>
      <c r="J42" s="3">
        <v>95.65383206</v>
      </c>
      <c r="K42" s="3">
        <v>1.421919005</v>
      </c>
      <c r="L42" s="3">
        <v>2.872517994</v>
      </c>
      <c r="M42" s="3">
        <v>0.05173093576</v>
      </c>
      <c r="N42" s="3">
        <v>99.00529</v>
      </c>
      <c r="O42" s="3">
        <v>0.99471</v>
      </c>
      <c r="P42" s="3">
        <v>0.0</v>
      </c>
      <c r="Q42" s="3">
        <v>0.0</v>
      </c>
      <c r="R42" s="4">
        <f t="shared" si="2"/>
        <v>5</v>
      </c>
      <c r="S42" s="4">
        <f t="shared" si="3"/>
        <v>0.24527193</v>
      </c>
      <c r="T42" s="4">
        <f t="shared" si="4"/>
        <v>0.468275104</v>
      </c>
      <c r="U42" s="4">
        <f t="shared" si="5"/>
        <v>-0.025266</v>
      </c>
      <c r="V42" s="4">
        <f t="shared" si="6"/>
        <v>97</v>
      </c>
      <c r="W42" s="4">
        <f t="shared" si="7"/>
        <v>96</v>
      </c>
      <c r="X42" s="4">
        <f t="shared" si="8"/>
        <v>99</v>
      </c>
      <c r="Y42" s="4" t="str">
        <f t="shared" ref="Y42:AA42" si="50">IF(AND($A42=$A43,V42=100,V43=100),"full access", "")</f>
        <v/>
      </c>
      <c r="Z42" s="4" t="str">
        <f t="shared" si="50"/>
        <v/>
      </c>
      <c r="AA42" s="4" t="str">
        <f t="shared" si="50"/>
        <v/>
      </c>
      <c r="AB42" s="4">
        <f t="shared" si="10"/>
        <v>0.493541104</v>
      </c>
      <c r="AC42" s="4">
        <f t="shared" si="11"/>
        <v>2.228130752</v>
      </c>
    </row>
    <row r="43">
      <c r="A43" s="3" t="s">
        <v>70</v>
      </c>
      <c r="B43" s="3" t="str">
        <f>VLOOKUP(A43,Regions!A:B,2)</f>
        <v>Latin America &amp; Caribbean</v>
      </c>
      <c r="C43" s="3">
        <v>2020.0</v>
      </c>
      <c r="D43" s="3">
        <v>397.6210022</v>
      </c>
      <c r="E43" s="3">
        <v>46.02500153</v>
      </c>
      <c r="F43" s="3">
        <v>98.40195463</v>
      </c>
      <c r="G43" s="3">
        <v>1.249110629</v>
      </c>
      <c r="H43" s="3">
        <v>0.3489347411</v>
      </c>
      <c r="I43" s="3">
        <v>0.0</v>
      </c>
      <c r="J43" s="3">
        <v>97.99520758</v>
      </c>
      <c r="K43" s="3">
        <v>1.358317682</v>
      </c>
      <c r="L43" s="3">
        <v>0.6464747393</v>
      </c>
      <c r="M43" s="3">
        <v>0.0</v>
      </c>
      <c r="N43" s="3">
        <v>98.87896</v>
      </c>
      <c r="O43" s="3">
        <v>1.12104</v>
      </c>
      <c r="P43" s="3">
        <v>0.0</v>
      </c>
      <c r="Q43" s="3">
        <v>0.0</v>
      </c>
      <c r="R43" s="4" t="str">
        <f t="shared" si="2"/>
        <v/>
      </c>
      <c r="S43" s="4" t="str">
        <f t="shared" si="3"/>
        <v/>
      </c>
      <c r="T43" s="4" t="str">
        <f t="shared" si="4"/>
        <v/>
      </c>
      <c r="U43" s="4" t="str">
        <f t="shared" si="5"/>
        <v/>
      </c>
      <c r="V43" s="4">
        <f t="shared" si="6"/>
        <v>98</v>
      </c>
      <c r="W43" s="4">
        <f t="shared" si="7"/>
        <v>98</v>
      </c>
      <c r="X43" s="4">
        <f t="shared" si="8"/>
        <v>99</v>
      </c>
      <c r="Y43" s="4" t="str">
        <f t="shared" ref="Y43:AA43" si="51">IF(AND($A43=$A44,V43=100,V44=100),"full access", "")</f>
        <v/>
      </c>
      <c r="Z43" s="4" t="str">
        <f t="shared" si="51"/>
        <v/>
      </c>
      <c r="AA43" s="4" t="str">
        <f t="shared" si="51"/>
        <v/>
      </c>
      <c r="AB43" s="4" t="str">
        <f t="shared" si="10"/>
        <v/>
      </c>
      <c r="AC43" s="4" t="str">
        <f t="shared" si="11"/>
        <v/>
      </c>
    </row>
    <row r="44">
      <c r="A44" s="3" t="s">
        <v>71</v>
      </c>
      <c r="B44" s="3" t="str">
        <f>VLOOKUP(A44,Regions!A:B,2)</f>
        <v>Sub-Saharan Africa</v>
      </c>
      <c r="C44" s="3">
        <v>2015.0</v>
      </c>
      <c r="D44" s="3">
        <v>10575.96191</v>
      </c>
      <c r="E44" s="3">
        <v>45.69500351</v>
      </c>
      <c r="F44" s="3">
        <v>64.7868223</v>
      </c>
      <c r="G44" s="3">
        <v>8.715470654</v>
      </c>
      <c r="H44" s="3">
        <v>21.29846434</v>
      </c>
      <c r="I44" s="3">
        <v>5.199242713</v>
      </c>
      <c r="J44" s="3">
        <v>56.78435247</v>
      </c>
      <c r="K44" s="3">
        <v>11.70337067</v>
      </c>
      <c r="L44" s="3">
        <v>23.77497857</v>
      </c>
      <c r="M44" s="3">
        <v>7.737298286</v>
      </c>
      <c r="N44" s="3">
        <v>74.29714256</v>
      </c>
      <c r="O44" s="3">
        <v>5.164581154</v>
      </c>
      <c r="P44" s="3">
        <v>18.35531753</v>
      </c>
      <c r="Q44" s="3">
        <v>2.182958756</v>
      </c>
      <c r="R44" s="4">
        <f t="shared" si="2"/>
        <v>5</v>
      </c>
      <c r="S44" s="4">
        <f t="shared" si="3"/>
        <v>0.125460138</v>
      </c>
      <c r="T44" s="4">
        <f t="shared" si="4"/>
        <v>0.253583104</v>
      </c>
      <c r="U44" s="4">
        <f t="shared" si="5"/>
        <v>-0.207828504</v>
      </c>
      <c r="V44" s="4">
        <f t="shared" si="6"/>
        <v>65</v>
      </c>
      <c r="W44" s="4">
        <f t="shared" si="7"/>
        <v>57</v>
      </c>
      <c r="X44" s="4">
        <f t="shared" si="8"/>
        <v>74</v>
      </c>
      <c r="Y44" s="4" t="str">
        <f t="shared" ref="Y44:AA44" si="52">IF(AND($A44=$A45,V44=100,V45=100),"full access", "")</f>
        <v/>
      </c>
      <c r="Z44" s="4" t="str">
        <f t="shared" si="52"/>
        <v/>
      </c>
      <c r="AA44" s="4" t="str">
        <f t="shared" si="52"/>
        <v/>
      </c>
      <c r="AB44" s="4">
        <f t="shared" si="10"/>
        <v>0.461411608</v>
      </c>
      <c r="AC44" s="4">
        <f t="shared" si="11"/>
        <v>20.16897134</v>
      </c>
    </row>
    <row r="45">
      <c r="A45" s="3" t="s">
        <v>71</v>
      </c>
      <c r="B45" s="3" t="str">
        <f>VLOOKUP(A45,Regions!A:B,2)</f>
        <v>Sub-Saharan Africa</v>
      </c>
      <c r="C45" s="3">
        <v>2020.0</v>
      </c>
      <c r="D45" s="3">
        <v>12123.19824</v>
      </c>
      <c r="E45" s="3">
        <v>48.4149971</v>
      </c>
      <c r="F45" s="3">
        <v>65.41412299</v>
      </c>
      <c r="G45" s="3">
        <v>9.317535586</v>
      </c>
      <c r="H45" s="3">
        <v>21.97254088</v>
      </c>
      <c r="I45" s="3">
        <v>3.295800547</v>
      </c>
      <c r="J45" s="3">
        <v>58.05226799</v>
      </c>
      <c r="K45" s="3">
        <v>12.70520504</v>
      </c>
      <c r="L45" s="3">
        <v>23.97796833</v>
      </c>
      <c r="M45" s="3">
        <v>5.264558634</v>
      </c>
      <c r="N45" s="3">
        <v>73.25800004</v>
      </c>
      <c r="O45" s="3">
        <v>5.708056353</v>
      </c>
      <c r="P45" s="3">
        <v>19.83580681</v>
      </c>
      <c r="Q45" s="3">
        <v>1.198136794</v>
      </c>
      <c r="R45" s="4" t="str">
        <f t="shared" si="2"/>
        <v/>
      </c>
      <c r="S45" s="4" t="str">
        <f t="shared" si="3"/>
        <v/>
      </c>
      <c r="T45" s="4" t="str">
        <f t="shared" si="4"/>
        <v/>
      </c>
      <c r="U45" s="4" t="str">
        <f t="shared" si="5"/>
        <v/>
      </c>
      <c r="V45" s="4">
        <f t="shared" si="6"/>
        <v>65</v>
      </c>
      <c r="W45" s="4">
        <f t="shared" si="7"/>
        <v>58</v>
      </c>
      <c r="X45" s="4">
        <f t="shared" si="8"/>
        <v>73</v>
      </c>
      <c r="Y45" s="4" t="str">
        <f t="shared" ref="Y45:AA45" si="53">IF(AND($A45=$A46,V45=100,V46=100),"full access", "")</f>
        <v/>
      </c>
      <c r="Z45" s="4" t="str">
        <f t="shared" si="53"/>
        <v/>
      </c>
      <c r="AA45" s="4" t="str">
        <f t="shared" si="53"/>
        <v/>
      </c>
      <c r="AB45" s="4" t="str">
        <f t="shared" si="10"/>
        <v/>
      </c>
      <c r="AC45" s="4" t="str">
        <f t="shared" si="11"/>
        <v/>
      </c>
    </row>
    <row r="46">
      <c r="A46" s="3" t="s">
        <v>72</v>
      </c>
      <c r="B46" s="3" t="str">
        <f>VLOOKUP(A46,Regions!A:B,2)</f>
        <v>North America</v>
      </c>
      <c r="C46" s="3">
        <v>2015.0</v>
      </c>
      <c r="D46" s="3">
        <v>63.69499969</v>
      </c>
      <c r="E46" s="3">
        <v>100.0</v>
      </c>
      <c r="F46" s="3">
        <v>99.90314002</v>
      </c>
      <c r="G46" s="3">
        <v>0.0</v>
      </c>
      <c r="H46" s="3">
        <v>0.09685998294</v>
      </c>
      <c r="I46" s="3">
        <v>0.0</v>
      </c>
      <c r="J46" s="3" t="s">
        <v>53</v>
      </c>
      <c r="K46" s="3" t="s">
        <v>53</v>
      </c>
      <c r="L46" s="3" t="s">
        <v>53</v>
      </c>
      <c r="M46" s="3" t="s">
        <v>53</v>
      </c>
      <c r="N46" s="3">
        <v>99.90314002</v>
      </c>
      <c r="O46" s="3">
        <v>0.0</v>
      </c>
      <c r="P46" s="3">
        <v>0.09685998294</v>
      </c>
      <c r="Q46" s="3">
        <v>0.0</v>
      </c>
      <c r="R46" s="4">
        <f t="shared" si="2"/>
        <v>5</v>
      </c>
      <c r="S46" s="4">
        <f t="shared" si="3"/>
        <v>0</v>
      </c>
      <c r="T46" s="4" t="str">
        <f t="shared" si="4"/>
        <v>null</v>
      </c>
      <c r="U46" s="4">
        <f t="shared" si="5"/>
        <v>0</v>
      </c>
      <c r="V46" s="4">
        <f t="shared" si="6"/>
        <v>100</v>
      </c>
      <c r="W46" s="4" t="str">
        <f t="shared" si="7"/>
        <v>null</v>
      </c>
      <c r="X46" s="4">
        <f t="shared" si="8"/>
        <v>100</v>
      </c>
      <c r="Y46" s="4" t="str">
        <f t="shared" ref="Y46:AA46" si="54">IF(AND($A46=$A47,V46=100,V47=100),"full access", "")</f>
        <v>full access</v>
      </c>
      <c r="Z46" s="4" t="str">
        <f t="shared" si="54"/>
        <v/>
      </c>
      <c r="AA46" s="4" t="str">
        <f t="shared" si="54"/>
        <v>full access</v>
      </c>
      <c r="AB46" s="4" t="str">
        <f t="shared" si="10"/>
        <v>null</v>
      </c>
      <c r="AC46" s="4" t="str">
        <f t="shared" si="11"/>
        <v/>
      </c>
    </row>
    <row r="47">
      <c r="A47" s="3" t="s">
        <v>72</v>
      </c>
      <c r="B47" s="3" t="str">
        <f>VLOOKUP(A47,Regions!A:B,2)</f>
        <v>North America</v>
      </c>
      <c r="C47" s="3">
        <v>2020.0</v>
      </c>
      <c r="D47" s="3">
        <v>62.27299881</v>
      </c>
      <c r="E47" s="3">
        <v>100.0</v>
      </c>
      <c r="F47" s="3">
        <v>99.90314002</v>
      </c>
      <c r="G47" s="3">
        <v>0.0</v>
      </c>
      <c r="H47" s="3">
        <v>0.09685998294</v>
      </c>
      <c r="I47" s="3">
        <v>0.0</v>
      </c>
      <c r="J47" s="3" t="s">
        <v>53</v>
      </c>
      <c r="K47" s="3" t="s">
        <v>53</v>
      </c>
      <c r="L47" s="3" t="s">
        <v>53</v>
      </c>
      <c r="M47" s="3" t="s">
        <v>53</v>
      </c>
      <c r="N47" s="3">
        <v>99.90314002</v>
      </c>
      <c r="O47" s="3">
        <v>0.0</v>
      </c>
      <c r="P47" s="3">
        <v>0.09685998294</v>
      </c>
      <c r="Q47" s="3">
        <v>0.0</v>
      </c>
      <c r="R47" s="4" t="str">
        <f t="shared" si="2"/>
        <v/>
      </c>
      <c r="S47" s="4" t="str">
        <f t="shared" si="3"/>
        <v/>
      </c>
      <c r="T47" s="4" t="str">
        <f t="shared" si="4"/>
        <v/>
      </c>
      <c r="U47" s="4" t="str">
        <f t="shared" si="5"/>
        <v/>
      </c>
      <c r="V47" s="4">
        <f t="shared" si="6"/>
        <v>100</v>
      </c>
      <c r="W47" s="4" t="str">
        <f t="shared" si="7"/>
        <v>null</v>
      </c>
      <c r="X47" s="4">
        <f t="shared" si="8"/>
        <v>100</v>
      </c>
      <c r="Y47" s="4" t="str">
        <f t="shared" ref="Y47:AA47" si="55">IF(AND($A47=$A48,V47=100,V48=100),"full access", "")</f>
        <v/>
      </c>
      <c r="Z47" s="4" t="str">
        <f t="shared" si="55"/>
        <v/>
      </c>
      <c r="AA47" s="4" t="str">
        <f t="shared" si="55"/>
        <v/>
      </c>
      <c r="AB47" s="4" t="str">
        <f t="shared" si="10"/>
        <v/>
      </c>
      <c r="AC47" s="4" t="str">
        <f t="shared" si="11"/>
        <v/>
      </c>
    </row>
    <row r="48">
      <c r="A48" s="3" t="s">
        <v>73</v>
      </c>
      <c r="B48" s="3" t="str">
        <f>VLOOKUP(A48,Regions!A:B,2)</f>
        <v>South Asia</v>
      </c>
      <c r="C48" s="3">
        <v>2015.0</v>
      </c>
      <c r="D48" s="3">
        <v>727.8850098</v>
      </c>
      <c r="E48" s="3">
        <v>38.6780014</v>
      </c>
      <c r="F48" s="3">
        <v>96.22142259</v>
      </c>
      <c r="G48" s="3">
        <v>2.496596292</v>
      </c>
      <c r="H48" s="3">
        <v>0.2961873751</v>
      </c>
      <c r="I48" s="3">
        <v>0.9857937377</v>
      </c>
      <c r="J48" s="3">
        <v>95.16436295</v>
      </c>
      <c r="K48" s="3">
        <v>3.215858941</v>
      </c>
      <c r="L48" s="3">
        <v>0.1935987005</v>
      </c>
      <c r="M48" s="3">
        <v>1.426179411</v>
      </c>
      <c r="N48" s="3">
        <v>97.89733678</v>
      </c>
      <c r="O48" s="3">
        <v>1.356242032</v>
      </c>
      <c r="P48" s="3">
        <v>0.4588364885</v>
      </c>
      <c r="Q48" s="3">
        <v>0.2875847035</v>
      </c>
      <c r="R48" s="4">
        <f t="shared" si="2"/>
        <v>5</v>
      </c>
      <c r="S48" s="4">
        <f t="shared" si="3"/>
        <v>0.218360008</v>
      </c>
      <c r="T48" s="4">
        <f t="shared" si="4"/>
        <v>0.31336614</v>
      </c>
      <c r="U48" s="4">
        <f t="shared" si="5"/>
        <v>0.041858342</v>
      </c>
      <c r="V48" s="4">
        <f t="shared" si="6"/>
        <v>96</v>
      </c>
      <c r="W48" s="4">
        <f t="shared" si="7"/>
        <v>95</v>
      </c>
      <c r="X48" s="4">
        <f t="shared" si="8"/>
        <v>98</v>
      </c>
      <c r="Y48" s="4" t="str">
        <f t="shared" ref="Y48:AA48" si="56">IF(AND($A48=$A49,V48=100,V49=100),"full access", "")</f>
        <v/>
      </c>
      <c r="Z48" s="4" t="str">
        <f t="shared" si="56"/>
        <v/>
      </c>
      <c r="AA48" s="4" t="str">
        <f t="shared" si="56"/>
        <v/>
      </c>
      <c r="AB48" s="4">
        <f t="shared" si="10"/>
        <v>0.271507798</v>
      </c>
      <c r="AC48" s="4">
        <f t="shared" si="11"/>
        <v>1.528654762</v>
      </c>
    </row>
    <row r="49">
      <c r="A49" s="3" t="s">
        <v>73</v>
      </c>
      <c r="B49" s="3" t="str">
        <f>VLOOKUP(A49,Regions!A:B,2)</f>
        <v>South Asia</v>
      </c>
      <c r="C49" s="3">
        <v>2020.0</v>
      </c>
      <c r="D49" s="3">
        <v>771.6119995</v>
      </c>
      <c r="E49" s="3">
        <v>42.31599808</v>
      </c>
      <c r="F49" s="3">
        <v>97.31322263</v>
      </c>
      <c r="G49" s="3">
        <v>2.460712607</v>
      </c>
      <c r="H49" s="3">
        <v>0.1764242183</v>
      </c>
      <c r="I49" s="3">
        <v>0.04964054142</v>
      </c>
      <c r="J49" s="3">
        <v>96.73119365</v>
      </c>
      <c r="K49" s="3">
        <v>3.268806351</v>
      </c>
      <c r="L49" s="3">
        <v>0.0</v>
      </c>
      <c r="M49" s="3">
        <v>0.0</v>
      </c>
      <c r="N49" s="3">
        <v>98.10662849</v>
      </c>
      <c r="O49" s="3">
        <v>1.3591415</v>
      </c>
      <c r="P49" s="3">
        <v>0.4169208475</v>
      </c>
      <c r="Q49" s="3">
        <v>0.1173091586</v>
      </c>
      <c r="R49" s="4" t="str">
        <f t="shared" si="2"/>
        <v/>
      </c>
      <c r="S49" s="4" t="str">
        <f t="shared" si="3"/>
        <v/>
      </c>
      <c r="T49" s="4" t="str">
        <f t="shared" si="4"/>
        <v/>
      </c>
      <c r="U49" s="4" t="str">
        <f t="shared" si="5"/>
        <v/>
      </c>
      <c r="V49" s="4">
        <f t="shared" si="6"/>
        <v>97</v>
      </c>
      <c r="W49" s="4">
        <f t="shared" si="7"/>
        <v>97</v>
      </c>
      <c r="X49" s="4">
        <f t="shared" si="8"/>
        <v>98</v>
      </c>
      <c r="Y49" s="4" t="str">
        <f t="shared" ref="Y49:AA49" si="57">IF(AND($A49=$A50,V49=100,V50=100),"full access", "")</f>
        <v/>
      </c>
      <c r="Z49" s="4" t="str">
        <f t="shared" si="57"/>
        <v/>
      </c>
      <c r="AA49" s="4" t="str">
        <f t="shared" si="57"/>
        <v/>
      </c>
      <c r="AB49" s="4" t="str">
        <f t="shared" si="10"/>
        <v/>
      </c>
      <c r="AC49" s="4" t="str">
        <f t="shared" si="11"/>
        <v/>
      </c>
    </row>
    <row r="50">
      <c r="A50" s="3" t="s">
        <v>74</v>
      </c>
      <c r="B50" s="3" t="str">
        <f>VLOOKUP(A50,Regions!A:B,2)</f>
        <v>Latin America &amp; Caribbean</v>
      </c>
      <c r="C50" s="3">
        <v>2015.0</v>
      </c>
      <c r="D50" s="3">
        <v>10869.73242</v>
      </c>
      <c r="E50" s="3">
        <v>68.39299774</v>
      </c>
      <c r="F50" s="3">
        <v>90.46214101</v>
      </c>
      <c r="G50" s="3">
        <v>0.1728983981</v>
      </c>
      <c r="H50" s="3">
        <v>2.832457169</v>
      </c>
      <c r="I50" s="3">
        <v>6.532503425</v>
      </c>
      <c r="J50" s="3">
        <v>73.7401802</v>
      </c>
      <c r="K50" s="3">
        <v>0.3399687838</v>
      </c>
      <c r="L50" s="3">
        <v>5.911800536</v>
      </c>
      <c r="M50" s="3">
        <v>20.00805048</v>
      </c>
      <c r="N50" s="3">
        <v>98.18999708</v>
      </c>
      <c r="O50" s="3">
        <v>0.0956888341</v>
      </c>
      <c r="P50" s="3">
        <v>1.40937247</v>
      </c>
      <c r="Q50" s="3">
        <v>0.304941615</v>
      </c>
      <c r="R50" s="4">
        <f t="shared" si="2"/>
        <v>5</v>
      </c>
      <c r="S50" s="4">
        <f t="shared" si="3"/>
        <v>0.585586124</v>
      </c>
      <c r="T50" s="4">
        <f t="shared" si="4"/>
        <v>1.239292526</v>
      </c>
      <c r="U50" s="4">
        <f t="shared" si="5"/>
        <v>0.186424248</v>
      </c>
      <c r="V50" s="4">
        <f t="shared" si="6"/>
        <v>90</v>
      </c>
      <c r="W50" s="4">
        <f t="shared" si="7"/>
        <v>74</v>
      </c>
      <c r="X50" s="4">
        <f t="shared" si="8"/>
        <v>98</v>
      </c>
      <c r="Y50" s="4" t="str">
        <f t="shared" ref="Y50:AA50" si="58">IF(AND($A50=$A51,V50=100,V51=100),"full access", "")</f>
        <v/>
      </c>
      <c r="Z50" s="4" t="str">
        <f t="shared" si="58"/>
        <v/>
      </c>
      <c r="AA50" s="4" t="str">
        <f t="shared" si="58"/>
        <v/>
      </c>
      <c r="AB50" s="4">
        <f t="shared" si="10"/>
        <v>1.052868278</v>
      </c>
      <c r="AC50" s="4">
        <f t="shared" si="11"/>
        <v>1.476966951</v>
      </c>
    </row>
    <row r="51">
      <c r="A51" s="3" t="s">
        <v>74</v>
      </c>
      <c r="B51" s="3" t="str">
        <f>VLOOKUP(A51,Regions!A:B,2)</f>
        <v>Latin America &amp; Caribbean</v>
      </c>
      <c r="C51" s="3">
        <v>2020.0</v>
      </c>
      <c r="D51" s="3">
        <v>11673.0293</v>
      </c>
      <c r="E51" s="3">
        <v>70.1230011</v>
      </c>
      <c r="F51" s="3">
        <v>93.39007163</v>
      </c>
      <c r="G51" s="3">
        <v>0.1365905296</v>
      </c>
      <c r="H51" s="3">
        <v>1.575010843</v>
      </c>
      <c r="I51" s="3">
        <v>4.898326997</v>
      </c>
      <c r="J51" s="3">
        <v>79.93664283</v>
      </c>
      <c r="K51" s="3">
        <v>0.2447364082</v>
      </c>
      <c r="L51" s="3">
        <v>3.954133693</v>
      </c>
      <c r="M51" s="3">
        <v>15.86448707</v>
      </c>
      <c r="N51" s="3">
        <v>99.12211832</v>
      </c>
      <c r="O51" s="3">
        <v>0.09051328947</v>
      </c>
      <c r="P51" s="3">
        <v>0.5613453808</v>
      </c>
      <c r="Q51" s="3">
        <v>0.2260230112</v>
      </c>
      <c r="R51" s="4" t="str">
        <f t="shared" si="2"/>
        <v/>
      </c>
      <c r="S51" s="4" t="str">
        <f t="shared" si="3"/>
        <v/>
      </c>
      <c r="T51" s="4" t="str">
        <f t="shared" si="4"/>
        <v/>
      </c>
      <c r="U51" s="4" t="str">
        <f t="shared" si="5"/>
        <v/>
      </c>
      <c r="V51" s="4">
        <f t="shared" si="6"/>
        <v>93</v>
      </c>
      <c r="W51" s="4">
        <f t="shared" si="7"/>
        <v>80</v>
      </c>
      <c r="X51" s="4">
        <f t="shared" si="8"/>
        <v>99</v>
      </c>
      <c r="Y51" s="4" t="str">
        <f t="shared" ref="Y51:AA51" si="59">IF(AND($A51=$A52,V51=100,V52=100),"full access", "")</f>
        <v/>
      </c>
      <c r="Z51" s="4" t="str">
        <f t="shared" si="59"/>
        <v/>
      </c>
      <c r="AA51" s="4" t="str">
        <f t="shared" si="59"/>
        <v/>
      </c>
      <c r="AB51" s="4" t="str">
        <f t="shared" si="10"/>
        <v/>
      </c>
      <c r="AC51" s="4" t="str">
        <f t="shared" si="11"/>
        <v/>
      </c>
    </row>
    <row r="52">
      <c r="A52" s="3" t="s">
        <v>75</v>
      </c>
      <c r="B52" s="3" t="str">
        <f>VLOOKUP(A52,Regions!A:B,2)</f>
        <v>Europe &amp; Central Asia</v>
      </c>
      <c r="C52" s="3">
        <v>2015.0</v>
      </c>
      <c r="D52" s="3">
        <v>3429.362061</v>
      </c>
      <c r="E52" s="3">
        <v>47.17299652</v>
      </c>
      <c r="F52" s="3">
        <v>96.15984418</v>
      </c>
      <c r="G52" s="3">
        <v>3.780069975</v>
      </c>
      <c r="H52" s="3">
        <v>0.06008584857</v>
      </c>
      <c r="I52" s="3">
        <v>0.0</v>
      </c>
      <c r="J52" s="3">
        <v>97.33333333</v>
      </c>
      <c r="K52" s="3">
        <v>2.666666667</v>
      </c>
      <c r="L52" s="3">
        <v>0.0</v>
      </c>
      <c r="M52" s="3">
        <v>0.0</v>
      </c>
      <c r="N52" s="3">
        <v>94.8457044</v>
      </c>
      <c r="O52" s="3">
        <v>5.026922206</v>
      </c>
      <c r="P52" s="3">
        <v>0.1273733928</v>
      </c>
      <c r="Q52" s="3">
        <v>0.0</v>
      </c>
      <c r="R52" s="4">
        <f t="shared" si="2"/>
        <v>5</v>
      </c>
      <c r="S52" s="4">
        <f t="shared" si="3"/>
        <v>-0.009189312</v>
      </c>
      <c r="T52" s="4">
        <f t="shared" si="4"/>
        <v>0</v>
      </c>
      <c r="U52" s="4">
        <f t="shared" si="5"/>
        <v>0</v>
      </c>
      <c r="V52" s="4">
        <f t="shared" si="6"/>
        <v>96</v>
      </c>
      <c r="W52" s="4">
        <f t="shared" si="7"/>
        <v>97</v>
      </c>
      <c r="X52" s="4">
        <f t="shared" si="8"/>
        <v>95</v>
      </c>
      <c r="Y52" s="4" t="str">
        <f t="shared" ref="Y52:AA52" si="60">IF(AND($A52=$A53,V52=100,V53=100),"full access", "")</f>
        <v/>
      </c>
      <c r="Z52" s="4" t="str">
        <f t="shared" si="60"/>
        <v/>
      </c>
      <c r="AA52" s="4" t="str">
        <f t="shared" si="60"/>
        <v/>
      </c>
      <c r="AB52" s="4">
        <f t="shared" si="10"/>
        <v>0</v>
      </c>
      <c r="AC52" s="4" t="str">
        <f t="shared" si="11"/>
        <v/>
      </c>
    </row>
    <row r="53">
      <c r="A53" s="3" t="s">
        <v>75</v>
      </c>
      <c r="B53" s="3" t="str">
        <f>VLOOKUP(A53,Regions!A:B,2)</f>
        <v>Europe &amp; Central Asia</v>
      </c>
      <c r="C53" s="3">
        <v>2020.0</v>
      </c>
      <c r="D53" s="3">
        <v>3280.814941</v>
      </c>
      <c r="E53" s="3">
        <v>49.02000046</v>
      </c>
      <c r="F53" s="3">
        <v>96.11389762</v>
      </c>
      <c r="G53" s="3">
        <v>3.823663938</v>
      </c>
      <c r="H53" s="3">
        <v>0.06243843752</v>
      </c>
      <c r="I53" s="3">
        <v>0.0</v>
      </c>
      <c r="J53" s="3">
        <v>97.33333333</v>
      </c>
      <c r="K53" s="3">
        <v>2.666666667</v>
      </c>
      <c r="L53" s="3">
        <v>0.0</v>
      </c>
      <c r="M53" s="3">
        <v>0.0</v>
      </c>
      <c r="N53" s="3">
        <v>94.8457044</v>
      </c>
      <c r="O53" s="3">
        <v>5.026922206</v>
      </c>
      <c r="P53" s="3">
        <v>0.1273733928</v>
      </c>
      <c r="Q53" s="3">
        <v>0.0</v>
      </c>
      <c r="R53" s="4" t="str">
        <f t="shared" si="2"/>
        <v/>
      </c>
      <c r="S53" s="4" t="str">
        <f t="shared" si="3"/>
        <v/>
      </c>
      <c r="T53" s="4" t="str">
        <f t="shared" si="4"/>
        <v/>
      </c>
      <c r="U53" s="4" t="str">
        <f t="shared" si="5"/>
        <v/>
      </c>
      <c r="V53" s="4">
        <f t="shared" si="6"/>
        <v>96</v>
      </c>
      <c r="W53" s="4">
        <f t="shared" si="7"/>
        <v>97</v>
      </c>
      <c r="X53" s="4">
        <f t="shared" si="8"/>
        <v>95</v>
      </c>
      <c r="Y53" s="4" t="str">
        <f t="shared" ref="Y53:AA53" si="61">IF(AND($A53=$A54,V53=100,V54=100),"full access", "")</f>
        <v/>
      </c>
      <c r="Z53" s="4" t="str">
        <f t="shared" si="61"/>
        <v/>
      </c>
      <c r="AA53" s="4" t="str">
        <f t="shared" si="61"/>
        <v/>
      </c>
      <c r="AB53" s="4" t="str">
        <f t="shared" si="10"/>
        <v/>
      </c>
      <c r="AC53" s="4" t="str">
        <f t="shared" si="11"/>
        <v/>
      </c>
    </row>
    <row r="54">
      <c r="A54" s="3" t="s">
        <v>76</v>
      </c>
      <c r="B54" s="3" t="str">
        <f>VLOOKUP(A54,Regions!A:B,2)</f>
        <v>Sub-Saharan Africa</v>
      </c>
      <c r="C54" s="3">
        <v>2015.0</v>
      </c>
      <c r="D54" s="3">
        <v>2120.716064</v>
      </c>
      <c r="E54" s="3">
        <v>67.15499878</v>
      </c>
      <c r="F54" s="3">
        <v>88.44628953</v>
      </c>
      <c r="G54" s="3">
        <v>8.41061416</v>
      </c>
      <c r="H54" s="3">
        <v>1.578349601</v>
      </c>
      <c r="I54" s="3">
        <v>1.564746708</v>
      </c>
      <c r="J54" s="3">
        <v>71.89253383</v>
      </c>
      <c r="K54" s="3">
        <v>21.78932755</v>
      </c>
      <c r="L54" s="3">
        <v>1.854197906</v>
      </c>
      <c r="M54" s="3">
        <v>4.463940709</v>
      </c>
      <c r="N54" s="3">
        <v>96.54260258</v>
      </c>
      <c r="O54" s="3">
        <v>1.867186166</v>
      </c>
      <c r="P54" s="3">
        <v>1.443438497</v>
      </c>
      <c r="Q54" s="3">
        <v>0.1467727616</v>
      </c>
      <c r="R54" s="4">
        <f t="shared" si="2"/>
        <v>5</v>
      </c>
      <c r="S54" s="4">
        <f t="shared" si="3"/>
        <v>0.753454708</v>
      </c>
      <c r="T54" s="4">
        <f t="shared" si="4"/>
        <v>1.430238006</v>
      </c>
      <c r="U54" s="4">
        <f t="shared" si="5"/>
        <v>0.2164756</v>
      </c>
      <c r="V54" s="4">
        <f t="shared" si="6"/>
        <v>88</v>
      </c>
      <c r="W54" s="4">
        <f t="shared" si="7"/>
        <v>72</v>
      </c>
      <c r="X54" s="4">
        <f t="shared" si="8"/>
        <v>97</v>
      </c>
      <c r="Y54" s="4" t="str">
        <f t="shared" ref="Y54:AA54" si="62">IF(AND($A54=$A55,V54=100,V55=100),"full access", "")</f>
        <v/>
      </c>
      <c r="Z54" s="4" t="str">
        <f t="shared" si="62"/>
        <v/>
      </c>
      <c r="AA54" s="4" t="str">
        <f t="shared" si="62"/>
        <v/>
      </c>
      <c r="AB54" s="4">
        <f t="shared" si="10"/>
        <v>1.213762406</v>
      </c>
      <c r="AC54" s="4">
        <f t="shared" si="11"/>
        <v>1.474163329</v>
      </c>
    </row>
    <row r="55">
      <c r="A55" s="3" t="s">
        <v>76</v>
      </c>
      <c r="B55" s="3" t="str">
        <f>VLOOKUP(A55,Regions!A:B,2)</f>
        <v>Sub-Saharan Africa</v>
      </c>
      <c r="C55" s="3">
        <v>2020.0</v>
      </c>
      <c r="D55" s="3">
        <v>2351.625</v>
      </c>
      <c r="E55" s="3">
        <v>70.8769989</v>
      </c>
      <c r="F55" s="3">
        <v>92.21356307</v>
      </c>
      <c r="G55" s="3">
        <v>4.72303897</v>
      </c>
      <c r="H55" s="3">
        <v>1.732526476</v>
      </c>
      <c r="I55" s="3">
        <v>1.330871481</v>
      </c>
      <c r="J55" s="3">
        <v>79.04372386</v>
      </c>
      <c r="K55" s="3">
        <v>15.15494718</v>
      </c>
      <c r="L55" s="3">
        <v>1.596119156</v>
      </c>
      <c r="M55" s="3">
        <v>4.20520981</v>
      </c>
      <c r="N55" s="3">
        <v>97.62498058</v>
      </c>
      <c r="O55" s="3">
        <v>0.4366200322</v>
      </c>
      <c r="P55" s="3">
        <v>1.788579159</v>
      </c>
      <c r="Q55" s="3">
        <v>0.1498202281</v>
      </c>
      <c r="R55" s="4" t="str">
        <f t="shared" si="2"/>
        <v/>
      </c>
      <c r="S55" s="4" t="str">
        <f t="shared" si="3"/>
        <v/>
      </c>
      <c r="T55" s="4" t="str">
        <f t="shared" si="4"/>
        <v/>
      </c>
      <c r="U55" s="4" t="str">
        <f t="shared" si="5"/>
        <v/>
      </c>
      <c r="V55" s="4">
        <f t="shared" si="6"/>
        <v>92</v>
      </c>
      <c r="W55" s="4">
        <f t="shared" si="7"/>
        <v>79</v>
      </c>
      <c r="X55" s="4">
        <f t="shared" si="8"/>
        <v>98</v>
      </c>
      <c r="Y55" s="4" t="str">
        <f t="shared" ref="Y55:AA55" si="63">IF(AND($A55=$A56,V55=100,V56=100),"full access", "")</f>
        <v/>
      </c>
      <c r="Z55" s="4" t="str">
        <f t="shared" si="63"/>
        <v/>
      </c>
      <c r="AA55" s="4" t="str">
        <f t="shared" si="63"/>
        <v/>
      </c>
      <c r="AB55" s="4" t="str">
        <f t="shared" si="10"/>
        <v/>
      </c>
      <c r="AC55" s="4" t="str">
        <f t="shared" si="11"/>
        <v/>
      </c>
    </row>
    <row r="56">
      <c r="A56" s="3" t="s">
        <v>77</v>
      </c>
      <c r="B56" s="3" t="str">
        <f>VLOOKUP(A56,Regions!A:B,2)</f>
        <v>Latin America &amp; Caribbean</v>
      </c>
      <c r="C56" s="3">
        <v>2015.0</v>
      </c>
      <c r="D56" s="3">
        <v>204471.7656</v>
      </c>
      <c r="E56" s="3">
        <v>85.77000427</v>
      </c>
      <c r="F56" s="3">
        <v>97.80356759</v>
      </c>
      <c r="G56" s="3">
        <v>0.5795000229</v>
      </c>
      <c r="H56" s="3">
        <v>0.4749657091</v>
      </c>
      <c r="I56" s="3">
        <v>1.141966676</v>
      </c>
      <c r="J56" s="3">
        <v>88.75602818</v>
      </c>
      <c r="K56" s="3">
        <v>2.853773578</v>
      </c>
      <c r="L56" s="3">
        <v>0.3651342381</v>
      </c>
      <c r="M56" s="3">
        <v>8.025064008</v>
      </c>
      <c r="N56" s="3">
        <v>99.30463102</v>
      </c>
      <c r="O56" s="3">
        <v>0.2021779344</v>
      </c>
      <c r="P56" s="3">
        <v>0.4931910454</v>
      </c>
      <c r="Q56" s="3">
        <v>0.0</v>
      </c>
      <c r="R56" s="4">
        <f t="shared" si="2"/>
        <v>5</v>
      </c>
      <c r="S56" s="4">
        <f t="shared" si="3"/>
        <v>0.30345708</v>
      </c>
      <c r="T56" s="4">
        <f t="shared" si="4"/>
        <v>1.43784627</v>
      </c>
      <c r="U56" s="4">
        <f t="shared" si="5"/>
        <v>0.103474058</v>
      </c>
      <c r="V56" s="4">
        <f t="shared" si="6"/>
        <v>98</v>
      </c>
      <c r="W56" s="4">
        <f t="shared" si="7"/>
        <v>89</v>
      </c>
      <c r="X56" s="4">
        <f t="shared" si="8"/>
        <v>99</v>
      </c>
      <c r="Y56" s="4" t="str">
        <f t="shared" ref="Y56:AA56" si="64">IF(AND($A56=$A57,V56=100,V57=100),"full access", "")</f>
        <v/>
      </c>
      <c r="Z56" s="4" t="str">
        <f t="shared" si="64"/>
        <v/>
      </c>
      <c r="AA56" s="4" t="str">
        <f t="shared" si="64"/>
        <v/>
      </c>
      <c r="AB56" s="4">
        <f t="shared" si="10"/>
        <v>1.334372212</v>
      </c>
      <c r="AC56" s="4">
        <f t="shared" si="11"/>
        <v>1.731466442</v>
      </c>
    </row>
    <row r="57">
      <c r="A57" s="3" t="s">
        <v>77</v>
      </c>
      <c r="B57" s="3" t="str">
        <f>VLOOKUP(A57,Regions!A:B,2)</f>
        <v>Latin America &amp; Caribbean</v>
      </c>
      <c r="C57" s="3">
        <v>2020.0</v>
      </c>
      <c r="D57" s="3">
        <v>212559.4063</v>
      </c>
      <c r="E57" s="3">
        <v>87.07299805</v>
      </c>
      <c r="F57" s="3">
        <v>99.32085299</v>
      </c>
      <c r="G57" s="3">
        <v>0.1265490039</v>
      </c>
      <c r="H57" s="3">
        <v>0.5525980099</v>
      </c>
      <c r="I57" s="3" t="s">
        <v>53</v>
      </c>
      <c r="J57" s="3">
        <v>95.94525953</v>
      </c>
      <c r="K57" s="3">
        <v>0.9789509154</v>
      </c>
      <c r="L57" s="3">
        <v>3.075789551</v>
      </c>
      <c r="M57" s="3" t="s">
        <v>53</v>
      </c>
      <c r="N57" s="3">
        <v>99.82200131</v>
      </c>
      <c r="O57" s="3">
        <v>0.0</v>
      </c>
      <c r="P57" s="3">
        <v>0.1779986949</v>
      </c>
      <c r="Q57" s="3">
        <v>0.0</v>
      </c>
      <c r="R57" s="4" t="str">
        <f t="shared" si="2"/>
        <v/>
      </c>
      <c r="S57" s="4" t="str">
        <f t="shared" si="3"/>
        <v/>
      </c>
      <c r="T57" s="4" t="str">
        <f t="shared" si="4"/>
        <v/>
      </c>
      <c r="U57" s="4" t="str">
        <f t="shared" si="5"/>
        <v/>
      </c>
      <c r="V57" s="4">
        <f t="shared" si="6"/>
        <v>99</v>
      </c>
      <c r="W57" s="4">
        <f t="shared" si="7"/>
        <v>96</v>
      </c>
      <c r="X57" s="4">
        <f t="shared" si="8"/>
        <v>100</v>
      </c>
      <c r="Y57" s="4" t="str">
        <f t="shared" ref="Y57:AA57" si="65">IF(AND($A57=$A58,V57=100,V58=100),"full access", "")</f>
        <v/>
      </c>
      <c r="Z57" s="4" t="str">
        <f t="shared" si="65"/>
        <v/>
      </c>
      <c r="AA57" s="4" t="str">
        <f t="shared" si="65"/>
        <v/>
      </c>
      <c r="AB57" s="4" t="str">
        <f t="shared" si="10"/>
        <v/>
      </c>
      <c r="AC57" s="4" t="str">
        <f t="shared" si="11"/>
        <v/>
      </c>
    </row>
    <row r="58">
      <c r="A58" s="3" t="s">
        <v>78</v>
      </c>
      <c r="B58" s="3" t="str">
        <f>VLOOKUP(A58,Regions!A:B,2)</f>
        <v>Latin America &amp; Caribbean</v>
      </c>
      <c r="C58" s="3">
        <v>2015.0</v>
      </c>
      <c r="D58" s="3">
        <v>29.14800072</v>
      </c>
      <c r="E58" s="3">
        <v>46.58300018</v>
      </c>
      <c r="F58" s="3">
        <v>99.86438356</v>
      </c>
      <c r="G58" s="3">
        <v>0.0</v>
      </c>
      <c r="H58" s="3">
        <v>0.1356164384</v>
      </c>
      <c r="I58" s="3">
        <v>0.0</v>
      </c>
      <c r="J58" s="3" t="s">
        <v>53</v>
      </c>
      <c r="K58" s="3" t="s">
        <v>53</v>
      </c>
      <c r="L58" s="3" t="s">
        <v>53</v>
      </c>
      <c r="M58" s="3" t="s">
        <v>53</v>
      </c>
      <c r="N58" s="3" t="s">
        <v>53</v>
      </c>
      <c r="O58" s="3" t="s">
        <v>53</v>
      </c>
      <c r="P58" s="3" t="s">
        <v>53</v>
      </c>
      <c r="Q58" s="3" t="s">
        <v>53</v>
      </c>
      <c r="R58" s="4">
        <f t="shared" si="2"/>
        <v>5</v>
      </c>
      <c r="S58" s="4">
        <f t="shared" si="3"/>
        <v>0</v>
      </c>
      <c r="T58" s="4" t="str">
        <f t="shared" si="4"/>
        <v>null</v>
      </c>
      <c r="U58" s="4" t="str">
        <f t="shared" si="5"/>
        <v>null</v>
      </c>
      <c r="V58" s="4">
        <f t="shared" si="6"/>
        <v>100</v>
      </c>
      <c r="W58" s="4" t="str">
        <f t="shared" si="7"/>
        <v>null</v>
      </c>
      <c r="X58" s="4" t="str">
        <f t="shared" si="8"/>
        <v>null</v>
      </c>
      <c r="Y58" s="4" t="str">
        <f t="shared" ref="Y58:AA58" si="66">IF(AND($A58=$A59,V58=100,V59=100),"full access", "")</f>
        <v>full access</v>
      </c>
      <c r="Z58" s="4" t="str">
        <f t="shared" si="66"/>
        <v/>
      </c>
      <c r="AA58" s="4" t="str">
        <f t="shared" si="66"/>
        <v/>
      </c>
      <c r="AB58" s="4" t="str">
        <f t="shared" si="10"/>
        <v>null</v>
      </c>
      <c r="AC58" s="4" t="str">
        <f t="shared" si="11"/>
        <v/>
      </c>
    </row>
    <row r="59">
      <c r="A59" s="3" t="s">
        <v>78</v>
      </c>
      <c r="B59" s="3" t="str">
        <f>VLOOKUP(A59,Regions!A:B,2)</f>
        <v>Latin America &amp; Caribbean</v>
      </c>
      <c r="C59" s="3">
        <v>2020.0</v>
      </c>
      <c r="D59" s="3">
        <v>30.23699951</v>
      </c>
      <c r="E59" s="3">
        <v>48.51499939</v>
      </c>
      <c r="F59" s="3">
        <v>99.86438356</v>
      </c>
      <c r="G59" s="3">
        <v>0.0</v>
      </c>
      <c r="H59" s="3">
        <v>0.1356164384</v>
      </c>
      <c r="I59" s="3">
        <v>0.0</v>
      </c>
      <c r="J59" s="3" t="s">
        <v>53</v>
      </c>
      <c r="K59" s="3" t="s">
        <v>53</v>
      </c>
      <c r="L59" s="3" t="s">
        <v>53</v>
      </c>
      <c r="M59" s="3" t="s">
        <v>53</v>
      </c>
      <c r="N59" s="3" t="s">
        <v>53</v>
      </c>
      <c r="O59" s="3" t="s">
        <v>53</v>
      </c>
      <c r="P59" s="3" t="s">
        <v>53</v>
      </c>
      <c r="Q59" s="3" t="s">
        <v>53</v>
      </c>
      <c r="R59" s="4" t="str">
        <f t="shared" si="2"/>
        <v/>
      </c>
      <c r="S59" s="4" t="str">
        <f t="shared" si="3"/>
        <v/>
      </c>
      <c r="T59" s="4" t="str">
        <f t="shared" si="4"/>
        <v/>
      </c>
      <c r="U59" s="4" t="str">
        <f t="shared" si="5"/>
        <v/>
      </c>
      <c r="V59" s="4">
        <f t="shared" si="6"/>
        <v>100</v>
      </c>
      <c r="W59" s="4" t="str">
        <f t="shared" si="7"/>
        <v>null</v>
      </c>
      <c r="X59" s="4" t="str">
        <f t="shared" si="8"/>
        <v>null</v>
      </c>
      <c r="Y59" s="4" t="str">
        <f t="shared" ref="Y59:AA59" si="67">IF(AND($A59=$A60,V59=100,V60=100),"full access", "")</f>
        <v/>
      </c>
      <c r="Z59" s="4" t="str">
        <f t="shared" si="67"/>
        <v/>
      </c>
      <c r="AA59" s="4" t="str">
        <f t="shared" si="67"/>
        <v/>
      </c>
      <c r="AB59" s="4" t="str">
        <f t="shared" si="10"/>
        <v/>
      </c>
      <c r="AC59" s="4" t="str">
        <f t="shared" si="11"/>
        <v/>
      </c>
    </row>
    <row r="60">
      <c r="A60" s="3" t="s">
        <v>79</v>
      </c>
      <c r="B60" s="3" t="str">
        <f>VLOOKUP(A60,Regions!A:B,2)</f>
        <v>East Asia &amp; Pacific</v>
      </c>
      <c r="C60" s="3">
        <v>2015.0</v>
      </c>
      <c r="D60" s="3">
        <v>414.9140015</v>
      </c>
      <c r="E60" s="3">
        <v>76.66299438</v>
      </c>
      <c r="F60" s="3">
        <v>99.50997616</v>
      </c>
      <c r="G60" s="3">
        <v>0.0</v>
      </c>
      <c r="H60" s="3">
        <v>0.3966758338</v>
      </c>
      <c r="I60" s="3">
        <v>0.09334800295</v>
      </c>
      <c r="J60" s="3">
        <v>99.05</v>
      </c>
      <c r="K60" s="3">
        <v>0.0</v>
      </c>
      <c r="L60" s="3">
        <v>0.55</v>
      </c>
      <c r="M60" s="3">
        <v>0.4</v>
      </c>
      <c r="N60" s="3">
        <v>99.65</v>
      </c>
      <c r="O60" s="3">
        <v>0.0</v>
      </c>
      <c r="P60" s="3">
        <v>0.35</v>
      </c>
      <c r="Q60" s="3">
        <v>0.0</v>
      </c>
      <c r="R60" s="4">
        <f t="shared" si="2"/>
        <v>5</v>
      </c>
      <c r="S60" s="4">
        <f t="shared" si="3"/>
        <v>0.078012128</v>
      </c>
      <c r="T60" s="4" t="str">
        <f t="shared" si="4"/>
        <v>null</v>
      </c>
      <c r="U60" s="4">
        <f t="shared" si="5"/>
        <v>0</v>
      </c>
      <c r="V60" s="4">
        <f t="shared" si="6"/>
        <v>100</v>
      </c>
      <c r="W60" s="4">
        <f t="shared" si="7"/>
        <v>99</v>
      </c>
      <c r="X60" s="4">
        <f t="shared" si="8"/>
        <v>100</v>
      </c>
      <c r="Y60" s="4" t="str">
        <f t="shared" ref="Y60:AA60" si="68">IF(AND($A60=$A61,V60=100,V61=100),"full access", "")</f>
        <v>full access</v>
      </c>
      <c r="Z60" s="4" t="str">
        <f t="shared" si="68"/>
        <v/>
      </c>
      <c r="AA60" s="4" t="str">
        <f t="shared" si="68"/>
        <v>full access</v>
      </c>
      <c r="AB60" s="4" t="str">
        <f t="shared" si="10"/>
        <v>null</v>
      </c>
      <c r="AC60" s="4" t="str">
        <f t="shared" si="11"/>
        <v/>
      </c>
    </row>
    <row r="61">
      <c r="A61" s="3" t="s">
        <v>79</v>
      </c>
      <c r="B61" s="3" t="str">
        <f>VLOOKUP(A61,Regions!A:B,2)</f>
        <v>East Asia &amp; Pacific</v>
      </c>
      <c r="C61" s="3">
        <v>2020.0</v>
      </c>
      <c r="D61" s="3">
        <v>437.4830017</v>
      </c>
      <c r="E61" s="3">
        <v>78.25000763</v>
      </c>
      <c r="F61" s="3">
        <v>99.9000368</v>
      </c>
      <c r="G61" s="3">
        <v>0.0</v>
      </c>
      <c r="H61" s="3">
        <v>0.09996320036</v>
      </c>
      <c r="I61" s="3">
        <v>0.0</v>
      </c>
      <c r="J61" s="3" t="s">
        <v>53</v>
      </c>
      <c r="K61" s="3" t="s">
        <v>53</v>
      </c>
      <c r="L61" s="3" t="s">
        <v>53</v>
      </c>
      <c r="M61" s="3" t="s">
        <v>53</v>
      </c>
      <c r="N61" s="3">
        <v>99.65</v>
      </c>
      <c r="O61" s="3">
        <v>0.0</v>
      </c>
      <c r="P61" s="3">
        <v>0.35</v>
      </c>
      <c r="Q61" s="3">
        <v>0.0</v>
      </c>
      <c r="R61" s="4" t="str">
        <f t="shared" si="2"/>
        <v/>
      </c>
      <c r="S61" s="4" t="str">
        <f t="shared" si="3"/>
        <v/>
      </c>
      <c r="T61" s="4" t="str">
        <f t="shared" si="4"/>
        <v/>
      </c>
      <c r="U61" s="4" t="str">
        <f t="shared" si="5"/>
        <v/>
      </c>
      <c r="V61" s="4">
        <f t="shared" si="6"/>
        <v>100</v>
      </c>
      <c r="W61" s="4" t="str">
        <f t="shared" si="7"/>
        <v>null</v>
      </c>
      <c r="X61" s="4">
        <f t="shared" si="8"/>
        <v>100</v>
      </c>
      <c r="Y61" s="4" t="str">
        <f t="shared" ref="Y61:AA61" si="69">IF(AND($A61=$A62,V61=100,V62=100),"full access", "")</f>
        <v/>
      </c>
      <c r="Z61" s="4" t="str">
        <f t="shared" si="69"/>
        <v/>
      </c>
      <c r="AA61" s="4" t="str">
        <f t="shared" si="69"/>
        <v/>
      </c>
      <c r="AB61" s="4" t="str">
        <f t="shared" si="10"/>
        <v/>
      </c>
      <c r="AC61" s="4" t="str">
        <f t="shared" si="11"/>
        <v/>
      </c>
    </row>
    <row r="62">
      <c r="A62" s="3" t="s">
        <v>80</v>
      </c>
      <c r="B62" s="3" t="str">
        <f>VLOOKUP(A62,Regions!A:B,2)</f>
        <v>Europe &amp; Central Asia</v>
      </c>
      <c r="C62" s="3">
        <v>2015.0</v>
      </c>
      <c r="D62" s="3">
        <v>7199.73877</v>
      </c>
      <c r="E62" s="3">
        <v>73.98999786</v>
      </c>
      <c r="F62" s="3">
        <v>99.19632731</v>
      </c>
      <c r="G62" s="3">
        <v>0.0</v>
      </c>
      <c r="H62" s="3">
        <v>0.8036726905</v>
      </c>
      <c r="I62" s="3">
        <v>0.0</v>
      </c>
      <c r="J62" s="3">
        <v>98.01614034</v>
      </c>
      <c r="K62" s="3">
        <v>0.0</v>
      </c>
      <c r="L62" s="3">
        <v>1.98385966</v>
      </c>
      <c r="M62" s="3">
        <v>0.0</v>
      </c>
      <c r="N62" s="3">
        <v>99.61120772</v>
      </c>
      <c r="O62" s="3">
        <v>0.0</v>
      </c>
      <c r="P62" s="3">
        <v>0.3887922761</v>
      </c>
      <c r="Q62" s="3">
        <v>0.0</v>
      </c>
      <c r="R62" s="4">
        <f t="shared" si="2"/>
        <v>5</v>
      </c>
      <c r="S62" s="4">
        <f t="shared" si="3"/>
        <v>-0.036982074</v>
      </c>
      <c r="T62" s="4">
        <f t="shared" si="4"/>
        <v>-0.122970474</v>
      </c>
      <c r="U62" s="4">
        <f t="shared" si="5"/>
        <v>-0.016507464</v>
      </c>
      <c r="V62" s="4">
        <f t="shared" si="6"/>
        <v>99</v>
      </c>
      <c r="W62" s="4">
        <f t="shared" si="7"/>
        <v>98</v>
      </c>
      <c r="X62" s="4">
        <f t="shared" si="8"/>
        <v>100</v>
      </c>
      <c r="Y62" s="4" t="str">
        <f t="shared" ref="Y62:AA62" si="70">IF(AND($A62=$A63,V62=100,V63=100),"full access", "")</f>
        <v/>
      </c>
      <c r="Z62" s="4" t="str">
        <f t="shared" si="70"/>
        <v/>
      </c>
      <c r="AA62" s="4" t="str">
        <f t="shared" si="70"/>
        <v>full access</v>
      </c>
      <c r="AB62" s="4">
        <f t="shared" si="10"/>
        <v>-0.10646301</v>
      </c>
      <c r="AC62" s="4">
        <f t="shared" si="11"/>
        <v>-1.526592829</v>
      </c>
    </row>
    <row r="63">
      <c r="A63" s="3" t="s">
        <v>80</v>
      </c>
      <c r="B63" s="3" t="str">
        <f>VLOOKUP(A63,Regions!A:B,2)</f>
        <v>Europe &amp; Central Asia</v>
      </c>
      <c r="C63" s="3">
        <v>2020.0</v>
      </c>
      <c r="D63" s="3">
        <v>6948.444824</v>
      </c>
      <c r="E63" s="3">
        <v>75.68599701</v>
      </c>
      <c r="F63" s="3">
        <v>99.01141694</v>
      </c>
      <c r="G63" s="3">
        <v>0.0</v>
      </c>
      <c r="H63" s="3">
        <v>0.9885830607</v>
      </c>
      <c r="I63" s="3">
        <v>0.0</v>
      </c>
      <c r="J63" s="3">
        <v>97.40128797</v>
      </c>
      <c r="K63" s="3">
        <v>0.0</v>
      </c>
      <c r="L63" s="3">
        <v>2.598712031</v>
      </c>
      <c r="M63" s="3">
        <v>0.0</v>
      </c>
      <c r="N63" s="3">
        <v>99.5286704</v>
      </c>
      <c r="O63" s="3">
        <v>0.0</v>
      </c>
      <c r="P63" s="3">
        <v>0.4713296007</v>
      </c>
      <c r="Q63" s="3">
        <v>0.0</v>
      </c>
      <c r="R63" s="4" t="str">
        <f t="shared" si="2"/>
        <v/>
      </c>
      <c r="S63" s="4" t="str">
        <f t="shared" si="3"/>
        <v/>
      </c>
      <c r="T63" s="4" t="str">
        <f t="shared" si="4"/>
        <v/>
      </c>
      <c r="U63" s="4" t="str">
        <f t="shared" si="5"/>
        <v/>
      </c>
      <c r="V63" s="4">
        <f t="shared" si="6"/>
        <v>99</v>
      </c>
      <c r="W63" s="4">
        <f t="shared" si="7"/>
        <v>97</v>
      </c>
      <c r="X63" s="4">
        <f t="shared" si="8"/>
        <v>100</v>
      </c>
      <c r="Y63" s="4" t="str">
        <f t="shared" ref="Y63:AA63" si="71">IF(AND($A63=$A64,V63=100,V64=100),"full access", "")</f>
        <v/>
      </c>
      <c r="Z63" s="4" t="str">
        <f t="shared" si="71"/>
        <v/>
      </c>
      <c r="AA63" s="4" t="str">
        <f t="shared" si="71"/>
        <v/>
      </c>
      <c r="AB63" s="4" t="str">
        <f t="shared" si="10"/>
        <v/>
      </c>
      <c r="AC63" s="4" t="str">
        <f t="shared" si="11"/>
        <v/>
      </c>
    </row>
    <row r="64">
      <c r="A64" s="3" t="s">
        <v>81</v>
      </c>
      <c r="B64" s="3" t="str">
        <f>VLOOKUP(A64,Regions!A:B,2)</f>
        <v>Sub-Saharan Africa</v>
      </c>
      <c r="C64" s="3">
        <v>2015.0</v>
      </c>
      <c r="D64" s="3">
        <v>18110.61523</v>
      </c>
      <c r="E64" s="3">
        <v>27.53000069</v>
      </c>
      <c r="F64" s="3">
        <v>50.13713109</v>
      </c>
      <c r="G64" s="3">
        <v>25.67354095</v>
      </c>
      <c r="H64" s="3">
        <v>22.43017891</v>
      </c>
      <c r="I64" s="3">
        <v>1.759149043</v>
      </c>
      <c r="J64" s="3">
        <v>38.8551637</v>
      </c>
      <c r="K64" s="3">
        <v>30.20218489</v>
      </c>
      <c r="L64" s="3">
        <v>28.6486943</v>
      </c>
      <c r="M64" s="3">
        <v>2.293957106</v>
      </c>
      <c r="N64" s="3">
        <v>79.83579216</v>
      </c>
      <c r="O64" s="3">
        <v>13.75233459</v>
      </c>
      <c r="P64" s="3">
        <v>6.060553432</v>
      </c>
      <c r="Q64" s="3">
        <v>0.3513198178</v>
      </c>
      <c r="R64" s="4">
        <f t="shared" si="2"/>
        <v>5</v>
      </c>
      <c r="S64" s="4">
        <f t="shared" si="3"/>
        <v>-0.584455326</v>
      </c>
      <c r="T64" s="4">
        <f t="shared" si="4"/>
        <v>-1.22738096</v>
      </c>
      <c r="U64" s="4">
        <f t="shared" si="5"/>
        <v>0.049225276</v>
      </c>
      <c r="V64" s="4">
        <f t="shared" si="6"/>
        <v>50</v>
      </c>
      <c r="W64" s="4">
        <f t="shared" si="7"/>
        <v>39</v>
      </c>
      <c r="X64" s="4">
        <f t="shared" si="8"/>
        <v>80</v>
      </c>
      <c r="Y64" s="4" t="str">
        <f t="shared" ref="Y64:AA64" si="72">IF(AND($A64=$A65,V64=100,V65=100),"full access", "")</f>
        <v/>
      </c>
      <c r="Z64" s="4" t="str">
        <f t="shared" si="72"/>
        <v/>
      </c>
      <c r="AA64" s="4" t="str">
        <f t="shared" si="72"/>
        <v/>
      </c>
      <c r="AB64" s="4">
        <f t="shared" si="10"/>
        <v>-1.276606236</v>
      </c>
      <c r="AC64" s="4">
        <f t="shared" si="11"/>
        <v>-2.167126558</v>
      </c>
    </row>
    <row r="65">
      <c r="A65" s="3" t="s">
        <v>81</v>
      </c>
      <c r="B65" s="3" t="str">
        <f>VLOOKUP(A65,Regions!A:B,2)</f>
        <v>Sub-Saharan Africa</v>
      </c>
      <c r="C65" s="3">
        <v>2020.0</v>
      </c>
      <c r="D65" s="3">
        <v>20903.27734</v>
      </c>
      <c r="E65" s="3">
        <v>30.60700035</v>
      </c>
      <c r="F65" s="3">
        <v>47.21485446</v>
      </c>
      <c r="G65" s="3">
        <v>31.2730034</v>
      </c>
      <c r="H65" s="3">
        <v>21.15863263</v>
      </c>
      <c r="I65" s="3">
        <v>0.3535095024</v>
      </c>
      <c r="J65" s="3">
        <v>32.7182589</v>
      </c>
      <c r="K65" s="3">
        <v>38.62690254</v>
      </c>
      <c r="L65" s="3">
        <v>28.3404457</v>
      </c>
      <c r="M65" s="3">
        <v>0.3143928626</v>
      </c>
      <c r="N65" s="3">
        <v>80.08191854</v>
      </c>
      <c r="O65" s="3">
        <v>14.60004919</v>
      </c>
      <c r="P65" s="3">
        <v>4.875836487</v>
      </c>
      <c r="Q65" s="3">
        <v>0.4421957805</v>
      </c>
      <c r="R65" s="4" t="str">
        <f t="shared" si="2"/>
        <v/>
      </c>
      <c r="S65" s="4" t="str">
        <f t="shared" si="3"/>
        <v/>
      </c>
      <c r="T65" s="4" t="str">
        <f t="shared" si="4"/>
        <v/>
      </c>
      <c r="U65" s="4" t="str">
        <f t="shared" si="5"/>
        <v/>
      </c>
      <c r="V65" s="4">
        <f t="shared" si="6"/>
        <v>47</v>
      </c>
      <c r="W65" s="4">
        <f t="shared" si="7"/>
        <v>33</v>
      </c>
      <c r="X65" s="4">
        <f t="shared" si="8"/>
        <v>80</v>
      </c>
      <c r="Y65" s="4" t="str">
        <f t="shared" ref="Y65:AA65" si="73">IF(AND($A65=$A66,V65=100,V66=100),"full access", "")</f>
        <v/>
      </c>
      <c r="Z65" s="4" t="str">
        <f t="shared" si="73"/>
        <v/>
      </c>
      <c r="AA65" s="4" t="str">
        <f t="shared" si="73"/>
        <v/>
      </c>
      <c r="AB65" s="4" t="str">
        <f t="shared" si="10"/>
        <v/>
      </c>
      <c r="AC65" s="4" t="str">
        <f t="shared" si="11"/>
        <v/>
      </c>
    </row>
    <row r="66">
      <c r="A66" s="3" t="s">
        <v>82</v>
      </c>
      <c r="B66" s="3" t="str">
        <f>VLOOKUP(A66,Regions!A:B,2)</f>
        <v>Sub-Saharan Africa</v>
      </c>
      <c r="C66" s="3">
        <v>2015.0</v>
      </c>
      <c r="D66" s="3">
        <v>10160.03418</v>
      </c>
      <c r="E66" s="3">
        <v>12.07800007</v>
      </c>
      <c r="F66" s="3">
        <v>59.58146925</v>
      </c>
      <c r="G66" s="3">
        <v>19.53889184</v>
      </c>
      <c r="H66" s="3">
        <v>14.86499258</v>
      </c>
      <c r="I66" s="3">
        <v>6.01464634</v>
      </c>
      <c r="J66" s="3">
        <v>55.55826691</v>
      </c>
      <c r="K66" s="3">
        <v>21.16679557</v>
      </c>
      <c r="L66" s="3">
        <v>16.59414457</v>
      </c>
      <c r="M66" s="3">
        <v>6.680792951</v>
      </c>
      <c r="N66" s="3">
        <v>88.86843759</v>
      </c>
      <c r="O66" s="3">
        <v>7.688539534</v>
      </c>
      <c r="P66" s="3">
        <v>2.277601866</v>
      </c>
      <c r="Q66" s="3">
        <v>1.165421012</v>
      </c>
      <c r="R66" s="4">
        <f t="shared" si="2"/>
        <v>5</v>
      </c>
      <c r="S66" s="4">
        <f t="shared" si="3"/>
        <v>0.5251306</v>
      </c>
      <c r="T66" s="4">
        <f t="shared" si="4"/>
        <v>0.425499672</v>
      </c>
      <c r="U66" s="4">
        <f t="shared" si="5"/>
        <v>0.360134654</v>
      </c>
      <c r="V66" s="4">
        <f t="shared" si="6"/>
        <v>60</v>
      </c>
      <c r="W66" s="4">
        <f t="shared" si="7"/>
        <v>56</v>
      </c>
      <c r="X66" s="4">
        <f t="shared" si="8"/>
        <v>89</v>
      </c>
      <c r="Y66" s="4" t="str">
        <f t="shared" ref="Y66:AA66" si="74">IF(AND($A66=$A67,V66=100,V67=100),"full access", "")</f>
        <v/>
      </c>
      <c r="Z66" s="4" t="str">
        <f t="shared" si="74"/>
        <v/>
      </c>
      <c r="AA66" s="4" t="str">
        <f t="shared" si="74"/>
        <v/>
      </c>
      <c r="AB66" s="4">
        <f t="shared" si="10"/>
        <v>0.065365018</v>
      </c>
      <c r="AC66" s="4">
        <f t="shared" si="11"/>
        <v>0.1664006163</v>
      </c>
    </row>
    <row r="67">
      <c r="A67" s="3" t="s">
        <v>82</v>
      </c>
      <c r="B67" s="3" t="str">
        <f>VLOOKUP(A67,Regions!A:B,2)</f>
        <v>Sub-Saharan Africa</v>
      </c>
      <c r="C67" s="3">
        <v>2020.0</v>
      </c>
      <c r="D67" s="3">
        <v>11890.78125</v>
      </c>
      <c r="E67" s="3">
        <v>13.70800018</v>
      </c>
      <c r="F67" s="3">
        <v>62.20712225</v>
      </c>
      <c r="G67" s="3">
        <v>19.43969314</v>
      </c>
      <c r="H67" s="3">
        <v>14.75825969</v>
      </c>
      <c r="I67" s="3">
        <v>3.594924913</v>
      </c>
      <c r="J67" s="3">
        <v>57.68576527</v>
      </c>
      <c r="K67" s="3">
        <v>21.25148213</v>
      </c>
      <c r="L67" s="3">
        <v>16.89675238</v>
      </c>
      <c r="M67" s="3">
        <v>4.166000219</v>
      </c>
      <c r="N67" s="3">
        <v>90.66911086</v>
      </c>
      <c r="O67" s="3">
        <v>8.034462869</v>
      </c>
      <c r="P67" s="3">
        <v>1.296426269</v>
      </c>
      <c r="Q67" s="3">
        <v>0.0</v>
      </c>
      <c r="R67" s="4" t="str">
        <f t="shared" si="2"/>
        <v/>
      </c>
      <c r="S67" s="4" t="str">
        <f t="shared" si="3"/>
        <v/>
      </c>
      <c r="T67" s="4" t="str">
        <f t="shared" si="4"/>
        <v/>
      </c>
      <c r="U67" s="4" t="str">
        <f t="shared" si="5"/>
        <v/>
      </c>
      <c r="V67" s="4">
        <f t="shared" si="6"/>
        <v>62</v>
      </c>
      <c r="W67" s="4">
        <f t="shared" si="7"/>
        <v>58</v>
      </c>
      <c r="X67" s="4">
        <f t="shared" si="8"/>
        <v>91</v>
      </c>
      <c r="Y67" s="4" t="str">
        <f t="shared" ref="Y67:AA67" si="75">IF(AND($A67=$A68,V67=100,V68=100),"full access", "")</f>
        <v/>
      </c>
      <c r="Z67" s="4" t="str">
        <f t="shared" si="75"/>
        <v/>
      </c>
      <c r="AA67" s="4" t="str">
        <f t="shared" si="75"/>
        <v/>
      </c>
      <c r="AB67" s="4" t="str">
        <f t="shared" si="10"/>
        <v/>
      </c>
      <c r="AC67" s="4" t="str">
        <f t="shared" si="11"/>
        <v/>
      </c>
    </row>
    <row r="68">
      <c r="A68" s="3" t="s">
        <v>83</v>
      </c>
      <c r="B68" s="3" t="str">
        <f>VLOOKUP(A68,Regions!A:B,2)</f>
        <v>Sub-Saharan Africa</v>
      </c>
      <c r="C68" s="3">
        <v>2015.0</v>
      </c>
      <c r="D68" s="3">
        <v>524.7399902</v>
      </c>
      <c r="E68" s="3">
        <v>64.29999542</v>
      </c>
      <c r="F68" s="3">
        <v>85.44334237</v>
      </c>
      <c r="G68" s="3">
        <v>10.25307762</v>
      </c>
      <c r="H68" s="3">
        <v>4.151948319</v>
      </c>
      <c r="I68" s="3">
        <v>0.1516316911</v>
      </c>
      <c r="J68" s="3">
        <v>72.83231411</v>
      </c>
      <c r="K68" s="3">
        <v>16.37979458</v>
      </c>
      <c r="L68" s="3">
        <v>10.43676077</v>
      </c>
      <c r="M68" s="3">
        <v>0.3511305397</v>
      </c>
      <c r="N68" s="3">
        <v>92.44511451</v>
      </c>
      <c r="O68" s="3">
        <v>6.851463911</v>
      </c>
      <c r="P68" s="3">
        <v>0.6625536281</v>
      </c>
      <c r="Q68" s="3">
        <v>0.0408679538</v>
      </c>
      <c r="R68" s="4">
        <f t="shared" si="2"/>
        <v>5</v>
      </c>
      <c r="S68" s="4">
        <f t="shared" si="3"/>
        <v>0.66525281</v>
      </c>
      <c r="T68" s="4">
        <f t="shared" si="4"/>
        <v>1.456442266</v>
      </c>
      <c r="U68" s="4">
        <f t="shared" si="5"/>
        <v>0.130977098</v>
      </c>
      <c r="V68" s="4">
        <f t="shared" si="6"/>
        <v>85</v>
      </c>
      <c r="W68" s="4">
        <f t="shared" si="7"/>
        <v>73</v>
      </c>
      <c r="X68" s="4">
        <f t="shared" si="8"/>
        <v>92</v>
      </c>
      <c r="Y68" s="4" t="str">
        <f t="shared" ref="Y68:AA68" si="76">IF(AND($A68=$A69,V68=100,V69=100),"full access", "")</f>
        <v/>
      </c>
      <c r="Z68" s="4" t="str">
        <f t="shared" si="76"/>
        <v/>
      </c>
      <c r="AA68" s="4" t="str">
        <f t="shared" si="76"/>
        <v/>
      </c>
      <c r="AB68" s="4">
        <f t="shared" si="10"/>
        <v>1.325465168</v>
      </c>
      <c r="AC68" s="4">
        <f t="shared" si="11"/>
        <v>1.669962202</v>
      </c>
    </row>
    <row r="69">
      <c r="A69" s="3" t="s">
        <v>83</v>
      </c>
      <c r="B69" s="3" t="str">
        <f>VLOOKUP(A69,Regions!A:B,2)</f>
        <v>Sub-Saharan Africa</v>
      </c>
      <c r="C69" s="3">
        <v>2020.0</v>
      </c>
      <c r="D69" s="3">
        <v>555.9879761</v>
      </c>
      <c r="E69" s="3">
        <v>66.65200043</v>
      </c>
      <c r="F69" s="3">
        <v>88.76960642</v>
      </c>
      <c r="G69" s="3">
        <v>7.904150846</v>
      </c>
      <c r="H69" s="3">
        <v>3.209147716</v>
      </c>
      <c r="I69" s="3">
        <v>0.1170950144</v>
      </c>
      <c r="J69" s="3">
        <v>80.11452544</v>
      </c>
      <c r="K69" s="3">
        <v>9.911127022</v>
      </c>
      <c r="L69" s="3">
        <v>9.623217003</v>
      </c>
      <c r="M69" s="3">
        <v>0.3511305397</v>
      </c>
      <c r="N69" s="3">
        <v>93.1</v>
      </c>
      <c r="O69" s="3">
        <v>6.9</v>
      </c>
      <c r="P69" s="3">
        <v>0.0</v>
      </c>
      <c r="Q69" s="3">
        <v>0.0</v>
      </c>
      <c r="R69" s="4" t="str">
        <f t="shared" si="2"/>
        <v/>
      </c>
      <c r="S69" s="4" t="str">
        <f t="shared" si="3"/>
        <v/>
      </c>
      <c r="T69" s="4" t="str">
        <f t="shared" si="4"/>
        <v/>
      </c>
      <c r="U69" s="4" t="str">
        <f t="shared" si="5"/>
        <v/>
      </c>
      <c r="V69" s="4">
        <f t="shared" si="6"/>
        <v>89</v>
      </c>
      <c r="W69" s="4">
        <f t="shared" si="7"/>
        <v>80</v>
      </c>
      <c r="X69" s="4">
        <f t="shared" si="8"/>
        <v>93</v>
      </c>
      <c r="Y69" s="4" t="str">
        <f t="shared" ref="Y69:AA69" si="77">IF(AND($A69=$A70,V69=100,V70=100),"full access", "")</f>
        <v/>
      </c>
      <c r="Z69" s="4" t="str">
        <f t="shared" si="77"/>
        <v/>
      </c>
      <c r="AA69" s="4" t="str">
        <f t="shared" si="77"/>
        <v/>
      </c>
      <c r="AB69" s="4" t="str">
        <f t="shared" si="10"/>
        <v/>
      </c>
      <c r="AC69" s="4" t="str">
        <f t="shared" si="11"/>
        <v/>
      </c>
    </row>
    <row r="70">
      <c r="A70" s="3" t="s">
        <v>84</v>
      </c>
      <c r="B70" s="3" t="str">
        <f>VLOOKUP(A70,Regions!A:B,2)</f>
        <v>East Asia &amp; Pacific</v>
      </c>
      <c r="C70" s="3">
        <v>2015.0</v>
      </c>
      <c r="D70" s="3">
        <v>15521.43457</v>
      </c>
      <c r="E70" s="3">
        <v>22.18799973</v>
      </c>
      <c r="F70" s="3">
        <v>68.44384896</v>
      </c>
      <c r="G70" s="3">
        <v>8.603248193</v>
      </c>
      <c r="H70" s="3">
        <v>9.602994817</v>
      </c>
      <c r="I70" s="3">
        <v>13.34990803</v>
      </c>
      <c r="J70" s="3">
        <v>62.71111668</v>
      </c>
      <c r="K70" s="3">
        <v>9.432045638</v>
      </c>
      <c r="L70" s="3">
        <v>11.75089596</v>
      </c>
      <c r="M70" s="3">
        <v>16.10594172</v>
      </c>
      <c r="N70" s="3">
        <v>88.54819144</v>
      </c>
      <c r="O70" s="3">
        <v>5.696703472</v>
      </c>
      <c r="P70" s="3">
        <v>2.070445687</v>
      </c>
      <c r="Q70" s="3">
        <v>3.6846594</v>
      </c>
      <c r="R70" s="4">
        <f t="shared" si="2"/>
        <v>5</v>
      </c>
      <c r="S70" s="4">
        <f t="shared" si="3"/>
        <v>0.555207202</v>
      </c>
      <c r="T70" s="4">
        <f t="shared" si="4"/>
        <v>0.47120783</v>
      </c>
      <c r="U70" s="4">
        <f t="shared" si="5"/>
        <v>0.381977146</v>
      </c>
      <c r="V70" s="4">
        <f t="shared" si="6"/>
        <v>68</v>
      </c>
      <c r="W70" s="4">
        <f t="shared" si="7"/>
        <v>63</v>
      </c>
      <c r="X70" s="4">
        <f t="shared" si="8"/>
        <v>89</v>
      </c>
      <c r="Y70" s="4" t="str">
        <f t="shared" ref="Y70:AA70" si="78">IF(AND($A70=$A71,V70=100,V71=100),"full access", "")</f>
        <v/>
      </c>
      <c r="Z70" s="4" t="str">
        <f t="shared" si="78"/>
        <v/>
      </c>
      <c r="AA70" s="4" t="str">
        <f t="shared" si="78"/>
        <v/>
      </c>
      <c r="AB70" s="4">
        <f t="shared" si="10"/>
        <v>0.089230684</v>
      </c>
      <c r="AC70" s="4">
        <f t="shared" si="11"/>
        <v>0.2091707813</v>
      </c>
    </row>
    <row r="71">
      <c r="A71" s="3" t="s">
        <v>84</v>
      </c>
      <c r="B71" s="3" t="str">
        <f>VLOOKUP(A71,Regions!A:B,2)</f>
        <v>East Asia &amp; Pacific</v>
      </c>
      <c r="C71" s="3">
        <v>2020.0</v>
      </c>
      <c r="D71" s="3">
        <v>16718.9707</v>
      </c>
      <c r="E71" s="3">
        <v>24.23200035</v>
      </c>
      <c r="F71" s="3">
        <v>71.21988497</v>
      </c>
      <c r="G71" s="3">
        <v>13.90222204</v>
      </c>
      <c r="H71" s="3">
        <v>5.677218558</v>
      </c>
      <c r="I71" s="3">
        <v>9.200674434</v>
      </c>
      <c r="J71" s="3">
        <v>65.06715583</v>
      </c>
      <c r="K71" s="3">
        <v>15.51772278</v>
      </c>
      <c r="L71" s="3">
        <v>7.492899307</v>
      </c>
      <c r="M71" s="3">
        <v>11.92222209</v>
      </c>
      <c r="N71" s="3">
        <v>90.45807717</v>
      </c>
      <c r="O71" s="3">
        <v>8.85091472</v>
      </c>
      <c r="P71" s="3">
        <v>0.0</v>
      </c>
      <c r="Q71" s="3">
        <v>0.6910081144</v>
      </c>
      <c r="R71" s="4" t="str">
        <f t="shared" si="2"/>
        <v/>
      </c>
      <c r="S71" s="4" t="str">
        <f t="shared" si="3"/>
        <v/>
      </c>
      <c r="T71" s="4" t="str">
        <f t="shared" si="4"/>
        <v/>
      </c>
      <c r="U71" s="4" t="str">
        <f t="shared" si="5"/>
        <v/>
      </c>
      <c r="V71" s="4">
        <f t="shared" si="6"/>
        <v>71</v>
      </c>
      <c r="W71" s="4">
        <f t="shared" si="7"/>
        <v>65</v>
      </c>
      <c r="X71" s="4">
        <f t="shared" si="8"/>
        <v>90</v>
      </c>
      <c r="Y71" s="4" t="str">
        <f t="shared" ref="Y71:AA71" si="79">IF(AND($A71=$A72,V71=100,V72=100),"full access", "")</f>
        <v/>
      </c>
      <c r="Z71" s="4" t="str">
        <f t="shared" si="79"/>
        <v/>
      </c>
      <c r="AA71" s="4" t="str">
        <f t="shared" si="79"/>
        <v/>
      </c>
      <c r="AB71" s="4" t="str">
        <f t="shared" si="10"/>
        <v/>
      </c>
      <c r="AC71" s="4" t="str">
        <f t="shared" si="11"/>
        <v/>
      </c>
    </row>
    <row r="72">
      <c r="A72" s="3" t="s">
        <v>85</v>
      </c>
      <c r="B72" s="3" t="str">
        <f>VLOOKUP(A72,Regions!A:B,2)</f>
        <v>Sub-Saharan Africa</v>
      </c>
      <c r="C72" s="3">
        <v>2015.0</v>
      </c>
      <c r="D72" s="3">
        <v>23298.37695</v>
      </c>
      <c r="E72" s="3">
        <v>54.57799911</v>
      </c>
      <c r="F72" s="3">
        <v>63.97399012</v>
      </c>
      <c r="G72" s="3">
        <v>11.23827056</v>
      </c>
      <c r="H72" s="3">
        <v>17.65135833</v>
      </c>
      <c r="I72" s="3">
        <v>7.136380984</v>
      </c>
      <c r="J72" s="3">
        <v>42.00566921</v>
      </c>
      <c r="K72" s="3">
        <v>11.07338641</v>
      </c>
      <c r="L72" s="3">
        <v>32.39404459</v>
      </c>
      <c r="M72" s="3">
        <v>14.52689979</v>
      </c>
      <c r="N72" s="3">
        <v>82.25690791</v>
      </c>
      <c r="O72" s="3">
        <v>11.37549377</v>
      </c>
      <c r="P72" s="3">
        <v>5.381903513</v>
      </c>
      <c r="Q72" s="3">
        <v>0.9856948028</v>
      </c>
      <c r="R72" s="4">
        <f t="shared" si="2"/>
        <v>5</v>
      </c>
      <c r="S72" s="4">
        <f t="shared" si="3"/>
        <v>0.349285612</v>
      </c>
      <c r="T72" s="4">
        <f t="shared" si="4"/>
        <v>0.304382382</v>
      </c>
      <c r="U72" s="4">
        <f t="shared" si="5"/>
        <v>-0.03466461</v>
      </c>
      <c r="V72" s="4">
        <f t="shared" si="6"/>
        <v>64</v>
      </c>
      <c r="W72" s="4">
        <f t="shared" si="7"/>
        <v>42</v>
      </c>
      <c r="X72" s="4">
        <f t="shared" si="8"/>
        <v>82</v>
      </c>
      <c r="Y72" s="4" t="str">
        <f t="shared" ref="Y72:AA72" si="80">IF(AND($A72=$A73,V72=100,V73=100),"full access", "")</f>
        <v/>
      </c>
      <c r="Z72" s="4" t="str">
        <f t="shared" si="80"/>
        <v/>
      </c>
      <c r="AA72" s="4" t="str">
        <f t="shared" si="80"/>
        <v/>
      </c>
      <c r="AB72" s="4">
        <f t="shared" si="10"/>
        <v>0.339046992</v>
      </c>
      <c r="AC72" s="4">
        <f t="shared" si="11"/>
        <v>2.514087147</v>
      </c>
    </row>
    <row r="73">
      <c r="A73" s="3" t="s">
        <v>85</v>
      </c>
      <c r="B73" s="3" t="str">
        <f>VLOOKUP(A73,Regions!A:B,2)</f>
        <v>Sub-Saharan Africa</v>
      </c>
      <c r="C73" s="3">
        <v>2020.0</v>
      </c>
      <c r="D73" s="3">
        <v>26545.86328</v>
      </c>
      <c r="E73" s="3">
        <v>57.56000519</v>
      </c>
      <c r="F73" s="3">
        <v>65.72041818</v>
      </c>
      <c r="G73" s="3">
        <v>12.87474863</v>
      </c>
      <c r="H73" s="3">
        <v>15.00100626</v>
      </c>
      <c r="I73" s="3">
        <v>6.403826927</v>
      </c>
      <c r="J73" s="3">
        <v>43.52758112</v>
      </c>
      <c r="K73" s="3">
        <v>12.67259943</v>
      </c>
      <c r="L73" s="3">
        <v>30.12380645</v>
      </c>
      <c r="M73" s="3">
        <v>13.676013</v>
      </c>
      <c r="N73" s="3">
        <v>82.08358486</v>
      </c>
      <c r="O73" s="3">
        <v>13.02379677</v>
      </c>
      <c r="P73" s="3">
        <v>3.850701351</v>
      </c>
      <c r="Q73" s="3">
        <v>1.041917019</v>
      </c>
      <c r="R73" s="4" t="str">
        <f t="shared" si="2"/>
        <v/>
      </c>
      <c r="S73" s="4" t="str">
        <f t="shared" si="3"/>
        <v/>
      </c>
      <c r="T73" s="4" t="str">
        <f t="shared" si="4"/>
        <v/>
      </c>
      <c r="U73" s="4" t="str">
        <f t="shared" si="5"/>
        <v/>
      </c>
      <c r="V73" s="4">
        <f t="shared" si="6"/>
        <v>66</v>
      </c>
      <c r="W73" s="4">
        <f t="shared" si="7"/>
        <v>44</v>
      </c>
      <c r="X73" s="4">
        <f t="shared" si="8"/>
        <v>82</v>
      </c>
      <c r="Y73" s="4" t="str">
        <f t="shared" ref="Y73:AA73" si="81">IF(AND($A73=$A74,V73=100,V74=100),"full access", "")</f>
        <v/>
      </c>
      <c r="Z73" s="4" t="str">
        <f t="shared" si="81"/>
        <v/>
      </c>
      <c r="AA73" s="4" t="str">
        <f t="shared" si="81"/>
        <v/>
      </c>
      <c r="AB73" s="4" t="str">
        <f t="shared" si="10"/>
        <v/>
      </c>
      <c r="AC73" s="4" t="str">
        <f t="shared" si="11"/>
        <v/>
      </c>
    </row>
    <row r="74">
      <c r="A74" s="3" t="s">
        <v>86</v>
      </c>
      <c r="B74" s="3" t="str">
        <f>VLOOKUP(A74,Regions!A:B,2)</f>
        <v>North America</v>
      </c>
      <c r="C74" s="3">
        <v>2015.0</v>
      </c>
      <c r="D74" s="3">
        <v>36026.66797</v>
      </c>
      <c r="E74" s="3">
        <v>81.25900269</v>
      </c>
      <c r="F74" s="3">
        <v>99.22922139</v>
      </c>
      <c r="G74" s="3">
        <v>0.0</v>
      </c>
      <c r="H74" s="3">
        <v>0.7707786091</v>
      </c>
      <c r="I74" s="3">
        <v>0.0</v>
      </c>
      <c r="J74" s="3">
        <v>98.81619508</v>
      </c>
      <c r="K74" s="3">
        <v>0.0</v>
      </c>
      <c r="L74" s="3">
        <v>1.183804922</v>
      </c>
      <c r="M74" s="3">
        <v>0.0</v>
      </c>
      <c r="N74" s="3">
        <v>99.32447885</v>
      </c>
      <c r="O74" s="3">
        <v>0.0</v>
      </c>
      <c r="P74" s="3">
        <v>0.6755211473</v>
      </c>
      <c r="Q74" s="3">
        <v>0.0</v>
      </c>
      <c r="R74" s="4">
        <f t="shared" si="2"/>
        <v>5</v>
      </c>
      <c r="S74" s="4">
        <f t="shared" si="3"/>
        <v>-0.001482146</v>
      </c>
      <c r="T74" s="4">
        <f t="shared" si="4"/>
        <v>0.048860164</v>
      </c>
      <c r="U74" s="4">
        <f t="shared" si="5"/>
        <v>-0.013240238</v>
      </c>
      <c r="V74" s="4">
        <f t="shared" si="6"/>
        <v>99</v>
      </c>
      <c r="W74" s="4">
        <f t="shared" si="7"/>
        <v>99</v>
      </c>
      <c r="X74" s="4">
        <f t="shared" si="8"/>
        <v>99</v>
      </c>
      <c r="Y74" s="4" t="str">
        <f t="shared" ref="Y74:AA74" si="82">IF(AND($A74=$A75,V74=100,V75=100),"full access", "")</f>
        <v/>
      </c>
      <c r="Z74" s="4" t="str">
        <f t="shared" si="82"/>
        <v/>
      </c>
      <c r="AA74" s="4" t="str">
        <f t="shared" si="82"/>
        <v/>
      </c>
      <c r="AB74" s="4">
        <f t="shared" si="10"/>
        <v>0.062100402</v>
      </c>
      <c r="AC74" s="4">
        <f t="shared" si="11"/>
        <v>3.486834981</v>
      </c>
    </row>
    <row r="75">
      <c r="A75" s="3" t="s">
        <v>86</v>
      </c>
      <c r="B75" s="3" t="str">
        <f>VLOOKUP(A75,Regions!A:B,2)</f>
        <v>North America</v>
      </c>
      <c r="C75" s="3">
        <v>2020.0</v>
      </c>
      <c r="D75" s="3">
        <v>37742.15625</v>
      </c>
      <c r="E75" s="3">
        <v>81.56200409</v>
      </c>
      <c r="F75" s="3">
        <v>99.22181066</v>
      </c>
      <c r="G75" s="3">
        <v>0.0</v>
      </c>
      <c r="H75" s="3">
        <v>0.7781893369</v>
      </c>
      <c r="I75" s="3">
        <v>0.0</v>
      </c>
      <c r="J75" s="3">
        <v>99.0604959</v>
      </c>
      <c r="K75" s="3">
        <v>0.0</v>
      </c>
      <c r="L75" s="3">
        <v>0.9395041006</v>
      </c>
      <c r="M75" s="3">
        <v>0.0</v>
      </c>
      <c r="N75" s="3">
        <v>99.25827766</v>
      </c>
      <c r="O75" s="3">
        <v>0.0</v>
      </c>
      <c r="P75" s="3">
        <v>0.7417223371</v>
      </c>
      <c r="Q75" s="3">
        <v>0.0</v>
      </c>
      <c r="R75" s="4" t="str">
        <f t="shared" si="2"/>
        <v/>
      </c>
      <c r="S75" s="4" t="str">
        <f t="shared" si="3"/>
        <v/>
      </c>
      <c r="T75" s="4" t="str">
        <f t="shared" si="4"/>
        <v/>
      </c>
      <c r="U75" s="4" t="str">
        <f t="shared" si="5"/>
        <v/>
      </c>
      <c r="V75" s="4">
        <f t="shared" si="6"/>
        <v>99</v>
      </c>
      <c r="W75" s="4">
        <f t="shared" si="7"/>
        <v>99</v>
      </c>
      <c r="X75" s="4">
        <f t="shared" si="8"/>
        <v>99</v>
      </c>
      <c r="Y75" s="4" t="str">
        <f t="shared" ref="Y75:AA75" si="83">IF(AND($A75=$A76,V75=100,V76=100),"full access", "")</f>
        <v/>
      </c>
      <c r="Z75" s="4" t="str">
        <f t="shared" si="83"/>
        <v/>
      </c>
      <c r="AA75" s="4" t="str">
        <f t="shared" si="83"/>
        <v/>
      </c>
      <c r="AB75" s="4" t="str">
        <f t="shared" si="10"/>
        <v/>
      </c>
      <c r="AC75" s="4" t="str">
        <f t="shared" si="11"/>
        <v/>
      </c>
    </row>
    <row r="76">
      <c r="A76" s="3" t="s">
        <v>87</v>
      </c>
      <c r="B76" s="3" t="str">
        <f>VLOOKUP(A76,Regions!A:B,2)</f>
        <v>Latin America &amp; Caribbean</v>
      </c>
      <c r="C76" s="3">
        <v>2015.0</v>
      </c>
      <c r="D76" s="3">
        <v>61.72100067</v>
      </c>
      <c r="E76" s="3">
        <v>100.0</v>
      </c>
      <c r="F76" s="3">
        <v>96.125</v>
      </c>
      <c r="G76" s="3">
        <v>0.0</v>
      </c>
      <c r="H76" s="3">
        <v>3.875</v>
      </c>
      <c r="I76" s="3">
        <v>0.0</v>
      </c>
      <c r="J76" s="3" t="s">
        <v>53</v>
      </c>
      <c r="K76" s="3" t="s">
        <v>53</v>
      </c>
      <c r="L76" s="3" t="s">
        <v>53</v>
      </c>
      <c r="M76" s="3" t="s">
        <v>53</v>
      </c>
      <c r="N76" s="3">
        <v>96.125</v>
      </c>
      <c r="O76" s="3">
        <v>0.0</v>
      </c>
      <c r="P76" s="3">
        <v>3.875</v>
      </c>
      <c r="Q76" s="3">
        <v>0.0</v>
      </c>
      <c r="R76" s="4">
        <f t="shared" si="2"/>
        <v>1</v>
      </c>
      <c r="S76" s="4">
        <f t="shared" si="3"/>
        <v>0</v>
      </c>
      <c r="T76" s="4" t="str">
        <f t="shared" si="4"/>
        <v>null</v>
      </c>
      <c r="U76" s="4">
        <f t="shared" si="5"/>
        <v>0</v>
      </c>
      <c r="V76" s="4">
        <f t="shared" si="6"/>
        <v>96</v>
      </c>
      <c r="W76" s="4" t="str">
        <f t="shared" si="7"/>
        <v>null</v>
      </c>
      <c r="X76" s="4">
        <f t="shared" si="8"/>
        <v>96</v>
      </c>
      <c r="Y76" s="4" t="str">
        <f t="shared" ref="Y76:AA76" si="84">IF(AND($A76=$A77,V76=100,V77=100),"full access", "")</f>
        <v/>
      </c>
      <c r="Z76" s="4" t="str">
        <f t="shared" si="84"/>
        <v/>
      </c>
      <c r="AA76" s="4" t="str">
        <f t="shared" si="84"/>
        <v/>
      </c>
      <c r="AB76" s="4" t="str">
        <f t="shared" si="10"/>
        <v>null</v>
      </c>
      <c r="AC76" s="4" t="str">
        <f t="shared" si="11"/>
        <v/>
      </c>
    </row>
    <row r="77">
      <c r="A77" s="3" t="s">
        <v>87</v>
      </c>
      <c r="B77" s="3" t="str">
        <f>VLOOKUP(A77,Regions!A:B,2)</f>
        <v>Latin America &amp; Caribbean</v>
      </c>
      <c r="C77" s="3">
        <v>2016.0</v>
      </c>
      <c r="D77" s="3">
        <v>62.56399918</v>
      </c>
      <c r="E77" s="3">
        <v>100.0</v>
      </c>
      <c r="F77" s="3">
        <v>96.125</v>
      </c>
      <c r="G77" s="3">
        <v>0.0</v>
      </c>
      <c r="H77" s="3">
        <v>3.875</v>
      </c>
      <c r="I77" s="3">
        <v>0.0</v>
      </c>
      <c r="J77" s="3" t="s">
        <v>53</v>
      </c>
      <c r="K77" s="3" t="s">
        <v>53</v>
      </c>
      <c r="L77" s="3" t="s">
        <v>53</v>
      </c>
      <c r="M77" s="3" t="s">
        <v>53</v>
      </c>
      <c r="N77" s="3">
        <v>96.125</v>
      </c>
      <c r="O77" s="3">
        <v>0.0</v>
      </c>
      <c r="P77" s="3">
        <v>3.875</v>
      </c>
      <c r="Q77" s="3">
        <v>0.0</v>
      </c>
      <c r="R77" s="4" t="str">
        <f t="shared" si="2"/>
        <v/>
      </c>
      <c r="S77" s="4" t="str">
        <f t="shared" si="3"/>
        <v/>
      </c>
      <c r="T77" s="4" t="str">
        <f t="shared" si="4"/>
        <v/>
      </c>
      <c r="U77" s="4" t="str">
        <f t="shared" si="5"/>
        <v/>
      </c>
      <c r="V77" s="4">
        <f t="shared" si="6"/>
        <v>96</v>
      </c>
      <c r="W77" s="4" t="str">
        <f t="shared" si="7"/>
        <v>null</v>
      </c>
      <c r="X77" s="4">
        <f t="shared" si="8"/>
        <v>96</v>
      </c>
      <c r="Y77" s="4" t="str">
        <f t="shared" ref="Y77:AA77" si="85">IF(AND($A77=$A78,V77=100,V78=100),"full access", "")</f>
        <v/>
      </c>
      <c r="Z77" s="4" t="str">
        <f t="shared" si="85"/>
        <v/>
      </c>
      <c r="AA77" s="4" t="str">
        <f t="shared" si="85"/>
        <v/>
      </c>
      <c r="AB77" s="4" t="str">
        <f t="shared" si="10"/>
        <v/>
      </c>
      <c r="AC77" s="4" t="str">
        <f t="shared" si="11"/>
        <v/>
      </c>
    </row>
    <row r="78">
      <c r="A78" s="3" t="s">
        <v>88</v>
      </c>
      <c r="B78" s="3" t="str">
        <f>VLOOKUP(A78,Regions!A:B,2)</f>
        <v>Sub-Saharan Africa</v>
      </c>
      <c r="C78" s="3">
        <v>2015.0</v>
      </c>
      <c r="D78" s="3">
        <v>4493.170898</v>
      </c>
      <c r="E78" s="3">
        <v>40.27700043</v>
      </c>
      <c r="F78" s="3">
        <v>42.31134542</v>
      </c>
      <c r="G78" s="3">
        <v>21.34399718</v>
      </c>
      <c r="H78" s="3">
        <v>32.01017408</v>
      </c>
      <c r="I78" s="3">
        <v>4.334483318</v>
      </c>
      <c r="J78" s="3">
        <v>31.89140779</v>
      </c>
      <c r="K78" s="3">
        <v>17.35785358</v>
      </c>
      <c r="L78" s="3">
        <v>43.70260925</v>
      </c>
      <c r="M78" s="3">
        <v>7.048129392</v>
      </c>
      <c r="N78" s="3">
        <v>57.76209901</v>
      </c>
      <c r="O78" s="3">
        <v>27.25467806</v>
      </c>
      <c r="P78" s="3">
        <v>14.67255123</v>
      </c>
      <c r="Q78" s="3">
        <v>0.310671709</v>
      </c>
      <c r="R78" s="4">
        <f t="shared" si="2"/>
        <v>5</v>
      </c>
      <c r="S78" s="4">
        <f t="shared" si="3"/>
        <v>-1.021788674</v>
      </c>
      <c r="T78" s="4">
        <f t="shared" si="4"/>
        <v>-0.756962728</v>
      </c>
      <c r="U78" s="4">
        <f t="shared" si="5"/>
        <v>-1.620086812</v>
      </c>
      <c r="V78" s="4">
        <f t="shared" si="6"/>
        <v>42</v>
      </c>
      <c r="W78" s="4">
        <f t="shared" si="7"/>
        <v>32</v>
      </c>
      <c r="X78" s="4">
        <f t="shared" si="8"/>
        <v>58</v>
      </c>
      <c r="Y78" s="4" t="str">
        <f t="shared" ref="Y78:AA78" si="86">IF(AND($A78=$A79,V78=100,V79=100),"full access", "")</f>
        <v/>
      </c>
      <c r="Z78" s="4" t="str">
        <f t="shared" si="86"/>
        <v/>
      </c>
      <c r="AA78" s="4" t="str">
        <f t="shared" si="86"/>
        <v/>
      </c>
      <c r="AB78" s="4">
        <f t="shared" si="10"/>
        <v>0.863124084</v>
      </c>
      <c r="AC78" s="4">
        <f t="shared" si="11"/>
        <v>-0.7262146367</v>
      </c>
    </row>
    <row r="79">
      <c r="A79" s="3" t="s">
        <v>88</v>
      </c>
      <c r="B79" s="3" t="str">
        <f>VLOOKUP(A79,Regions!A:B,2)</f>
        <v>Sub-Saharan Africa</v>
      </c>
      <c r="C79" s="3">
        <v>2020.0</v>
      </c>
      <c r="D79" s="3">
        <v>4829.76416</v>
      </c>
      <c r="E79" s="3">
        <v>42.19799805</v>
      </c>
      <c r="F79" s="3">
        <v>37.20240205</v>
      </c>
      <c r="G79" s="3">
        <v>25.68237348</v>
      </c>
      <c r="H79" s="3">
        <v>33.53911377</v>
      </c>
      <c r="I79" s="3">
        <v>3.576110708</v>
      </c>
      <c r="J79" s="3">
        <v>28.10659415</v>
      </c>
      <c r="K79" s="3">
        <v>19.4058899</v>
      </c>
      <c r="L79" s="3">
        <v>46.37307301</v>
      </c>
      <c r="M79" s="3">
        <v>6.114442944</v>
      </c>
      <c r="N79" s="3">
        <v>49.66166495</v>
      </c>
      <c r="O79" s="3">
        <v>34.27978009</v>
      </c>
      <c r="P79" s="3">
        <v>15.95940214</v>
      </c>
      <c r="Q79" s="3">
        <v>0.09915281712</v>
      </c>
      <c r="R79" s="4" t="str">
        <f t="shared" si="2"/>
        <v/>
      </c>
      <c r="S79" s="4" t="str">
        <f t="shared" si="3"/>
        <v/>
      </c>
      <c r="T79" s="4" t="str">
        <f t="shared" si="4"/>
        <v/>
      </c>
      <c r="U79" s="4" t="str">
        <f t="shared" si="5"/>
        <v/>
      </c>
      <c r="V79" s="4">
        <f t="shared" si="6"/>
        <v>37</v>
      </c>
      <c r="W79" s="4">
        <f t="shared" si="7"/>
        <v>28</v>
      </c>
      <c r="X79" s="4">
        <f t="shared" si="8"/>
        <v>50</v>
      </c>
      <c r="Y79" s="4" t="str">
        <f t="shared" ref="Y79:AA79" si="87">IF(AND($A79=$A80,V79=100,V80=100),"full access", "")</f>
        <v/>
      </c>
      <c r="Z79" s="4" t="str">
        <f t="shared" si="87"/>
        <v/>
      </c>
      <c r="AA79" s="4" t="str">
        <f t="shared" si="87"/>
        <v/>
      </c>
      <c r="AB79" s="4" t="str">
        <f t="shared" si="10"/>
        <v/>
      </c>
      <c r="AC79" s="4" t="str">
        <f t="shared" si="11"/>
        <v/>
      </c>
    </row>
    <row r="80">
      <c r="A80" s="3" t="s">
        <v>89</v>
      </c>
      <c r="B80" s="3" t="str">
        <f>VLOOKUP(A80,Regions!A:B,2)</f>
        <v>Sub-Saharan Africa</v>
      </c>
      <c r="C80" s="3">
        <v>2015.0</v>
      </c>
      <c r="D80" s="3">
        <v>14110.9707</v>
      </c>
      <c r="E80" s="3">
        <v>22.5150013</v>
      </c>
      <c r="F80" s="3">
        <v>44.39909697</v>
      </c>
      <c r="G80" s="3">
        <v>13.51638311</v>
      </c>
      <c r="H80" s="3">
        <v>34.70273994</v>
      </c>
      <c r="I80" s="3">
        <v>7.381779982</v>
      </c>
      <c r="J80" s="3">
        <v>35.57890074</v>
      </c>
      <c r="K80" s="3">
        <v>13.87641398</v>
      </c>
      <c r="L80" s="3">
        <v>41.26615647</v>
      </c>
      <c r="M80" s="3">
        <v>9.278528806</v>
      </c>
      <c r="N80" s="3">
        <v>74.75365178</v>
      </c>
      <c r="O80" s="3">
        <v>12.27734182</v>
      </c>
      <c r="P80" s="3">
        <v>12.11485643</v>
      </c>
      <c r="Q80" s="3">
        <v>0.8541499715</v>
      </c>
      <c r="R80" s="4">
        <f t="shared" si="2"/>
        <v>5</v>
      </c>
      <c r="S80" s="4">
        <f t="shared" si="3"/>
        <v>0.357687564</v>
      </c>
      <c r="T80" s="4">
        <f t="shared" si="4"/>
        <v>0.399262902</v>
      </c>
      <c r="U80" s="4">
        <f t="shared" si="5"/>
        <v>-0.112285738</v>
      </c>
      <c r="V80" s="4">
        <f t="shared" si="6"/>
        <v>44</v>
      </c>
      <c r="W80" s="4">
        <f t="shared" si="7"/>
        <v>36</v>
      </c>
      <c r="X80" s="4">
        <f t="shared" si="8"/>
        <v>75</v>
      </c>
      <c r="Y80" s="4" t="str">
        <f t="shared" ref="Y80:AA80" si="88">IF(AND($A80=$A81,V80=100,V81=100),"full access", "")</f>
        <v/>
      </c>
      <c r="Z80" s="4" t="str">
        <f t="shared" si="88"/>
        <v/>
      </c>
      <c r="AA80" s="4" t="str">
        <f t="shared" si="88"/>
        <v/>
      </c>
      <c r="AB80" s="4">
        <f t="shared" si="10"/>
        <v>0.51154864</v>
      </c>
      <c r="AC80" s="4">
        <f t="shared" si="11"/>
        <v>3.565082551</v>
      </c>
    </row>
    <row r="81">
      <c r="A81" s="3" t="s">
        <v>89</v>
      </c>
      <c r="B81" s="3" t="str">
        <f>VLOOKUP(A81,Regions!A:B,2)</f>
        <v>Sub-Saharan Africa</v>
      </c>
      <c r="C81" s="3">
        <v>2020.0</v>
      </c>
      <c r="D81" s="3">
        <v>16425.85938</v>
      </c>
      <c r="E81" s="3">
        <v>23.52000046</v>
      </c>
      <c r="F81" s="3">
        <v>46.18753479</v>
      </c>
      <c r="G81" s="3">
        <v>14.74028929</v>
      </c>
      <c r="H81" s="3">
        <v>31.56245714</v>
      </c>
      <c r="I81" s="3">
        <v>7.509718784</v>
      </c>
      <c r="J81" s="3">
        <v>37.57521525</v>
      </c>
      <c r="K81" s="3">
        <v>14.35396111</v>
      </c>
      <c r="L81" s="3">
        <v>38.52496761</v>
      </c>
      <c r="M81" s="3">
        <v>9.545856027</v>
      </c>
      <c r="N81" s="3">
        <v>74.19222309</v>
      </c>
      <c r="O81" s="3">
        <v>15.99651381</v>
      </c>
      <c r="P81" s="3">
        <v>8.922452721</v>
      </c>
      <c r="Q81" s="3">
        <v>0.8888103843</v>
      </c>
      <c r="R81" s="4" t="str">
        <f t="shared" si="2"/>
        <v/>
      </c>
      <c r="S81" s="4" t="str">
        <f t="shared" si="3"/>
        <v/>
      </c>
      <c r="T81" s="4" t="str">
        <f t="shared" si="4"/>
        <v/>
      </c>
      <c r="U81" s="4" t="str">
        <f t="shared" si="5"/>
        <v/>
      </c>
      <c r="V81" s="4">
        <f t="shared" si="6"/>
        <v>46</v>
      </c>
      <c r="W81" s="4">
        <f t="shared" si="7"/>
        <v>38</v>
      </c>
      <c r="X81" s="4">
        <f t="shared" si="8"/>
        <v>74</v>
      </c>
      <c r="Y81" s="4" t="str">
        <f t="shared" ref="Y81:AA81" si="89">IF(AND($A81=$A82,V81=100,V82=100),"full access", "")</f>
        <v/>
      </c>
      <c r="Z81" s="4" t="str">
        <f t="shared" si="89"/>
        <v/>
      </c>
      <c r="AA81" s="4" t="str">
        <f t="shared" si="89"/>
        <v/>
      </c>
      <c r="AB81" s="4" t="str">
        <f t="shared" si="10"/>
        <v/>
      </c>
      <c r="AC81" s="4" t="str">
        <f t="shared" si="11"/>
        <v/>
      </c>
    </row>
    <row r="82">
      <c r="A82" s="3" t="s">
        <v>90</v>
      </c>
      <c r="B82" s="3" t="str">
        <f>VLOOKUP(A82,Regions!A:B,2)</f>
        <v>Europe &amp; Central Asia</v>
      </c>
      <c r="C82" s="3">
        <v>2015.0</v>
      </c>
      <c r="D82" s="3">
        <v>165.3869934</v>
      </c>
      <c r="E82" s="3">
        <v>30.96199799</v>
      </c>
      <c r="F82" s="3">
        <v>94.15</v>
      </c>
      <c r="G82" s="3">
        <v>0.0</v>
      </c>
      <c r="H82" s="3">
        <v>5.85</v>
      </c>
      <c r="I82" s="3">
        <v>0.0</v>
      </c>
      <c r="J82" s="3" t="s">
        <v>53</v>
      </c>
      <c r="K82" s="3" t="s">
        <v>53</v>
      </c>
      <c r="L82" s="3" t="s">
        <v>53</v>
      </c>
      <c r="M82" s="3" t="s">
        <v>53</v>
      </c>
      <c r="N82" s="3" t="s">
        <v>53</v>
      </c>
      <c r="O82" s="3" t="s">
        <v>53</v>
      </c>
      <c r="P82" s="3" t="s">
        <v>53</v>
      </c>
      <c r="Q82" s="3" t="s">
        <v>53</v>
      </c>
      <c r="R82" s="4">
        <f t="shared" si="2"/>
        <v>2</v>
      </c>
      <c r="S82" s="4">
        <f t="shared" si="3"/>
        <v>0</v>
      </c>
      <c r="T82" s="4" t="str">
        <f t="shared" si="4"/>
        <v>null</v>
      </c>
      <c r="U82" s="4" t="str">
        <f t="shared" si="5"/>
        <v>null</v>
      </c>
      <c r="V82" s="4">
        <f t="shared" si="6"/>
        <v>94</v>
      </c>
      <c r="W82" s="4" t="str">
        <f t="shared" si="7"/>
        <v>null</v>
      </c>
      <c r="X82" s="4" t="str">
        <f t="shared" si="8"/>
        <v>null</v>
      </c>
      <c r="Y82" s="4" t="str">
        <f t="shared" ref="Y82:AA82" si="90">IF(AND($A82=$A83,V82=100,V83=100),"full access", "")</f>
        <v/>
      </c>
      <c r="Z82" s="4" t="str">
        <f t="shared" si="90"/>
        <v/>
      </c>
      <c r="AA82" s="4" t="str">
        <f t="shared" si="90"/>
        <v/>
      </c>
      <c r="AB82" s="4" t="str">
        <f t="shared" si="10"/>
        <v>null</v>
      </c>
      <c r="AC82" s="4" t="str">
        <f t="shared" si="11"/>
        <v/>
      </c>
    </row>
    <row r="83">
      <c r="A83" s="3" t="s">
        <v>90</v>
      </c>
      <c r="B83" s="3" t="str">
        <f>VLOOKUP(A83,Regions!A:B,2)</f>
        <v>Europe &amp; Central Asia</v>
      </c>
      <c r="C83" s="3">
        <v>2017.0</v>
      </c>
      <c r="D83" s="3">
        <v>168.6660004</v>
      </c>
      <c r="E83" s="3">
        <v>30.91399956</v>
      </c>
      <c r="F83" s="3">
        <v>94.15</v>
      </c>
      <c r="G83" s="3">
        <v>0.0</v>
      </c>
      <c r="H83" s="3">
        <v>5.85</v>
      </c>
      <c r="I83" s="3">
        <v>0.0</v>
      </c>
      <c r="J83" s="3" t="s">
        <v>53</v>
      </c>
      <c r="K83" s="3" t="s">
        <v>53</v>
      </c>
      <c r="L83" s="3" t="s">
        <v>53</v>
      </c>
      <c r="M83" s="3" t="s">
        <v>53</v>
      </c>
      <c r="N83" s="3" t="s">
        <v>53</v>
      </c>
      <c r="O83" s="3" t="s">
        <v>53</v>
      </c>
      <c r="P83" s="3" t="s">
        <v>53</v>
      </c>
      <c r="Q83" s="3" t="s">
        <v>53</v>
      </c>
      <c r="R83" s="4" t="str">
        <f t="shared" si="2"/>
        <v/>
      </c>
      <c r="S83" s="4" t="str">
        <f t="shared" si="3"/>
        <v/>
      </c>
      <c r="T83" s="4" t="str">
        <f t="shared" si="4"/>
        <v/>
      </c>
      <c r="U83" s="4" t="str">
        <f t="shared" si="5"/>
        <v/>
      </c>
      <c r="V83" s="4">
        <f t="shared" si="6"/>
        <v>94</v>
      </c>
      <c r="W83" s="4" t="str">
        <f t="shared" si="7"/>
        <v>null</v>
      </c>
      <c r="X83" s="4" t="str">
        <f t="shared" si="8"/>
        <v>null</v>
      </c>
      <c r="Y83" s="4" t="str">
        <f t="shared" ref="Y83:AA83" si="91">IF(AND($A83=$A84,V83=100,V84=100),"full access", "")</f>
        <v/>
      </c>
      <c r="Z83" s="4" t="str">
        <f t="shared" si="91"/>
        <v/>
      </c>
      <c r="AA83" s="4" t="str">
        <f t="shared" si="91"/>
        <v/>
      </c>
      <c r="AB83" s="4" t="str">
        <f t="shared" si="10"/>
        <v/>
      </c>
      <c r="AC83" s="4" t="str">
        <f t="shared" si="11"/>
        <v/>
      </c>
    </row>
    <row r="84">
      <c r="A84" s="3" t="s">
        <v>91</v>
      </c>
      <c r="B84" s="3" t="str">
        <f>VLOOKUP(A84,Regions!A:B,2)</f>
        <v>Latin America &amp; Caribbean</v>
      </c>
      <c r="C84" s="3">
        <v>2015.0</v>
      </c>
      <c r="D84" s="3">
        <v>17969.35547</v>
      </c>
      <c r="E84" s="3">
        <v>87.36000061</v>
      </c>
      <c r="F84" s="3">
        <v>99.50649272</v>
      </c>
      <c r="G84" s="3">
        <v>0.0</v>
      </c>
      <c r="H84" s="3">
        <v>0.4935072758</v>
      </c>
      <c r="I84" s="3">
        <v>0.0</v>
      </c>
      <c r="J84" s="3">
        <v>97.0676985</v>
      </c>
      <c r="K84" s="3">
        <v>0.0</v>
      </c>
      <c r="L84" s="3">
        <v>2.932301498</v>
      </c>
      <c r="M84" s="3">
        <v>0.0</v>
      </c>
      <c r="N84" s="3">
        <v>99.85935698</v>
      </c>
      <c r="O84" s="3">
        <v>0.0</v>
      </c>
      <c r="P84" s="3">
        <v>0.1406430186</v>
      </c>
      <c r="Q84" s="3">
        <v>0.0</v>
      </c>
      <c r="R84" s="4">
        <f t="shared" si="2"/>
        <v>5</v>
      </c>
      <c r="S84" s="4">
        <f t="shared" si="3"/>
        <v>0.0987012</v>
      </c>
      <c r="T84" s="4">
        <f t="shared" si="4"/>
        <v>0.5864603</v>
      </c>
      <c r="U84" s="4">
        <f t="shared" si="5"/>
        <v>0.028128604</v>
      </c>
      <c r="V84" s="4">
        <f t="shared" si="6"/>
        <v>100</v>
      </c>
      <c r="W84" s="4">
        <f t="shared" si="7"/>
        <v>97</v>
      </c>
      <c r="X84" s="4">
        <f t="shared" si="8"/>
        <v>100</v>
      </c>
      <c r="Y84" s="4" t="str">
        <f t="shared" ref="Y84:AA84" si="92">IF(AND($A84=$A85,V84=100,V85=100),"full access", "")</f>
        <v>full access</v>
      </c>
      <c r="Z84" s="4" t="str">
        <f t="shared" si="92"/>
        <v/>
      </c>
      <c r="AA84" s="4" t="str">
        <f t="shared" si="92"/>
        <v>full access</v>
      </c>
      <c r="AB84" s="4">
        <f t="shared" si="10"/>
        <v>0.558331696</v>
      </c>
      <c r="AC84" s="4">
        <f t="shared" si="11"/>
        <v>1.816927355</v>
      </c>
    </row>
    <row r="85">
      <c r="A85" s="3" t="s">
        <v>91</v>
      </c>
      <c r="B85" s="3" t="str">
        <f>VLOOKUP(A85,Regions!A:B,2)</f>
        <v>Latin America &amp; Caribbean</v>
      </c>
      <c r="C85" s="3">
        <v>2020.0</v>
      </c>
      <c r="D85" s="3">
        <v>19116.20898</v>
      </c>
      <c r="E85" s="3">
        <v>87.72699738</v>
      </c>
      <c r="F85" s="3">
        <v>99.99999872</v>
      </c>
      <c r="G85" s="3">
        <v>0.0</v>
      </c>
      <c r="H85" s="3">
        <v>1.277139333E-6</v>
      </c>
      <c r="I85" s="3">
        <v>0.0</v>
      </c>
      <c r="J85" s="3">
        <v>100.0</v>
      </c>
      <c r="K85" s="3">
        <v>0.0</v>
      </c>
      <c r="L85" s="3">
        <v>0.0</v>
      </c>
      <c r="M85" s="3">
        <v>0.0</v>
      </c>
      <c r="N85" s="3">
        <v>100.0</v>
      </c>
      <c r="O85" s="3">
        <v>0.0</v>
      </c>
      <c r="P85" s="3">
        <v>0.0</v>
      </c>
      <c r="Q85" s="3">
        <v>0.0</v>
      </c>
      <c r="R85" s="4" t="str">
        <f t="shared" si="2"/>
        <v/>
      </c>
      <c r="S85" s="4" t="str">
        <f t="shared" si="3"/>
        <v/>
      </c>
      <c r="T85" s="4" t="str">
        <f t="shared" si="4"/>
        <v/>
      </c>
      <c r="U85" s="4" t="str">
        <f t="shared" si="5"/>
        <v/>
      </c>
      <c r="V85" s="4">
        <f t="shared" si="6"/>
        <v>100</v>
      </c>
      <c r="W85" s="4">
        <f t="shared" si="7"/>
        <v>100</v>
      </c>
      <c r="X85" s="4">
        <f t="shared" si="8"/>
        <v>100</v>
      </c>
      <c r="Y85" s="4" t="str">
        <f t="shared" ref="Y85:AA85" si="93">IF(AND($A85=$A86,V85=100,V86=100),"full access", "")</f>
        <v/>
      </c>
      <c r="Z85" s="4" t="str">
        <f t="shared" si="93"/>
        <v/>
      </c>
      <c r="AA85" s="4" t="str">
        <f t="shared" si="93"/>
        <v/>
      </c>
      <c r="AB85" s="4" t="str">
        <f t="shared" si="10"/>
        <v/>
      </c>
      <c r="AC85" s="4" t="str">
        <f t="shared" si="11"/>
        <v/>
      </c>
    </row>
    <row r="86">
      <c r="A86" s="3" t="s">
        <v>92</v>
      </c>
      <c r="B86" s="3" t="str">
        <f>VLOOKUP(A86,Regions!A:B,2)</f>
        <v>East Asia &amp; Pacific</v>
      </c>
      <c r="C86" s="3">
        <v>2015.0</v>
      </c>
      <c r="D86" s="3">
        <v>1430405.375</v>
      </c>
      <c r="E86" s="3">
        <v>55.85270691</v>
      </c>
      <c r="F86" s="3">
        <v>91.76264123</v>
      </c>
      <c r="G86" s="3">
        <v>0.8187626618</v>
      </c>
      <c r="H86" s="3">
        <v>6.782077407</v>
      </c>
      <c r="I86" s="3">
        <v>0.6365187008</v>
      </c>
      <c r="J86" s="3">
        <v>84.47918792</v>
      </c>
      <c r="K86" s="3">
        <v>1.51186307</v>
      </c>
      <c r="L86" s="3">
        <v>12.95294901</v>
      </c>
      <c r="M86" s="3">
        <v>1.056</v>
      </c>
      <c r="N86" s="3">
        <v>97.51965397</v>
      </c>
      <c r="O86" s="3">
        <v>0.2709198039</v>
      </c>
      <c r="P86" s="3">
        <v>1.90447541</v>
      </c>
      <c r="Q86" s="3">
        <v>0.3049508197</v>
      </c>
      <c r="R86" s="4">
        <f t="shared" si="2"/>
        <v>5</v>
      </c>
      <c r="S86" s="4">
        <f t="shared" si="3"/>
        <v>0.499693872</v>
      </c>
      <c r="T86" s="4">
        <f t="shared" si="4"/>
        <v>1.036409118</v>
      </c>
      <c r="U86" s="4">
        <f t="shared" si="5"/>
        <v>-0.08095426</v>
      </c>
      <c r="V86" s="4">
        <f t="shared" si="6"/>
        <v>92</v>
      </c>
      <c r="W86" s="4">
        <f t="shared" si="7"/>
        <v>84</v>
      </c>
      <c r="X86" s="4">
        <f t="shared" si="8"/>
        <v>98</v>
      </c>
      <c r="Y86" s="4" t="str">
        <f t="shared" ref="Y86:AA86" si="94">IF(AND($A86=$A87,V86=100,V87=100),"full access", "")</f>
        <v/>
      </c>
      <c r="Z86" s="4" t="str">
        <f t="shared" si="94"/>
        <v/>
      </c>
      <c r="AA86" s="4" t="str">
        <f t="shared" si="94"/>
        <v/>
      </c>
      <c r="AB86" s="4">
        <f t="shared" si="10"/>
        <v>1.117363378</v>
      </c>
      <c r="AC86" s="4">
        <f t="shared" si="11"/>
        <v>2.338914013</v>
      </c>
    </row>
    <row r="87">
      <c r="A87" s="3" t="s">
        <v>92</v>
      </c>
      <c r="B87" s="3" t="str">
        <f>VLOOKUP(A87,Regions!A:B,2)</f>
        <v>East Asia &amp; Pacific</v>
      </c>
      <c r="C87" s="3">
        <v>2020.0</v>
      </c>
      <c r="D87" s="3">
        <v>1463140.5</v>
      </c>
      <c r="E87" s="3">
        <v>61.71308899</v>
      </c>
      <c r="F87" s="3">
        <v>94.26111059</v>
      </c>
      <c r="G87" s="3">
        <v>0.8147213297</v>
      </c>
      <c r="H87" s="3">
        <v>4.725451938</v>
      </c>
      <c r="I87" s="3">
        <v>0.1987161441</v>
      </c>
      <c r="J87" s="3">
        <v>89.66123351</v>
      </c>
      <c r="K87" s="3">
        <v>1.832679086</v>
      </c>
      <c r="L87" s="3">
        <v>8.506087409</v>
      </c>
      <c r="M87" s="3">
        <v>0.0</v>
      </c>
      <c r="N87" s="3">
        <v>97.11488267</v>
      </c>
      <c r="O87" s="3">
        <v>0.1831784927</v>
      </c>
      <c r="P87" s="3">
        <v>2.37993884</v>
      </c>
      <c r="Q87" s="3">
        <v>0.322</v>
      </c>
      <c r="R87" s="4" t="str">
        <f t="shared" si="2"/>
        <v/>
      </c>
      <c r="S87" s="4" t="str">
        <f t="shared" si="3"/>
        <v/>
      </c>
      <c r="T87" s="4" t="str">
        <f t="shared" si="4"/>
        <v/>
      </c>
      <c r="U87" s="4" t="str">
        <f t="shared" si="5"/>
        <v/>
      </c>
      <c r="V87" s="4">
        <f t="shared" si="6"/>
        <v>94</v>
      </c>
      <c r="W87" s="4">
        <f t="shared" si="7"/>
        <v>90</v>
      </c>
      <c r="X87" s="4">
        <f t="shared" si="8"/>
        <v>97</v>
      </c>
      <c r="Y87" s="4" t="str">
        <f t="shared" ref="Y87:AA87" si="95">IF(AND($A87=$A88,V87=100,V88=100),"full access", "")</f>
        <v/>
      </c>
      <c r="Z87" s="4" t="str">
        <f t="shared" si="95"/>
        <v/>
      </c>
      <c r="AA87" s="4" t="str">
        <f t="shared" si="95"/>
        <v/>
      </c>
      <c r="AB87" s="4" t="str">
        <f t="shared" si="10"/>
        <v/>
      </c>
      <c r="AC87" s="4" t="str">
        <f t="shared" si="11"/>
        <v/>
      </c>
    </row>
    <row r="88">
      <c r="A88" s="3" t="s">
        <v>93</v>
      </c>
      <c r="B88" s="3" t="str">
        <f>VLOOKUP(A88,Regions!A:B,2)</f>
        <v>East Asia &amp; Pacific</v>
      </c>
      <c r="C88" s="3">
        <v>2015.0</v>
      </c>
      <c r="D88" s="3">
        <v>7185.992188</v>
      </c>
      <c r="E88" s="3">
        <v>100.0</v>
      </c>
      <c r="F88" s="3">
        <v>100.0</v>
      </c>
      <c r="G88" s="3">
        <v>0.0</v>
      </c>
      <c r="H88" s="3">
        <v>0.0</v>
      </c>
      <c r="I88" s="3">
        <v>0.0</v>
      </c>
      <c r="J88" s="3" t="s">
        <v>53</v>
      </c>
      <c r="K88" s="3" t="s">
        <v>53</v>
      </c>
      <c r="L88" s="3" t="s">
        <v>53</v>
      </c>
      <c r="M88" s="3" t="s">
        <v>53</v>
      </c>
      <c r="N88" s="3">
        <v>100.0</v>
      </c>
      <c r="O88" s="3">
        <v>0.0</v>
      </c>
      <c r="P88" s="3">
        <v>0.0</v>
      </c>
      <c r="Q88" s="3">
        <v>0.0</v>
      </c>
      <c r="R88" s="4">
        <f t="shared" si="2"/>
        <v>5</v>
      </c>
      <c r="S88" s="4">
        <f t="shared" si="3"/>
        <v>0</v>
      </c>
      <c r="T88" s="4" t="str">
        <f t="shared" si="4"/>
        <v>null</v>
      </c>
      <c r="U88" s="4">
        <f t="shared" si="5"/>
        <v>0</v>
      </c>
      <c r="V88" s="4">
        <f t="shared" si="6"/>
        <v>100</v>
      </c>
      <c r="W88" s="4" t="str">
        <f t="shared" si="7"/>
        <v>null</v>
      </c>
      <c r="X88" s="4">
        <f t="shared" si="8"/>
        <v>100</v>
      </c>
      <c r="Y88" s="4" t="str">
        <f t="shared" ref="Y88:AA88" si="96">IF(AND($A88=$A89,V88=100,V89=100),"full access", "")</f>
        <v>full access</v>
      </c>
      <c r="Z88" s="4" t="str">
        <f t="shared" si="96"/>
        <v/>
      </c>
      <c r="AA88" s="4" t="str">
        <f t="shared" si="96"/>
        <v>full access</v>
      </c>
      <c r="AB88" s="4" t="str">
        <f t="shared" si="10"/>
        <v>null</v>
      </c>
      <c r="AC88" s="4" t="str">
        <f t="shared" si="11"/>
        <v/>
      </c>
    </row>
    <row r="89">
      <c r="A89" s="3" t="s">
        <v>93</v>
      </c>
      <c r="B89" s="3" t="str">
        <f>VLOOKUP(A89,Regions!A:B,2)</f>
        <v>East Asia &amp; Pacific</v>
      </c>
      <c r="C89" s="3">
        <v>2020.0</v>
      </c>
      <c r="D89" s="3">
        <v>7496.987793</v>
      </c>
      <c r="E89" s="3">
        <v>100.0</v>
      </c>
      <c r="F89" s="3">
        <v>100.0</v>
      </c>
      <c r="G89" s="3">
        <v>0.0</v>
      </c>
      <c r="H89" s="3">
        <v>0.0</v>
      </c>
      <c r="I89" s="3">
        <v>0.0</v>
      </c>
      <c r="J89" s="3" t="s">
        <v>53</v>
      </c>
      <c r="K89" s="3" t="s">
        <v>53</v>
      </c>
      <c r="L89" s="3" t="s">
        <v>53</v>
      </c>
      <c r="M89" s="3" t="s">
        <v>53</v>
      </c>
      <c r="N89" s="3">
        <v>100.0</v>
      </c>
      <c r="O89" s="3">
        <v>0.0</v>
      </c>
      <c r="P89" s="3">
        <v>0.0</v>
      </c>
      <c r="Q89" s="3">
        <v>0.0</v>
      </c>
      <c r="R89" s="4" t="str">
        <f t="shared" si="2"/>
        <v/>
      </c>
      <c r="S89" s="4" t="str">
        <f t="shared" si="3"/>
        <v/>
      </c>
      <c r="T89" s="4" t="str">
        <f t="shared" si="4"/>
        <v/>
      </c>
      <c r="U89" s="4" t="str">
        <f t="shared" si="5"/>
        <v/>
      </c>
      <c r="V89" s="4">
        <f t="shared" si="6"/>
        <v>100</v>
      </c>
      <c r="W89" s="4" t="str">
        <f t="shared" si="7"/>
        <v>null</v>
      </c>
      <c r="X89" s="4">
        <f t="shared" si="8"/>
        <v>100</v>
      </c>
      <c r="Y89" s="4" t="str">
        <f t="shared" ref="Y89:AA89" si="97">IF(AND($A89=$A90,V89=100,V90=100),"full access", "")</f>
        <v/>
      </c>
      <c r="Z89" s="4" t="str">
        <f t="shared" si="97"/>
        <v/>
      </c>
      <c r="AA89" s="4" t="str">
        <f t="shared" si="97"/>
        <v/>
      </c>
      <c r="AB89" s="4" t="str">
        <f t="shared" si="10"/>
        <v/>
      </c>
      <c r="AC89" s="4" t="str">
        <f t="shared" si="11"/>
        <v/>
      </c>
    </row>
    <row r="90">
      <c r="A90" s="3" t="s">
        <v>94</v>
      </c>
      <c r="B90" s="3" t="str">
        <f>VLOOKUP(A90,Regions!A:B,2)</f>
        <v>East Asia &amp; Pacific</v>
      </c>
      <c r="C90" s="3">
        <v>2015.0</v>
      </c>
      <c r="D90" s="3">
        <v>602.0930176</v>
      </c>
      <c r="E90" s="3">
        <v>100.0</v>
      </c>
      <c r="F90" s="3">
        <v>100.0</v>
      </c>
      <c r="G90" s="3">
        <v>0.0</v>
      </c>
      <c r="H90" s="3">
        <v>0.0</v>
      </c>
      <c r="I90" s="3">
        <v>0.0</v>
      </c>
      <c r="J90" s="3" t="s">
        <v>53</v>
      </c>
      <c r="K90" s="3" t="s">
        <v>53</v>
      </c>
      <c r="L90" s="3" t="s">
        <v>53</v>
      </c>
      <c r="M90" s="3" t="s">
        <v>53</v>
      </c>
      <c r="N90" s="3">
        <v>100.0</v>
      </c>
      <c r="O90" s="3">
        <v>0.0</v>
      </c>
      <c r="P90" s="3">
        <v>0.0</v>
      </c>
      <c r="Q90" s="3">
        <v>0.0</v>
      </c>
      <c r="R90" s="4">
        <f t="shared" si="2"/>
        <v>5</v>
      </c>
      <c r="S90" s="4">
        <f t="shared" si="3"/>
        <v>0</v>
      </c>
      <c r="T90" s="4" t="str">
        <f t="shared" si="4"/>
        <v>null</v>
      </c>
      <c r="U90" s="4">
        <f t="shared" si="5"/>
        <v>0</v>
      </c>
      <c r="V90" s="4">
        <f t="shared" si="6"/>
        <v>100</v>
      </c>
      <c r="W90" s="4" t="str">
        <f t="shared" si="7"/>
        <v>null</v>
      </c>
      <c r="X90" s="4">
        <f t="shared" si="8"/>
        <v>100</v>
      </c>
      <c r="Y90" s="4" t="str">
        <f t="shared" ref="Y90:AA90" si="98">IF(AND($A90=$A91,V90=100,V91=100),"full access", "")</f>
        <v>full access</v>
      </c>
      <c r="Z90" s="4" t="str">
        <f t="shared" si="98"/>
        <v/>
      </c>
      <c r="AA90" s="4" t="str">
        <f t="shared" si="98"/>
        <v>full access</v>
      </c>
      <c r="AB90" s="4" t="str">
        <f t="shared" si="10"/>
        <v>null</v>
      </c>
      <c r="AC90" s="4" t="str">
        <f t="shared" si="11"/>
        <v/>
      </c>
    </row>
    <row r="91">
      <c r="A91" s="3" t="s">
        <v>94</v>
      </c>
      <c r="B91" s="3" t="str">
        <f>VLOOKUP(A91,Regions!A:B,2)</f>
        <v>East Asia &amp; Pacific</v>
      </c>
      <c r="C91" s="3">
        <v>2020.0</v>
      </c>
      <c r="D91" s="3">
        <v>649.34198</v>
      </c>
      <c r="E91" s="3">
        <v>100.0</v>
      </c>
      <c r="F91" s="3">
        <v>100.0</v>
      </c>
      <c r="G91" s="3">
        <v>0.0</v>
      </c>
      <c r="H91" s="3">
        <v>0.0</v>
      </c>
      <c r="I91" s="3">
        <v>0.0</v>
      </c>
      <c r="J91" s="3" t="s">
        <v>53</v>
      </c>
      <c r="K91" s="3" t="s">
        <v>53</v>
      </c>
      <c r="L91" s="3" t="s">
        <v>53</v>
      </c>
      <c r="M91" s="3" t="s">
        <v>53</v>
      </c>
      <c r="N91" s="3">
        <v>100.0</v>
      </c>
      <c r="O91" s="3">
        <v>0.0</v>
      </c>
      <c r="P91" s="3">
        <v>0.0</v>
      </c>
      <c r="Q91" s="3">
        <v>0.0</v>
      </c>
      <c r="R91" s="4" t="str">
        <f t="shared" si="2"/>
        <v/>
      </c>
      <c r="S91" s="4" t="str">
        <f t="shared" si="3"/>
        <v/>
      </c>
      <c r="T91" s="4" t="str">
        <f t="shared" si="4"/>
        <v/>
      </c>
      <c r="U91" s="4" t="str">
        <f t="shared" si="5"/>
        <v/>
      </c>
      <c r="V91" s="4">
        <f t="shared" si="6"/>
        <v>100</v>
      </c>
      <c r="W91" s="4" t="str">
        <f t="shared" si="7"/>
        <v>null</v>
      </c>
      <c r="X91" s="4">
        <f t="shared" si="8"/>
        <v>100</v>
      </c>
      <c r="Y91" s="4" t="str">
        <f t="shared" ref="Y91:AA91" si="99">IF(AND($A91=$A92,V91=100,V92=100),"full access", "")</f>
        <v/>
      </c>
      <c r="Z91" s="4" t="str">
        <f t="shared" si="99"/>
        <v/>
      </c>
      <c r="AA91" s="4" t="str">
        <f t="shared" si="99"/>
        <v/>
      </c>
      <c r="AB91" s="4" t="str">
        <f t="shared" si="10"/>
        <v/>
      </c>
      <c r="AC91" s="4" t="str">
        <f t="shared" si="11"/>
        <v/>
      </c>
    </row>
    <row r="92">
      <c r="A92" s="3" t="s">
        <v>95</v>
      </c>
      <c r="B92" s="3" t="str">
        <f>VLOOKUP(A92,Regions!A:B,2)</f>
        <v>Latin America &amp; Caribbean</v>
      </c>
      <c r="C92" s="3">
        <v>2015.0</v>
      </c>
      <c r="D92" s="3">
        <v>47520.66797</v>
      </c>
      <c r="E92" s="3">
        <v>79.76399994</v>
      </c>
      <c r="F92" s="3">
        <v>96.33586812</v>
      </c>
      <c r="G92" s="3">
        <v>0.1840519904</v>
      </c>
      <c r="H92" s="3">
        <v>1.703445062</v>
      </c>
      <c r="I92" s="3">
        <v>1.776634827</v>
      </c>
      <c r="J92" s="3">
        <v>83.27372585</v>
      </c>
      <c r="K92" s="3">
        <v>0.6876656261</v>
      </c>
      <c r="L92" s="3">
        <v>7.259032355</v>
      </c>
      <c r="M92" s="3">
        <v>8.779576172</v>
      </c>
      <c r="N92" s="3">
        <v>99.64971237</v>
      </c>
      <c r="O92" s="3">
        <v>0.05628603022</v>
      </c>
      <c r="P92" s="3">
        <v>0.2940016029</v>
      </c>
      <c r="Q92" s="3">
        <v>0.0</v>
      </c>
      <c r="R92" s="4">
        <f t="shared" si="2"/>
        <v>5</v>
      </c>
      <c r="S92" s="4">
        <f t="shared" si="3"/>
        <v>0.231157798</v>
      </c>
      <c r="T92" s="4">
        <f t="shared" si="4"/>
        <v>0.698669394</v>
      </c>
      <c r="U92" s="4">
        <f t="shared" si="5"/>
        <v>0.057696086</v>
      </c>
      <c r="V92" s="4">
        <f t="shared" si="6"/>
        <v>96</v>
      </c>
      <c r="W92" s="4">
        <f t="shared" si="7"/>
        <v>83</v>
      </c>
      <c r="X92" s="4">
        <f t="shared" si="8"/>
        <v>100</v>
      </c>
      <c r="Y92" s="4" t="str">
        <f t="shared" ref="Y92:AA92" si="100">IF(AND($A92=$A93,V92=100,V93=100),"full access", "")</f>
        <v/>
      </c>
      <c r="Z92" s="4" t="str">
        <f t="shared" si="100"/>
        <v/>
      </c>
      <c r="AA92" s="4" t="str">
        <f t="shared" si="100"/>
        <v>full access</v>
      </c>
      <c r="AB92" s="4">
        <f t="shared" si="10"/>
        <v>0.640973308</v>
      </c>
      <c r="AC92" s="4">
        <f t="shared" si="11"/>
        <v>1.694877212</v>
      </c>
    </row>
    <row r="93">
      <c r="A93" s="3" t="s">
        <v>95</v>
      </c>
      <c r="B93" s="3" t="str">
        <f>VLOOKUP(A93,Regions!A:B,2)</f>
        <v>Latin America &amp; Caribbean</v>
      </c>
      <c r="C93" s="3">
        <v>2020.0</v>
      </c>
      <c r="D93" s="3">
        <v>50882.88281</v>
      </c>
      <c r="E93" s="3">
        <v>81.42499542</v>
      </c>
      <c r="F93" s="3">
        <v>97.49165711</v>
      </c>
      <c r="G93" s="3">
        <v>0.1861521591</v>
      </c>
      <c r="H93" s="3">
        <v>0.9536162228</v>
      </c>
      <c r="I93" s="3">
        <v>1.368574512</v>
      </c>
      <c r="J93" s="3">
        <v>86.76707282</v>
      </c>
      <c r="K93" s="3">
        <v>0.7312282016</v>
      </c>
      <c r="L93" s="3">
        <v>5.13386897</v>
      </c>
      <c r="M93" s="3">
        <v>7.367830005</v>
      </c>
      <c r="N93" s="3">
        <v>99.9381928</v>
      </c>
      <c r="O93" s="3">
        <v>0.0618072</v>
      </c>
      <c r="P93" s="3">
        <v>0.0</v>
      </c>
      <c r="Q93" s="3">
        <v>0.0</v>
      </c>
      <c r="R93" s="4" t="str">
        <f t="shared" si="2"/>
        <v/>
      </c>
      <c r="S93" s="4" t="str">
        <f t="shared" si="3"/>
        <v/>
      </c>
      <c r="T93" s="4" t="str">
        <f t="shared" si="4"/>
        <v/>
      </c>
      <c r="U93" s="4" t="str">
        <f t="shared" si="5"/>
        <v/>
      </c>
      <c r="V93" s="4">
        <f t="shared" si="6"/>
        <v>97</v>
      </c>
      <c r="W93" s="4">
        <f t="shared" si="7"/>
        <v>87</v>
      </c>
      <c r="X93" s="4">
        <f t="shared" si="8"/>
        <v>100</v>
      </c>
      <c r="Y93" s="4" t="str">
        <f t="shared" ref="Y93:AA93" si="101">IF(AND($A93=$A94,V93=100,V94=100),"full access", "")</f>
        <v/>
      </c>
      <c r="Z93" s="4" t="str">
        <f t="shared" si="101"/>
        <v/>
      </c>
      <c r="AA93" s="4" t="str">
        <f t="shared" si="101"/>
        <v/>
      </c>
      <c r="AB93" s="4" t="str">
        <f t="shared" si="10"/>
        <v/>
      </c>
      <c r="AC93" s="4" t="str">
        <f t="shared" si="11"/>
        <v/>
      </c>
    </row>
    <row r="94">
      <c r="A94" s="3" t="s">
        <v>96</v>
      </c>
      <c r="B94" s="3" t="str">
        <f>VLOOKUP(A94,Regions!A:B,2)</f>
        <v>Sub-Saharan Africa</v>
      </c>
      <c r="C94" s="3">
        <v>2015.0</v>
      </c>
      <c r="D94" s="3">
        <v>777.4349976</v>
      </c>
      <c r="E94" s="3">
        <v>28.47000122</v>
      </c>
      <c r="F94" s="3">
        <v>80.13200008</v>
      </c>
      <c r="G94" s="3">
        <v>10.877265</v>
      </c>
      <c r="H94" s="3">
        <v>8.395193432</v>
      </c>
      <c r="I94" s="3">
        <v>0.5955414912</v>
      </c>
      <c r="J94" s="3">
        <v>76.91172345</v>
      </c>
      <c r="K94" s="3">
        <v>11.56864724</v>
      </c>
      <c r="L94" s="3">
        <v>10.82245445</v>
      </c>
      <c r="M94" s="3">
        <v>0.6971748583</v>
      </c>
      <c r="N94" s="3">
        <v>88.22284558</v>
      </c>
      <c r="O94" s="3">
        <v>9.140188495</v>
      </c>
      <c r="P94" s="3">
        <v>2.29677513</v>
      </c>
      <c r="Q94" s="3">
        <v>0.340190797</v>
      </c>
      <c r="R94" s="4">
        <f t="shared" si="2"/>
        <v>4</v>
      </c>
      <c r="S94" s="4">
        <f t="shared" si="3"/>
        <v>0.0196244325</v>
      </c>
      <c r="T94" s="4">
        <f t="shared" si="4"/>
        <v>0</v>
      </c>
      <c r="U94" s="4">
        <f t="shared" si="5"/>
        <v>0</v>
      </c>
      <c r="V94" s="4">
        <f t="shared" si="6"/>
        <v>80</v>
      </c>
      <c r="W94" s="4">
        <f t="shared" si="7"/>
        <v>77</v>
      </c>
      <c r="X94" s="4">
        <f t="shared" si="8"/>
        <v>88</v>
      </c>
      <c r="Y94" s="4" t="str">
        <f t="shared" ref="Y94:AA94" si="102">IF(AND($A94=$A95,V94=100,V95=100),"full access", "")</f>
        <v/>
      </c>
      <c r="Z94" s="4" t="str">
        <f t="shared" si="102"/>
        <v/>
      </c>
      <c r="AA94" s="4" t="str">
        <f t="shared" si="102"/>
        <v/>
      </c>
      <c r="AB94" s="4">
        <f t="shared" si="10"/>
        <v>0</v>
      </c>
      <c r="AC94" s="4" t="str">
        <f t="shared" si="11"/>
        <v/>
      </c>
    </row>
    <row r="95">
      <c r="A95" s="3" t="s">
        <v>96</v>
      </c>
      <c r="B95" s="3" t="str">
        <f>VLOOKUP(A95,Regions!A:B,2)</f>
        <v>Sub-Saharan Africa</v>
      </c>
      <c r="C95" s="3">
        <v>2019.0</v>
      </c>
      <c r="D95" s="3">
        <v>850.8909912</v>
      </c>
      <c r="E95" s="3">
        <v>29.16400146</v>
      </c>
      <c r="F95" s="3">
        <v>80.21049781</v>
      </c>
      <c r="G95" s="3">
        <v>10.86041131</v>
      </c>
      <c r="H95" s="3">
        <v>8.929090888</v>
      </c>
      <c r="I95" s="3" t="s">
        <v>53</v>
      </c>
      <c r="J95" s="3">
        <v>76.91172345</v>
      </c>
      <c r="K95" s="3">
        <v>11.56864724</v>
      </c>
      <c r="L95" s="3">
        <v>11.51962931</v>
      </c>
      <c r="M95" s="3" t="s">
        <v>53</v>
      </c>
      <c r="N95" s="3">
        <v>88.22284558</v>
      </c>
      <c r="O95" s="3">
        <v>9.140188495</v>
      </c>
      <c r="P95" s="3">
        <v>2.29677513</v>
      </c>
      <c r="Q95" s="3">
        <v>0.340190797</v>
      </c>
      <c r="R95" s="4" t="str">
        <f t="shared" si="2"/>
        <v/>
      </c>
      <c r="S95" s="4" t="str">
        <f t="shared" si="3"/>
        <v/>
      </c>
      <c r="T95" s="4" t="str">
        <f t="shared" si="4"/>
        <v/>
      </c>
      <c r="U95" s="4" t="str">
        <f t="shared" si="5"/>
        <v/>
      </c>
      <c r="V95" s="4">
        <f t="shared" si="6"/>
        <v>80</v>
      </c>
      <c r="W95" s="4">
        <f t="shared" si="7"/>
        <v>77</v>
      </c>
      <c r="X95" s="4">
        <f t="shared" si="8"/>
        <v>88</v>
      </c>
      <c r="Y95" s="4" t="str">
        <f t="shared" ref="Y95:AA95" si="103">IF(AND($A95=$A96,V95=100,V96=100),"full access", "")</f>
        <v/>
      </c>
      <c r="Z95" s="4" t="str">
        <f t="shared" si="103"/>
        <v/>
      </c>
      <c r="AA95" s="4" t="str">
        <f t="shared" si="103"/>
        <v/>
      </c>
      <c r="AB95" s="4" t="str">
        <f t="shared" si="10"/>
        <v/>
      </c>
      <c r="AC95" s="4" t="str">
        <f t="shared" si="11"/>
        <v/>
      </c>
    </row>
    <row r="96">
      <c r="A96" s="3" t="s">
        <v>97</v>
      </c>
      <c r="B96" s="3" t="str">
        <f>VLOOKUP(A96,Regions!A:B,2)</f>
        <v>Sub-Saharan Africa</v>
      </c>
      <c r="C96" s="3">
        <v>2015.0</v>
      </c>
      <c r="D96" s="3">
        <v>4856.092773</v>
      </c>
      <c r="E96" s="3">
        <v>65.54299927</v>
      </c>
      <c r="F96" s="3">
        <v>71.14958177</v>
      </c>
      <c r="G96" s="3">
        <v>10.51052605</v>
      </c>
      <c r="H96" s="3">
        <v>11.66204631</v>
      </c>
      <c r="I96" s="3">
        <v>6.677845876</v>
      </c>
      <c r="J96" s="3">
        <v>41.39183594</v>
      </c>
      <c r="K96" s="3">
        <v>10.73957265</v>
      </c>
      <c r="L96" s="3">
        <v>28.50184871</v>
      </c>
      <c r="M96" s="3">
        <v>19.36674269</v>
      </c>
      <c r="N96" s="3">
        <v>86.79370516</v>
      </c>
      <c r="O96" s="3">
        <v>10.390113</v>
      </c>
      <c r="P96" s="3">
        <v>2.809090742</v>
      </c>
      <c r="Q96" s="3">
        <v>0.00709109589</v>
      </c>
      <c r="R96" s="4">
        <f t="shared" si="2"/>
        <v>5</v>
      </c>
      <c r="S96" s="4">
        <f t="shared" si="3"/>
        <v>0.526985962</v>
      </c>
      <c r="T96" s="4">
        <f t="shared" si="4"/>
        <v>0.866515448</v>
      </c>
      <c r="U96" s="4">
        <f t="shared" si="5"/>
        <v>0.0599182</v>
      </c>
      <c r="V96" s="4">
        <f t="shared" si="6"/>
        <v>71</v>
      </c>
      <c r="W96" s="4">
        <f t="shared" si="7"/>
        <v>41</v>
      </c>
      <c r="X96" s="4">
        <f t="shared" si="8"/>
        <v>87</v>
      </c>
      <c r="Y96" s="4" t="str">
        <f t="shared" ref="Y96:AA96" si="104">IF(AND($A96=$A97,V96=100,V97=100),"full access", "")</f>
        <v/>
      </c>
      <c r="Z96" s="4" t="str">
        <f t="shared" si="104"/>
        <v/>
      </c>
      <c r="AA96" s="4" t="str">
        <f t="shared" si="104"/>
        <v/>
      </c>
      <c r="AB96" s="4">
        <f t="shared" si="10"/>
        <v>0.806597248</v>
      </c>
      <c r="AC96" s="4">
        <f t="shared" si="11"/>
        <v>1.741295234</v>
      </c>
    </row>
    <row r="97">
      <c r="A97" s="3" t="s">
        <v>97</v>
      </c>
      <c r="B97" s="3" t="str">
        <f>VLOOKUP(A97,Regions!A:B,2)</f>
        <v>Sub-Saharan Africa</v>
      </c>
      <c r="C97" s="3">
        <v>2020.0</v>
      </c>
      <c r="D97" s="3">
        <v>5518.091797</v>
      </c>
      <c r="E97" s="3">
        <v>67.82900238</v>
      </c>
      <c r="F97" s="3">
        <v>73.78451158</v>
      </c>
      <c r="G97" s="3">
        <v>10.46117203</v>
      </c>
      <c r="H97" s="3">
        <v>9.559180722</v>
      </c>
      <c r="I97" s="3">
        <v>6.195135664</v>
      </c>
      <c r="J97" s="3">
        <v>45.72441318</v>
      </c>
      <c r="K97" s="3">
        <v>10.6323901</v>
      </c>
      <c r="L97" s="3">
        <v>24.40516973</v>
      </c>
      <c r="M97" s="3">
        <v>19.23802699</v>
      </c>
      <c r="N97" s="3">
        <v>87.09329616</v>
      </c>
      <c r="O97" s="3">
        <v>10.37996439</v>
      </c>
      <c r="P97" s="3">
        <v>2.517789997</v>
      </c>
      <c r="Q97" s="3">
        <v>0.008949452055</v>
      </c>
      <c r="R97" s="4" t="str">
        <f t="shared" si="2"/>
        <v/>
      </c>
      <c r="S97" s="4" t="str">
        <f t="shared" si="3"/>
        <v/>
      </c>
      <c r="T97" s="4" t="str">
        <f t="shared" si="4"/>
        <v/>
      </c>
      <c r="U97" s="4" t="str">
        <f t="shared" si="5"/>
        <v/>
      </c>
      <c r="V97" s="4">
        <f t="shared" si="6"/>
        <v>74</v>
      </c>
      <c r="W97" s="4">
        <f t="shared" si="7"/>
        <v>46</v>
      </c>
      <c r="X97" s="4">
        <f t="shared" si="8"/>
        <v>87</v>
      </c>
      <c r="Y97" s="4" t="str">
        <f t="shared" ref="Y97:AA97" si="105">IF(AND($A97=$A98,V97=100,V98=100),"full access", "")</f>
        <v/>
      </c>
      <c r="Z97" s="4" t="str">
        <f t="shared" si="105"/>
        <v/>
      </c>
      <c r="AA97" s="4" t="str">
        <f t="shared" si="105"/>
        <v/>
      </c>
      <c r="AB97" s="4" t="str">
        <f t="shared" si="10"/>
        <v/>
      </c>
      <c r="AC97" s="4" t="str">
        <f t="shared" si="11"/>
        <v/>
      </c>
    </row>
    <row r="98">
      <c r="A98" s="3" t="s">
        <v>98</v>
      </c>
      <c r="B98" s="3" t="str">
        <f>VLOOKUP(A98,Regions!A:B,2)</f>
        <v>East Asia &amp; Pacific</v>
      </c>
      <c r="C98" s="3">
        <v>2015.0</v>
      </c>
      <c r="D98" s="3">
        <v>17.58099937</v>
      </c>
      <c r="E98" s="3">
        <v>74.40399933</v>
      </c>
      <c r="F98" s="3">
        <v>99.95367102</v>
      </c>
      <c r="G98" s="3">
        <v>0.0</v>
      </c>
      <c r="H98" s="3">
        <v>0.04632897629</v>
      </c>
      <c r="I98" s="3">
        <v>0.0</v>
      </c>
      <c r="J98" s="3" t="s">
        <v>53</v>
      </c>
      <c r="K98" s="3" t="s">
        <v>53</v>
      </c>
      <c r="L98" s="3" t="s">
        <v>53</v>
      </c>
      <c r="M98" s="3" t="s">
        <v>53</v>
      </c>
      <c r="N98" s="3" t="s">
        <v>53</v>
      </c>
      <c r="O98" s="3" t="s">
        <v>53</v>
      </c>
      <c r="P98" s="3" t="s">
        <v>53</v>
      </c>
      <c r="Q98" s="3" t="s">
        <v>53</v>
      </c>
      <c r="R98" s="4">
        <f t="shared" si="2"/>
        <v>5</v>
      </c>
      <c r="S98" s="4">
        <f t="shared" si="3"/>
        <v>0.00358784</v>
      </c>
      <c r="T98" s="4" t="str">
        <f t="shared" si="4"/>
        <v>null</v>
      </c>
      <c r="U98" s="4" t="str">
        <f t="shared" si="5"/>
        <v>null</v>
      </c>
      <c r="V98" s="4">
        <f t="shared" si="6"/>
        <v>100</v>
      </c>
      <c r="W98" s="4" t="str">
        <f t="shared" si="7"/>
        <v>null</v>
      </c>
      <c r="X98" s="4" t="str">
        <f t="shared" si="8"/>
        <v>null</v>
      </c>
      <c r="Y98" s="4" t="str">
        <f t="shared" ref="Y98:AA98" si="106">IF(AND($A98=$A99,V98=100,V99=100),"full access", "")</f>
        <v>full access</v>
      </c>
      <c r="Z98" s="4" t="str">
        <f t="shared" si="106"/>
        <v/>
      </c>
      <c r="AA98" s="4" t="str">
        <f t="shared" si="106"/>
        <v/>
      </c>
      <c r="AB98" s="4" t="str">
        <f t="shared" si="10"/>
        <v>null</v>
      </c>
      <c r="AC98" s="4" t="str">
        <f t="shared" si="11"/>
        <v/>
      </c>
    </row>
    <row r="99">
      <c r="A99" s="3" t="s">
        <v>98</v>
      </c>
      <c r="B99" s="3" t="str">
        <f>VLOOKUP(A99,Regions!A:B,2)</f>
        <v>East Asia &amp; Pacific</v>
      </c>
      <c r="C99" s="3">
        <v>2020.0</v>
      </c>
      <c r="D99" s="3">
        <v>17.56399918</v>
      </c>
      <c r="E99" s="3">
        <v>75.49500275</v>
      </c>
      <c r="F99" s="3">
        <v>99.97161022</v>
      </c>
      <c r="G99" s="3">
        <v>0.0</v>
      </c>
      <c r="H99" s="3">
        <v>0.0283897827</v>
      </c>
      <c r="I99" s="3">
        <v>0.0</v>
      </c>
      <c r="J99" s="3" t="s">
        <v>53</v>
      </c>
      <c r="K99" s="3" t="s">
        <v>53</v>
      </c>
      <c r="L99" s="3" t="s">
        <v>53</v>
      </c>
      <c r="M99" s="3" t="s">
        <v>53</v>
      </c>
      <c r="N99" s="3" t="s">
        <v>53</v>
      </c>
      <c r="O99" s="3" t="s">
        <v>53</v>
      </c>
      <c r="P99" s="3" t="s">
        <v>53</v>
      </c>
      <c r="Q99" s="3" t="s">
        <v>53</v>
      </c>
      <c r="R99" s="4" t="str">
        <f t="shared" si="2"/>
        <v/>
      </c>
      <c r="S99" s="4" t="str">
        <f t="shared" si="3"/>
        <v/>
      </c>
      <c r="T99" s="4" t="str">
        <f t="shared" si="4"/>
        <v/>
      </c>
      <c r="U99" s="4" t="str">
        <f t="shared" si="5"/>
        <v/>
      </c>
      <c r="V99" s="4">
        <f t="shared" si="6"/>
        <v>100</v>
      </c>
      <c r="W99" s="4" t="str">
        <f t="shared" si="7"/>
        <v>null</v>
      </c>
      <c r="X99" s="4" t="str">
        <f t="shared" si="8"/>
        <v>null</v>
      </c>
      <c r="Y99" s="4" t="str">
        <f t="shared" ref="Y99:AA99" si="107">IF(AND($A99=$A100,V99=100,V100=100),"full access", "")</f>
        <v/>
      </c>
      <c r="Z99" s="4" t="str">
        <f t="shared" si="107"/>
        <v/>
      </c>
      <c r="AA99" s="4" t="str">
        <f t="shared" si="107"/>
        <v/>
      </c>
      <c r="AB99" s="4" t="str">
        <f t="shared" si="10"/>
        <v/>
      </c>
      <c r="AC99" s="4" t="str">
        <f t="shared" si="11"/>
        <v/>
      </c>
    </row>
    <row r="100">
      <c r="A100" s="3" t="s">
        <v>99</v>
      </c>
      <c r="B100" s="3" t="str">
        <f>VLOOKUP(A100,Regions!A:B,2)</f>
        <v>Latin America &amp; Caribbean</v>
      </c>
      <c r="C100" s="3">
        <v>2015.0</v>
      </c>
      <c r="D100" s="3">
        <v>4847.805176</v>
      </c>
      <c r="E100" s="3">
        <v>76.86199951</v>
      </c>
      <c r="F100" s="3">
        <v>99.37868682</v>
      </c>
      <c r="G100" s="3">
        <v>0.2541303784</v>
      </c>
      <c r="H100" s="3">
        <v>0.2113350186</v>
      </c>
      <c r="I100" s="3">
        <v>0.1558477843</v>
      </c>
      <c r="J100" s="3">
        <v>98.18603249</v>
      </c>
      <c r="K100" s="3">
        <v>0.4100611535</v>
      </c>
      <c r="L100" s="3">
        <v>0.7303485768</v>
      </c>
      <c r="M100" s="3">
        <v>0.6735577778</v>
      </c>
      <c r="N100" s="3">
        <v>99.73771511</v>
      </c>
      <c r="O100" s="3">
        <v>0.2071900718</v>
      </c>
      <c r="P100" s="3">
        <v>0.0550948183</v>
      </c>
      <c r="Q100" s="3">
        <v>0.0</v>
      </c>
      <c r="R100" s="4">
        <f t="shared" si="2"/>
        <v>5</v>
      </c>
      <c r="S100" s="4">
        <f t="shared" si="3"/>
        <v>0.086370022</v>
      </c>
      <c r="T100" s="4">
        <f t="shared" si="4"/>
        <v>0.292043502</v>
      </c>
      <c r="U100" s="4">
        <f t="shared" si="5"/>
        <v>0.02238755</v>
      </c>
      <c r="V100" s="4">
        <f t="shared" si="6"/>
        <v>99</v>
      </c>
      <c r="W100" s="4">
        <f t="shared" si="7"/>
        <v>98</v>
      </c>
      <c r="X100" s="4">
        <f t="shared" si="8"/>
        <v>100</v>
      </c>
      <c r="Y100" s="4" t="str">
        <f t="shared" ref="Y100:AA100" si="108">IF(AND($A100=$A101,V100=100,V101=100),"full access", "")</f>
        <v/>
      </c>
      <c r="Z100" s="4" t="str">
        <f t="shared" si="108"/>
        <v/>
      </c>
      <c r="AA100" s="4" t="str">
        <f t="shared" si="108"/>
        <v>full access</v>
      </c>
      <c r="AB100" s="4">
        <f t="shared" si="10"/>
        <v>0.269655952</v>
      </c>
      <c r="AC100" s="4">
        <f t="shared" si="11"/>
        <v>1.715199248</v>
      </c>
    </row>
    <row r="101">
      <c r="A101" s="3" t="s">
        <v>99</v>
      </c>
      <c r="B101" s="3" t="str">
        <f>VLOOKUP(A101,Regions!A:B,2)</f>
        <v>Latin America &amp; Caribbean</v>
      </c>
      <c r="C101" s="3">
        <v>2020.0</v>
      </c>
      <c r="D101" s="3">
        <v>5094.11377</v>
      </c>
      <c r="E101" s="3">
        <v>80.77099609</v>
      </c>
      <c r="F101" s="3">
        <v>99.81053693</v>
      </c>
      <c r="G101" s="3">
        <v>0.1894594746</v>
      </c>
      <c r="H101" s="3">
        <v>3.594451897E-6</v>
      </c>
      <c r="I101" s="3">
        <v>0.0</v>
      </c>
      <c r="J101" s="3">
        <v>99.64625</v>
      </c>
      <c r="K101" s="3">
        <v>0.35375</v>
      </c>
      <c r="L101" s="3">
        <v>0.0</v>
      </c>
      <c r="M101" s="3">
        <v>0.0</v>
      </c>
      <c r="N101" s="3">
        <v>99.84965286</v>
      </c>
      <c r="O101" s="3">
        <v>0.1503471429</v>
      </c>
      <c r="P101" s="3">
        <v>0.0</v>
      </c>
      <c r="Q101" s="3">
        <v>0.0</v>
      </c>
      <c r="R101" s="4" t="str">
        <f t="shared" si="2"/>
        <v/>
      </c>
      <c r="S101" s="4" t="str">
        <f t="shared" si="3"/>
        <v/>
      </c>
      <c r="T101" s="4" t="str">
        <f t="shared" si="4"/>
        <v/>
      </c>
      <c r="U101" s="4" t="str">
        <f t="shared" si="5"/>
        <v/>
      </c>
      <c r="V101" s="4">
        <f t="shared" si="6"/>
        <v>100</v>
      </c>
      <c r="W101" s="4">
        <f t="shared" si="7"/>
        <v>100</v>
      </c>
      <c r="X101" s="4">
        <f t="shared" si="8"/>
        <v>100</v>
      </c>
      <c r="Y101" s="4" t="str">
        <f t="shared" ref="Y101:AA101" si="109">IF(AND($A101=$A102,V101=100,V102=100),"full access", "")</f>
        <v/>
      </c>
      <c r="Z101" s="4" t="str">
        <f t="shared" si="109"/>
        <v/>
      </c>
      <c r="AA101" s="4" t="str">
        <f t="shared" si="109"/>
        <v/>
      </c>
      <c r="AB101" s="4" t="str">
        <f t="shared" si="10"/>
        <v/>
      </c>
      <c r="AC101" s="4" t="str">
        <f t="shared" si="11"/>
        <v/>
      </c>
    </row>
    <row r="102">
      <c r="A102" s="3" t="s">
        <v>100</v>
      </c>
      <c r="B102" s="3" t="str">
        <f>VLOOKUP(A102,Regions!A:B,2)</f>
        <v>Sub-Saharan Africa</v>
      </c>
      <c r="C102" s="3">
        <v>2015.0</v>
      </c>
      <c r="D102" s="3">
        <v>23226.14844</v>
      </c>
      <c r="E102" s="3">
        <v>49.44400024</v>
      </c>
      <c r="F102" s="3">
        <v>71.0757669</v>
      </c>
      <c r="G102" s="3">
        <v>8.767136459</v>
      </c>
      <c r="H102" s="3">
        <v>14.41768054</v>
      </c>
      <c r="I102" s="3">
        <v>5.739416095</v>
      </c>
      <c r="J102" s="3">
        <v>55.84317172</v>
      </c>
      <c r="K102" s="3">
        <v>13.1884673</v>
      </c>
      <c r="L102" s="3">
        <v>22.63128471</v>
      </c>
      <c r="M102" s="3">
        <v>8.337076273</v>
      </c>
      <c r="N102" s="3">
        <v>86.65094535</v>
      </c>
      <c r="O102" s="3">
        <v>4.246369254</v>
      </c>
      <c r="P102" s="3">
        <v>6.019351236</v>
      </c>
      <c r="Q102" s="3">
        <v>3.083334164</v>
      </c>
      <c r="R102" s="4">
        <f t="shared" si="2"/>
        <v>5</v>
      </c>
      <c r="S102" s="4">
        <f t="shared" si="3"/>
        <v>-0.033339302</v>
      </c>
      <c r="T102" s="4">
        <f t="shared" si="4"/>
        <v>-0.024144972</v>
      </c>
      <c r="U102" s="4">
        <f t="shared" si="5"/>
        <v>-0.311478412</v>
      </c>
      <c r="V102" s="4">
        <f t="shared" si="6"/>
        <v>71</v>
      </c>
      <c r="W102" s="4">
        <f t="shared" si="7"/>
        <v>56</v>
      </c>
      <c r="X102" s="4">
        <f t="shared" si="8"/>
        <v>87</v>
      </c>
      <c r="Y102" s="4" t="str">
        <f t="shared" ref="Y102:AA102" si="110">IF(AND($A102=$A103,V102=100,V103=100),"full access", "")</f>
        <v/>
      </c>
      <c r="Z102" s="4" t="str">
        <f t="shared" si="110"/>
        <v/>
      </c>
      <c r="AA102" s="4" t="str">
        <f t="shared" si="110"/>
        <v/>
      </c>
      <c r="AB102" s="4">
        <f t="shared" si="10"/>
        <v>0.28733344</v>
      </c>
      <c r="AC102" s="4">
        <f t="shared" si="11"/>
        <v>-1.712237309</v>
      </c>
    </row>
    <row r="103">
      <c r="A103" s="3" t="s">
        <v>100</v>
      </c>
      <c r="B103" s="3" t="str">
        <f>VLOOKUP(A103,Regions!A:B,2)</f>
        <v>Sub-Saharan Africa</v>
      </c>
      <c r="C103" s="3">
        <v>2020.0</v>
      </c>
      <c r="D103" s="3">
        <v>26378.27539</v>
      </c>
      <c r="E103" s="3">
        <v>51.70599747</v>
      </c>
      <c r="F103" s="3">
        <v>70.90907039</v>
      </c>
      <c r="G103" s="3">
        <v>8.935421702</v>
      </c>
      <c r="H103" s="3">
        <v>14.19244161</v>
      </c>
      <c r="I103" s="3">
        <v>5.963066293</v>
      </c>
      <c r="J103" s="3">
        <v>55.72244686</v>
      </c>
      <c r="K103" s="3">
        <v>13.34316829</v>
      </c>
      <c r="L103" s="3">
        <v>23.17527956</v>
      </c>
      <c r="M103" s="3">
        <v>7.759105289</v>
      </c>
      <c r="N103" s="3">
        <v>85.09355329</v>
      </c>
      <c r="O103" s="3">
        <v>4.818535156</v>
      </c>
      <c r="P103" s="3">
        <v>5.80236656</v>
      </c>
      <c r="Q103" s="3">
        <v>4.285544994</v>
      </c>
      <c r="R103" s="4" t="str">
        <f t="shared" si="2"/>
        <v/>
      </c>
      <c r="S103" s="4" t="str">
        <f t="shared" si="3"/>
        <v/>
      </c>
      <c r="T103" s="4" t="str">
        <f t="shared" si="4"/>
        <v/>
      </c>
      <c r="U103" s="4" t="str">
        <f t="shared" si="5"/>
        <v/>
      </c>
      <c r="V103" s="4">
        <f t="shared" si="6"/>
        <v>71</v>
      </c>
      <c r="W103" s="4">
        <f t="shared" si="7"/>
        <v>56</v>
      </c>
      <c r="X103" s="4">
        <f t="shared" si="8"/>
        <v>85</v>
      </c>
      <c r="Y103" s="4" t="str">
        <f t="shared" ref="Y103:AA103" si="111">IF(AND($A103=$A104,V103=100,V104=100),"full access", "")</f>
        <v/>
      </c>
      <c r="Z103" s="4" t="str">
        <f t="shared" si="111"/>
        <v/>
      </c>
      <c r="AA103" s="4" t="str">
        <f t="shared" si="111"/>
        <v/>
      </c>
      <c r="AB103" s="4" t="str">
        <f t="shared" si="10"/>
        <v/>
      </c>
      <c r="AC103" s="4" t="str">
        <f t="shared" si="11"/>
        <v/>
      </c>
    </row>
    <row r="104">
      <c r="A104" s="3" t="s">
        <v>101</v>
      </c>
      <c r="B104" s="3" t="str">
        <f>VLOOKUP(A104,Regions!A:B,2)</f>
        <v>Europe &amp; Central Asia</v>
      </c>
      <c r="C104" s="3">
        <v>2015.0</v>
      </c>
      <c r="D104" s="3">
        <v>4232.874023</v>
      </c>
      <c r="E104" s="3">
        <v>56.15500259</v>
      </c>
      <c r="F104" s="3" t="s">
        <v>53</v>
      </c>
      <c r="G104" s="3" t="s">
        <v>53</v>
      </c>
      <c r="H104" s="3" t="s">
        <v>53</v>
      </c>
      <c r="I104" s="3" t="s">
        <v>53</v>
      </c>
      <c r="J104" s="3" t="s">
        <v>53</v>
      </c>
      <c r="K104" s="3" t="s">
        <v>53</v>
      </c>
      <c r="L104" s="3" t="s">
        <v>53</v>
      </c>
      <c r="M104" s="3" t="s">
        <v>53</v>
      </c>
      <c r="N104" s="3">
        <v>100.0</v>
      </c>
      <c r="O104" s="3">
        <v>0.0</v>
      </c>
      <c r="P104" s="3">
        <v>0.0</v>
      </c>
      <c r="Q104" s="3">
        <v>0.0</v>
      </c>
      <c r="R104" s="4">
        <f t="shared" si="2"/>
        <v>5</v>
      </c>
      <c r="S104" s="4" t="str">
        <f t="shared" si="3"/>
        <v>null</v>
      </c>
      <c r="T104" s="4" t="str">
        <f t="shared" si="4"/>
        <v>null</v>
      </c>
      <c r="U104" s="4">
        <f t="shared" si="5"/>
        <v>0</v>
      </c>
      <c r="V104" s="4" t="str">
        <f t="shared" si="6"/>
        <v>null</v>
      </c>
      <c r="W104" s="4" t="str">
        <f t="shared" si="7"/>
        <v>null</v>
      </c>
      <c r="X104" s="4">
        <f t="shared" si="8"/>
        <v>100</v>
      </c>
      <c r="Y104" s="4" t="str">
        <f t="shared" ref="Y104:AA104" si="112">IF(AND($A104=$A105,V104=100,V105=100),"full access", "")</f>
        <v/>
      </c>
      <c r="Z104" s="4" t="str">
        <f t="shared" si="112"/>
        <v/>
      </c>
      <c r="AA104" s="4" t="str">
        <f t="shared" si="112"/>
        <v>full access</v>
      </c>
      <c r="AB104" s="4" t="str">
        <f t="shared" si="10"/>
        <v>null</v>
      </c>
      <c r="AC104" s="4" t="str">
        <f t="shared" si="11"/>
        <v/>
      </c>
    </row>
    <row r="105">
      <c r="A105" s="3" t="s">
        <v>101</v>
      </c>
      <c r="B105" s="3" t="str">
        <f>VLOOKUP(A105,Regions!A:B,2)</f>
        <v>Europe &amp; Central Asia</v>
      </c>
      <c r="C105" s="3">
        <v>2020.0</v>
      </c>
      <c r="D105" s="3">
        <v>4105.268066</v>
      </c>
      <c r="E105" s="3">
        <v>57.55299759</v>
      </c>
      <c r="F105" s="3" t="s">
        <v>53</v>
      </c>
      <c r="G105" s="3" t="s">
        <v>53</v>
      </c>
      <c r="H105" s="3" t="s">
        <v>53</v>
      </c>
      <c r="I105" s="3" t="s">
        <v>53</v>
      </c>
      <c r="J105" s="3" t="s">
        <v>53</v>
      </c>
      <c r="K105" s="3" t="s">
        <v>53</v>
      </c>
      <c r="L105" s="3" t="s">
        <v>53</v>
      </c>
      <c r="M105" s="3" t="s">
        <v>53</v>
      </c>
      <c r="N105" s="3">
        <v>100.0</v>
      </c>
      <c r="O105" s="3">
        <v>0.0</v>
      </c>
      <c r="P105" s="3">
        <v>0.0</v>
      </c>
      <c r="Q105" s="3">
        <v>0.0</v>
      </c>
      <c r="R105" s="4" t="str">
        <f t="shared" si="2"/>
        <v/>
      </c>
      <c r="S105" s="4" t="str">
        <f t="shared" si="3"/>
        <v/>
      </c>
      <c r="T105" s="4" t="str">
        <f t="shared" si="4"/>
        <v/>
      </c>
      <c r="U105" s="4" t="str">
        <f t="shared" si="5"/>
        <v/>
      </c>
      <c r="V105" s="4" t="str">
        <f t="shared" si="6"/>
        <v>null</v>
      </c>
      <c r="W105" s="4" t="str">
        <f t="shared" si="7"/>
        <v>null</v>
      </c>
      <c r="X105" s="4">
        <f t="shared" si="8"/>
        <v>100</v>
      </c>
      <c r="Y105" s="4" t="str">
        <f t="shared" ref="Y105:AA105" si="113">IF(AND($A105=$A106,V105=100,V106=100),"full access", "")</f>
        <v/>
      </c>
      <c r="Z105" s="4" t="str">
        <f t="shared" si="113"/>
        <v/>
      </c>
      <c r="AA105" s="4" t="str">
        <f t="shared" si="113"/>
        <v/>
      </c>
      <c r="AB105" s="4" t="str">
        <f t="shared" si="10"/>
        <v/>
      </c>
      <c r="AC105" s="4" t="str">
        <f t="shared" si="11"/>
        <v/>
      </c>
    </row>
    <row r="106">
      <c r="A106" s="3" t="s">
        <v>102</v>
      </c>
      <c r="B106" s="3" t="str">
        <f>VLOOKUP(A106,Regions!A:B,2)</f>
        <v>Latin America &amp; Caribbean</v>
      </c>
      <c r="C106" s="3">
        <v>2015.0</v>
      </c>
      <c r="D106" s="3">
        <v>11324.77734</v>
      </c>
      <c r="E106" s="3">
        <v>76.89600372</v>
      </c>
      <c r="F106" s="3">
        <v>95.87179647</v>
      </c>
      <c r="G106" s="3">
        <v>1.750253789</v>
      </c>
      <c r="H106" s="3">
        <v>1.99464</v>
      </c>
      <c r="I106" s="3">
        <v>0.3833097362</v>
      </c>
      <c r="J106" s="3">
        <v>90.44506066</v>
      </c>
      <c r="K106" s="3">
        <v>3.362197131</v>
      </c>
      <c r="L106" s="3">
        <v>4.747322467</v>
      </c>
      <c r="M106" s="3">
        <v>1.445419738</v>
      </c>
      <c r="N106" s="3">
        <v>97.50230137</v>
      </c>
      <c r="O106" s="3">
        <v>1.2659329</v>
      </c>
      <c r="P106" s="3">
        <v>1.167575187</v>
      </c>
      <c r="Q106" s="3">
        <v>0.06419054206</v>
      </c>
      <c r="R106" s="4">
        <f t="shared" si="2"/>
        <v>5</v>
      </c>
      <c r="S106" s="4">
        <f t="shared" si="3"/>
        <v>0.226179938</v>
      </c>
      <c r="T106" s="4">
        <f t="shared" si="4"/>
        <v>0.788318096</v>
      </c>
      <c r="U106" s="4">
        <f t="shared" si="5"/>
        <v>0.054655054</v>
      </c>
      <c r="V106" s="4">
        <f t="shared" si="6"/>
        <v>96</v>
      </c>
      <c r="W106" s="4">
        <f t="shared" si="7"/>
        <v>90</v>
      </c>
      <c r="X106" s="4">
        <f t="shared" si="8"/>
        <v>98</v>
      </c>
      <c r="Y106" s="4" t="str">
        <f t="shared" ref="Y106:AA106" si="114">IF(AND($A106=$A107,V106=100,V107=100),"full access", "")</f>
        <v/>
      </c>
      <c r="Z106" s="4" t="str">
        <f t="shared" si="114"/>
        <v/>
      </c>
      <c r="AA106" s="4" t="str">
        <f t="shared" si="114"/>
        <v/>
      </c>
      <c r="AB106" s="4">
        <f t="shared" si="10"/>
        <v>0.733663042</v>
      </c>
      <c r="AC106" s="4">
        <f t="shared" si="11"/>
        <v>1.740655778</v>
      </c>
    </row>
    <row r="107">
      <c r="A107" s="3" t="s">
        <v>102</v>
      </c>
      <c r="B107" s="3" t="str">
        <f>VLOOKUP(A107,Regions!A:B,2)</f>
        <v>Latin America &amp; Caribbean</v>
      </c>
      <c r="C107" s="3">
        <v>2020.0</v>
      </c>
      <c r="D107" s="3">
        <v>11326.61621</v>
      </c>
      <c r="E107" s="3">
        <v>77.19400024</v>
      </c>
      <c r="F107" s="3">
        <v>97.00269616</v>
      </c>
      <c r="G107" s="3">
        <v>1.471384542</v>
      </c>
      <c r="H107" s="3">
        <v>1.252811506</v>
      </c>
      <c r="I107" s="3">
        <v>0.2731077963</v>
      </c>
      <c r="J107" s="3">
        <v>94.38665114</v>
      </c>
      <c r="K107" s="3">
        <v>2.591752445</v>
      </c>
      <c r="L107" s="3">
        <v>1.905972935</v>
      </c>
      <c r="M107" s="3">
        <v>1.115623477</v>
      </c>
      <c r="N107" s="3">
        <v>97.77557664</v>
      </c>
      <c r="O107" s="3">
        <v>1.1403859</v>
      </c>
      <c r="P107" s="3">
        <v>1.059840374</v>
      </c>
      <c r="Q107" s="3">
        <v>0.02419708411</v>
      </c>
      <c r="R107" s="4" t="str">
        <f t="shared" si="2"/>
        <v/>
      </c>
      <c r="S107" s="4" t="str">
        <f t="shared" si="3"/>
        <v/>
      </c>
      <c r="T107" s="4" t="str">
        <f t="shared" si="4"/>
        <v/>
      </c>
      <c r="U107" s="4" t="str">
        <f t="shared" si="5"/>
        <v/>
      </c>
      <c r="V107" s="4">
        <f t="shared" si="6"/>
        <v>97</v>
      </c>
      <c r="W107" s="4">
        <f t="shared" si="7"/>
        <v>94</v>
      </c>
      <c r="X107" s="4">
        <f t="shared" si="8"/>
        <v>98</v>
      </c>
      <c r="Y107" s="4" t="str">
        <f t="shared" ref="Y107:AA107" si="115">IF(AND($A107=$A108,V107=100,V108=100),"full access", "")</f>
        <v/>
      </c>
      <c r="Z107" s="4" t="str">
        <f t="shared" si="115"/>
        <v/>
      </c>
      <c r="AA107" s="4" t="str">
        <f t="shared" si="115"/>
        <v/>
      </c>
      <c r="AB107" s="4" t="str">
        <f t="shared" si="10"/>
        <v/>
      </c>
      <c r="AC107" s="4" t="str">
        <f t="shared" si="11"/>
        <v/>
      </c>
    </row>
    <row r="108">
      <c r="A108" s="3" t="s">
        <v>103</v>
      </c>
      <c r="B108" s="3" t="str">
        <f>VLOOKUP(A108,Regions!A:B,2)</f>
        <v>Latin America &amp; Caribbean</v>
      </c>
      <c r="C108" s="3">
        <v>2015.0</v>
      </c>
      <c r="D108" s="3">
        <v>159.8500061</v>
      </c>
      <c r="E108" s="3">
        <v>89.35199738</v>
      </c>
      <c r="F108" s="3">
        <v>99.49775185</v>
      </c>
      <c r="G108" s="3">
        <v>0.0</v>
      </c>
      <c r="H108" s="3">
        <v>0.5022481525</v>
      </c>
      <c r="I108" s="3">
        <v>0.0</v>
      </c>
      <c r="J108" s="3" t="s">
        <v>53</v>
      </c>
      <c r="K108" s="3" t="s">
        <v>53</v>
      </c>
      <c r="L108" s="3" t="s">
        <v>53</v>
      </c>
      <c r="M108" s="3" t="s">
        <v>53</v>
      </c>
      <c r="N108" s="3" t="s">
        <v>53</v>
      </c>
      <c r="O108" s="3" t="s">
        <v>53</v>
      </c>
      <c r="P108" s="3" t="s">
        <v>53</v>
      </c>
      <c r="Q108" s="3" t="s">
        <v>53</v>
      </c>
      <c r="R108" s="4">
        <f t="shared" si="2"/>
        <v>2</v>
      </c>
      <c r="S108" s="4">
        <f t="shared" si="3"/>
        <v>0</v>
      </c>
      <c r="T108" s="4" t="str">
        <f t="shared" si="4"/>
        <v>null</v>
      </c>
      <c r="U108" s="4" t="str">
        <f t="shared" si="5"/>
        <v>null</v>
      </c>
      <c r="V108" s="4">
        <f t="shared" si="6"/>
        <v>99</v>
      </c>
      <c r="W108" s="4" t="str">
        <f t="shared" si="7"/>
        <v>null</v>
      </c>
      <c r="X108" s="4" t="str">
        <f t="shared" si="8"/>
        <v>null</v>
      </c>
      <c r="Y108" s="4" t="str">
        <f t="shared" ref="Y108:AA108" si="116">IF(AND($A108=$A109,V108=100,V109=100),"full access", "")</f>
        <v/>
      </c>
      <c r="Z108" s="4" t="str">
        <f t="shared" si="116"/>
        <v/>
      </c>
      <c r="AA108" s="4" t="str">
        <f t="shared" si="116"/>
        <v/>
      </c>
      <c r="AB108" s="4" t="str">
        <f t="shared" si="10"/>
        <v>null</v>
      </c>
      <c r="AC108" s="4" t="str">
        <f t="shared" si="11"/>
        <v/>
      </c>
    </row>
    <row r="109">
      <c r="A109" s="3" t="s">
        <v>103</v>
      </c>
      <c r="B109" s="3" t="str">
        <f>VLOOKUP(A109,Regions!A:B,2)</f>
        <v>Latin America &amp; Caribbean</v>
      </c>
      <c r="C109" s="3">
        <v>2017.0</v>
      </c>
      <c r="D109" s="3">
        <v>161.9859924</v>
      </c>
      <c r="E109" s="3">
        <v>89.20300293</v>
      </c>
      <c r="F109" s="3">
        <v>99.49775185</v>
      </c>
      <c r="G109" s="3">
        <v>0.0</v>
      </c>
      <c r="H109" s="3">
        <v>0.5022481525</v>
      </c>
      <c r="I109" s="3">
        <v>0.0</v>
      </c>
      <c r="J109" s="3" t="s">
        <v>53</v>
      </c>
      <c r="K109" s="3" t="s">
        <v>53</v>
      </c>
      <c r="L109" s="3" t="s">
        <v>53</v>
      </c>
      <c r="M109" s="3" t="s">
        <v>53</v>
      </c>
      <c r="N109" s="3" t="s">
        <v>53</v>
      </c>
      <c r="O109" s="3" t="s">
        <v>53</v>
      </c>
      <c r="P109" s="3" t="s">
        <v>53</v>
      </c>
      <c r="Q109" s="3" t="s">
        <v>53</v>
      </c>
      <c r="R109" s="4" t="str">
        <f t="shared" si="2"/>
        <v/>
      </c>
      <c r="S109" s="4" t="str">
        <f t="shared" si="3"/>
        <v/>
      </c>
      <c r="T109" s="4" t="str">
        <f t="shared" si="4"/>
        <v/>
      </c>
      <c r="U109" s="4" t="str">
        <f t="shared" si="5"/>
        <v/>
      </c>
      <c r="V109" s="4">
        <f t="shared" si="6"/>
        <v>99</v>
      </c>
      <c r="W109" s="4" t="str">
        <f t="shared" si="7"/>
        <v>null</v>
      </c>
      <c r="X109" s="4" t="str">
        <f t="shared" si="8"/>
        <v>null</v>
      </c>
      <c r="Y109" s="4" t="str">
        <f t="shared" ref="Y109:AA109" si="117">IF(AND($A109=$A110,V109=100,V110=100),"full access", "")</f>
        <v/>
      </c>
      <c r="Z109" s="4" t="str">
        <f t="shared" si="117"/>
        <v/>
      </c>
      <c r="AA109" s="4" t="str">
        <f t="shared" si="117"/>
        <v/>
      </c>
      <c r="AB109" s="4" t="str">
        <f t="shared" si="10"/>
        <v/>
      </c>
      <c r="AC109" s="4" t="str">
        <f t="shared" si="11"/>
        <v/>
      </c>
    </row>
    <row r="110">
      <c r="A110" s="3" t="s">
        <v>104</v>
      </c>
      <c r="B110" s="3" t="str">
        <f>VLOOKUP(A110,Regions!A:B,2)</f>
        <v>Europe &amp; Central Asia</v>
      </c>
      <c r="C110" s="3">
        <v>2015.0</v>
      </c>
      <c r="D110" s="3">
        <v>1160.987061</v>
      </c>
      <c r="E110" s="3">
        <v>66.94599915</v>
      </c>
      <c r="F110" s="3">
        <v>99.78851757</v>
      </c>
      <c r="G110" s="3">
        <v>0.0</v>
      </c>
      <c r="H110" s="3">
        <v>0.2114824349</v>
      </c>
      <c r="I110" s="3">
        <v>0.0</v>
      </c>
      <c r="J110" s="3">
        <v>99.86118554</v>
      </c>
      <c r="K110" s="3">
        <v>0.0</v>
      </c>
      <c r="L110" s="3">
        <v>0.1388144553</v>
      </c>
      <c r="M110" s="3">
        <v>0.0</v>
      </c>
      <c r="N110" s="3">
        <v>99.75264231</v>
      </c>
      <c r="O110" s="3">
        <v>0.0</v>
      </c>
      <c r="P110" s="3">
        <v>0.2473576943</v>
      </c>
      <c r="Q110" s="3">
        <v>0.0</v>
      </c>
      <c r="R110" s="4">
        <f t="shared" si="2"/>
        <v>5</v>
      </c>
      <c r="S110" s="4">
        <f t="shared" si="3"/>
        <v>-0.004668878</v>
      </c>
      <c r="T110" s="4">
        <f t="shared" si="4"/>
        <v>-0.003084764</v>
      </c>
      <c r="U110" s="4">
        <f t="shared" si="5"/>
        <v>-0.005496838</v>
      </c>
      <c r="V110" s="4">
        <f t="shared" si="6"/>
        <v>100</v>
      </c>
      <c r="W110" s="4">
        <f t="shared" si="7"/>
        <v>100</v>
      </c>
      <c r="X110" s="4">
        <f t="shared" si="8"/>
        <v>100</v>
      </c>
      <c r="Y110" s="4" t="str">
        <f t="shared" ref="Y110:AA110" si="118">IF(AND($A110=$A111,V110=100,V111=100),"full access", "")</f>
        <v>full access</v>
      </c>
      <c r="Z110" s="4" t="str">
        <f t="shared" si="118"/>
        <v>full access</v>
      </c>
      <c r="AA110" s="4" t="str">
        <f t="shared" si="118"/>
        <v>full access</v>
      </c>
      <c r="AB110" s="4">
        <f t="shared" si="10"/>
        <v>0.002412074</v>
      </c>
      <c r="AC110" s="4">
        <f t="shared" si="11"/>
        <v>-0.5621500508</v>
      </c>
    </row>
    <row r="111">
      <c r="A111" s="3" t="s">
        <v>104</v>
      </c>
      <c r="B111" s="3" t="str">
        <f>VLOOKUP(A111,Regions!A:B,2)</f>
        <v>Europe &amp; Central Asia</v>
      </c>
      <c r="C111" s="3">
        <v>2020.0</v>
      </c>
      <c r="D111" s="3">
        <v>1207.360962</v>
      </c>
      <c r="E111" s="3">
        <v>66.82099915</v>
      </c>
      <c r="F111" s="3">
        <v>99.76517318</v>
      </c>
      <c r="G111" s="3">
        <v>0.0</v>
      </c>
      <c r="H111" s="3">
        <v>0.2348268167</v>
      </c>
      <c r="I111" s="3">
        <v>0.0</v>
      </c>
      <c r="J111" s="3">
        <v>99.84576172</v>
      </c>
      <c r="K111" s="3">
        <v>0.0</v>
      </c>
      <c r="L111" s="3">
        <v>0.1542382836</v>
      </c>
      <c r="M111" s="3">
        <v>0.0</v>
      </c>
      <c r="N111" s="3">
        <v>99.72515812</v>
      </c>
      <c r="O111" s="3">
        <v>0.0</v>
      </c>
      <c r="P111" s="3">
        <v>0.2748418825</v>
      </c>
      <c r="Q111" s="3">
        <v>0.0</v>
      </c>
      <c r="R111" s="4" t="str">
        <f t="shared" si="2"/>
        <v/>
      </c>
      <c r="S111" s="4" t="str">
        <f t="shared" si="3"/>
        <v/>
      </c>
      <c r="T111" s="4" t="str">
        <f t="shared" si="4"/>
        <v/>
      </c>
      <c r="U111" s="4" t="str">
        <f t="shared" si="5"/>
        <v/>
      </c>
      <c r="V111" s="4">
        <f t="shared" si="6"/>
        <v>100</v>
      </c>
      <c r="W111" s="4">
        <f t="shared" si="7"/>
        <v>100</v>
      </c>
      <c r="X111" s="4">
        <f t="shared" si="8"/>
        <v>100</v>
      </c>
      <c r="Y111" s="4" t="str">
        <f t="shared" ref="Y111:AA111" si="119">IF(AND($A111=$A112,V111=100,V112=100),"full access", "")</f>
        <v/>
      </c>
      <c r="Z111" s="4" t="str">
        <f t="shared" si="119"/>
        <v/>
      </c>
      <c r="AA111" s="4" t="str">
        <f t="shared" si="119"/>
        <v/>
      </c>
      <c r="AB111" s="4" t="str">
        <f t="shared" si="10"/>
        <v/>
      </c>
      <c r="AC111" s="4" t="str">
        <f t="shared" si="11"/>
        <v/>
      </c>
    </row>
    <row r="112">
      <c r="A112" s="3" t="s">
        <v>105</v>
      </c>
      <c r="B112" s="3" t="str">
        <f>VLOOKUP(A112,Regions!A:B,2)</f>
        <v>Europe &amp; Central Asia</v>
      </c>
      <c r="C112" s="3">
        <v>2015.0</v>
      </c>
      <c r="D112" s="3">
        <v>10601.38965</v>
      </c>
      <c r="E112" s="3">
        <v>73.47699738</v>
      </c>
      <c r="F112" s="3">
        <v>99.88009269</v>
      </c>
      <c r="G112" s="3">
        <v>0.0</v>
      </c>
      <c r="H112" s="3">
        <v>0.1199073119</v>
      </c>
      <c r="I112" s="3">
        <v>0.0</v>
      </c>
      <c r="J112" s="3">
        <v>99.8175993</v>
      </c>
      <c r="K112" s="3">
        <v>0.0</v>
      </c>
      <c r="L112" s="3">
        <v>0.1824006965</v>
      </c>
      <c r="M112" s="3">
        <v>0.0</v>
      </c>
      <c r="N112" s="3">
        <v>99.90265093</v>
      </c>
      <c r="O112" s="3">
        <v>0.0</v>
      </c>
      <c r="P112" s="3">
        <v>0.0973490679</v>
      </c>
      <c r="Q112" s="3">
        <v>0.0</v>
      </c>
      <c r="R112" s="4">
        <f t="shared" si="2"/>
        <v>5</v>
      </c>
      <c r="S112" s="4">
        <f t="shared" si="3"/>
        <v>0.000099796</v>
      </c>
      <c r="T112" s="4">
        <f t="shared" si="4"/>
        <v>0</v>
      </c>
      <c r="U112" s="4">
        <f t="shared" si="5"/>
        <v>0</v>
      </c>
      <c r="V112" s="4">
        <f t="shared" si="6"/>
        <v>100</v>
      </c>
      <c r="W112" s="4">
        <f t="shared" si="7"/>
        <v>100</v>
      </c>
      <c r="X112" s="4">
        <f t="shared" si="8"/>
        <v>100</v>
      </c>
      <c r="Y112" s="4" t="str">
        <f t="shared" ref="Y112:AA112" si="120">IF(AND($A112=$A113,V112=100,V113=100),"full access", "")</f>
        <v>full access</v>
      </c>
      <c r="Z112" s="4" t="str">
        <f t="shared" si="120"/>
        <v>full access</v>
      </c>
      <c r="AA112" s="4" t="str">
        <f t="shared" si="120"/>
        <v>full access</v>
      </c>
      <c r="AB112" s="4">
        <f t="shared" si="10"/>
        <v>0</v>
      </c>
      <c r="AC112" s="4" t="str">
        <f t="shared" si="11"/>
        <v/>
      </c>
    </row>
    <row r="113">
      <c r="A113" s="3" t="s">
        <v>105</v>
      </c>
      <c r="B113" s="3" t="str">
        <f>VLOOKUP(A113,Regions!A:B,2)</f>
        <v>Europe &amp; Central Asia</v>
      </c>
      <c r="C113" s="3">
        <v>2020.0</v>
      </c>
      <c r="D113" s="3">
        <v>10708.98242</v>
      </c>
      <c r="E113" s="3">
        <v>74.06100464</v>
      </c>
      <c r="F113" s="3">
        <v>99.88059167</v>
      </c>
      <c r="G113" s="3">
        <v>0.0</v>
      </c>
      <c r="H113" s="3">
        <v>0.1194083325</v>
      </c>
      <c r="I113" s="3">
        <v>0.0</v>
      </c>
      <c r="J113" s="3">
        <v>99.8175993</v>
      </c>
      <c r="K113" s="3">
        <v>0.0</v>
      </c>
      <c r="L113" s="3">
        <v>0.1824006965</v>
      </c>
      <c r="M113" s="3">
        <v>0.0</v>
      </c>
      <c r="N113" s="3">
        <v>99.90265093</v>
      </c>
      <c r="O113" s="3">
        <v>0.0</v>
      </c>
      <c r="P113" s="3">
        <v>0.0973490679</v>
      </c>
      <c r="Q113" s="3">
        <v>0.0</v>
      </c>
      <c r="R113" s="4" t="str">
        <f t="shared" si="2"/>
        <v/>
      </c>
      <c r="S113" s="4" t="str">
        <f t="shared" si="3"/>
        <v/>
      </c>
      <c r="T113" s="4" t="str">
        <f t="shared" si="4"/>
        <v/>
      </c>
      <c r="U113" s="4" t="str">
        <f t="shared" si="5"/>
        <v/>
      </c>
      <c r="V113" s="4">
        <f t="shared" si="6"/>
        <v>100</v>
      </c>
      <c r="W113" s="4">
        <f t="shared" si="7"/>
        <v>100</v>
      </c>
      <c r="X113" s="4">
        <f t="shared" si="8"/>
        <v>100</v>
      </c>
      <c r="Y113" s="4" t="str">
        <f t="shared" ref="Y113:AA113" si="121">IF(AND($A113=$A114,V113=100,V114=100),"full access", "")</f>
        <v/>
      </c>
      <c r="Z113" s="4" t="str">
        <f t="shared" si="121"/>
        <v/>
      </c>
      <c r="AA113" s="4" t="str">
        <f t="shared" si="121"/>
        <v/>
      </c>
      <c r="AB113" s="4" t="str">
        <f t="shared" si="10"/>
        <v/>
      </c>
      <c r="AC113" s="4" t="str">
        <f t="shared" si="11"/>
        <v/>
      </c>
    </row>
    <row r="114">
      <c r="A114" s="3" t="s">
        <v>106</v>
      </c>
      <c r="B114" s="3" t="str">
        <f>VLOOKUP(A114,Regions!A:B,2)</f>
        <v>East Asia &amp; Pacific</v>
      </c>
      <c r="C114" s="3">
        <v>2015.0</v>
      </c>
      <c r="D114" s="3">
        <v>25183.83203</v>
      </c>
      <c r="E114" s="3">
        <v>61.27700424</v>
      </c>
      <c r="F114" s="3">
        <v>95.21488171</v>
      </c>
      <c r="G114" s="3">
        <v>0.6850023901</v>
      </c>
      <c r="H114" s="3">
        <v>3.829054918</v>
      </c>
      <c r="I114" s="3">
        <v>0.2710609803</v>
      </c>
      <c r="J114" s="3">
        <v>91.61696842</v>
      </c>
      <c r="K114" s="3">
        <v>0.3679396322</v>
      </c>
      <c r="L114" s="3">
        <v>7.315091944</v>
      </c>
      <c r="M114" s="3">
        <v>0.7</v>
      </c>
      <c r="N114" s="3">
        <v>97.48852402</v>
      </c>
      <c r="O114" s="3">
        <v>0.8853650012</v>
      </c>
      <c r="P114" s="3">
        <v>1.626110978</v>
      </c>
      <c r="Q114" s="3">
        <v>0.0</v>
      </c>
      <c r="R114" s="4">
        <f t="shared" si="2"/>
        <v>5</v>
      </c>
      <c r="S114" s="4">
        <f t="shared" si="3"/>
        <v>-0.274207736</v>
      </c>
      <c r="T114" s="4">
        <f t="shared" si="4"/>
        <v>-0.572668708</v>
      </c>
      <c r="U114" s="4">
        <f t="shared" si="5"/>
        <v>-0.115002716</v>
      </c>
      <c r="V114" s="4">
        <f t="shared" si="6"/>
        <v>95</v>
      </c>
      <c r="W114" s="4">
        <f t="shared" si="7"/>
        <v>92</v>
      </c>
      <c r="X114" s="4">
        <f t="shared" si="8"/>
        <v>97</v>
      </c>
      <c r="Y114" s="4" t="str">
        <f t="shared" ref="Y114:AA114" si="122">IF(AND($A114=$A115,V114=100,V115=100),"full access", "")</f>
        <v/>
      </c>
      <c r="Z114" s="4" t="str">
        <f t="shared" si="122"/>
        <v/>
      </c>
      <c r="AA114" s="4" t="str">
        <f t="shared" si="122"/>
        <v/>
      </c>
      <c r="AB114" s="4">
        <f t="shared" si="10"/>
        <v>-0.457665992</v>
      </c>
      <c r="AC114" s="4">
        <f t="shared" si="11"/>
        <v>-1.331060085</v>
      </c>
    </row>
    <row r="115">
      <c r="A115" s="3" t="s">
        <v>106</v>
      </c>
      <c r="B115" s="3" t="str">
        <f>VLOOKUP(A115,Regions!A:B,2)</f>
        <v>East Asia &amp; Pacific</v>
      </c>
      <c r="C115" s="3">
        <v>2020.0</v>
      </c>
      <c r="D115" s="3">
        <v>25778.81445</v>
      </c>
      <c r="E115" s="3">
        <v>62.38100052</v>
      </c>
      <c r="F115" s="3">
        <v>93.84384303</v>
      </c>
      <c r="G115" s="3">
        <v>0.6831311872</v>
      </c>
      <c r="H115" s="3">
        <v>5.20969278</v>
      </c>
      <c r="I115" s="3">
        <v>0.2633330058</v>
      </c>
      <c r="J115" s="3">
        <v>88.75362488</v>
      </c>
      <c r="K115" s="3">
        <v>0.3564402606</v>
      </c>
      <c r="L115" s="3">
        <v>10.18993486</v>
      </c>
      <c r="M115" s="3">
        <v>0.7</v>
      </c>
      <c r="N115" s="3">
        <v>96.91351044</v>
      </c>
      <c r="O115" s="3">
        <v>0.8801428799</v>
      </c>
      <c r="P115" s="3">
        <v>2.206346677</v>
      </c>
      <c r="Q115" s="3">
        <v>0.0</v>
      </c>
      <c r="R115" s="4" t="str">
        <f t="shared" si="2"/>
        <v/>
      </c>
      <c r="S115" s="4" t="str">
        <f t="shared" si="3"/>
        <v/>
      </c>
      <c r="T115" s="4" t="str">
        <f t="shared" si="4"/>
        <v/>
      </c>
      <c r="U115" s="4" t="str">
        <f t="shared" si="5"/>
        <v/>
      </c>
      <c r="V115" s="4">
        <f t="shared" si="6"/>
        <v>94</v>
      </c>
      <c r="W115" s="4">
        <f t="shared" si="7"/>
        <v>89</v>
      </c>
      <c r="X115" s="4">
        <f t="shared" si="8"/>
        <v>97</v>
      </c>
      <c r="Y115" s="4" t="str">
        <f t="shared" ref="Y115:AA115" si="123">IF(AND($A115=$A116,V115=100,V116=100),"full access", "")</f>
        <v/>
      </c>
      <c r="Z115" s="4" t="str">
        <f t="shared" si="123"/>
        <v/>
      </c>
      <c r="AA115" s="4" t="str">
        <f t="shared" si="123"/>
        <v/>
      </c>
      <c r="AB115" s="4" t="str">
        <f t="shared" si="10"/>
        <v/>
      </c>
      <c r="AC115" s="4" t="str">
        <f t="shared" si="11"/>
        <v/>
      </c>
    </row>
    <row r="116">
      <c r="A116" s="3" t="s">
        <v>107</v>
      </c>
      <c r="B116" s="3" t="str">
        <f>VLOOKUP(A116,Regions!A:B,2)</f>
        <v>Sub-Saharan Africa</v>
      </c>
      <c r="C116" s="3">
        <v>2015.0</v>
      </c>
      <c r="D116" s="3">
        <v>76244.53125</v>
      </c>
      <c r="E116" s="3">
        <v>42.73999786</v>
      </c>
      <c r="F116" s="3">
        <v>42.71817997</v>
      </c>
      <c r="G116" s="3">
        <v>12.68729907</v>
      </c>
      <c r="H116" s="3">
        <v>34.28402477</v>
      </c>
      <c r="I116" s="3">
        <v>10.31049619</v>
      </c>
      <c r="J116" s="3">
        <v>20.6225138</v>
      </c>
      <c r="K116" s="3">
        <v>11.51689397</v>
      </c>
      <c r="L116" s="3">
        <v>51.00984003</v>
      </c>
      <c r="M116" s="3">
        <v>16.8507522</v>
      </c>
      <c r="N116" s="3">
        <v>72.32037779</v>
      </c>
      <c r="O116" s="3">
        <v>14.25532498</v>
      </c>
      <c r="P116" s="3">
        <v>11.87596826</v>
      </c>
      <c r="Q116" s="3">
        <v>1.548328967</v>
      </c>
      <c r="R116" s="4">
        <f t="shared" si="2"/>
        <v>5</v>
      </c>
      <c r="S116" s="4">
        <f t="shared" si="3"/>
        <v>0.646789398</v>
      </c>
      <c r="T116" s="4">
        <f t="shared" si="4"/>
        <v>0.272055708</v>
      </c>
      <c r="U116" s="4">
        <f t="shared" si="5"/>
        <v>0.436595398</v>
      </c>
      <c r="V116" s="4">
        <f t="shared" si="6"/>
        <v>43</v>
      </c>
      <c r="W116" s="4">
        <f t="shared" si="7"/>
        <v>21</v>
      </c>
      <c r="X116" s="4">
        <f t="shared" si="8"/>
        <v>72</v>
      </c>
      <c r="Y116" s="4" t="str">
        <f t="shared" ref="Y116:AA116" si="124">IF(AND($A116=$A117,V116=100,V117=100),"full access", "")</f>
        <v/>
      </c>
      <c r="Z116" s="4" t="str">
        <f t="shared" si="124"/>
        <v/>
      </c>
      <c r="AA116" s="4" t="str">
        <f t="shared" si="124"/>
        <v/>
      </c>
      <c r="AB116" s="4">
        <f t="shared" si="10"/>
        <v>-0.16453969</v>
      </c>
      <c r="AC116" s="4">
        <f t="shared" si="11"/>
        <v>0.4643743264</v>
      </c>
    </row>
    <row r="117">
      <c r="A117" s="3" t="s">
        <v>107</v>
      </c>
      <c r="B117" s="3" t="str">
        <f>VLOOKUP(A117,Regions!A:B,2)</f>
        <v>Sub-Saharan Africa</v>
      </c>
      <c r="C117" s="3">
        <v>2020.0</v>
      </c>
      <c r="D117" s="3">
        <v>89561.40625</v>
      </c>
      <c r="E117" s="3">
        <v>45.63800049</v>
      </c>
      <c r="F117" s="3">
        <v>45.95212696</v>
      </c>
      <c r="G117" s="3">
        <v>13.44122447</v>
      </c>
      <c r="H117" s="3">
        <v>32.54231607</v>
      </c>
      <c r="I117" s="3">
        <v>8.064332495</v>
      </c>
      <c r="J117" s="3">
        <v>21.98279234</v>
      </c>
      <c r="K117" s="3">
        <v>12.68294146</v>
      </c>
      <c r="L117" s="3">
        <v>51.21598167</v>
      </c>
      <c r="M117" s="3">
        <v>14.11828453</v>
      </c>
      <c r="N117" s="3">
        <v>74.50335478</v>
      </c>
      <c r="O117" s="3">
        <v>14.34445818</v>
      </c>
      <c r="P117" s="3">
        <v>10.29905862</v>
      </c>
      <c r="Q117" s="3">
        <v>0.8531284131</v>
      </c>
      <c r="R117" s="4" t="str">
        <f t="shared" si="2"/>
        <v/>
      </c>
      <c r="S117" s="4" t="str">
        <f t="shared" si="3"/>
        <v/>
      </c>
      <c r="T117" s="4" t="str">
        <f t="shared" si="4"/>
        <v/>
      </c>
      <c r="U117" s="4" t="str">
        <f t="shared" si="5"/>
        <v/>
      </c>
      <c r="V117" s="4">
        <f t="shared" si="6"/>
        <v>46</v>
      </c>
      <c r="W117" s="4">
        <f t="shared" si="7"/>
        <v>22</v>
      </c>
      <c r="X117" s="4">
        <f t="shared" si="8"/>
        <v>75</v>
      </c>
      <c r="Y117" s="4" t="str">
        <f t="shared" ref="Y117:AA117" si="125">IF(AND($A117=$A118,V117=100,V118=100),"full access", "")</f>
        <v/>
      </c>
      <c r="Z117" s="4" t="str">
        <f t="shared" si="125"/>
        <v/>
      </c>
      <c r="AA117" s="4" t="str">
        <f t="shared" si="125"/>
        <v/>
      </c>
      <c r="AB117" s="4" t="str">
        <f t="shared" si="10"/>
        <v/>
      </c>
      <c r="AC117" s="4" t="str">
        <f t="shared" si="11"/>
        <v/>
      </c>
    </row>
    <row r="118">
      <c r="A118" s="3" t="s">
        <v>108</v>
      </c>
      <c r="B118" s="3" t="str">
        <f>VLOOKUP(A118,Regions!A:B,2)</f>
        <v>Europe &amp; Central Asia</v>
      </c>
      <c r="C118" s="3">
        <v>2015.0</v>
      </c>
      <c r="D118" s="3">
        <v>5688.694824</v>
      </c>
      <c r="E118" s="3">
        <v>87.52600098</v>
      </c>
      <c r="F118" s="3">
        <v>99.99999785</v>
      </c>
      <c r="G118" s="3">
        <v>0.0</v>
      </c>
      <c r="H118" s="3">
        <v>2.145840412E-6</v>
      </c>
      <c r="I118" s="3">
        <v>0.0</v>
      </c>
      <c r="J118" s="3">
        <v>100.0</v>
      </c>
      <c r="K118" s="3">
        <v>0.0</v>
      </c>
      <c r="L118" s="3">
        <v>0.0</v>
      </c>
      <c r="M118" s="3">
        <v>0.0</v>
      </c>
      <c r="N118" s="3">
        <v>100.0</v>
      </c>
      <c r="O118" s="3">
        <v>0.0</v>
      </c>
      <c r="P118" s="3">
        <v>0.0</v>
      </c>
      <c r="Q118" s="3">
        <v>0.0</v>
      </c>
      <c r="R118" s="4">
        <f t="shared" si="2"/>
        <v>5</v>
      </c>
      <c r="S118" s="4">
        <f t="shared" si="3"/>
        <v>0.0000006500000012</v>
      </c>
      <c r="T118" s="4">
        <f t="shared" si="4"/>
        <v>0</v>
      </c>
      <c r="U118" s="4">
        <f t="shared" si="5"/>
        <v>0</v>
      </c>
      <c r="V118" s="4">
        <f t="shared" si="6"/>
        <v>100</v>
      </c>
      <c r="W118" s="4">
        <f t="shared" si="7"/>
        <v>100</v>
      </c>
      <c r="X118" s="4">
        <f t="shared" si="8"/>
        <v>100</v>
      </c>
      <c r="Y118" s="4" t="str">
        <f t="shared" ref="Y118:AA118" si="126">IF(AND($A118=$A119,V118=100,V119=100),"full access", "")</f>
        <v>full access</v>
      </c>
      <c r="Z118" s="4" t="str">
        <f t="shared" si="126"/>
        <v>full access</v>
      </c>
      <c r="AA118" s="4" t="str">
        <f t="shared" si="126"/>
        <v>full access</v>
      </c>
      <c r="AB118" s="4">
        <f t="shared" si="10"/>
        <v>0</v>
      </c>
      <c r="AC118" s="4" t="str">
        <f t="shared" si="11"/>
        <v/>
      </c>
    </row>
    <row r="119">
      <c r="A119" s="3" t="s">
        <v>108</v>
      </c>
      <c r="B119" s="3" t="str">
        <f>VLOOKUP(A119,Regions!A:B,2)</f>
        <v>Europe &amp; Central Asia</v>
      </c>
      <c r="C119" s="3">
        <v>2020.0</v>
      </c>
      <c r="D119" s="3">
        <v>5792.203125</v>
      </c>
      <c r="E119" s="3">
        <v>88.11600494</v>
      </c>
      <c r="F119" s="3">
        <v>100.0000011</v>
      </c>
      <c r="G119" s="3">
        <v>0.0</v>
      </c>
      <c r="H119" s="3">
        <v>0.0</v>
      </c>
      <c r="I119" s="3">
        <v>0.0</v>
      </c>
      <c r="J119" s="3">
        <v>100.0</v>
      </c>
      <c r="K119" s="3">
        <v>0.0</v>
      </c>
      <c r="L119" s="3">
        <v>0.0</v>
      </c>
      <c r="M119" s="3">
        <v>0.0</v>
      </c>
      <c r="N119" s="3">
        <v>100.0</v>
      </c>
      <c r="O119" s="3">
        <v>0.0</v>
      </c>
      <c r="P119" s="3">
        <v>0.0</v>
      </c>
      <c r="Q119" s="3">
        <v>0.0</v>
      </c>
      <c r="R119" s="4" t="str">
        <f t="shared" si="2"/>
        <v/>
      </c>
      <c r="S119" s="4" t="str">
        <f t="shared" si="3"/>
        <v/>
      </c>
      <c r="T119" s="4" t="str">
        <f t="shared" si="4"/>
        <v/>
      </c>
      <c r="U119" s="4" t="str">
        <f t="shared" si="5"/>
        <v/>
      </c>
      <c r="V119" s="4">
        <f t="shared" si="6"/>
        <v>100</v>
      </c>
      <c r="W119" s="4">
        <f t="shared" si="7"/>
        <v>100</v>
      </c>
      <c r="X119" s="4">
        <f t="shared" si="8"/>
        <v>100</v>
      </c>
      <c r="Y119" s="4" t="str">
        <f t="shared" ref="Y119:AA119" si="127">IF(AND($A119=$A120,V119=100,V120=100),"full access", "")</f>
        <v/>
      </c>
      <c r="Z119" s="4" t="str">
        <f t="shared" si="127"/>
        <v/>
      </c>
      <c r="AA119" s="4" t="str">
        <f t="shared" si="127"/>
        <v/>
      </c>
      <c r="AB119" s="4" t="str">
        <f t="shared" si="10"/>
        <v/>
      </c>
      <c r="AC119" s="4" t="str">
        <f t="shared" si="11"/>
        <v/>
      </c>
    </row>
    <row r="120">
      <c r="A120" s="3" t="s">
        <v>109</v>
      </c>
      <c r="B120" s="3" t="str">
        <f>VLOOKUP(A120,Regions!A:B,2)</f>
        <v>Sub-Saharan Africa</v>
      </c>
      <c r="C120" s="3">
        <v>2015.0</v>
      </c>
      <c r="D120" s="3">
        <v>913.9979858</v>
      </c>
      <c r="E120" s="3">
        <v>77.41699219</v>
      </c>
      <c r="F120" s="3">
        <v>75.78704503</v>
      </c>
      <c r="G120" s="3">
        <v>14.75417119</v>
      </c>
      <c r="H120" s="3">
        <v>7.39492395</v>
      </c>
      <c r="I120" s="3">
        <v>2.063859825</v>
      </c>
      <c r="J120" s="3">
        <v>48.75920509</v>
      </c>
      <c r="K120" s="3">
        <v>12.43877762</v>
      </c>
      <c r="L120" s="3">
        <v>30.37700254</v>
      </c>
      <c r="M120" s="3">
        <v>8.425014754</v>
      </c>
      <c r="N120" s="3">
        <v>83.67122985</v>
      </c>
      <c r="O120" s="3">
        <v>15.42958572</v>
      </c>
      <c r="P120" s="3">
        <v>0.6909116479</v>
      </c>
      <c r="Q120" s="3">
        <v>0.2082727854</v>
      </c>
      <c r="R120" s="4">
        <f t="shared" si="2"/>
        <v>5</v>
      </c>
      <c r="S120" s="4">
        <f t="shared" si="3"/>
        <v>0.052575036</v>
      </c>
      <c r="T120" s="4">
        <f t="shared" si="4"/>
        <v>-0.295694432</v>
      </c>
      <c r="U120" s="4">
        <f t="shared" si="5"/>
        <v>0.092757016</v>
      </c>
      <c r="V120" s="4">
        <f t="shared" si="6"/>
        <v>76</v>
      </c>
      <c r="W120" s="4">
        <f t="shared" si="7"/>
        <v>49</v>
      </c>
      <c r="X120" s="4">
        <f t="shared" si="8"/>
        <v>84</v>
      </c>
      <c r="Y120" s="4" t="str">
        <f t="shared" ref="Y120:AA120" si="128">IF(AND($A120=$A121,V120=100,V121=100),"full access", "")</f>
        <v/>
      </c>
      <c r="Z120" s="4" t="str">
        <f t="shared" si="128"/>
        <v/>
      </c>
      <c r="AA120" s="4" t="str">
        <f t="shared" si="128"/>
        <v/>
      </c>
      <c r="AB120" s="4">
        <f t="shared" si="10"/>
        <v>-0.388451448</v>
      </c>
      <c r="AC120" s="4">
        <f t="shared" si="11"/>
        <v>-3.828288106</v>
      </c>
    </row>
    <row r="121">
      <c r="A121" s="3" t="s">
        <v>109</v>
      </c>
      <c r="B121" s="3" t="str">
        <f>VLOOKUP(A121,Regions!A:B,2)</f>
        <v>Sub-Saharan Africa</v>
      </c>
      <c r="C121" s="3">
        <v>2020.0</v>
      </c>
      <c r="D121" s="3">
        <v>988.0020142</v>
      </c>
      <c r="E121" s="3">
        <v>78.06199646</v>
      </c>
      <c r="F121" s="3">
        <v>76.04992021</v>
      </c>
      <c r="G121" s="3">
        <v>14.7574817</v>
      </c>
      <c r="H121" s="3">
        <v>7.015876051</v>
      </c>
      <c r="I121" s="3">
        <v>2.176722038</v>
      </c>
      <c r="J121" s="3">
        <v>47.28073293</v>
      </c>
      <c r="K121" s="3">
        <v>12.06161014</v>
      </c>
      <c r="L121" s="3">
        <v>30.73550468</v>
      </c>
      <c r="M121" s="3">
        <v>9.922152249</v>
      </c>
      <c r="N121" s="3">
        <v>84.13501493</v>
      </c>
      <c r="O121" s="3">
        <v>15.51511107</v>
      </c>
      <c r="P121" s="3">
        <v>0.3498740029</v>
      </c>
      <c r="Q121" s="3">
        <v>0.0</v>
      </c>
      <c r="R121" s="4" t="str">
        <f t="shared" si="2"/>
        <v/>
      </c>
      <c r="S121" s="4" t="str">
        <f t="shared" si="3"/>
        <v/>
      </c>
      <c r="T121" s="4" t="str">
        <f t="shared" si="4"/>
        <v/>
      </c>
      <c r="U121" s="4" t="str">
        <f t="shared" si="5"/>
        <v/>
      </c>
      <c r="V121" s="4">
        <f t="shared" si="6"/>
        <v>76</v>
      </c>
      <c r="W121" s="4">
        <f t="shared" si="7"/>
        <v>47</v>
      </c>
      <c r="X121" s="4">
        <f t="shared" si="8"/>
        <v>84</v>
      </c>
      <c r="Y121" s="4" t="str">
        <f t="shared" ref="Y121:AA121" si="129">IF(AND($A121=$A122,V121=100,V122=100),"full access", "")</f>
        <v/>
      </c>
      <c r="Z121" s="4" t="str">
        <f t="shared" si="129"/>
        <v/>
      </c>
      <c r="AA121" s="4" t="str">
        <f t="shared" si="129"/>
        <v/>
      </c>
      <c r="AB121" s="4" t="str">
        <f t="shared" si="10"/>
        <v/>
      </c>
      <c r="AC121" s="4" t="str">
        <f t="shared" si="11"/>
        <v/>
      </c>
    </row>
    <row r="122">
      <c r="A122" s="3" t="s">
        <v>110</v>
      </c>
      <c r="B122" s="3" t="str">
        <f>VLOOKUP(A122,Regions!A:B,2)</f>
        <v>Latin America &amp; Caribbean</v>
      </c>
      <c r="C122" s="3">
        <v>2015.0</v>
      </c>
      <c r="D122" s="3">
        <v>71.17500305</v>
      </c>
      <c r="E122" s="3">
        <v>69.57899475</v>
      </c>
      <c r="F122" s="3">
        <v>95.42065606</v>
      </c>
      <c r="G122" s="3">
        <v>0.0</v>
      </c>
      <c r="H122" s="3">
        <v>4.579343937</v>
      </c>
      <c r="I122" s="3">
        <v>0.0</v>
      </c>
      <c r="J122" s="3" t="s">
        <v>53</v>
      </c>
      <c r="K122" s="3" t="s">
        <v>53</v>
      </c>
      <c r="L122" s="3" t="s">
        <v>53</v>
      </c>
      <c r="M122" s="3" t="s">
        <v>53</v>
      </c>
      <c r="N122" s="3" t="s">
        <v>53</v>
      </c>
      <c r="O122" s="3" t="s">
        <v>53</v>
      </c>
      <c r="P122" s="3" t="s">
        <v>53</v>
      </c>
      <c r="Q122" s="3" t="s">
        <v>53</v>
      </c>
      <c r="R122" s="4">
        <f t="shared" si="2"/>
        <v>2</v>
      </c>
      <c r="S122" s="4">
        <f t="shared" si="3"/>
        <v>0</v>
      </c>
      <c r="T122" s="4" t="str">
        <f t="shared" si="4"/>
        <v>null</v>
      </c>
      <c r="U122" s="4" t="str">
        <f t="shared" si="5"/>
        <v>null</v>
      </c>
      <c r="V122" s="4">
        <f t="shared" si="6"/>
        <v>95</v>
      </c>
      <c r="W122" s="4" t="str">
        <f t="shared" si="7"/>
        <v>null</v>
      </c>
      <c r="X122" s="4" t="str">
        <f t="shared" si="8"/>
        <v>null</v>
      </c>
      <c r="Y122" s="4" t="str">
        <f t="shared" ref="Y122:AA122" si="130">IF(AND($A122=$A123,V122=100,V123=100),"full access", "")</f>
        <v/>
      </c>
      <c r="Z122" s="4" t="str">
        <f t="shared" si="130"/>
        <v/>
      </c>
      <c r="AA122" s="4" t="str">
        <f t="shared" si="130"/>
        <v/>
      </c>
      <c r="AB122" s="4" t="str">
        <f t="shared" si="10"/>
        <v>null</v>
      </c>
      <c r="AC122" s="4" t="str">
        <f t="shared" si="11"/>
        <v/>
      </c>
    </row>
    <row r="123">
      <c r="A123" s="3" t="s">
        <v>110</v>
      </c>
      <c r="B123" s="3" t="str">
        <f>VLOOKUP(A123,Regions!A:B,2)</f>
        <v>Latin America &amp; Caribbean</v>
      </c>
      <c r="C123" s="3">
        <v>2017.0</v>
      </c>
      <c r="D123" s="3">
        <v>71.45999908</v>
      </c>
      <c r="E123" s="3">
        <v>70.18099976</v>
      </c>
      <c r="F123" s="3">
        <v>95.42065606</v>
      </c>
      <c r="G123" s="3">
        <v>0.0</v>
      </c>
      <c r="H123" s="3">
        <v>4.579343937</v>
      </c>
      <c r="I123" s="3">
        <v>0.0</v>
      </c>
      <c r="J123" s="3" t="s">
        <v>53</v>
      </c>
      <c r="K123" s="3" t="s">
        <v>53</v>
      </c>
      <c r="L123" s="3" t="s">
        <v>53</v>
      </c>
      <c r="M123" s="3" t="s">
        <v>53</v>
      </c>
      <c r="N123" s="3" t="s">
        <v>53</v>
      </c>
      <c r="O123" s="3" t="s">
        <v>53</v>
      </c>
      <c r="P123" s="3" t="s">
        <v>53</v>
      </c>
      <c r="Q123" s="3" t="s">
        <v>53</v>
      </c>
      <c r="R123" s="4" t="str">
        <f t="shared" si="2"/>
        <v/>
      </c>
      <c r="S123" s="4" t="str">
        <f t="shared" si="3"/>
        <v/>
      </c>
      <c r="T123" s="4" t="str">
        <f t="shared" si="4"/>
        <v/>
      </c>
      <c r="U123" s="4" t="str">
        <f t="shared" si="5"/>
        <v/>
      </c>
      <c r="V123" s="4">
        <f t="shared" si="6"/>
        <v>95</v>
      </c>
      <c r="W123" s="4" t="str">
        <f t="shared" si="7"/>
        <v>null</v>
      </c>
      <c r="X123" s="4" t="str">
        <f t="shared" si="8"/>
        <v>null</v>
      </c>
      <c r="Y123" s="4" t="str">
        <f t="shared" ref="Y123:AA123" si="131">IF(AND($A123=$A124,V123=100,V124=100),"full access", "")</f>
        <v/>
      </c>
      <c r="Z123" s="4" t="str">
        <f t="shared" si="131"/>
        <v/>
      </c>
      <c r="AA123" s="4" t="str">
        <f t="shared" si="131"/>
        <v/>
      </c>
      <c r="AB123" s="4" t="str">
        <f t="shared" si="10"/>
        <v/>
      </c>
      <c r="AC123" s="4" t="str">
        <f t="shared" si="11"/>
        <v/>
      </c>
    </row>
    <row r="124">
      <c r="A124" s="3" t="s">
        <v>111</v>
      </c>
      <c r="B124" s="3" t="str">
        <f>VLOOKUP(A124,Regions!A:B,2)</f>
        <v>Latin America &amp; Caribbean</v>
      </c>
      <c r="C124" s="3">
        <v>2015.0</v>
      </c>
      <c r="D124" s="3">
        <v>10281.6748</v>
      </c>
      <c r="E124" s="3">
        <v>78.56600189</v>
      </c>
      <c r="F124" s="3">
        <v>96.0993385</v>
      </c>
      <c r="G124" s="3">
        <v>0.6952122155</v>
      </c>
      <c r="H124" s="3">
        <v>1.550594498</v>
      </c>
      <c r="I124" s="3">
        <v>1.654854791</v>
      </c>
      <c r="J124" s="3">
        <v>89.21104378</v>
      </c>
      <c r="K124" s="3">
        <v>1.822877161</v>
      </c>
      <c r="L124" s="3">
        <v>2.441888623</v>
      </c>
      <c r="M124" s="3">
        <v>6.52419044</v>
      </c>
      <c r="N124" s="3">
        <v>97.97856981</v>
      </c>
      <c r="O124" s="3">
        <v>0.3875681084</v>
      </c>
      <c r="P124" s="3">
        <v>1.307435937</v>
      </c>
      <c r="Q124" s="3">
        <v>0.3264261435</v>
      </c>
      <c r="R124" s="4">
        <f t="shared" si="2"/>
        <v>5</v>
      </c>
      <c r="S124" s="4">
        <f t="shared" si="3"/>
        <v>0.117494684</v>
      </c>
      <c r="T124" s="4">
        <f t="shared" si="4"/>
        <v>0.218684118</v>
      </c>
      <c r="U124" s="4">
        <f t="shared" si="5"/>
        <v>0.011664354</v>
      </c>
      <c r="V124" s="4">
        <f t="shared" si="6"/>
        <v>96</v>
      </c>
      <c r="W124" s="4">
        <f t="shared" si="7"/>
        <v>89</v>
      </c>
      <c r="X124" s="4">
        <f t="shared" si="8"/>
        <v>98</v>
      </c>
      <c r="Y124" s="4" t="str">
        <f t="shared" ref="Y124:AA124" si="132">IF(AND($A124=$A125,V124=100,V125=100),"full access", "")</f>
        <v/>
      </c>
      <c r="Z124" s="4" t="str">
        <f t="shared" si="132"/>
        <v/>
      </c>
      <c r="AA124" s="4" t="str">
        <f t="shared" si="132"/>
        <v/>
      </c>
      <c r="AB124" s="4">
        <f t="shared" si="10"/>
        <v>0.207019764</v>
      </c>
      <c r="AC124" s="4">
        <f t="shared" si="11"/>
        <v>1.797448554</v>
      </c>
    </row>
    <row r="125">
      <c r="A125" s="3" t="s">
        <v>111</v>
      </c>
      <c r="B125" s="3" t="str">
        <f>VLOOKUP(A125,Regions!A:B,2)</f>
        <v>Latin America &amp; Caribbean</v>
      </c>
      <c r="C125" s="3">
        <v>2020.0</v>
      </c>
      <c r="D125" s="3">
        <v>10847.9043</v>
      </c>
      <c r="E125" s="3">
        <v>82.54000092</v>
      </c>
      <c r="F125" s="3">
        <v>96.68681192</v>
      </c>
      <c r="G125" s="3">
        <v>0.4670386504</v>
      </c>
      <c r="H125" s="3">
        <v>1.269428783</v>
      </c>
      <c r="I125" s="3">
        <v>1.576720644</v>
      </c>
      <c r="J125" s="3">
        <v>90.30446437</v>
      </c>
      <c r="K125" s="3">
        <v>1.385315508</v>
      </c>
      <c r="L125" s="3">
        <v>1.115118127</v>
      </c>
      <c r="M125" s="3">
        <v>7.195101991</v>
      </c>
      <c r="N125" s="3">
        <v>98.03689158</v>
      </c>
      <c r="O125" s="3">
        <v>0.2727920359</v>
      </c>
      <c r="P125" s="3">
        <v>1.302073396</v>
      </c>
      <c r="Q125" s="3">
        <v>0.3882429922</v>
      </c>
      <c r="R125" s="4" t="str">
        <f t="shared" si="2"/>
        <v/>
      </c>
      <c r="S125" s="4" t="str">
        <f t="shared" si="3"/>
        <v/>
      </c>
      <c r="T125" s="4" t="str">
        <f t="shared" si="4"/>
        <v/>
      </c>
      <c r="U125" s="4" t="str">
        <f t="shared" si="5"/>
        <v/>
      </c>
      <c r="V125" s="4">
        <f t="shared" si="6"/>
        <v>97</v>
      </c>
      <c r="W125" s="4">
        <f t="shared" si="7"/>
        <v>90</v>
      </c>
      <c r="X125" s="4">
        <f t="shared" si="8"/>
        <v>98</v>
      </c>
      <c r="Y125" s="4" t="str">
        <f t="shared" ref="Y125:AA125" si="133">IF(AND($A125=$A126,V125=100,V126=100),"full access", "")</f>
        <v/>
      </c>
      <c r="Z125" s="4" t="str">
        <f t="shared" si="133"/>
        <v/>
      </c>
      <c r="AA125" s="4" t="str">
        <f t="shared" si="133"/>
        <v/>
      </c>
      <c r="AB125" s="4" t="str">
        <f t="shared" si="10"/>
        <v/>
      </c>
      <c r="AC125" s="4" t="str">
        <f t="shared" si="11"/>
        <v/>
      </c>
    </row>
    <row r="126">
      <c r="A126" s="3" t="s">
        <v>112</v>
      </c>
      <c r="B126" s="3" t="str">
        <f>VLOOKUP(A126,Regions!A:B,2)</f>
        <v>Latin America &amp; Caribbean</v>
      </c>
      <c r="C126" s="3">
        <v>2015.0</v>
      </c>
      <c r="D126" s="3">
        <v>16212.02246</v>
      </c>
      <c r="E126" s="3">
        <v>63.39799881</v>
      </c>
      <c r="F126" s="3">
        <v>93.0637795</v>
      </c>
      <c r="G126" s="3">
        <v>0.1997601763</v>
      </c>
      <c r="H126" s="3">
        <v>3.119565114</v>
      </c>
      <c r="I126" s="3">
        <v>3.616895212</v>
      </c>
      <c r="J126" s="3">
        <v>82.55248195</v>
      </c>
      <c r="K126" s="3">
        <v>0.445629255</v>
      </c>
      <c r="L126" s="3">
        <v>7.379055031</v>
      </c>
      <c r="M126" s="3">
        <v>9.62283376</v>
      </c>
      <c r="N126" s="3">
        <v>99.1323392</v>
      </c>
      <c r="O126" s="3">
        <v>0.0578108902</v>
      </c>
      <c r="P126" s="3">
        <v>0.6604045069</v>
      </c>
      <c r="Q126" s="3">
        <v>0.1494454068</v>
      </c>
      <c r="R126" s="4">
        <f t="shared" si="2"/>
        <v>5</v>
      </c>
      <c r="S126" s="4">
        <f t="shared" si="3"/>
        <v>0.459196812</v>
      </c>
      <c r="T126" s="4">
        <f t="shared" si="4"/>
        <v>0.8996526</v>
      </c>
      <c r="U126" s="4">
        <f t="shared" si="5"/>
        <v>0.17353216</v>
      </c>
      <c r="V126" s="4">
        <f t="shared" si="6"/>
        <v>93</v>
      </c>
      <c r="W126" s="4">
        <f t="shared" si="7"/>
        <v>83</v>
      </c>
      <c r="X126" s="4">
        <f t="shared" si="8"/>
        <v>99</v>
      </c>
      <c r="Y126" s="4" t="str">
        <f t="shared" ref="Y126:AA126" si="134">IF(AND($A126=$A127,V126=100,V127=100),"full access", "")</f>
        <v/>
      </c>
      <c r="Z126" s="4" t="str">
        <f t="shared" si="134"/>
        <v/>
      </c>
      <c r="AA126" s="4" t="str">
        <f t="shared" si="134"/>
        <v/>
      </c>
      <c r="AB126" s="4">
        <f t="shared" si="10"/>
        <v>0.72612044</v>
      </c>
      <c r="AC126" s="4">
        <f t="shared" si="11"/>
        <v>1.353206767</v>
      </c>
    </row>
    <row r="127">
      <c r="A127" s="3" t="s">
        <v>112</v>
      </c>
      <c r="B127" s="3" t="str">
        <f>VLOOKUP(A127,Regions!A:B,2)</f>
        <v>Latin America &amp; Caribbean</v>
      </c>
      <c r="C127" s="3">
        <v>2020.0</v>
      </c>
      <c r="D127" s="3">
        <v>17643.06055</v>
      </c>
      <c r="E127" s="3">
        <v>64.16600037</v>
      </c>
      <c r="F127" s="3">
        <v>95.35976356</v>
      </c>
      <c r="G127" s="3">
        <v>0.003451463449</v>
      </c>
      <c r="H127" s="3">
        <v>2.604485389</v>
      </c>
      <c r="I127" s="3">
        <v>2.032299589</v>
      </c>
      <c r="J127" s="3">
        <v>87.05074495</v>
      </c>
      <c r="K127" s="3">
        <v>0.009631811022</v>
      </c>
      <c r="L127" s="3">
        <v>7.26819549</v>
      </c>
      <c r="M127" s="3">
        <v>5.671427747</v>
      </c>
      <c r="N127" s="3">
        <v>100.0</v>
      </c>
      <c r="O127" s="3">
        <v>0.0</v>
      </c>
      <c r="P127" s="3">
        <v>0.0</v>
      </c>
      <c r="Q127" s="3">
        <v>0.0</v>
      </c>
      <c r="R127" s="4" t="str">
        <f t="shared" si="2"/>
        <v/>
      </c>
      <c r="S127" s="4" t="str">
        <f t="shared" si="3"/>
        <v/>
      </c>
      <c r="T127" s="4" t="str">
        <f t="shared" si="4"/>
        <v/>
      </c>
      <c r="U127" s="4" t="str">
        <f t="shared" si="5"/>
        <v/>
      </c>
      <c r="V127" s="4">
        <f t="shared" si="6"/>
        <v>95</v>
      </c>
      <c r="W127" s="4">
        <f t="shared" si="7"/>
        <v>87</v>
      </c>
      <c r="X127" s="4">
        <f t="shared" si="8"/>
        <v>100</v>
      </c>
      <c r="Y127" s="4" t="str">
        <f t="shared" ref="Y127:AA127" si="135">IF(AND($A127=$A128,V127=100,V128=100),"full access", "")</f>
        <v/>
      </c>
      <c r="Z127" s="4" t="str">
        <f t="shared" si="135"/>
        <v/>
      </c>
      <c r="AA127" s="4" t="str">
        <f t="shared" si="135"/>
        <v/>
      </c>
      <c r="AB127" s="4" t="str">
        <f t="shared" si="10"/>
        <v/>
      </c>
      <c r="AC127" s="4" t="str">
        <f t="shared" si="11"/>
        <v/>
      </c>
    </row>
    <row r="128">
      <c r="A128" s="3" t="s">
        <v>113</v>
      </c>
      <c r="B128" s="3" t="str">
        <f>VLOOKUP(A128,Regions!A:B,2)</f>
        <v>Middle East &amp; North Africa</v>
      </c>
      <c r="C128" s="3">
        <v>2015.0</v>
      </c>
      <c r="D128" s="3">
        <v>92442.54688</v>
      </c>
      <c r="E128" s="3">
        <v>42.78499985</v>
      </c>
      <c r="F128" s="3">
        <v>99.10671754</v>
      </c>
      <c r="G128" s="3">
        <v>0.2863725401</v>
      </c>
      <c r="H128" s="3">
        <v>0.5934398293</v>
      </c>
      <c r="I128" s="3">
        <v>0.01347009398</v>
      </c>
      <c r="J128" s="3">
        <v>98.80187792</v>
      </c>
      <c r="K128" s="3">
        <v>0.4103462964</v>
      </c>
      <c r="L128" s="3">
        <v>0.7642328381</v>
      </c>
      <c r="M128" s="3">
        <v>0.02354294118</v>
      </c>
      <c r="N128" s="3">
        <v>99.51436973</v>
      </c>
      <c r="O128" s="3">
        <v>0.1205864308</v>
      </c>
      <c r="P128" s="3">
        <v>0.3650438422</v>
      </c>
      <c r="Q128" s="3">
        <v>0.0</v>
      </c>
      <c r="R128" s="4">
        <f t="shared" si="2"/>
        <v>5</v>
      </c>
      <c r="S128" s="4">
        <f t="shared" si="3"/>
        <v>0.066691684</v>
      </c>
      <c r="T128" s="4">
        <f t="shared" si="4"/>
        <v>0.106191446</v>
      </c>
      <c r="U128" s="4">
        <f t="shared" si="5"/>
        <v>0.013872274</v>
      </c>
      <c r="V128" s="4">
        <f t="shared" si="6"/>
        <v>99</v>
      </c>
      <c r="W128" s="4">
        <f t="shared" si="7"/>
        <v>99</v>
      </c>
      <c r="X128" s="4">
        <f t="shared" si="8"/>
        <v>100</v>
      </c>
      <c r="Y128" s="4" t="str">
        <f t="shared" ref="Y128:AA128" si="136">IF(AND($A128=$A129,V128=100,V129=100),"full access", "")</f>
        <v/>
      </c>
      <c r="Z128" s="4" t="str">
        <f t="shared" si="136"/>
        <v/>
      </c>
      <c r="AA128" s="4" t="str">
        <f t="shared" si="136"/>
        <v>full access</v>
      </c>
      <c r="AB128" s="4">
        <f t="shared" si="10"/>
        <v>0.092319172</v>
      </c>
      <c r="AC128" s="4">
        <f t="shared" si="11"/>
        <v>1.537836276</v>
      </c>
    </row>
    <row r="129">
      <c r="A129" s="3" t="s">
        <v>113</v>
      </c>
      <c r="B129" s="3" t="str">
        <f>VLOOKUP(A129,Regions!A:B,2)</f>
        <v>Middle East &amp; North Africa</v>
      </c>
      <c r="C129" s="3">
        <v>2020.0</v>
      </c>
      <c r="D129" s="3">
        <v>102334.4063</v>
      </c>
      <c r="E129" s="3">
        <v>42.78300095</v>
      </c>
      <c r="F129" s="3">
        <v>99.44017596</v>
      </c>
      <c r="G129" s="3">
        <v>0.2376091086</v>
      </c>
      <c r="H129" s="3">
        <v>0.3222149265</v>
      </c>
      <c r="I129" s="3">
        <v>0.0</v>
      </c>
      <c r="J129" s="3">
        <v>99.33283515</v>
      </c>
      <c r="K129" s="3">
        <v>0.3359418224</v>
      </c>
      <c r="L129" s="3">
        <v>0.3312230319</v>
      </c>
      <c r="M129" s="3">
        <v>0.0</v>
      </c>
      <c r="N129" s="3">
        <v>99.5837311</v>
      </c>
      <c r="O129" s="3">
        <v>0.1061012067</v>
      </c>
      <c r="P129" s="3">
        <v>0.3101676943</v>
      </c>
      <c r="Q129" s="3">
        <v>0.0</v>
      </c>
      <c r="R129" s="4" t="str">
        <f t="shared" si="2"/>
        <v/>
      </c>
      <c r="S129" s="4" t="str">
        <f t="shared" si="3"/>
        <v/>
      </c>
      <c r="T129" s="4" t="str">
        <f t="shared" si="4"/>
        <v/>
      </c>
      <c r="U129" s="4" t="str">
        <f t="shared" si="5"/>
        <v/>
      </c>
      <c r="V129" s="4">
        <f t="shared" si="6"/>
        <v>99</v>
      </c>
      <c r="W129" s="4">
        <f t="shared" si="7"/>
        <v>99</v>
      </c>
      <c r="X129" s="4">
        <f t="shared" si="8"/>
        <v>100</v>
      </c>
      <c r="Y129" s="4" t="str">
        <f t="shared" ref="Y129:AA129" si="137">IF(AND($A129=$A130,V129=100,V130=100),"full access", "")</f>
        <v/>
      </c>
      <c r="Z129" s="4" t="str">
        <f t="shared" si="137"/>
        <v/>
      </c>
      <c r="AA129" s="4" t="str">
        <f t="shared" si="137"/>
        <v/>
      </c>
      <c r="AB129" s="4" t="str">
        <f t="shared" si="10"/>
        <v/>
      </c>
      <c r="AC129" s="4" t="str">
        <f t="shared" si="11"/>
        <v/>
      </c>
    </row>
    <row r="130">
      <c r="A130" s="3" t="s">
        <v>114</v>
      </c>
      <c r="B130" s="3" t="str">
        <f>VLOOKUP(A130,Regions!A:B,2)</f>
        <v>Latin America &amp; Caribbean</v>
      </c>
      <c r="C130" s="3">
        <v>2015.0</v>
      </c>
      <c r="D130" s="3">
        <v>6325.121094</v>
      </c>
      <c r="E130" s="3">
        <v>69.69999695</v>
      </c>
      <c r="F130" s="3">
        <v>95.56213774</v>
      </c>
      <c r="G130" s="3">
        <v>0.580479777</v>
      </c>
      <c r="H130" s="3">
        <v>1.161950545</v>
      </c>
      <c r="I130" s="3">
        <v>2.695431942</v>
      </c>
      <c r="J130" s="3">
        <v>87.96121432</v>
      </c>
      <c r="K130" s="3">
        <v>1.734743718</v>
      </c>
      <c r="L130" s="3">
        <v>2.481033956</v>
      </c>
      <c r="M130" s="3">
        <v>7.823008005</v>
      </c>
      <c r="N130" s="3">
        <v>98.86641785</v>
      </c>
      <c r="O130" s="3">
        <v>0.07869797757</v>
      </c>
      <c r="P130" s="3">
        <v>0.5885128896</v>
      </c>
      <c r="Q130" s="3">
        <v>0.4663712861</v>
      </c>
      <c r="R130" s="4">
        <f t="shared" si="2"/>
        <v>5</v>
      </c>
      <c r="S130" s="4">
        <f t="shared" si="3"/>
        <v>0.476887534</v>
      </c>
      <c r="T130" s="4">
        <f t="shared" si="4"/>
        <v>1.098636152</v>
      </c>
      <c r="U130" s="4">
        <f t="shared" si="5"/>
        <v>0.140890432</v>
      </c>
      <c r="V130" s="4">
        <f t="shared" si="6"/>
        <v>96</v>
      </c>
      <c r="W130" s="4">
        <f t="shared" si="7"/>
        <v>88</v>
      </c>
      <c r="X130" s="4">
        <f t="shared" si="8"/>
        <v>99</v>
      </c>
      <c r="Y130" s="4" t="str">
        <f t="shared" ref="Y130:AA130" si="138">IF(AND($A130=$A131,V130=100,V131=100),"full access", "")</f>
        <v/>
      </c>
      <c r="Z130" s="4" t="str">
        <f t="shared" si="138"/>
        <v/>
      </c>
      <c r="AA130" s="4" t="str">
        <f t="shared" si="138"/>
        <v/>
      </c>
      <c r="AB130" s="4">
        <f t="shared" si="10"/>
        <v>0.95774572</v>
      </c>
      <c r="AC130" s="4">
        <f t="shared" si="11"/>
        <v>1.545341153</v>
      </c>
    </row>
    <row r="131">
      <c r="A131" s="3" t="s">
        <v>114</v>
      </c>
      <c r="B131" s="3" t="str">
        <f>VLOOKUP(A131,Regions!A:B,2)</f>
        <v>Latin America &amp; Caribbean</v>
      </c>
      <c r="C131" s="3">
        <v>2020.0</v>
      </c>
      <c r="D131" s="3">
        <v>6486.201172</v>
      </c>
      <c r="E131" s="3">
        <v>73.44400024</v>
      </c>
      <c r="F131" s="3">
        <v>97.94657541</v>
      </c>
      <c r="G131" s="3">
        <v>0.2072632319</v>
      </c>
      <c r="H131" s="3">
        <v>0.3151739969</v>
      </c>
      <c r="I131" s="3">
        <v>1.530987366</v>
      </c>
      <c r="J131" s="3">
        <v>93.45439508</v>
      </c>
      <c r="K131" s="3">
        <v>0.7804762049</v>
      </c>
      <c r="L131" s="3">
        <v>0.0</v>
      </c>
      <c r="M131" s="3">
        <v>5.765128712</v>
      </c>
      <c r="N131" s="3">
        <v>99.57087001</v>
      </c>
      <c r="O131" s="3">
        <v>0.0</v>
      </c>
      <c r="P131" s="3">
        <v>0.4291299944</v>
      </c>
      <c r="Q131" s="3">
        <v>0.0</v>
      </c>
      <c r="R131" s="4" t="str">
        <f t="shared" si="2"/>
        <v/>
      </c>
      <c r="S131" s="4" t="str">
        <f t="shared" si="3"/>
        <v/>
      </c>
      <c r="T131" s="4" t="str">
        <f t="shared" si="4"/>
        <v/>
      </c>
      <c r="U131" s="4" t="str">
        <f t="shared" si="5"/>
        <v/>
      </c>
      <c r="V131" s="4">
        <f t="shared" si="6"/>
        <v>98</v>
      </c>
      <c r="W131" s="4">
        <f t="shared" si="7"/>
        <v>93</v>
      </c>
      <c r="X131" s="4">
        <f t="shared" si="8"/>
        <v>100</v>
      </c>
      <c r="Y131" s="4" t="str">
        <f t="shared" ref="Y131:AA131" si="139">IF(AND($A131=$A132,V131=100,V132=100),"full access", "")</f>
        <v/>
      </c>
      <c r="Z131" s="4" t="str">
        <f t="shared" si="139"/>
        <v/>
      </c>
      <c r="AA131" s="4" t="str">
        <f t="shared" si="139"/>
        <v/>
      </c>
      <c r="AB131" s="4" t="str">
        <f t="shared" si="10"/>
        <v/>
      </c>
      <c r="AC131" s="4" t="str">
        <f t="shared" si="11"/>
        <v/>
      </c>
    </row>
    <row r="132">
      <c r="A132" s="3" t="s">
        <v>115</v>
      </c>
      <c r="B132" s="3" t="str">
        <f>VLOOKUP(A132,Regions!A:B,2)</f>
        <v>Sub-Saharan Africa</v>
      </c>
      <c r="C132" s="3">
        <v>2015.0</v>
      </c>
      <c r="D132" s="3">
        <v>1168.574951</v>
      </c>
      <c r="E132" s="3">
        <v>70.61600494</v>
      </c>
      <c r="F132" s="3">
        <v>64.17860165</v>
      </c>
      <c r="G132" s="3">
        <v>2.934933836</v>
      </c>
      <c r="H132" s="3">
        <v>26.32879888</v>
      </c>
      <c r="I132" s="3">
        <v>6.557665631</v>
      </c>
      <c r="J132" s="3">
        <v>30.77536932</v>
      </c>
      <c r="K132" s="3">
        <v>1.353579774</v>
      </c>
      <c r="L132" s="3">
        <v>46.28605636</v>
      </c>
      <c r="M132" s="3">
        <v>21.58499455</v>
      </c>
      <c r="N132" s="3">
        <v>78.07800598</v>
      </c>
      <c r="O132" s="3">
        <v>3.592950383</v>
      </c>
      <c r="P132" s="3">
        <v>18.02439455</v>
      </c>
      <c r="Q132" s="3">
        <v>0.3046490909</v>
      </c>
      <c r="R132" s="4">
        <f t="shared" si="2"/>
        <v>2</v>
      </c>
      <c r="S132" s="4">
        <f t="shared" si="3"/>
        <v>0.243607205</v>
      </c>
      <c r="T132" s="4">
        <f t="shared" si="4"/>
        <v>0</v>
      </c>
      <c r="U132" s="4">
        <f t="shared" si="5"/>
        <v>0</v>
      </c>
      <c r="V132" s="4">
        <f t="shared" si="6"/>
        <v>64</v>
      </c>
      <c r="W132" s="4">
        <f t="shared" si="7"/>
        <v>31</v>
      </c>
      <c r="X132" s="4">
        <f t="shared" si="8"/>
        <v>78</v>
      </c>
      <c r="Y132" s="4" t="str">
        <f t="shared" ref="Y132:AA132" si="140">IF(AND($A132=$A133,V132=100,V133=100),"full access", "")</f>
        <v/>
      </c>
      <c r="Z132" s="4" t="str">
        <f t="shared" si="140"/>
        <v/>
      </c>
      <c r="AA132" s="4" t="str">
        <f t="shared" si="140"/>
        <v/>
      </c>
      <c r="AB132" s="4">
        <f t="shared" si="10"/>
        <v>0</v>
      </c>
      <c r="AC132" s="4" t="str">
        <f t="shared" si="11"/>
        <v/>
      </c>
    </row>
    <row r="133">
      <c r="A133" s="3" t="s">
        <v>115</v>
      </c>
      <c r="B133" s="3" t="str">
        <f>VLOOKUP(A133,Regions!A:B,2)</f>
        <v>Sub-Saharan Africa</v>
      </c>
      <c r="C133" s="3">
        <v>2017.0</v>
      </c>
      <c r="D133" s="3">
        <v>1262.008057</v>
      </c>
      <c r="E133" s="3">
        <v>71.64599609</v>
      </c>
      <c r="F133" s="3">
        <v>64.66581606</v>
      </c>
      <c r="G133" s="3">
        <v>2.957999225</v>
      </c>
      <c r="H133" s="3">
        <v>26.03770633</v>
      </c>
      <c r="I133" s="3">
        <v>6.338478386</v>
      </c>
      <c r="J133" s="3">
        <v>30.77536932</v>
      </c>
      <c r="K133" s="3">
        <v>1.353579774</v>
      </c>
      <c r="L133" s="3">
        <v>46.28605636</v>
      </c>
      <c r="M133" s="3">
        <v>21.58499455</v>
      </c>
      <c r="N133" s="3">
        <v>78.07800598</v>
      </c>
      <c r="O133" s="3">
        <v>3.592950383</v>
      </c>
      <c r="P133" s="3">
        <v>18.02439455</v>
      </c>
      <c r="Q133" s="3">
        <v>0.3046490909</v>
      </c>
      <c r="R133" s="4" t="str">
        <f t="shared" si="2"/>
        <v/>
      </c>
      <c r="S133" s="4" t="str">
        <f t="shared" si="3"/>
        <v/>
      </c>
      <c r="T133" s="4" t="str">
        <f t="shared" si="4"/>
        <v/>
      </c>
      <c r="U133" s="4" t="str">
        <f t="shared" si="5"/>
        <v/>
      </c>
      <c r="V133" s="4">
        <f t="shared" si="6"/>
        <v>65</v>
      </c>
      <c r="W133" s="4">
        <f t="shared" si="7"/>
        <v>31</v>
      </c>
      <c r="X133" s="4">
        <f t="shared" si="8"/>
        <v>78</v>
      </c>
      <c r="Y133" s="4" t="str">
        <f t="shared" ref="Y133:AA133" si="141">IF(AND($A133=$A134,V133=100,V134=100),"full access", "")</f>
        <v/>
      </c>
      <c r="Z133" s="4" t="str">
        <f t="shared" si="141"/>
        <v/>
      </c>
      <c r="AA133" s="4" t="str">
        <f t="shared" si="141"/>
        <v/>
      </c>
      <c r="AB133" s="4" t="str">
        <f t="shared" si="10"/>
        <v/>
      </c>
      <c r="AC133" s="4" t="str">
        <f t="shared" si="11"/>
        <v/>
      </c>
    </row>
    <row r="134">
      <c r="A134" s="3" t="s">
        <v>116</v>
      </c>
      <c r="B134" s="3" t="str">
        <f>VLOOKUP(A134,Regions!A:B,2)</f>
        <v>Sub-Saharan Africa</v>
      </c>
      <c r="C134" s="3">
        <v>2015.0</v>
      </c>
      <c r="D134" s="3">
        <v>3342.818115</v>
      </c>
      <c r="E134" s="3">
        <v>38.20600128</v>
      </c>
      <c r="F134" s="3">
        <v>51.46509353</v>
      </c>
      <c r="G134" s="3">
        <v>17.70763334</v>
      </c>
      <c r="H134" s="3">
        <v>13.55609825</v>
      </c>
      <c r="I134" s="3">
        <v>17.27117488</v>
      </c>
      <c r="J134" s="3">
        <v>27.80157647</v>
      </c>
      <c r="K134" s="3">
        <v>24.49842353</v>
      </c>
      <c r="L134" s="3">
        <v>20.075</v>
      </c>
      <c r="M134" s="3">
        <v>27.625</v>
      </c>
      <c r="N134" s="3">
        <v>89.73822453</v>
      </c>
      <c r="O134" s="3">
        <v>6.724275474</v>
      </c>
      <c r="P134" s="3">
        <v>3.0125</v>
      </c>
      <c r="Q134" s="3">
        <v>0.525</v>
      </c>
      <c r="R134" s="4">
        <f t="shared" si="2"/>
        <v>1</v>
      </c>
      <c r="S134" s="4">
        <f t="shared" si="3"/>
        <v>0.38462665</v>
      </c>
      <c r="T134" s="4">
        <f t="shared" si="4"/>
        <v>0</v>
      </c>
      <c r="U134" s="4">
        <f t="shared" si="5"/>
        <v>0</v>
      </c>
      <c r="V134" s="4">
        <f t="shared" si="6"/>
        <v>51</v>
      </c>
      <c r="W134" s="4">
        <f t="shared" si="7"/>
        <v>28</v>
      </c>
      <c r="X134" s="4">
        <f t="shared" si="8"/>
        <v>90</v>
      </c>
      <c r="Y134" s="4" t="str">
        <f t="shared" ref="Y134:AA134" si="142">IF(AND($A134=$A135,V134=100,V135=100),"full access", "")</f>
        <v/>
      </c>
      <c r="Z134" s="4" t="str">
        <f t="shared" si="142"/>
        <v/>
      </c>
      <c r="AA134" s="4" t="str">
        <f t="shared" si="142"/>
        <v/>
      </c>
      <c r="AB134" s="4">
        <f t="shared" si="10"/>
        <v>0</v>
      </c>
      <c r="AC134" s="4" t="str">
        <f t="shared" si="11"/>
        <v/>
      </c>
    </row>
    <row r="135">
      <c r="A135" s="3" t="s">
        <v>116</v>
      </c>
      <c r="B135" s="3" t="str">
        <f>VLOOKUP(A135,Regions!A:B,2)</f>
        <v>Sub-Saharan Africa</v>
      </c>
      <c r="C135" s="3">
        <v>2016.0</v>
      </c>
      <c r="D135" s="3">
        <v>3376.558105</v>
      </c>
      <c r="E135" s="3">
        <v>38.82699966</v>
      </c>
      <c r="F135" s="3">
        <v>51.84972018</v>
      </c>
      <c r="G135" s="3">
        <v>17.59725585</v>
      </c>
      <c r="H135" s="3">
        <v>13.45014014</v>
      </c>
      <c r="I135" s="3">
        <v>17.10288384</v>
      </c>
      <c r="J135" s="3">
        <v>27.80157647</v>
      </c>
      <c r="K135" s="3">
        <v>24.49842353</v>
      </c>
      <c r="L135" s="3">
        <v>20.075</v>
      </c>
      <c r="M135" s="3">
        <v>27.625</v>
      </c>
      <c r="N135" s="3">
        <v>89.73822453</v>
      </c>
      <c r="O135" s="3">
        <v>6.724275474</v>
      </c>
      <c r="P135" s="3">
        <v>3.0125</v>
      </c>
      <c r="Q135" s="3">
        <v>0.525</v>
      </c>
      <c r="R135" s="4" t="str">
        <f t="shared" si="2"/>
        <v/>
      </c>
      <c r="S135" s="4" t="str">
        <f t="shared" si="3"/>
        <v/>
      </c>
      <c r="T135" s="4" t="str">
        <f t="shared" si="4"/>
        <v/>
      </c>
      <c r="U135" s="4" t="str">
        <f t="shared" si="5"/>
        <v/>
      </c>
      <c r="V135" s="4">
        <f t="shared" si="6"/>
        <v>52</v>
      </c>
      <c r="W135" s="4">
        <f t="shared" si="7"/>
        <v>28</v>
      </c>
      <c r="X135" s="4">
        <f t="shared" si="8"/>
        <v>90</v>
      </c>
      <c r="Y135" s="4" t="str">
        <f t="shared" ref="Y135:AA135" si="143">IF(AND($A135=$A136,V135=100,V136=100),"full access", "")</f>
        <v/>
      </c>
      <c r="Z135" s="4" t="str">
        <f t="shared" si="143"/>
        <v/>
      </c>
      <c r="AA135" s="4" t="str">
        <f t="shared" si="143"/>
        <v/>
      </c>
      <c r="AB135" s="4" t="str">
        <f t="shared" si="10"/>
        <v/>
      </c>
      <c r="AC135" s="4" t="str">
        <f t="shared" si="11"/>
        <v/>
      </c>
    </row>
    <row r="136">
      <c r="A136" s="3" t="s">
        <v>117</v>
      </c>
      <c r="B136" s="3" t="str">
        <f>VLOOKUP(A136,Regions!A:B,2)</f>
        <v>Europe &amp; Central Asia</v>
      </c>
      <c r="C136" s="3">
        <v>2015.0</v>
      </c>
      <c r="D136" s="3">
        <v>1315.329956</v>
      </c>
      <c r="E136" s="3">
        <v>68.41600037</v>
      </c>
      <c r="F136" s="3">
        <v>99.75130757</v>
      </c>
      <c r="G136" s="3">
        <v>0.0</v>
      </c>
      <c r="H136" s="3">
        <v>0.2486924289</v>
      </c>
      <c r="I136" s="3">
        <v>0.0</v>
      </c>
      <c r="J136" s="3">
        <v>99.24411581</v>
      </c>
      <c r="K136" s="3">
        <v>0.0</v>
      </c>
      <c r="L136" s="3">
        <v>0.7558841903</v>
      </c>
      <c r="M136" s="3">
        <v>0.0</v>
      </c>
      <c r="N136" s="3">
        <v>99.98545421</v>
      </c>
      <c r="O136" s="3">
        <v>0.0</v>
      </c>
      <c r="P136" s="3">
        <v>0.01454579307</v>
      </c>
      <c r="Q136" s="3">
        <v>0.0</v>
      </c>
      <c r="R136" s="4">
        <f t="shared" si="2"/>
        <v>5</v>
      </c>
      <c r="S136" s="4">
        <f t="shared" si="3"/>
        <v>-0.032105158</v>
      </c>
      <c r="T136" s="4" t="str">
        <f t="shared" si="4"/>
        <v>null</v>
      </c>
      <c r="U136" s="4">
        <f t="shared" si="5"/>
        <v>0</v>
      </c>
      <c r="V136" s="4">
        <f t="shared" si="6"/>
        <v>100</v>
      </c>
      <c r="W136" s="4">
        <f t="shared" si="7"/>
        <v>99</v>
      </c>
      <c r="X136" s="4">
        <f t="shared" si="8"/>
        <v>100</v>
      </c>
      <c r="Y136" s="4" t="str">
        <f t="shared" ref="Y136:AA136" si="144">IF(AND($A136=$A137,V136=100,V137=100),"full access", "")</f>
        <v>full access</v>
      </c>
      <c r="Z136" s="4" t="str">
        <f t="shared" si="144"/>
        <v/>
      </c>
      <c r="AA136" s="4" t="str">
        <f t="shared" si="144"/>
        <v>full access</v>
      </c>
      <c r="AB136" s="4" t="str">
        <f t="shared" si="10"/>
        <v>null</v>
      </c>
      <c r="AC136" s="4" t="str">
        <f t="shared" si="11"/>
        <v/>
      </c>
    </row>
    <row r="137">
      <c r="A137" s="3" t="s">
        <v>117</v>
      </c>
      <c r="B137" s="3" t="str">
        <f>VLOOKUP(A137,Regions!A:B,2)</f>
        <v>Europe &amp; Central Asia</v>
      </c>
      <c r="C137" s="3">
        <v>2020.0</v>
      </c>
      <c r="D137" s="3">
        <v>1326.53894</v>
      </c>
      <c r="E137" s="3">
        <v>69.22900391</v>
      </c>
      <c r="F137" s="3">
        <v>99.59078178</v>
      </c>
      <c r="G137" s="3">
        <v>0.0</v>
      </c>
      <c r="H137" s="3">
        <v>0.4092182232</v>
      </c>
      <c r="I137" s="3">
        <v>0.0</v>
      </c>
      <c r="J137" s="3" t="s">
        <v>53</v>
      </c>
      <c r="K137" s="3" t="s">
        <v>53</v>
      </c>
      <c r="L137" s="3" t="s">
        <v>53</v>
      </c>
      <c r="M137" s="3" t="s">
        <v>53</v>
      </c>
      <c r="N137" s="3">
        <v>99.98545421</v>
      </c>
      <c r="O137" s="3">
        <v>0.0</v>
      </c>
      <c r="P137" s="3">
        <v>0.01454579307</v>
      </c>
      <c r="Q137" s="3">
        <v>0.0</v>
      </c>
      <c r="R137" s="4" t="str">
        <f t="shared" si="2"/>
        <v/>
      </c>
      <c r="S137" s="4" t="str">
        <f t="shared" si="3"/>
        <v/>
      </c>
      <c r="T137" s="4" t="str">
        <f t="shared" si="4"/>
        <v/>
      </c>
      <c r="U137" s="4" t="str">
        <f t="shared" si="5"/>
        <v/>
      </c>
      <c r="V137" s="4">
        <f t="shared" si="6"/>
        <v>100</v>
      </c>
      <c r="W137" s="4" t="str">
        <f t="shared" si="7"/>
        <v>null</v>
      </c>
      <c r="X137" s="4">
        <f t="shared" si="8"/>
        <v>100</v>
      </c>
      <c r="Y137" s="4" t="str">
        <f t="shared" ref="Y137:AA137" si="145">IF(AND($A137=$A138,V137=100,V138=100),"full access", "")</f>
        <v/>
      </c>
      <c r="Z137" s="4" t="str">
        <f t="shared" si="145"/>
        <v/>
      </c>
      <c r="AA137" s="4" t="str">
        <f t="shared" si="145"/>
        <v/>
      </c>
      <c r="AB137" s="4" t="str">
        <f t="shared" si="10"/>
        <v/>
      </c>
      <c r="AC137" s="4" t="str">
        <f t="shared" si="11"/>
        <v/>
      </c>
    </row>
    <row r="138">
      <c r="A138" s="3" t="s">
        <v>118</v>
      </c>
      <c r="B138" s="3" t="str">
        <f>VLOOKUP(A138,Regions!A:B,2)</f>
        <v>Sub-Saharan Africa</v>
      </c>
      <c r="C138" s="3">
        <v>2015.0</v>
      </c>
      <c r="D138" s="3">
        <v>1104.037964</v>
      </c>
      <c r="E138" s="3">
        <v>23.29999924</v>
      </c>
      <c r="F138" s="3">
        <v>66.70395522</v>
      </c>
      <c r="G138" s="3">
        <v>8.767617333</v>
      </c>
      <c r="H138" s="3">
        <v>10.89011026</v>
      </c>
      <c r="I138" s="3">
        <v>13.63831719</v>
      </c>
      <c r="J138" s="3">
        <v>58.1249849</v>
      </c>
      <c r="K138" s="3">
        <v>11.1820493</v>
      </c>
      <c r="L138" s="3">
        <v>13.43987898</v>
      </c>
      <c r="M138" s="3">
        <v>17.25308683</v>
      </c>
      <c r="N138" s="3">
        <v>94.94460013</v>
      </c>
      <c r="O138" s="3">
        <v>0.8196803222</v>
      </c>
      <c r="P138" s="3">
        <v>2.496665561</v>
      </c>
      <c r="Q138" s="3">
        <v>1.73905399</v>
      </c>
      <c r="R138" s="4">
        <f t="shared" si="2"/>
        <v>5</v>
      </c>
      <c r="S138" s="4">
        <f t="shared" si="3"/>
        <v>0.809823146</v>
      </c>
      <c r="T138" s="4">
        <f t="shared" si="4"/>
        <v>0.868292768</v>
      </c>
      <c r="U138" s="4">
        <f t="shared" si="5"/>
        <v>0.361032584</v>
      </c>
      <c r="V138" s="4">
        <f t="shared" si="6"/>
        <v>67</v>
      </c>
      <c r="W138" s="4">
        <f t="shared" si="7"/>
        <v>58</v>
      </c>
      <c r="X138" s="4">
        <f t="shared" si="8"/>
        <v>95</v>
      </c>
      <c r="Y138" s="4" t="str">
        <f t="shared" ref="Y138:AA138" si="146">IF(AND($A138=$A139,V138=100,V139=100),"full access", "")</f>
        <v/>
      </c>
      <c r="Z138" s="4" t="str">
        <f t="shared" si="146"/>
        <v/>
      </c>
      <c r="AA138" s="4" t="str">
        <f t="shared" si="146"/>
        <v/>
      </c>
      <c r="AB138" s="4">
        <f t="shared" si="10"/>
        <v>0.507260184</v>
      </c>
      <c r="AC138" s="4">
        <f t="shared" si="11"/>
        <v>0.825265961</v>
      </c>
    </row>
    <row r="139">
      <c r="A139" s="3" t="s">
        <v>118</v>
      </c>
      <c r="B139" s="3" t="str">
        <f>VLOOKUP(A139,Regions!A:B,2)</f>
        <v>Sub-Saharan Africa</v>
      </c>
      <c r="C139" s="3">
        <v>2020.0</v>
      </c>
      <c r="D139" s="3">
        <v>1160.16394</v>
      </c>
      <c r="E139" s="3">
        <v>24.17100143</v>
      </c>
      <c r="F139" s="3">
        <v>70.75307095</v>
      </c>
      <c r="G139" s="3">
        <v>9.507067163</v>
      </c>
      <c r="H139" s="3">
        <v>9.835567931</v>
      </c>
      <c r="I139" s="3">
        <v>9.904293959</v>
      </c>
      <c r="J139" s="3">
        <v>62.46644874</v>
      </c>
      <c r="K139" s="3">
        <v>12.29969513</v>
      </c>
      <c r="L139" s="3">
        <v>12.45046093</v>
      </c>
      <c r="M139" s="3">
        <v>12.78339519</v>
      </c>
      <c r="N139" s="3">
        <v>96.74976305</v>
      </c>
      <c r="O139" s="3">
        <v>0.7460644731</v>
      </c>
      <c r="P139" s="3">
        <v>1.632164244</v>
      </c>
      <c r="Q139" s="3">
        <v>0.8720082294</v>
      </c>
      <c r="R139" s="4" t="str">
        <f t="shared" si="2"/>
        <v/>
      </c>
      <c r="S139" s="4" t="str">
        <f t="shared" si="3"/>
        <v/>
      </c>
      <c r="T139" s="4" t="str">
        <f t="shared" si="4"/>
        <v/>
      </c>
      <c r="U139" s="4" t="str">
        <f t="shared" si="5"/>
        <v/>
      </c>
      <c r="V139" s="4">
        <f t="shared" si="6"/>
        <v>71</v>
      </c>
      <c r="W139" s="4">
        <f t="shared" si="7"/>
        <v>62</v>
      </c>
      <c r="X139" s="4">
        <f t="shared" si="8"/>
        <v>97</v>
      </c>
      <c r="Y139" s="4" t="str">
        <f t="shared" ref="Y139:AA139" si="147">IF(AND($A139=$A140,V139=100,V140=100),"full access", "")</f>
        <v/>
      </c>
      <c r="Z139" s="4" t="str">
        <f t="shared" si="147"/>
        <v/>
      </c>
      <c r="AA139" s="4" t="str">
        <f t="shared" si="147"/>
        <v/>
      </c>
      <c r="AB139" s="4" t="str">
        <f t="shared" si="10"/>
        <v/>
      </c>
      <c r="AC139" s="4" t="str">
        <f t="shared" si="11"/>
        <v/>
      </c>
    </row>
    <row r="140">
      <c r="A140" s="3" t="s">
        <v>119</v>
      </c>
      <c r="B140" s="3" t="str">
        <f>VLOOKUP(A140,Regions!A:B,2)</f>
        <v>Sub-Saharan Africa</v>
      </c>
      <c r="C140" s="3">
        <v>2015.0</v>
      </c>
      <c r="D140" s="3">
        <v>100835.4531</v>
      </c>
      <c r="E140" s="3">
        <v>19.4280014</v>
      </c>
      <c r="F140" s="3">
        <v>42.0700672</v>
      </c>
      <c r="G140" s="3">
        <v>21.73879027</v>
      </c>
      <c r="H140" s="3">
        <v>24.47785615</v>
      </c>
      <c r="I140" s="3">
        <v>11.71328639</v>
      </c>
      <c r="J140" s="3">
        <v>32.45176743</v>
      </c>
      <c r="K140" s="3">
        <v>23.5985521</v>
      </c>
      <c r="L140" s="3">
        <v>29.78155581</v>
      </c>
      <c r="M140" s="3">
        <v>14.16812467</v>
      </c>
      <c r="N140" s="3">
        <v>81.95917654</v>
      </c>
      <c r="O140" s="3">
        <v>14.02596733</v>
      </c>
      <c r="P140" s="3">
        <v>2.482299691</v>
      </c>
      <c r="Q140" s="3">
        <v>1.532556439</v>
      </c>
      <c r="R140" s="4">
        <f t="shared" si="2"/>
        <v>5</v>
      </c>
      <c r="S140" s="4">
        <f t="shared" si="3"/>
        <v>1.509101108</v>
      </c>
      <c r="T140" s="4">
        <f t="shared" si="4"/>
        <v>1.515674352</v>
      </c>
      <c r="U140" s="4">
        <f t="shared" si="5"/>
        <v>0.450730324</v>
      </c>
      <c r="V140" s="4">
        <f t="shared" si="6"/>
        <v>42</v>
      </c>
      <c r="W140" s="4">
        <f t="shared" si="7"/>
        <v>32</v>
      </c>
      <c r="X140" s="4">
        <f t="shared" si="8"/>
        <v>82</v>
      </c>
      <c r="Y140" s="4" t="str">
        <f t="shared" ref="Y140:AA140" si="148">IF(AND($A140=$A141,V140=100,V141=100),"full access", "")</f>
        <v/>
      </c>
      <c r="Z140" s="4" t="str">
        <f t="shared" si="148"/>
        <v/>
      </c>
      <c r="AA140" s="4" t="str">
        <f t="shared" si="148"/>
        <v/>
      </c>
      <c r="AB140" s="4">
        <f t="shared" si="10"/>
        <v>1.064944028</v>
      </c>
      <c r="AC140" s="4">
        <f t="shared" si="11"/>
        <v>1.083138218</v>
      </c>
    </row>
    <row r="141">
      <c r="A141" s="3" t="s">
        <v>119</v>
      </c>
      <c r="B141" s="3" t="str">
        <f>VLOOKUP(A141,Regions!A:B,2)</f>
        <v>Sub-Saharan Africa</v>
      </c>
      <c r="C141" s="3">
        <v>2020.0</v>
      </c>
      <c r="D141" s="3">
        <v>114963.5859</v>
      </c>
      <c r="E141" s="3">
        <v>21.69499969</v>
      </c>
      <c r="F141" s="3">
        <v>49.61557274</v>
      </c>
      <c r="G141" s="3">
        <v>26.74071964</v>
      </c>
      <c r="H141" s="3">
        <v>18.63506013</v>
      </c>
      <c r="I141" s="3">
        <v>5.008647486</v>
      </c>
      <c r="J141" s="3">
        <v>40.03013919</v>
      </c>
      <c r="K141" s="3">
        <v>30.18668334</v>
      </c>
      <c r="L141" s="3">
        <v>23.49561327</v>
      </c>
      <c r="M141" s="3">
        <v>6.287564203</v>
      </c>
      <c r="N141" s="3">
        <v>84.21282816</v>
      </c>
      <c r="O141" s="3">
        <v>14.30300858</v>
      </c>
      <c r="P141" s="3">
        <v>1.091582355</v>
      </c>
      <c r="Q141" s="3">
        <v>0.392580896</v>
      </c>
      <c r="R141" s="4" t="str">
        <f t="shared" si="2"/>
        <v/>
      </c>
      <c r="S141" s="4" t="str">
        <f t="shared" si="3"/>
        <v/>
      </c>
      <c r="T141" s="4" t="str">
        <f t="shared" si="4"/>
        <v/>
      </c>
      <c r="U141" s="4" t="str">
        <f t="shared" si="5"/>
        <v/>
      </c>
      <c r="V141" s="4">
        <f t="shared" si="6"/>
        <v>50</v>
      </c>
      <c r="W141" s="4">
        <f t="shared" si="7"/>
        <v>40</v>
      </c>
      <c r="X141" s="4">
        <f t="shared" si="8"/>
        <v>84</v>
      </c>
      <c r="Y141" s="4" t="str">
        <f t="shared" ref="Y141:AA141" si="149">IF(AND($A141=$A142,V141=100,V142=100),"full access", "")</f>
        <v/>
      </c>
      <c r="Z141" s="4" t="str">
        <f t="shared" si="149"/>
        <v/>
      </c>
      <c r="AA141" s="4" t="str">
        <f t="shared" si="149"/>
        <v/>
      </c>
      <c r="AB141" s="4" t="str">
        <f t="shared" si="10"/>
        <v/>
      </c>
      <c r="AC141" s="4" t="str">
        <f t="shared" si="11"/>
        <v/>
      </c>
    </row>
    <row r="142">
      <c r="A142" s="3" t="s">
        <v>120</v>
      </c>
      <c r="B142" s="3" t="str">
        <f>VLOOKUP(A142,Regions!A:B,2)</f>
        <v>Europe &amp; Central Asia</v>
      </c>
      <c r="C142" s="3">
        <v>2015.0</v>
      </c>
      <c r="D142" s="3">
        <v>48.05500031</v>
      </c>
      <c r="E142" s="3">
        <v>41.63799667</v>
      </c>
      <c r="F142" s="3">
        <v>100.0</v>
      </c>
      <c r="G142" s="3">
        <v>0.0</v>
      </c>
      <c r="H142" s="3">
        <v>0.0</v>
      </c>
      <c r="I142" s="3">
        <v>0.0</v>
      </c>
      <c r="J142" s="3" t="s">
        <v>53</v>
      </c>
      <c r="K142" s="3" t="s">
        <v>53</v>
      </c>
      <c r="L142" s="3" t="s">
        <v>53</v>
      </c>
      <c r="M142" s="3" t="s">
        <v>53</v>
      </c>
      <c r="N142" s="3" t="s">
        <v>53</v>
      </c>
      <c r="O142" s="3" t="s">
        <v>53</v>
      </c>
      <c r="P142" s="3" t="s">
        <v>53</v>
      </c>
      <c r="Q142" s="3" t="s">
        <v>53</v>
      </c>
      <c r="R142" s="4">
        <f t="shared" si="2"/>
        <v>5</v>
      </c>
      <c r="S142" s="4">
        <f t="shared" si="3"/>
        <v>0</v>
      </c>
      <c r="T142" s="4" t="str">
        <f t="shared" si="4"/>
        <v>null</v>
      </c>
      <c r="U142" s="4" t="str">
        <f t="shared" si="5"/>
        <v>null</v>
      </c>
      <c r="V142" s="4">
        <f t="shared" si="6"/>
        <v>100</v>
      </c>
      <c r="W142" s="4" t="str">
        <f t="shared" si="7"/>
        <v>null</v>
      </c>
      <c r="X142" s="4" t="str">
        <f t="shared" si="8"/>
        <v>null</v>
      </c>
      <c r="Y142" s="4" t="str">
        <f t="shared" ref="Y142:AA142" si="150">IF(AND($A142=$A143,V142=100,V143=100),"full access", "")</f>
        <v>full access</v>
      </c>
      <c r="Z142" s="4" t="str">
        <f t="shared" si="150"/>
        <v/>
      </c>
      <c r="AA142" s="4" t="str">
        <f t="shared" si="150"/>
        <v/>
      </c>
      <c r="AB142" s="4" t="str">
        <f t="shared" si="10"/>
        <v>null</v>
      </c>
      <c r="AC142" s="4" t="str">
        <f t="shared" si="11"/>
        <v/>
      </c>
    </row>
    <row r="143">
      <c r="A143" s="3" t="s">
        <v>120</v>
      </c>
      <c r="B143" s="3" t="str">
        <f>VLOOKUP(A143,Regions!A:B,2)</f>
        <v>Europe &amp; Central Asia</v>
      </c>
      <c r="C143" s="3">
        <v>2020.0</v>
      </c>
      <c r="D143" s="3">
        <v>48.86500168</v>
      </c>
      <c r="E143" s="3">
        <v>42.39799881</v>
      </c>
      <c r="F143" s="3">
        <v>100.0</v>
      </c>
      <c r="G143" s="3">
        <v>0.0</v>
      </c>
      <c r="H143" s="3">
        <v>0.0</v>
      </c>
      <c r="I143" s="3">
        <v>0.0</v>
      </c>
      <c r="J143" s="3" t="s">
        <v>53</v>
      </c>
      <c r="K143" s="3" t="s">
        <v>53</v>
      </c>
      <c r="L143" s="3" t="s">
        <v>53</v>
      </c>
      <c r="M143" s="3" t="s">
        <v>53</v>
      </c>
      <c r="N143" s="3" t="s">
        <v>53</v>
      </c>
      <c r="O143" s="3" t="s">
        <v>53</v>
      </c>
      <c r="P143" s="3" t="s">
        <v>53</v>
      </c>
      <c r="Q143" s="3" t="s">
        <v>53</v>
      </c>
      <c r="R143" s="4" t="str">
        <f t="shared" si="2"/>
        <v/>
      </c>
      <c r="S143" s="4" t="str">
        <f t="shared" si="3"/>
        <v/>
      </c>
      <c r="T143" s="4" t="str">
        <f t="shared" si="4"/>
        <v/>
      </c>
      <c r="U143" s="4" t="str">
        <f t="shared" si="5"/>
        <v/>
      </c>
      <c r="V143" s="4">
        <f t="shared" si="6"/>
        <v>100</v>
      </c>
      <c r="W143" s="4" t="str">
        <f t="shared" si="7"/>
        <v>null</v>
      </c>
      <c r="X143" s="4" t="str">
        <f t="shared" si="8"/>
        <v>null</v>
      </c>
      <c r="Y143" s="4" t="str">
        <f t="shared" ref="Y143:AA143" si="151">IF(AND($A143=$A144,V143=100,V144=100),"full access", "")</f>
        <v/>
      </c>
      <c r="Z143" s="4" t="str">
        <f t="shared" si="151"/>
        <v/>
      </c>
      <c r="AA143" s="4" t="str">
        <f t="shared" si="151"/>
        <v/>
      </c>
      <c r="AB143" s="4" t="str">
        <f t="shared" si="10"/>
        <v/>
      </c>
      <c r="AC143" s="4" t="str">
        <f t="shared" si="11"/>
        <v/>
      </c>
    </row>
    <row r="144">
      <c r="A144" s="3" t="s">
        <v>121</v>
      </c>
      <c r="B144" s="3" t="str">
        <f>VLOOKUP(A144,Regions!A:B,2)</f>
        <v>Latin America &amp; Caribbean</v>
      </c>
      <c r="C144" s="3">
        <v>2015.0</v>
      </c>
      <c r="D144" s="3">
        <v>2.835999966</v>
      </c>
      <c r="E144" s="3">
        <v>76.26800537</v>
      </c>
      <c r="F144" s="3">
        <v>94.82000666</v>
      </c>
      <c r="G144" s="3">
        <v>0.0</v>
      </c>
      <c r="H144" s="3">
        <v>5.179993343</v>
      </c>
      <c r="I144" s="3">
        <v>0.0</v>
      </c>
      <c r="J144" s="3">
        <v>78.17294282</v>
      </c>
      <c r="K144" s="3">
        <v>0.0</v>
      </c>
      <c r="L144" s="3">
        <v>21.82705718</v>
      </c>
      <c r="M144" s="3">
        <v>0.0</v>
      </c>
      <c r="N144" s="3">
        <v>100.0</v>
      </c>
      <c r="O144" s="3">
        <v>0.0</v>
      </c>
      <c r="P144" s="3">
        <v>0.0</v>
      </c>
      <c r="Q144" s="3">
        <v>0.0</v>
      </c>
      <c r="R144" s="4">
        <f t="shared" si="2"/>
        <v>5</v>
      </c>
      <c r="S144" s="4">
        <f t="shared" si="3"/>
        <v>0.097784148</v>
      </c>
      <c r="T144" s="4">
        <f t="shared" si="4"/>
        <v>0</v>
      </c>
      <c r="U144" s="4">
        <f t="shared" si="5"/>
        <v>0</v>
      </c>
      <c r="V144" s="4">
        <f t="shared" si="6"/>
        <v>95</v>
      </c>
      <c r="W144" s="4">
        <f t="shared" si="7"/>
        <v>78</v>
      </c>
      <c r="X144" s="4">
        <f t="shared" si="8"/>
        <v>100</v>
      </c>
      <c r="Y144" s="4" t="str">
        <f t="shared" ref="Y144:AA144" si="152">IF(AND($A144=$A145,V144=100,V145=100),"full access", "")</f>
        <v/>
      </c>
      <c r="Z144" s="4" t="str">
        <f t="shared" si="152"/>
        <v/>
      </c>
      <c r="AA144" s="4" t="str">
        <f t="shared" si="152"/>
        <v>full access</v>
      </c>
      <c r="AB144" s="4">
        <f t="shared" si="10"/>
        <v>0</v>
      </c>
      <c r="AC144" s="4" t="str">
        <f t="shared" si="11"/>
        <v/>
      </c>
    </row>
    <row r="145">
      <c r="A145" s="3" t="s">
        <v>121</v>
      </c>
      <c r="B145" s="3" t="str">
        <f>VLOOKUP(A145,Regions!A:B,2)</f>
        <v>Latin America &amp; Caribbean</v>
      </c>
      <c r="C145" s="3">
        <v>2020.0</v>
      </c>
      <c r="D145" s="3">
        <v>3.48300004</v>
      </c>
      <c r="E145" s="3">
        <v>78.50799561</v>
      </c>
      <c r="F145" s="3">
        <v>95.3089274</v>
      </c>
      <c r="G145" s="3">
        <v>0.0</v>
      </c>
      <c r="H145" s="3">
        <v>4.691072596</v>
      </c>
      <c r="I145" s="3">
        <v>0.0</v>
      </c>
      <c r="J145" s="3">
        <v>78.17294282</v>
      </c>
      <c r="K145" s="3">
        <v>0.0</v>
      </c>
      <c r="L145" s="3">
        <v>21.82705718</v>
      </c>
      <c r="M145" s="3">
        <v>0.0</v>
      </c>
      <c r="N145" s="3">
        <v>100.0</v>
      </c>
      <c r="O145" s="3">
        <v>0.0</v>
      </c>
      <c r="P145" s="3">
        <v>0.0</v>
      </c>
      <c r="Q145" s="3">
        <v>0.0</v>
      </c>
      <c r="R145" s="4" t="str">
        <f t="shared" si="2"/>
        <v/>
      </c>
      <c r="S145" s="4" t="str">
        <f t="shared" si="3"/>
        <v/>
      </c>
      <c r="T145" s="4" t="str">
        <f t="shared" si="4"/>
        <v/>
      </c>
      <c r="U145" s="4" t="str">
        <f t="shared" si="5"/>
        <v/>
      </c>
      <c r="V145" s="4">
        <f t="shared" si="6"/>
        <v>95</v>
      </c>
      <c r="W145" s="4">
        <f t="shared" si="7"/>
        <v>78</v>
      </c>
      <c r="X145" s="4">
        <f t="shared" si="8"/>
        <v>100</v>
      </c>
      <c r="Y145" s="4" t="str">
        <f t="shared" ref="Y145:AA145" si="153">IF(AND($A145=$A146,V145=100,V146=100),"full access", "")</f>
        <v/>
      </c>
      <c r="Z145" s="4" t="str">
        <f t="shared" si="153"/>
        <v/>
      </c>
      <c r="AA145" s="4" t="str">
        <f t="shared" si="153"/>
        <v/>
      </c>
      <c r="AB145" s="4" t="str">
        <f t="shared" si="10"/>
        <v/>
      </c>
      <c r="AC145" s="4" t="str">
        <f t="shared" si="11"/>
        <v/>
      </c>
    </row>
    <row r="146">
      <c r="A146" s="3" t="s">
        <v>122</v>
      </c>
      <c r="B146" s="3" t="str">
        <f>VLOOKUP(A146,Regions!A:B,2)</f>
        <v>East Asia &amp; Pacific</v>
      </c>
      <c r="C146" s="3">
        <v>2015.0</v>
      </c>
      <c r="D146" s="3">
        <v>868.632019</v>
      </c>
      <c r="E146" s="3">
        <v>54.72599792</v>
      </c>
      <c r="F146" s="3">
        <v>94.26255867</v>
      </c>
      <c r="G146" s="3">
        <v>0.0</v>
      </c>
      <c r="H146" s="3">
        <v>3.419365936</v>
      </c>
      <c r="I146" s="3">
        <v>2.318075395</v>
      </c>
      <c r="J146" s="3">
        <v>89.37852739</v>
      </c>
      <c r="K146" s="3">
        <v>0.0</v>
      </c>
      <c r="L146" s="3">
        <v>5.829467811</v>
      </c>
      <c r="M146" s="3">
        <v>4.792004795</v>
      </c>
      <c r="N146" s="3">
        <v>98.30304467</v>
      </c>
      <c r="O146" s="3">
        <v>0.0</v>
      </c>
      <c r="P146" s="3">
        <v>1.425524712</v>
      </c>
      <c r="Q146" s="3">
        <v>0.2714306142</v>
      </c>
      <c r="R146" s="4">
        <f t="shared" si="2"/>
        <v>5</v>
      </c>
      <c r="S146" s="4">
        <f t="shared" si="3"/>
        <v>0.007701314</v>
      </c>
      <c r="T146" s="4">
        <f t="shared" si="4"/>
        <v>-0.058100668</v>
      </c>
      <c r="U146" s="4">
        <f t="shared" si="5"/>
        <v>-0.021760122</v>
      </c>
      <c r="V146" s="4">
        <f t="shared" si="6"/>
        <v>94</v>
      </c>
      <c r="W146" s="4">
        <f t="shared" si="7"/>
        <v>89</v>
      </c>
      <c r="X146" s="4">
        <f t="shared" si="8"/>
        <v>98</v>
      </c>
      <c r="Y146" s="4" t="str">
        <f t="shared" ref="Y146:AA146" si="154">IF(AND($A146=$A147,V146=100,V147=100),"full access", "")</f>
        <v/>
      </c>
      <c r="Z146" s="4" t="str">
        <f t="shared" si="154"/>
        <v/>
      </c>
      <c r="AA146" s="4" t="str">
        <f t="shared" si="154"/>
        <v/>
      </c>
      <c r="AB146" s="4">
        <f t="shared" si="10"/>
        <v>-0.036340546</v>
      </c>
      <c r="AC146" s="4">
        <f t="shared" si="11"/>
        <v>-0.9100973331</v>
      </c>
    </row>
    <row r="147">
      <c r="A147" s="3" t="s">
        <v>122</v>
      </c>
      <c r="B147" s="3" t="str">
        <f>VLOOKUP(A147,Regions!A:B,2)</f>
        <v>East Asia &amp; Pacific</v>
      </c>
      <c r="C147" s="3">
        <v>2020.0</v>
      </c>
      <c r="D147" s="3">
        <v>896.4439697</v>
      </c>
      <c r="E147" s="3">
        <v>57.24700546</v>
      </c>
      <c r="F147" s="3">
        <v>94.30106524</v>
      </c>
      <c r="G147" s="3">
        <v>0.0</v>
      </c>
      <c r="H147" s="3">
        <v>3.318602766</v>
      </c>
      <c r="I147" s="3">
        <v>2.380331999</v>
      </c>
      <c r="J147" s="3">
        <v>89.08802405</v>
      </c>
      <c r="K147" s="3">
        <v>0.0</v>
      </c>
      <c r="L147" s="3">
        <v>5.759897938</v>
      </c>
      <c r="M147" s="3">
        <v>5.152078012</v>
      </c>
      <c r="N147" s="3">
        <v>98.19424406</v>
      </c>
      <c r="O147" s="3">
        <v>0.0</v>
      </c>
      <c r="P147" s="3">
        <v>1.495409344</v>
      </c>
      <c r="Q147" s="3">
        <v>0.3103465922</v>
      </c>
      <c r="R147" s="4" t="str">
        <f t="shared" si="2"/>
        <v/>
      </c>
      <c r="S147" s="4" t="str">
        <f t="shared" si="3"/>
        <v/>
      </c>
      <c r="T147" s="4" t="str">
        <f t="shared" si="4"/>
        <v/>
      </c>
      <c r="U147" s="4" t="str">
        <f t="shared" si="5"/>
        <v/>
      </c>
      <c r="V147" s="4">
        <f t="shared" si="6"/>
        <v>94</v>
      </c>
      <c r="W147" s="4">
        <f t="shared" si="7"/>
        <v>89</v>
      </c>
      <c r="X147" s="4">
        <f t="shared" si="8"/>
        <v>98</v>
      </c>
      <c r="Y147" s="4" t="str">
        <f t="shared" ref="Y147:AA147" si="155">IF(AND($A147=$A148,V147=100,V148=100),"full access", "")</f>
        <v/>
      </c>
      <c r="Z147" s="4" t="str">
        <f t="shared" si="155"/>
        <v/>
      </c>
      <c r="AA147" s="4" t="str">
        <f t="shared" si="155"/>
        <v/>
      </c>
      <c r="AB147" s="4" t="str">
        <f t="shared" si="10"/>
        <v/>
      </c>
      <c r="AC147" s="4" t="str">
        <f t="shared" si="11"/>
        <v/>
      </c>
    </row>
    <row r="148">
      <c r="A148" s="3" t="s">
        <v>123</v>
      </c>
      <c r="B148" s="3" t="str">
        <f>VLOOKUP(A148,Regions!A:B,2)</f>
        <v>Europe &amp; Central Asia</v>
      </c>
      <c r="C148" s="3">
        <v>2015.0</v>
      </c>
      <c r="D148" s="3">
        <v>5481.12793</v>
      </c>
      <c r="E148" s="3">
        <v>85.22499847</v>
      </c>
      <c r="F148" s="3">
        <v>99.99999666</v>
      </c>
      <c r="G148" s="3">
        <v>0.0</v>
      </c>
      <c r="H148" s="3">
        <v>3.34065308E-6</v>
      </c>
      <c r="I148" s="3">
        <v>0.0</v>
      </c>
      <c r="J148" s="3">
        <v>100.0</v>
      </c>
      <c r="K148" s="3">
        <v>0.0</v>
      </c>
      <c r="L148" s="3">
        <v>0.0</v>
      </c>
      <c r="M148" s="3">
        <v>0.0</v>
      </c>
      <c r="N148" s="3">
        <v>100.0</v>
      </c>
      <c r="O148" s="3">
        <v>0.0</v>
      </c>
      <c r="P148" s="3">
        <v>0.0</v>
      </c>
      <c r="Q148" s="3">
        <v>0.0</v>
      </c>
      <c r="R148" s="4">
        <f t="shared" si="2"/>
        <v>5</v>
      </c>
      <c r="S148" s="4">
        <f t="shared" si="3"/>
        <v>0.000001328000002</v>
      </c>
      <c r="T148" s="4">
        <f t="shared" si="4"/>
        <v>0</v>
      </c>
      <c r="U148" s="4">
        <f t="shared" si="5"/>
        <v>0</v>
      </c>
      <c r="V148" s="4">
        <f t="shared" si="6"/>
        <v>100</v>
      </c>
      <c r="W148" s="4">
        <f t="shared" si="7"/>
        <v>100</v>
      </c>
      <c r="X148" s="4">
        <f t="shared" si="8"/>
        <v>100</v>
      </c>
      <c r="Y148" s="4" t="str">
        <f t="shared" ref="Y148:AA148" si="156">IF(AND($A148=$A149,V148=100,V149=100),"full access", "")</f>
        <v>full access</v>
      </c>
      <c r="Z148" s="4" t="str">
        <f t="shared" si="156"/>
        <v>full access</v>
      </c>
      <c r="AA148" s="4" t="str">
        <f t="shared" si="156"/>
        <v>full access</v>
      </c>
      <c r="AB148" s="4">
        <f t="shared" si="10"/>
        <v>0</v>
      </c>
      <c r="AC148" s="4" t="str">
        <f t="shared" si="11"/>
        <v/>
      </c>
    </row>
    <row r="149">
      <c r="A149" s="3" t="s">
        <v>123</v>
      </c>
      <c r="B149" s="3" t="str">
        <f>VLOOKUP(A149,Regions!A:B,2)</f>
        <v>Europe &amp; Central Asia</v>
      </c>
      <c r="C149" s="3">
        <v>2020.0</v>
      </c>
      <c r="D149" s="3">
        <v>5540.717773</v>
      </c>
      <c r="E149" s="3">
        <v>85.51700592</v>
      </c>
      <c r="F149" s="3">
        <v>100.0000033</v>
      </c>
      <c r="G149" s="3">
        <v>0.0</v>
      </c>
      <c r="H149" s="3">
        <v>0.0</v>
      </c>
      <c r="I149" s="3">
        <v>0.0</v>
      </c>
      <c r="J149" s="3">
        <v>100.0</v>
      </c>
      <c r="K149" s="3">
        <v>0.0</v>
      </c>
      <c r="L149" s="3">
        <v>0.0</v>
      </c>
      <c r="M149" s="3">
        <v>0.0</v>
      </c>
      <c r="N149" s="3">
        <v>100.0</v>
      </c>
      <c r="O149" s="3">
        <v>0.0</v>
      </c>
      <c r="P149" s="3">
        <v>0.0</v>
      </c>
      <c r="Q149" s="3">
        <v>0.0</v>
      </c>
      <c r="R149" s="4" t="str">
        <f t="shared" si="2"/>
        <v/>
      </c>
      <c r="S149" s="4" t="str">
        <f t="shared" si="3"/>
        <v/>
      </c>
      <c r="T149" s="4" t="str">
        <f t="shared" si="4"/>
        <v/>
      </c>
      <c r="U149" s="4" t="str">
        <f t="shared" si="5"/>
        <v/>
      </c>
      <c r="V149" s="4">
        <f t="shared" si="6"/>
        <v>100</v>
      </c>
      <c r="W149" s="4">
        <f t="shared" si="7"/>
        <v>100</v>
      </c>
      <c r="X149" s="4">
        <f t="shared" si="8"/>
        <v>100</v>
      </c>
      <c r="Y149" s="4" t="str">
        <f t="shared" ref="Y149:AA149" si="157">IF(AND($A149=$A150,V149=100,V150=100),"full access", "")</f>
        <v/>
      </c>
      <c r="Z149" s="4" t="str">
        <f t="shared" si="157"/>
        <v/>
      </c>
      <c r="AA149" s="4" t="str">
        <f t="shared" si="157"/>
        <v/>
      </c>
      <c r="AB149" s="4" t="str">
        <f t="shared" si="10"/>
        <v/>
      </c>
      <c r="AC149" s="4" t="str">
        <f t="shared" si="11"/>
        <v/>
      </c>
    </row>
    <row r="150">
      <c r="A150" s="3" t="s">
        <v>124</v>
      </c>
      <c r="B150" s="3" t="str">
        <f>VLOOKUP(A150,Regions!A:B,2)</f>
        <v>Europe &amp; Central Asia</v>
      </c>
      <c r="C150" s="3">
        <v>2015.0</v>
      </c>
      <c r="D150" s="3">
        <v>64453.19531</v>
      </c>
      <c r="E150" s="3">
        <v>79.65499878</v>
      </c>
      <c r="F150" s="3">
        <v>100.0</v>
      </c>
      <c r="G150" s="3">
        <v>0.0</v>
      </c>
      <c r="H150" s="3">
        <v>0.0</v>
      </c>
      <c r="I150" s="3">
        <v>0.0</v>
      </c>
      <c r="J150" s="3">
        <v>100.0</v>
      </c>
      <c r="K150" s="3">
        <v>0.0</v>
      </c>
      <c r="L150" s="3">
        <v>0.0</v>
      </c>
      <c r="M150" s="3">
        <v>0.0</v>
      </c>
      <c r="N150" s="3">
        <v>100.0</v>
      </c>
      <c r="O150" s="3">
        <v>0.0</v>
      </c>
      <c r="P150" s="3">
        <v>0.0</v>
      </c>
      <c r="Q150" s="3">
        <v>0.0</v>
      </c>
      <c r="R150" s="4">
        <f t="shared" si="2"/>
        <v>5</v>
      </c>
      <c r="S150" s="4">
        <f t="shared" si="3"/>
        <v>-0.0000002999999992</v>
      </c>
      <c r="T150" s="4">
        <f t="shared" si="4"/>
        <v>0</v>
      </c>
      <c r="U150" s="4">
        <f t="shared" si="5"/>
        <v>0</v>
      </c>
      <c r="V150" s="4">
        <f t="shared" si="6"/>
        <v>100</v>
      </c>
      <c r="W150" s="4">
        <f t="shared" si="7"/>
        <v>100</v>
      </c>
      <c r="X150" s="4">
        <f t="shared" si="8"/>
        <v>100</v>
      </c>
      <c r="Y150" s="4" t="str">
        <f t="shared" ref="Y150:AA150" si="158">IF(AND($A150=$A151,V150=100,V151=100),"full access", "")</f>
        <v>full access</v>
      </c>
      <c r="Z150" s="4" t="str">
        <f t="shared" si="158"/>
        <v>full access</v>
      </c>
      <c r="AA150" s="4" t="str">
        <f t="shared" si="158"/>
        <v>full access</v>
      </c>
      <c r="AB150" s="4">
        <f t="shared" si="10"/>
        <v>0</v>
      </c>
      <c r="AC150" s="4" t="str">
        <f t="shared" si="11"/>
        <v/>
      </c>
    </row>
    <row r="151">
      <c r="A151" s="3" t="s">
        <v>124</v>
      </c>
      <c r="B151" s="3" t="str">
        <f>VLOOKUP(A151,Regions!A:B,2)</f>
        <v>Europe &amp; Central Asia</v>
      </c>
      <c r="C151" s="3">
        <v>2020.0</v>
      </c>
      <c r="D151" s="3">
        <v>65273.51172</v>
      </c>
      <c r="E151" s="3">
        <v>80.97499847</v>
      </c>
      <c r="F151" s="3">
        <v>99.9999985</v>
      </c>
      <c r="G151" s="3">
        <v>0.0</v>
      </c>
      <c r="H151" s="3">
        <v>1.49610841E-6</v>
      </c>
      <c r="I151" s="3">
        <v>0.0</v>
      </c>
      <c r="J151" s="3">
        <v>100.0</v>
      </c>
      <c r="K151" s="3">
        <v>0.0</v>
      </c>
      <c r="L151" s="3">
        <v>0.0</v>
      </c>
      <c r="M151" s="3">
        <v>0.0</v>
      </c>
      <c r="N151" s="3">
        <v>100.0</v>
      </c>
      <c r="O151" s="3">
        <v>0.0</v>
      </c>
      <c r="P151" s="3">
        <v>0.0</v>
      </c>
      <c r="Q151" s="3">
        <v>0.0</v>
      </c>
      <c r="R151" s="4" t="str">
        <f t="shared" si="2"/>
        <v/>
      </c>
      <c r="S151" s="4" t="str">
        <f t="shared" si="3"/>
        <v/>
      </c>
      <c r="T151" s="4" t="str">
        <f t="shared" si="4"/>
        <v/>
      </c>
      <c r="U151" s="4" t="str">
        <f t="shared" si="5"/>
        <v/>
      </c>
      <c r="V151" s="4">
        <f t="shared" si="6"/>
        <v>100</v>
      </c>
      <c r="W151" s="4">
        <f t="shared" si="7"/>
        <v>100</v>
      </c>
      <c r="X151" s="4">
        <f t="shared" si="8"/>
        <v>100</v>
      </c>
      <c r="Y151" s="4" t="str">
        <f t="shared" ref="Y151:AA151" si="159">IF(AND($A151=$A152,V151=100,V152=100),"full access", "")</f>
        <v/>
      </c>
      <c r="Z151" s="4" t="str">
        <f t="shared" si="159"/>
        <v/>
      </c>
      <c r="AA151" s="4" t="str">
        <f t="shared" si="159"/>
        <v/>
      </c>
      <c r="AB151" s="4" t="str">
        <f t="shared" si="10"/>
        <v/>
      </c>
      <c r="AC151" s="4" t="str">
        <f t="shared" si="11"/>
        <v/>
      </c>
    </row>
    <row r="152">
      <c r="A152" s="3" t="s">
        <v>125</v>
      </c>
      <c r="B152" s="3" t="str">
        <f>VLOOKUP(A152,Regions!A:B,2)</f>
        <v>Latin America &amp; Caribbean</v>
      </c>
      <c r="C152" s="3">
        <v>2015.0</v>
      </c>
      <c r="D152" s="3">
        <v>261.0079956</v>
      </c>
      <c r="E152" s="3">
        <v>84.48200226</v>
      </c>
      <c r="F152" s="3">
        <v>93.56205657</v>
      </c>
      <c r="G152" s="3">
        <v>0.0</v>
      </c>
      <c r="H152" s="3">
        <v>6.437943425</v>
      </c>
      <c r="I152" s="3">
        <v>0.0</v>
      </c>
      <c r="J152" s="3" t="s">
        <v>53</v>
      </c>
      <c r="K152" s="3" t="s">
        <v>53</v>
      </c>
      <c r="L152" s="3" t="s">
        <v>53</v>
      </c>
      <c r="M152" s="3" t="s">
        <v>53</v>
      </c>
      <c r="N152" s="3" t="s">
        <v>53</v>
      </c>
      <c r="O152" s="3" t="s">
        <v>53</v>
      </c>
      <c r="P152" s="3" t="s">
        <v>53</v>
      </c>
      <c r="Q152" s="3" t="s">
        <v>53</v>
      </c>
      <c r="R152" s="4">
        <f t="shared" si="2"/>
        <v>5</v>
      </c>
      <c r="S152" s="4">
        <f t="shared" si="3"/>
        <v>0.044031956</v>
      </c>
      <c r="T152" s="4" t="str">
        <f t="shared" si="4"/>
        <v>null</v>
      </c>
      <c r="U152" s="4" t="str">
        <f t="shared" si="5"/>
        <v>null</v>
      </c>
      <c r="V152" s="4">
        <f t="shared" si="6"/>
        <v>94</v>
      </c>
      <c r="W152" s="4" t="str">
        <f t="shared" si="7"/>
        <v>null</v>
      </c>
      <c r="X152" s="4" t="str">
        <f t="shared" si="8"/>
        <v>null</v>
      </c>
      <c r="Y152" s="4" t="str">
        <f t="shared" ref="Y152:AA152" si="160">IF(AND($A152=$A153,V152=100,V153=100),"full access", "")</f>
        <v/>
      </c>
      <c r="Z152" s="4" t="str">
        <f t="shared" si="160"/>
        <v/>
      </c>
      <c r="AA152" s="4" t="str">
        <f t="shared" si="160"/>
        <v/>
      </c>
      <c r="AB152" s="4" t="str">
        <f t="shared" si="10"/>
        <v>null</v>
      </c>
      <c r="AC152" s="4" t="str">
        <f t="shared" si="11"/>
        <v/>
      </c>
    </row>
    <row r="153">
      <c r="A153" s="3" t="s">
        <v>125</v>
      </c>
      <c r="B153" s="3" t="str">
        <f>VLOOKUP(A153,Regions!A:B,2)</f>
        <v>Latin America &amp; Caribbean</v>
      </c>
      <c r="C153" s="3">
        <v>2020.0</v>
      </c>
      <c r="D153" s="3">
        <v>298.6820068</v>
      </c>
      <c r="E153" s="3">
        <v>85.81999969</v>
      </c>
      <c r="F153" s="3">
        <v>93.78221635</v>
      </c>
      <c r="G153" s="3">
        <v>0.0</v>
      </c>
      <c r="H153" s="3">
        <v>6.217783652</v>
      </c>
      <c r="I153" s="3">
        <v>0.0</v>
      </c>
      <c r="J153" s="3" t="s">
        <v>53</v>
      </c>
      <c r="K153" s="3" t="s">
        <v>53</v>
      </c>
      <c r="L153" s="3" t="s">
        <v>53</v>
      </c>
      <c r="M153" s="3" t="s">
        <v>53</v>
      </c>
      <c r="N153" s="3" t="s">
        <v>53</v>
      </c>
      <c r="O153" s="3" t="s">
        <v>53</v>
      </c>
      <c r="P153" s="3" t="s">
        <v>53</v>
      </c>
      <c r="Q153" s="3" t="s">
        <v>53</v>
      </c>
      <c r="R153" s="4" t="str">
        <f t="shared" si="2"/>
        <v/>
      </c>
      <c r="S153" s="4" t="str">
        <f t="shared" si="3"/>
        <v/>
      </c>
      <c r="T153" s="4" t="str">
        <f t="shared" si="4"/>
        <v/>
      </c>
      <c r="U153" s="4" t="str">
        <f t="shared" si="5"/>
        <v/>
      </c>
      <c r="V153" s="4">
        <f t="shared" si="6"/>
        <v>94</v>
      </c>
      <c r="W153" s="4" t="str">
        <f t="shared" si="7"/>
        <v>null</v>
      </c>
      <c r="X153" s="4" t="str">
        <f t="shared" si="8"/>
        <v>null</v>
      </c>
      <c r="Y153" s="4" t="str">
        <f t="shared" ref="Y153:AA153" si="161">IF(AND($A153=$A154,V153=100,V154=100),"full access", "")</f>
        <v/>
      </c>
      <c r="Z153" s="4" t="str">
        <f t="shared" si="161"/>
        <v/>
      </c>
      <c r="AA153" s="4" t="str">
        <f t="shared" si="161"/>
        <v/>
      </c>
      <c r="AB153" s="4" t="str">
        <f t="shared" si="10"/>
        <v/>
      </c>
      <c r="AC153" s="4" t="str">
        <f t="shared" si="11"/>
        <v/>
      </c>
    </row>
    <row r="154">
      <c r="A154" s="3" t="s">
        <v>126</v>
      </c>
      <c r="B154" s="3" t="str">
        <f>VLOOKUP(A154,Regions!A:B,2)</f>
        <v>East Asia &amp; Pacific</v>
      </c>
      <c r="C154" s="3">
        <v>2015.0</v>
      </c>
      <c r="D154" s="3">
        <v>273.118988</v>
      </c>
      <c r="E154" s="3">
        <v>61.68300247</v>
      </c>
      <c r="F154" s="3">
        <v>100.0</v>
      </c>
      <c r="G154" s="3">
        <v>0.0</v>
      </c>
      <c r="H154" s="3">
        <v>0.0</v>
      </c>
      <c r="I154" s="3">
        <v>0.0</v>
      </c>
      <c r="J154" s="3" t="s">
        <v>53</v>
      </c>
      <c r="K154" s="3" t="s">
        <v>53</v>
      </c>
      <c r="L154" s="3" t="s">
        <v>53</v>
      </c>
      <c r="M154" s="3" t="s">
        <v>53</v>
      </c>
      <c r="N154" s="3" t="s">
        <v>53</v>
      </c>
      <c r="O154" s="3" t="s">
        <v>53</v>
      </c>
      <c r="P154" s="3" t="s">
        <v>53</v>
      </c>
      <c r="Q154" s="3" t="s">
        <v>53</v>
      </c>
      <c r="R154" s="4">
        <f t="shared" si="2"/>
        <v>5</v>
      </c>
      <c r="S154" s="4">
        <f t="shared" si="3"/>
        <v>0</v>
      </c>
      <c r="T154" s="4" t="str">
        <f t="shared" si="4"/>
        <v>null</v>
      </c>
      <c r="U154" s="4" t="str">
        <f t="shared" si="5"/>
        <v>null</v>
      </c>
      <c r="V154" s="4">
        <f t="shared" si="6"/>
        <v>100</v>
      </c>
      <c r="W154" s="4" t="str">
        <f t="shared" si="7"/>
        <v>null</v>
      </c>
      <c r="X154" s="4" t="str">
        <f t="shared" si="8"/>
        <v>null</v>
      </c>
      <c r="Y154" s="4" t="str">
        <f t="shared" ref="Y154:AA154" si="162">IF(AND($A154=$A155,V154=100,V155=100),"full access", "")</f>
        <v>full access</v>
      </c>
      <c r="Z154" s="4" t="str">
        <f t="shared" si="162"/>
        <v/>
      </c>
      <c r="AA154" s="4" t="str">
        <f t="shared" si="162"/>
        <v/>
      </c>
      <c r="AB154" s="4" t="str">
        <f t="shared" si="10"/>
        <v>null</v>
      </c>
      <c r="AC154" s="4" t="str">
        <f t="shared" si="11"/>
        <v/>
      </c>
    </row>
    <row r="155">
      <c r="A155" s="3" t="s">
        <v>126</v>
      </c>
      <c r="B155" s="3" t="str">
        <f>VLOOKUP(A155,Regions!A:B,2)</f>
        <v>East Asia &amp; Pacific</v>
      </c>
      <c r="C155" s="3">
        <v>2020.0</v>
      </c>
      <c r="D155" s="3">
        <v>280.9039917</v>
      </c>
      <c r="E155" s="3">
        <v>61.97500229</v>
      </c>
      <c r="F155" s="3">
        <v>100.0</v>
      </c>
      <c r="G155" s="3">
        <v>0.0</v>
      </c>
      <c r="H155" s="3">
        <v>0.0</v>
      </c>
      <c r="I155" s="3">
        <v>0.0</v>
      </c>
      <c r="J155" s="3" t="s">
        <v>53</v>
      </c>
      <c r="K155" s="3" t="s">
        <v>53</v>
      </c>
      <c r="L155" s="3" t="s">
        <v>53</v>
      </c>
      <c r="M155" s="3" t="s">
        <v>53</v>
      </c>
      <c r="N155" s="3" t="s">
        <v>53</v>
      </c>
      <c r="O155" s="3" t="s">
        <v>53</v>
      </c>
      <c r="P155" s="3" t="s">
        <v>53</v>
      </c>
      <c r="Q155" s="3" t="s">
        <v>53</v>
      </c>
      <c r="R155" s="4" t="str">
        <f t="shared" si="2"/>
        <v/>
      </c>
      <c r="S155" s="4" t="str">
        <f t="shared" si="3"/>
        <v/>
      </c>
      <c r="T155" s="4" t="str">
        <f t="shared" si="4"/>
        <v/>
      </c>
      <c r="U155" s="4" t="str">
        <f t="shared" si="5"/>
        <v/>
      </c>
      <c r="V155" s="4">
        <f t="shared" si="6"/>
        <v>100</v>
      </c>
      <c r="W155" s="4" t="str">
        <f t="shared" si="7"/>
        <v>null</v>
      </c>
      <c r="X155" s="4" t="str">
        <f t="shared" si="8"/>
        <v>null</v>
      </c>
      <c r="Y155" s="4" t="str">
        <f t="shared" ref="Y155:AA155" si="163">IF(AND($A155=$A156,V155=100,V156=100),"full access", "")</f>
        <v/>
      </c>
      <c r="Z155" s="4" t="str">
        <f t="shared" si="163"/>
        <v/>
      </c>
      <c r="AA155" s="4" t="str">
        <f t="shared" si="163"/>
        <v/>
      </c>
      <c r="AB155" s="4" t="str">
        <f t="shared" si="10"/>
        <v/>
      </c>
      <c r="AC155" s="4" t="str">
        <f t="shared" si="11"/>
        <v/>
      </c>
    </row>
    <row r="156">
      <c r="A156" s="3" t="s">
        <v>127</v>
      </c>
      <c r="B156" s="3" t="str">
        <f>VLOOKUP(A156,Regions!A:B,2)</f>
        <v>Sub-Saharan Africa</v>
      </c>
      <c r="C156" s="3">
        <v>2015.0</v>
      </c>
      <c r="D156" s="3">
        <v>1947.689941</v>
      </c>
      <c r="E156" s="3">
        <v>88.11799622</v>
      </c>
      <c r="F156" s="3">
        <v>83.85848655</v>
      </c>
      <c r="G156" s="3">
        <v>7.722430434</v>
      </c>
      <c r="H156" s="3">
        <v>4.92418211</v>
      </c>
      <c r="I156" s="3">
        <v>3.494900901</v>
      </c>
      <c r="J156" s="3">
        <v>43.39003316</v>
      </c>
      <c r="K156" s="3">
        <v>10.19264777</v>
      </c>
      <c r="L156" s="3">
        <v>21.81093263</v>
      </c>
      <c r="M156" s="3">
        <v>24.60638644</v>
      </c>
      <c r="N156" s="3">
        <v>89.31533187</v>
      </c>
      <c r="O156" s="3">
        <v>7.389341617</v>
      </c>
      <c r="P156" s="3">
        <v>2.647139145</v>
      </c>
      <c r="Q156" s="3">
        <v>0.6481873668</v>
      </c>
      <c r="R156" s="4">
        <f t="shared" si="2"/>
        <v>5</v>
      </c>
      <c r="S156" s="4">
        <f t="shared" si="3"/>
        <v>0.29668881</v>
      </c>
      <c r="T156" s="4">
        <f t="shared" si="4"/>
        <v>0.27117117</v>
      </c>
      <c r="U156" s="4">
        <f t="shared" si="5"/>
        <v>0.09824146</v>
      </c>
      <c r="V156" s="4">
        <f t="shared" si="6"/>
        <v>84</v>
      </c>
      <c r="W156" s="4">
        <f t="shared" si="7"/>
        <v>43</v>
      </c>
      <c r="X156" s="4">
        <f t="shared" si="8"/>
        <v>89</v>
      </c>
      <c r="Y156" s="4" t="str">
        <f t="shared" ref="Y156:AA156" si="164">IF(AND($A156=$A157,V156=100,V157=100),"full access", "")</f>
        <v/>
      </c>
      <c r="Z156" s="4" t="str">
        <f t="shared" si="164"/>
        <v/>
      </c>
      <c r="AA156" s="4" t="str">
        <f t="shared" si="164"/>
        <v/>
      </c>
      <c r="AB156" s="4">
        <f t="shared" si="10"/>
        <v>0.17292971</v>
      </c>
      <c r="AC156" s="4">
        <f t="shared" si="11"/>
        <v>0.9362414599</v>
      </c>
    </row>
    <row r="157">
      <c r="A157" s="3" t="s">
        <v>127</v>
      </c>
      <c r="B157" s="3" t="str">
        <f>VLOOKUP(A157,Regions!A:B,2)</f>
        <v>Sub-Saharan Africa</v>
      </c>
      <c r="C157" s="3">
        <v>2020.0</v>
      </c>
      <c r="D157" s="3">
        <v>2225.728027</v>
      </c>
      <c r="E157" s="3">
        <v>90.09200287</v>
      </c>
      <c r="F157" s="3">
        <v>85.3419306</v>
      </c>
      <c r="G157" s="3">
        <v>7.735263103</v>
      </c>
      <c r="H157" s="3">
        <v>6.922808357</v>
      </c>
      <c r="I157" s="3" t="s">
        <v>53</v>
      </c>
      <c r="J157" s="3">
        <v>44.74588901</v>
      </c>
      <c r="K157" s="3">
        <v>10.51114859</v>
      </c>
      <c r="L157" s="3">
        <v>44.7429624</v>
      </c>
      <c r="M157" s="3" t="s">
        <v>53</v>
      </c>
      <c r="N157" s="3">
        <v>89.80653917</v>
      </c>
      <c r="O157" s="3">
        <v>7.42998076</v>
      </c>
      <c r="P157" s="3">
        <v>2.763480072</v>
      </c>
      <c r="Q157" s="3" t="s">
        <v>53</v>
      </c>
      <c r="R157" s="4" t="str">
        <f t="shared" si="2"/>
        <v/>
      </c>
      <c r="S157" s="4" t="str">
        <f t="shared" si="3"/>
        <v/>
      </c>
      <c r="T157" s="4" t="str">
        <f t="shared" si="4"/>
        <v/>
      </c>
      <c r="U157" s="4" t="str">
        <f t="shared" si="5"/>
        <v/>
      </c>
      <c r="V157" s="4">
        <f t="shared" si="6"/>
        <v>85</v>
      </c>
      <c r="W157" s="4">
        <f t="shared" si="7"/>
        <v>45</v>
      </c>
      <c r="X157" s="4">
        <f t="shared" si="8"/>
        <v>90</v>
      </c>
      <c r="Y157" s="4" t="str">
        <f t="shared" ref="Y157:AA157" si="165">IF(AND($A157=$A158,V157=100,V158=100),"full access", "")</f>
        <v/>
      </c>
      <c r="Z157" s="4" t="str">
        <f t="shared" si="165"/>
        <v/>
      </c>
      <c r="AA157" s="4" t="str">
        <f t="shared" si="165"/>
        <v/>
      </c>
      <c r="AB157" s="4" t="str">
        <f t="shared" si="10"/>
        <v/>
      </c>
      <c r="AC157" s="4" t="str">
        <f t="shared" si="11"/>
        <v/>
      </c>
    </row>
    <row r="158">
      <c r="A158" s="3" t="s">
        <v>128</v>
      </c>
      <c r="B158" s="3" t="str">
        <f>VLOOKUP(A158,Regions!A:B,2)</f>
        <v>Sub-Saharan Africa</v>
      </c>
      <c r="C158" s="3">
        <v>2015.0</v>
      </c>
      <c r="D158" s="3">
        <v>2085.860107</v>
      </c>
      <c r="E158" s="3">
        <v>59.22800064</v>
      </c>
      <c r="F158" s="3">
        <v>79.2101665</v>
      </c>
      <c r="G158" s="3">
        <v>9.073370006</v>
      </c>
      <c r="H158" s="3">
        <v>11.62401462</v>
      </c>
      <c r="I158" s="3">
        <v>0.09244887038</v>
      </c>
      <c r="J158" s="3">
        <v>68.25489257</v>
      </c>
      <c r="K158" s="3">
        <v>15.34008454</v>
      </c>
      <c r="L158" s="3">
        <v>16.32238996</v>
      </c>
      <c r="M158" s="3">
        <v>0.08263292471</v>
      </c>
      <c r="N158" s="3">
        <v>86.75167126</v>
      </c>
      <c r="O158" s="3">
        <v>4.759421567</v>
      </c>
      <c r="P158" s="3">
        <v>8.389701102</v>
      </c>
      <c r="Q158" s="3">
        <v>0.0992060715</v>
      </c>
      <c r="R158" s="4">
        <f t="shared" si="2"/>
        <v>5</v>
      </c>
      <c r="S158" s="4">
        <f t="shared" si="3"/>
        <v>0.346048128</v>
      </c>
      <c r="T158" s="4">
        <f t="shared" si="4"/>
        <v>0.186726128</v>
      </c>
      <c r="U158" s="4">
        <f t="shared" si="5"/>
        <v>0.243046602</v>
      </c>
      <c r="V158" s="4">
        <f t="shared" si="6"/>
        <v>79</v>
      </c>
      <c r="W158" s="4">
        <f t="shared" si="7"/>
        <v>68</v>
      </c>
      <c r="X158" s="4">
        <f t="shared" si="8"/>
        <v>87</v>
      </c>
      <c r="Y158" s="4" t="str">
        <f t="shared" ref="Y158:AA158" si="166">IF(AND($A158=$A159,V158=100,V159=100),"full access", "")</f>
        <v/>
      </c>
      <c r="Z158" s="4" t="str">
        <f t="shared" si="166"/>
        <v/>
      </c>
      <c r="AA158" s="4" t="str">
        <f t="shared" si="166"/>
        <v/>
      </c>
      <c r="AB158" s="4">
        <f t="shared" si="10"/>
        <v>-0.056320474</v>
      </c>
      <c r="AC158" s="4">
        <f t="shared" si="11"/>
        <v>0.262094219</v>
      </c>
    </row>
    <row r="159">
      <c r="A159" s="3" t="s">
        <v>128</v>
      </c>
      <c r="B159" s="3" t="str">
        <f>VLOOKUP(A159,Regions!A:B,2)</f>
        <v>Sub-Saharan Africa</v>
      </c>
      <c r="C159" s="3">
        <v>2020.0</v>
      </c>
      <c r="D159" s="3">
        <v>2416.664063</v>
      </c>
      <c r="E159" s="3">
        <v>62.58199692</v>
      </c>
      <c r="F159" s="3">
        <v>80.94040714</v>
      </c>
      <c r="G159" s="3">
        <v>8.597391391</v>
      </c>
      <c r="H159" s="3">
        <v>10.35285207</v>
      </c>
      <c r="I159" s="3">
        <v>0.1093493927</v>
      </c>
      <c r="J159" s="3">
        <v>69.18852321</v>
      </c>
      <c r="K159" s="3">
        <v>16.49783239</v>
      </c>
      <c r="L159" s="3">
        <v>14.24376547</v>
      </c>
      <c r="M159" s="3">
        <v>0.0698789368</v>
      </c>
      <c r="N159" s="3">
        <v>87.96690427</v>
      </c>
      <c r="O159" s="3">
        <v>3.873689522</v>
      </c>
      <c r="P159" s="3">
        <v>8.026457278</v>
      </c>
      <c r="Q159" s="3">
        <v>0.1329489253</v>
      </c>
      <c r="R159" s="4" t="str">
        <f t="shared" si="2"/>
        <v/>
      </c>
      <c r="S159" s="4" t="str">
        <f t="shared" si="3"/>
        <v/>
      </c>
      <c r="T159" s="4" t="str">
        <f t="shared" si="4"/>
        <v/>
      </c>
      <c r="U159" s="4" t="str">
        <f t="shared" si="5"/>
        <v/>
      </c>
      <c r="V159" s="4">
        <f t="shared" si="6"/>
        <v>81</v>
      </c>
      <c r="W159" s="4">
        <f t="shared" si="7"/>
        <v>69</v>
      </c>
      <c r="X159" s="4">
        <f t="shared" si="8"/>
        <v>88</v>
      </c>
      <c r="Y159" s="4" t="str">
        <f t="shared" ref="Y159:AA159" si="167">IF(AND($A159=$A160,V159=100,V160=100),"full access", "")</f>
        <v/>
      </c>
      <c r="Z159" s="4" t="str">
        <f t="shared" si="167"/>
        <v/>
      </c>
      <c r="AA159" s="4" t="str">
        <f t="shared" si="167"/>
        <v/>
      </c>
      <c r="AB159" s="4" t="str">
        <f t="shared" si="10"/>
        <v/>
      </c>
      <c r="AC159" s="4" t="str">
        <f t="shared" si="11"/>
        <v/>
      </c>
    </row>
    <row r="160">
      <c r="A160" s="3" t="s">
        <v>129</v>
      </c>
      <c r="B160" s="3" t="str">
        <f>VLOOKUP(A160,Regions!A:B,2)</f>
        <v>Europe &amp; Central Asia</v>
      </c>
      <c r="C160" s="3">
        <v>2015.0</v>
      </c>
      <c r="D160" s="3">
        <v>4024.179932</v>
      </c>
      <c r="E160" s="3">
        <v>57.44799805</v>
      </c>
      <c r="F160" s="3">
        <v>95.75472951</v>
      </c>
      <c r="G160" s="3">
        <v>0.9519645583</v>
      </c>
      <c r="H160" s="3">
        <v>3.239894931</v>
      </c>
      <c r="I160" s="3">
        <v>0.0534109954</v>
      </c>
      <c r="J160" s="3">
        <v>91.29515059</v>
      </c>
      <c r="K160" s="3">
        <v>1.893756292</v>
      </c>
      <c r="L160" s="3">
        <v>6.700216388</v>
      </c>
      <c r="M160" s="3">
        <v>0.1108767321</v>
      </c>
      <c r="N160" s="3">
        <v>99.05796545</v>
      </c>
      <c r="O160" s="3">
        <v>0.2543750856</v>
      </c>
      <c r="P160" s="3">
        <v>0.6768136054</v>
      </c>
      <c r="Q160" s="3">
        <v>0.01084585945</v>
      </c>
      <c r="R160" s="4">
        <f t="shared" si="2"/>
        <v>5</v>
      </c>
      <c r="S160" s="4">
        <f t="shared" si="3"/>
        <v>0.318682038</v>
      </c>
      <c r="T160" s="4">
        <f t="shared" si="4"/>
        <v>0.595346722</v>
      </c>
      <c r="U160" s="4">
        <f t="shared" si="5"/>
        <v>0.077637698</v>
      </c>
      <c r="V160" s="4">
        <f t="shared" si="6"/>
        <v>96</v>
      </c>
      <c r="W160" s="4">
        <f t="shared" si="7"/>
        <v>91</v>
      </c>
      <c r="X160" s="4">
        <f t="shared" si="8"/>
        <v>99</v>
      </c>
      <c r="Y160" s="4" t="str">
        <f t="shared" ref="Y160:AA160" si="168">IF(AND($A160=$A161,V160=100,V161=100),"full access", "")</f>
        <v/>
      </c>
      <c r="Z160" s="4" t="str">
        <f t="shared" si="168"/>
        <v/>
      </c>
      <c r="AA160" s="4" t="str">
        <f t="shared" si="168"/>
        <v/>
      </c>
      <c r="AB160" s="4">
        <f t="shared" si="10"/>
        <v>0.517709024</v>
      </c>
      <c r="AC160" s="4">
        <f t="shared" si="11"/>
        <v>1.538546833</v>
      </c>
    </row>
    <row r="161">
      <c r="A161" s="3" t="s">
        <v>129</v>
      </c>
      <c r="B161" s="3" t="str">
        <f>VLOOKUP(A161,Regions!A:B,2)</f>
        <v>Europe &amp; Central Asia</v>
      </c>
      <c r="C161" s="3">
        <v>2020.0</v>
      </c>
      <c r="D161" s="3">
        <v>3989.175049</v>
      </c>
      <c r="E161" s="3">
        <v>59.4529953</v>
      </c>
      <c r="F161" s="3">
        <v>97.3481397</v>
      </c>
      <c r="G161" s="3">
        <v>0.0</v>
      </c>
      <c r="H161" s="3">
        <v>2.632761379</v>
      </c>
      <c r="I161" s="3">
        <v>0.01909892327</v>
      </c>
      <c r="J161" s="3">
        <v>94.2718842</v>
      </c>
      <c r="K161" s="3">
        <v>0.0</v>
      </c>
      <c r="L161" s="3">
        <v>5.703923618</v>
      </c>
      <c r="M161" s="3">
        <v>0.02419218345</v>
      </c>
      <c r="N161" s="3">
        <v>99.44615394</v>
      </c>
      <c r="O161" s="3">
        <v>0.0</v>
      </c>
      <c r="P161" s="3">
        <v>0.538220742</v>
      </c>
      <c r="Q161" s="3">
        <v>0.01562531586</v>
      </c>
      <c r="R161" s="4" t="str">
        <f t="shared" si="2"/>
        <v/>
      </c>
      <c r="S161" s="4" t="str">
        <f t="shared" si="3"/>
        <v/>
      </c>
      <c r="T161" s="4" t="str">
        <f t="shared" si="4"/>
        <v/>
      </c>
      <c r="U161" s="4" t="str">
        <f t="shared" si="5"/>
        <v/>
      </c>
      <c r="V161" s="4">
        <f t="shared" si="6"/>
        <v>97</v>
      </c>
      <c r="W161" s="4">
        <f t="shared" si="7"/>
        <v>94</v>
      </c>
      <c r="X161" s="4">
        <f t="shared" si="8"/>
        <v>99</v>
      </c>
      <c r="Y161" s="4" t="str">
        <f t="shared" ref="Y161:AA161" si="169">IF(AND($A161=$A162,V161=100,V162=100),"full access", "")</f>
        <v/>
      </c>
      <c r="Z161" s="4" t="str">
        <f t="shared" si="169"/>
        <v/>
      </c>
      <c r="AA161" s="4" t="str">
        <f t="shared" si="169"/>
        <v/>
      </c>
      <c r="AB161" s="4" t="str">
        <f t="shared" si="10"/>
        <v/>
      </c>
      <c r="AC161" s="4" t="str">
        <f t="shared" si="11"/>
        <v/>
      </c>
    </row>
    <row r="162">
      <c r="A162" s="3" t="s">
        <v>130</v>
      </c>
      <c r="B162" s="3" t="str">
        <f>VLOOKUP(A162,Regions!A:B,2)</f>
        <v>Europe &amp; Central Asia</v>
      </c>
      <c r="C162" s="3">
        <v>2015.0</v>
      </c>
      <c r="D162" s="3">
        <v>81787.41406</v>
      </c>
      <c r="E162" s="3">
        <v>77.20000458</v>
      </c>
      <c r="F162" s="3">
        <v>100.0000024</v>
      </c>
      <c r="G162" s="3">
        <v>0.0</v>
      </c>
      <c r="H162" s="3">
        <v>0.0</v>
      </c>
      <c r="I162" s="3">
        <v>0.0</v>
      </c>
      <c r="J162" s="3">
        <v>100.0</v>
      </c>
      <c r="K162" s="3">
        <v>0.0</v>
      </c>
      <c r="L162" s="3">
        <v>0.0</v>
      </c>
      <c r="M162" s="3">
        <v>0.0</v>
      </c>
      <c r="N162" s="3">
        <v>100.0</v>
      </c>
      <c r="O162" s="3">
        <v>0.0</v>
      </c>
      <c r="P162" s="3">
        <v>0.0</v>
      </c>
      <c r="Q162" s="3">
        <v>0.0</v>
      </c>
      <c r="R162" s="4">
        <f t="shared" si="2"/>
        <v>5</v>
      </c>
      <c r="S162" s="4">
        <f t="shared" si="3"/>
        <v>-0.00000001999999881</v>
      </c>
      <c r="T162" s="4">
        <f t="shared" si="4"/>
        <v>0</v>
      </c>
      <c r="U162" s="4">
        <f t="shared" si="5"/>
        <v>0</v>
      </c>
      <c r="V162" s="4">
        <f t="shared" si="6"/>
        <v>100</v>
      </c>
      <c r="W162" s="4">
        <f t="shared" si="7"/>
        <v>100</v>
      </c>
      <c r="X162" s="4">
        <f t="shared" si="8"/>
        <v>100</v>
      </c>
      <c r="Y162" s="4" t="str">
        <f t="shared" ref="Y162:AA162" si="170">IF(AND($A162=$A163,V162=100,V163=100),"full access", "")</f>
        <v>full access</v>
      </c>
      <c r="Z162" s="4" t="str">
        <f t="shared" si="170"/>
        <v>full access</v>
      </c>
      <c r="AA162" s="4" t="str">
        <f t="shared" si="170"/>
        <v>full access</v>
      </c>
      <c r="AB162" s="4">
        <f t="shared" si="10"/>
        <v>0</v>
      </c>
      <c r="AC162" s="4" t="str">
        <f t="shared" si="11"/>
        <v/>
      </c>
    </row>
    <row r="163">
      <c r="A163" s="3" t="s">
        <v>130</v>
      </c>
      <c r="B163" s="3" t="str">
        <f>VLOOKUP(A163,Regions!A:B,2)</f>
        <v>Europe &amp; Central Asia</v>
      </c>
      <c r="C163" s="3">
        <v>2020.0</v>
      </c>
      <c r="D163" s="3">
        <v>83783.94531</v>
      </c>
      <c r="E163" s="3">
        <v>77.45300293</v>
      </c>
      <c r="F163" s="3">
        <v>100.0000023</v>
      </c>
      <c r="G163" s="3">
        <v>0.0</v>
      </c>
      <c r="H163" s="3">
        <v>0.0</v>
      </c>
      <c r="I163" s="3">
        <v>0.0</v>
      </c>
      <c r="J163" s="3">
        <v>100.0</v>
      </c>
      <c r="K163" s="3">
        <v>0.0</v>
      </c>
      <c r="L163" s="3">
        <v>0.0</v>
      </c>
      <c r="M163" s="3">
        <v>0.0</v>
      </c>
      <c r="N163" s="3">
        <v>100.0</v>
      </c>
      <c r="O163" s="3">
        <v>0.0</v>
      </c>
      <c r="P163" s="3">
        <v>0.0</v>
      </c>
      <c r="Q163" s="3">
        <v>0.0</v>
      </c>
      <c r="R163" s="4" t="str">
        <f t="shared" si="2"/>
        <v/>
      </c>
      <c r="S163" s="4" t="str">
        <f t="shared" si="3"/>
        <v/>
      </c>
      <c r="T163" s="4" t="str">
        <f t="shared" si="4"/>
        <v/>
      </c>
      <c r="U163" s="4" t="str">
        <f t="shared" si="5"/>
        <v/>
      </c>
      <c r="V163" s="4">
        <f t="shared" si="6"/>
        <v>100</v>
      </c>
      <c r="W163" s="4">
        <f t="shared" si="7"/>
        <v>100</v>
      </c>
      <c r="X163" s="4">
        <f t="shared" si="8"/>
        <v>100</v>
      </c>
      <c r="Y163" s="4" t="str">
        <f t="shared" ref="Y163:AA163" si="171">IF(AND($A163=$A164,V163=100,V164=100),"full access", "")</f>
        <v/>
      </c>
      <c r="Z163" s="4" t="str">
        <f t="shared" si="171"/>
        <v/>
      </c>
      <c r="AA163" s="4" t="str">
        <f t="shared" si="171"/>
        <v/>
      </c>
      <c r="AB163" s="4" t="str">
        <f t="shared" si="10"/>
        <v/>
      </c>
      <c r="AC163" s="4" t="str">
        <f t="shared" si="11"/>
        <v/>
      </c>
    </row>
    <row r="164">
      <c r="A164" s="3" t="s">
        <v>131</v>
      </c>
      <c r="B164" s="3" t="str">
        <f>VLOOKUP(A164,Regions!A:B,2)</f>
        <v>Sub-Saharan Africa</v>
      </c>
      <c r="C164" s="3">
        <v>2015.0</v>
      </c>
      <c r="D164" s="3">
        <v>27849.20313</v>
      </c>
      <c r="E164" s="3">
        <v>54.08599854</v>
      </c>
      <c r="F164" s="3">
        <v>80.15796123</v>
      </c>
      <c r="G164" s="3">
        <v>7.89759919</v>
      </c>
      <c r="H164" s="3">
        <v>4.426643676</v>
      </c>
      <c r="I164" s="3">
        <v>7.517795899</v>
      </c>
      <c r="J164" s="3">
        <v>67.20830477</v>
      </c>
      <c r="K164" s="3">
        <v>11.1534648</v>
      </c>
      <c r="L164" s="3">
        <v>6.335259242</v>
      </c>
      <c r="M164" s="3">
        <v>15.30297119</v>
      </c>
      <c r="N164" s="3">
        <v>91.15101984</v>
      </c>
      <c r="O164" s="3">
        <v>5.133670929</v>
      </c>
      <c r="P164" s="3">
        <v>2.806405888</v>
      </c>
      <c r="Q164" s="3">
        <v>0.9089033445</v>
      </c>
      <c r="R164" s="4">
        <f t="shared" si="2"/>
        <v>5</v>
      </c>
      <c r="S164" s="4">
        <f t="shared" si="3"/>
        <v>1.126607084</v>
      </c>
      <c r="T164" s="4">
        <f t="shared" si="4"/>
        <v>0.936889056</v>
      </c>
      <c r="U164" s="4">
        <f t="shared" si="5"/>
        <v>0.995247936</v>
      </c>
      <c r="V164" s="4">
        <f t="shared" si="6"/>
        <v>80</v>
      </c>
      <c r="W164" s="4">
        <f t="shared" si="7"/>
        <v>67</v>
      </c>
      <c r="X164" s="4">
        <f t="shared" si="8"/>
        <v>91</v>
      </c>
      <c r="Y164" s="4" t="str">
        <f t="shared" ref="Y164:AA164" si="172">IF(AND($A164=$A165,V164=100,V165=100),"full access", "")</f>
        <v/>
      </c>
      <c r="Z164" s="4" t="str">
        <f t="shared" si="172"/>
        <v/>
      </c>
      <c r="AA164" s="4" t="str">
        <f t="shared" si="172"/>
        <v/>
      </c>
      <c r="AB164" s="4">
        <f t="shared" si="10"/>
        <v>-0.05835888</v>
      </c>
      <c r="AC164" s="4">
        <f t="shared" si="11"/>
        <v>0.06040863587</v>
      </c>
    </row>
    <row r="165">
      <c r="A165" s="3" t="s">
        <v>131</v>
      </c>
      <c r="B165" s="3" t="str">
        <f>VLOOKUP(A165,Regions!A:B,2)</f>
        <v>Sub-Saharan Africa</v>
      </c>
      <c r="C165" s="3">
        <v>2020.0</v>
      </c>
      <c r="D165" s="3">
        <v>31072.94531</v>
      </c>
      <c r="E165" s="3">
        <v>57.34899902</v>
      </c>
      <c r="F165" s="3">
        <v>85.79099665</v>
      </c>
      <c r="G165" s="3">
        <v>6.586062113</v>
      </c>
      <c r="H165" s="3">
        <v>2.812216176</v>
      </c>
      <c r="I165" s="3">
        <v>4.810725058</v>
      </c>
      <c r="J165" s="3">
        <v>71.89275005</v>
      </c>
      <c r="K165" s="3">
        <v>11.93454827</v>
      </c>
      <c r="L165" s="3">
        <v>4.999356483</v>
      </c>
      <c r="M165" s="3">
        <v>11.17334519</v>
      </c>
      <c r="N165" s="3">
        <v>96.12725952</v>
      </c>
      <c r="O165" s="3">
        <v>2.608342455</v>
      </c>
      <c r="P165" s="3">
        <v>1.185613803</v>
      </c>
      <c r="Q165" s="3">
        <v>0.07878421819</v>
      </c>
      <c r="R165" s="4" t="str">
        <f t="shared" si="2"/>
        <v/>
      </c>
      <c r="S165" s="4" t="str">
        <f t="shared" si="3"/>
        <v/>
      </c>
      <c r="T165" s="4" t="str">
        <f t="shared" si="4"/>
        <v/>
      </c>
      <c r="U165" s="4" t="str">
        <f t="shared" si="5"/>
        <v/>
      </c>
      <c r="V165" s="4">
        <f t="shared" si="6"/>
        <v>86</v>
      </c>
      <c r="W165" s="4">
        <f t="shared" si="7"/>
        <v>72</v>
      </c>
      <c r="X165" s="4">
        <f t="shared" si="8"/>
        <v>96</v>
      </c>
      <c r="Y165" s="4" t="str">
        <f t="shared" ref="Y165:AA165" si="173">IF(AND($A165=$A166,V165=100,V166=100),"full access", "")</f>
        <v/>
      </c>
      <c r="Z165" s="4" t="str">
        <f t="shared" si="173"/>
        <v/>
      </c>
      <c r="AA165" s="4" t="str">
        <f t="shared" si="173"/>
        <v/>
      </c>
      <c r="AB165" s="4" t="str">
        <f t="shared" si="10"/>
        <v/>
      </c>
      <c r="AC165" s="4" t="str">
        <f t="shared" si="11"/>
        <v/>
      </c>
    </row>
    <row r="166">
      <c r="A166" s="3" t="s">
        <v>132</v>
      </c>
      <c r="B166" s="3" t="str">
        <f>VLOOKUP(A166,Regions!A:B,2)</f>
        <v>Europe &amp; Central Asia</v>
      </c>
      <c r="C166" s="3">
        <v>2015.0</v>
      </c>
      <c r="D166" s="3">
        <v>33.74200058</v>
      </c>
      <c r="E166" s="3">
        <v>100.0</v>
      </c>
      <c r="F166" s="3">
        <v>100.0</v>
      </c>
      <c r="G166" s="3">
        <v>0.0</v>
      </c>
      <c r="H166" s="3">
        <v>0.0</v>
      </c>
      <c r="I166" s="3">
        <v>0.0</v>
      </c>
      <c r="J166" s="3" t="s">
        <v>53</v>
      </c>
      <c r="K166" s="3" t="s">
        <v>53</v>
      </c>
      <c r="L166" s="3" t="s">
        <v>53</v>
      </c>
      <c r="M166" s="3" t="s">
        <v>53</v>
      </c>
      <c r="N166" s="3">
        <v>100.0</v>
      </c>
      <c r="O166" s="3">
        <v>0.0</v>
      </c>
      <c r="P166" s="3">
        <v>0.0</v>
      </c>
      <c r="Q166" s="3">
        <v>0.0</v>
      </c>
      <c r="R166" s="4">
        <f t="shared" si="2"/>
        <v>5</v>
      </c>
      <c r="S166" s="4">
        <f t="shared" si="3"/>
        <v>0</v>
      </c>
      <c r="T166" s="4" t="str">
        <f t="shared" si="4"/>
        <v>null</v>
      </c>
      <c r="U166" s="4">
        <f t="shared" si="5"/>
        <v>0</v>
      </c>
      <c r="V166" s="4">
        <f t="shared" si="6"/>
        <v>100</v>
      </c>
      <c r="W166" s="4" t="str">
        <f t="shared" si="7"/>
        <v>null</v>
      </c>
      <c r="X166" s="4">
        <f t="shared" si="8"/>
        <v>100</v>
      </c>
      <c r="Y166" s="4" t="str">
        <f t="shared" ref="Y166:AA166" si="174">IF(AND($A166=$A167,V166=100,V167=100),"full access", "")</f>
        <v>full access</v>
      </c>
      <c r="Z166" s="4" t="str">
        <f t="shared" si="174"/>
        <v/>
      </c>
      <c r="AA166" s="4" t="str">
        <f t="shared" si="174"/>
        <v>full access</v>
      </c>
      <c r="AB166" s="4" t="str">
        <f t="shared" si="10"/>
        <v>null</v>
      </c>
      <c r="AC166" s="4" t="str">
        <f t="shared" si="11"/>
        <v/>
      </c>
    </row>
    <row r="167">
      <c r="A167" s="3" t="s">
        <v>132</v>
      </c>
      <c r="B167" s="3" t="str">
        <f>VLOOKUP(A167,Regions!A:B,2)</f>
        <v>Europe &amp; Central Asia</v>
      </c>
      <c r="C167" s="3">
        <v>2020.0</v>
      </c>
      <c r="D167" s="3">
        <v>33.69100189</v>
      </c>
      <c r="E167" s="3">
        <v>100.0</v>
      </c>
      <c r="F167" s="3">
        <v>100.0</v>
      </c>
      <c r="G167" s="3">
        <v>0.0</v>
      </c>
      <c r="H167" s="3">
        <v>0.0</v>
      </c>
      <c r="I167" s="3">
        <v>0.0</v>
      </c>
      <c r="J167" s="3" t="s">
        <v>53</v>
      </c>
      <c r="K167" s="3" t="s">
        <v>53</v>
      </c>
      <c r="L167" s="3" t="s">
        <v>53</v>
      </c>
      <c r="M167" s="3" t="s">
        <v>53</v>
      </c>
      <c r="N167" s="3">
        <v>100.0</v>
      </c>
      <c r="O167" s="3">
        <v>0.0</v>
      </c>
      <c r="P167" s="3">
        <v>0.0</v>
      </c>
      <c r="Q167" s="3">
        <v>0.0</v>
      </c>
      <c r="R167" s="4" t="str">
        <f t="shared" si="2"/>
        <v/>
      </c>
      <c r="S167" s="4" t="str">
        <f t="shared" si="3"/>
        <v/>
      </c>
      <c r="T167" s="4" t="str">
        <f t="shared" si="4"/>
        <v/>
      </c>
      <c r="U167" s="4" t="str">
        <f t="shared" si="5"/>
        <v/>
      </c>
      <c r="V167" s="4">
        <f t="shared" si="6"/>
        <v>100</v>
      </c>
      <c r="W167" s="4" t="str">
        <f t="shared" si="7"/>
        <v>null</v>
      </c>
      <c r="X167" s="4">
        <f t="shared" si="8"/>
        <v>100</v>
      </c>
      <c r="Y167" s="4" t="str">
        <f t="shared" ref="Y167:AA167" si="175">IF(AND($A167=$A168,V167=100,V168=100),"full access", "")</f>
        <v/>
      </c>
      <c r="Z167" s="4" t="str">
        <f t="shared" si="175"/>
        <v/>
      </c>
      <c r="AA167" s="4" t="str">
        <f t="shared" si="175"/>
        <v/>
      </c>
      <c r="AB167" s="4" t="str">
        <f t="shared" si="10"/>
        <v/>
      </c>
      <c r="AC167" s="4" t="str">
        <f t="shared" si="11"/>
        <v/>
      </c>
    </row>
    <row r="168">
      <c r="A168" s="3" t="s">
        <v>133</v>
      </c>
      <c r="B168" s="3" t="str">
        <f>VLOOKUP(A168,Regions!A:B,2)</f>
        <v>Europe &amp; Central Asia</v>
      </c>
      <c r="C168" s="3">
        <v>2015.0</v>
      </c>
      <c r="D168" s="3">
        <v>10659.7373</v>
      </c>
      <c r="E168" s="3">
        <v>78.04600525</v>
      </c>
      <c r="F168" s="3">
        <v>100.0000046</v>
      </c>
      <c r="G168" s="3">
        <v>0.0</v>
      </c>
      <c r="H168" s="3">
        <v>0.0</v>
      </c>
      <c r="I168" s="3">
        <v>0.0</v>
      </c>
      <c r="J168" s="3">
        <v>100.0</v>
      </c>
      <c r="K168" s="3">
        <v>0.0</v>
      </c>
      <c r="L168" s="3">
        <v>0.0</v>
      </c>
      <c r="M168" s="3">
        <v>0.0</v>
      </c>
      <c r="N168" s="3">
        <v>100.0</v>
      </c>
      <c r="O168" s="3">
        <v>0.0</v>
      </c>
      <c r="P168" s="3">
        <v>0.0</v>
      </c>
      <c r="Q168" s="3">
        <v>0.0</v>
      </c>
      <c r="R168" s="4">
        <f t="shared" si="2"/>
        <v>5</v>
      </c>
      <c r="S168" s="4">
        <f t="shared" si="3"/>
        <v>-0.0000004599999983</v>
      </c>
      <c r="T168" s="4">
        <f t="shared" si="4"/>
        <v>0</v>
      </c>
      <c r="U168" s="4">
        <f t="shared" si="5"/>
        <v>0</v>
      </c>
      <c r="V168" s="4">
        <f t="shared" si="6"/>
        <v>100</v>
      </c>
      <c r="W168" s="4">
        <f t="shared" si="7"/>
        <v>100</v>
      </c>
      <c r="X168" s="4">
        <f t="shared" si="8"/>
        <v>100</v>
      </c>
      <c r="Y168" s="4" t="str">
        <f t="shared" ref="Y168:AA168" si="176">IF(AND($A168=$A169,V168=100,V169=100),"full access", "")</f>
        <v>full access</v>
      </c>
      <c r="Z168" s="4" t="str">
        <f t="shared" si="176"/>
        <v>full access</v>
      </c>
      <c r="AA168" s="4" t="str">
        <f t="shared" si="176"/>
        <v>full access</v>
      </c>
      <c r="AB168" s="4">
        <f t="shared" si="10"/>
        <v>0</v>
      </c>
      <c r="AC168" s="4" t="str">
        <f t="shared" si="11"/>
        <v/>
      </c>
    </row>
    <row r="169">
      <c r="A169" s="3" t="s">
        <v>133</v>
      </c>
      <c r="B169" s="3" t="str">
        <f>VLOOKUP(A169,Regions!A:B,2)</f>
        <v>Europe &amp; Central Asia</v>
      </c>
      <c r="C169" s="3">
        <v>2020.0</v>
      </c>
      <c r="D169" s="3">
        <v>10423.05566</v>
      </c>
      <c r="E169" s="3">
        <v>79.71500397</v>
      </c>
      <c r="F169" s="3">
        <v>100.0000023</v>
      </c>
      <c r="G169" s="3">
        <v>0.0</v>
      </c>
      <c r="H169" s="3">
        <v>0.0</v>
      </c>
      <c r="I169" s="3">
        <v>0.0</v>
      </c>
      <c r="J169" s="3">
        <v>100.0</v>
      </c>
      <c r="K169" s="3">
        <v>0.0</v>
      </c>
      <c r="L169" s="3">
        <v>0.0</v>
      </c>
      <c r="M169" s="3">
        <v>0.0</v>
      </c>
      <c r="N169" s="3">
        <v>100.0</v>
      </c>
      <c r="O169" s="3">
        <v>0.0</v>
      </c>
      <c r="P169" s="3">
        <v>0.0</v>
      </c>
      <c r="Q169" s="3">
        <v>0.0</v>
      </c>
      <c r="R169" s="4" t="str">
        <f t="shared" si="2"/>
        <v/>
      </c>
      <c r="S169" s="4" t="str">
        <f t="shared" si="3"/>
        <v/>
      </c>
      <c r="T169" s="4" t="str">
        <f t="shared" si="4"/>
        <v/>
      </c>
      <c r="U169" s="4" t="str">
        <f t="shared" si="5"/>
        <v/>
      </c>
      <c r="V169" s="4">
        <f t="shared" si="6"/>
        <v>100</v>
      </c>
      <c r="W169" s="4">
        <f t="shared" si="7"/>
        <v>100</v>
      </c>
      <c r="X169" s="4">
        <f t="shared" si="8"/>
        <v>100</v>
      </c>
      <c r="Y169" s="4" t="str">
        <f t="shared" ref="Y169:AA169" si="177">IF(AND($A169=$A170,V169=100,V170=100),"full access", "")</f>
        <v/>
      </c>
      <c r="Z169" s="4" t="str">
        <f t="shared" si="177"/>
        <v/>
      </c>
      <c r="AA169" s="4" t="str">
        <f t="shared" si="177"/>
        <v/>
      </c>
      <c r="AB169" s="4" t="str">
        <f t="shared" si="10"/>
        <v/>
      </c>
      <c r="AC169" s="4" t="str">
        <f t="shared" si="11"/>
        <v/>
      </c>
    </row>
    <row r="170">
      <c r="A170" s="3" t="s">
        <v>134</v>
      </c>
      <c r="B170" s="3" t="str">
        <f>VLOOKUP(A170,Regions!A:B,2)</f>
        <v>North America</v>
      </c>
      <c r="C170" s="3">
        <v>2015.0</v>
      </c>
      <c r="D170" s="3">
        <v>56.37799835</v>
      </c>
      <c r="E170" s="3">
        <v>86.07099915</v>
      </c>
      <c r="F170" s="3">
        <v>100.0</v>
      </c>
      <c r="G170" s="3">
        <v>0.0</v>
      </c>
      <c r="H170" s="3">
        <v>0.0</v>
      </c>
      <c r="I170" s="3">
        <v>0.0</v>
      </c>
      <c r="J170" s="3">
        <v>100.0</v>
      </c>
      <c r="K170" s="3">
        <v>0.0</v>
      </c>
      <c r="L170" s="3">
        <v>0.0</v>
      </c>
      <c r="M170" s="3">
        <v>0.0</v>
      </c>
      <c r="N170" s="3">
        <v>100.0</v>
      </c>
      <c r="O170" s="3">
        <v>0.0</v>
      </c>
      <c r="P170" s="3">
        <v>0.0</v>
      </c>
      <c r="Q170" s="3">
        <v>0.0</v>
      </c>
      <c r="R170" s="4">
        <f t="shared" si="2"/>
        <v>5</v>
      </c>
      <c r="S170" s="4">
        <f t="shared" si="3"/>
        <v>0.0000003399999997</v>
      </c>
      <c r="T170" s="4">
        <f t="shared" si="4"/>
        <v>0</v>
      </c>
      <c r="U170" s="4">
        <f t="shared" si="5"/>
        <v>0</v>
      </c>
      <c r="V170" s="4">
        <f t="shared" si="6"/>
        <v>100</v>
      </c>
      <c r="W170" s="4">
        <f t="shared" si="7"/>
        <v>100</v>
      </c>
      <c r="X170" s="4">
        <f t="shared" si="8"/>
        <v>100</v>
      </c>
      <c r="Y170" s="4" t="str">
        <f t="shared" ref="Y170:AA170" si="178">IF(AND($A170=$A171,V170=100,V171=100),"full access", "")</f>
        <v>full access</v>
      </c>
      <c r="Z170" s="4" t="str">
        <f t="shared" si="178"/>
        <v>full access</v>
      </c>
      <c r="AA170" s="4" t="str">
        <f t="shared" si="178"/>
        <v>full access</v>
      </c>
      <c r="AB170" s="4">
        <f t="shared" si="10"/>
        <v>0</v>
      </c>
      <c r="AC170" s="4" t="str">
        <f t="shared" si="11"/>
        <v/>
      </c>
    </row>
    <row r="171">
      <c r="A171" s="3" t="s">
        <v>134</v>
      </c>
      <c r="B171" s="3" t="str">
        <f>VLOOKUP(A171,Regions!A:B,2)</f>
        <v>North America</v>
      </c>
      <c r="C171" s="3">
        <v>2020.0</v>
      </c>
      <c r="D171" s="3">
        <v>56.77199936</v>
      </c>
      <c r="E171" s="3">
        <v>87.28200531</v>
      </c>
      <c r="F171" s="3">
        <v>100.0000017</v>
      </c>
      <c r="G171" s="3">
        <v>0.0</v>
      </c>
      <c r="H171" s="3">
        <v>0.0</v>
      </c>
      <c r="I171" s="3">
        <v>0.0</v>
      </c>
      <c r="J171" s="3">
        <v>100.0</v>
      </c>
      <c r="K171" s="3">
        <v>0.0</v>
      </c>
      <c r="L171" s="3">
        <v>0.0</v>
      </c>
      <c r="M171" s="3">
        <v>0.0</v>
      </c>
      <c r="N171" s="3">
        <v>100.0</v>
      </c>
      <c r="O171" s="3">
        <v>0.0</v>
      </c>
      <c r="P171" s="3">
        <v>0.0</v>
      </c>
      <c r="Q171" s="3">
        <v>0.0</v>
      </c>
      <c r="R171" s="4" t="str">
        <f t="shared" si="2"/>
        <v/>
      </c>
      <c r="S171" s="4" t="str">
        <f t="shared" si="3"/>
        <v/>
      </c>
      <c r="T171" s="4" t="str">
        <f t="shared" si="4"/>
        <v/>
      </c>
      <c r="U171" s="4" t="str">
        <f t="shared" si="5"/>
        <v/>
      </c>
      <c r="V171" s="4">
        <f t="shared" si="6"/>
        <v>100</v>
      </c>
      <c r="W171" s="4">
        <f t="shared" si="7"/>
        <v>100</v>
      </c>
      <c r="X171" s="4">
        <f t="shared" si="8"/>
        <v>100</v>
      </c>
      <c r="Y171" s="4" t="str">
        <f t="shared" ref="Y171:AA171" si="179">IF(AND($A171=$A172,V171=100,V172=100),"full access", "")</f>
        <v/>
      </c>
      <c r="Z171" s="4" t="str">
        <f t="shared" si="179"/>
        <v/>
      </c>
      <c r="AA171" s="4" t="str">
        <f t="shared" si="179"/>
        <v/>
      </c>
      <c r="AB171" s="4" t="str">
        <f t="shared" si="10"/>
        <v/>
      </c>
      <c r="AC171" s="4" t="str">
        <f t="shared" si="11"/>
        <v/>
      </c>
    </row>
    <row r="172">
      <c r="A172" s="3" t="s">
        <v>135</v>
      </c>
      <c r="B172" s="3" t="str">
        <f>VLOOKUP(A172,Regions!A:B,2)</f>
        <v>Latin America &amp; Caribbean</v>
      </c>
      <c r="C172" s="3">
        <v>2015.0</v>
      </c>
      <c r="D172" s="3">
        <v>109.6029968</v>
      </c>
      <c r="E172" s="3">
        <v>35.99700165</v>
      </c>
      <c r="F172" s="3">
        <v>95.62865044</v>
      </c>
      <c r="G172" s="3">
        <v>1.161481584</v>
      </c>
      <c r="H172" s="3">
        <v>0.0</v>
      </c>
      <c r="I172" s="3">
        <v>3.209867972</v>
      </c>
      <c r="J172" s="3" t="s">
        <v>53</v>
      </c>
      <c r="K172" s="3" t="s">
        <v>53</v>
      </c>
      <c r="L172" s="3" t="s">
        <v>53</v>
      </c>
      <c r="M172" s="3" t="s">
        <v>53</v>
      </c>
      <c r="N172" s="3" t="s">
        <v>53</v>
      </c>
      <c r="O172" s="3" t="s">
        <v>53</v>
      </c>
      <c r="P172" s="3" t="s">
        <v>53</v>
      </c>
      <c r="Q172" s="3" t="s">
        <v>53</v>
      </c>
      <c r="R172" s="4">
        <f t="shared" si="2"/>
        <v>2</v>
      </c>
      <c r="S172" s="4">
        <f t="shared" si="3"/>
        <v>0</v>
      </c>
      <c r="T172" s="4" t="str">
        <f t="shared" si="4"/>
        <v>null</v>
      </c>
      <c r="U172" s="4" t="str">
        <f t="shared" si="5"/>
        <v>null</v>
      </c>
      <c r="V172" s="4">
        <f t="shared" si="6"/>
        <v>96</v>
      </c>
      <c r="W172" s="4" t="str">
        <f t="shared" si="7"/>
        <v>null</v>
      </c>
      <c r="X172" s="4" t="str">
        <f t="shared" si="8"/>
        <v>null</v>
      </c>
      <c r="Y172" s="4" t="str">
        <f t="shared" ref="Y172:AA172" si="180">IF(AND($A172=$A173,V172=100,V173=100),"full access", "")</f>
        <v/>
      </c>
      <c r="Z172" s="4" t="str">
        <f t="shared" si="180"/>
        <v/>
      </c>
      <c r="AA172" s="4" t="str">
        <f t="shared" si="180"/>
        <v/>
      </c>
      <c r="AB172" s="4" t="str">
        <f t="shared" si="10"/>
        <v>null</v>
      </c>
      <c r="AC172" s="4" t="str">
        <f t="shared" si="11"/>
        <v/>
      </c>
    </row>
    <row r="173">
      <c r="A173" s="3" t="s">
        <v>135</v>
      </c>
      <c r="B173" s="3" t="str">
        <f>VLOOKUP(A173,Regions!A:B,2)</f>
        <v>Latin America &amp; Caribbean</v>
      </c>
      <c r="C173" s="3">
        <v>2017.0</v>
      </c>
      <c r="D173" s="3">
        <v>110.8740005</v>
      </c>
      <c r="E173" s="3">
        <v>36.16400146</v>
      </c>
      <c r="F173" s="3">
        <v>95.62865044</v>
      </c>
      <c r="G173" s="3">
        <v>1.161481584</v>
      </c>
      <c r="H173" s="3">
        <v>0.0</v>
      </c>
      <c r="I173" s="3">
        <v>3.209867972</v>
      </c>
      <c r="J173" s="3" t="s">
        <v>53</v>
      </c>
      <c r="K173" s="3" t="s">
        <v>53</v>
      </c>
      <c r="L173" s="3" t="s">
        <v>53</v>
      </c>
      <c r="M173" s="3" t="s">
        <v>53</v>
      </c>
      <c r="N173" s="3" t="s">
        <v>53</v>
      </c>
      <c r="O173" s="3" t="s">
        <v>53</v>
      </c>
      <c r="P173" s="3" t="s">
        <v>53</v>
      </c>
      <c r="Q173" s="3" t="s">
        <v>53</v>
      </c>
      <c r="R173" s="4" t="str">
        <f t="shared" si="2"/>
        <v/>
      </c>
      <c r="S173" s="4" t="str">
        <f t="shared" si="3"/>
        <v/>
      </c>
      <c r="T173" s="4" t="str">
        <f t="shared" si="4"/>
        <v/>
      </c>
      <c r="U173" s="4" t="str">
        <f t="shared" si="5"/>
        <v/>
      </c>
      <c r="V173" s="4">
        <f t="shared" si="6"/>
        <v>96</v>
      </c>
      <c r="W173" s="4" t="str">
        <f t="shared" si="7"/>
        <v>null</v>
      </c>
      <c r="X173" s="4" t="str">
        <f t="shared" si="8"/>
        <v>null</v>
      </c>
      <c r="Y173" s="4" t="str">
        <f t="shared" ref="Y173:AA173" si="181">IF(AND($A173=$A174,V173=100,V174=100),"full access", "")</f>
        <v/>
      </c>
      <c r="Z173" s="4" t="str">
        <f t="shared" si="181"/>
        <v/>
      </c>
      <c r="AA173" s="4" t="str">
        <f t="shared" si="181"/>
        <v/>
      </c>
      <c r="AB173" s="4" t="str">
        <f t="shared" si="10"/>
        <v/>
      </c>
      <c r="AC173" s="4" t="str">
        <f t="shared" si="11"/>
        <v/>
      </c>
    </row>
    <row r="174">
      <c r="A174" s="3" t="s">
        <v>136</v>
      </c>
      <c r="B174" s="3" t="str">
        <f>VLOOKUP(A174,Regions!A:B,2)</f>
        <v>Latin America &amp; Caribbean</v>
      </c>
      <c r="C174" s="3">
        <v>2015.0</v>
      </c>
      <c r="D174" s="3">
        <v>400.2600098</v>
      </c>
      <c r="E174" s="3">
        <v>98.44300079</v>
      </c>
      <c r="F174" s="3">
        <v>99.61102813</v>
      </c>
      <c r="G174" s="3">
        <v>0.0</v>
      </c>
      <c r="H174" s="3">
        <v>0.3889718724</v>
      </c>
      <c r="I174" s="3">
        <v>0.0</v>
      </c>
      <c r="J174" s="3" t="s">
        <v>53</v>
      </c>
      <c r="K174" s="3" t="s">
        <v>53</v>
      </c>
      <c r="L174" s="3" t="s">
        <v>53</v>
      </c>
      <c r="M174" s="3" t="s">
        <v>53</v>
      </c>
      <c r="N174" s="3" t="s">
        <v>53</v>
      </c>
      <c r="O174" s="3" t="s">
        <v>53</v>
      </c>
      <c r="P174" s="3" t="s">
        <v>53</v>
      </c>
      <c r="Q174" s="3" t="s">
        <v>53</v>
      </c>
      <c r="R174" s="4">
        <f t="shared" si="2"/>
        <v>5</v>
      </c>
      <c r="S174" s="4">
        <f t="shared" si="3"/>
        <v>0.038419582</v>
      </c>
      <c r="T174" s="4" t="str">
        <f t="shared" si="4"/>
        <v>null</v>
      </c>
      <c r="U174" s="4" t="str">
        <f t="shared" si="5"/>
        <v>null</v>
      </c>
      <c r="V174" s="4">
        <f t="shared" si="6"/>
        <v>100</v>
      </c>
      <c r="W174" s="4" t="str">
        <f t="shared" si="7"/>
        <v>null</v>
      </c>
      <c r="X174" s="4" t="str">
        <f t="shared" si="8"/>
        <v>null</v>
      </c>
      <c r="Y174" s="4" t="str">
        <f t="shared" ref="Y174:AA174" si="182">IF(AND($A174=$A175,V174=100,V175=100),"full access", "")</f>
        <v>full access</v>
      </c>
      <c r="Z174" s="4" t="str">
        <f t="shared" si="182"/>
        <v/>
      </c>
      <c r="AA174" s="4" t="str">
        <f t="shared" si="182"/>
        <v/>
      </c>
      <c r="AB174" s="4" t="str">
        <f t="shared" si="10"/>
        <v>null</v>
      </c>
      <c r="AC174" s="4" t="str">
        <f t="shared" si="11"/>
        <v/>
      </c>
    </row>
    <row r="175">
      <c r="A175" s="3" t="s">
        <v>136</v>
      </c>
      <c r="B175" s="3" t="str">
        <f>VLOOKUP(A175,Regions!A:B,2)</f>
        <v>Latin America &amp; Caribbean</v>
      </c>
      <c r="C175" s="3">
        <v>2020.0</v>
      </c>
      <c r="D175" s="3">
        <v>400.1270142</v>
      </c>
      <c r="E175" s="3">
        <v>98.49899292</v>
      </c>
      <c r="F175" s="3">
        <v>99.80312604</v>
      </c>
      <c r="G175" s="3">
        <v>0.0</v>
      </c>
      <c r="H175" s="3">
        <v>0.1968739613</v>
      </c>
      <c r="I175" s="3">
        <v>0.0</v>
      </c>
      <c r="J175" s="3" t="s">
        <v>53</v>
      </c>
      <c r="K175" s="3" t="s">
        <v>53</v>
      </c>
      <c r="L175" s="3" t="s">
        <v>53</v>
      </c>
      <c r="M175" s="3" t="s">
        <v>53</v>
      </c>
      <c r="N175" s="3" t="s">
        <v>53</v>
      </c>
      <c r="O175" s="3" t="s">
        <v>53</v>
      </c>
      <c r="P175" s="3" t="s">
        <v>53</v>
      </c>
      <c r="Q175" s="3" t="s">
        <v>53</v>
      </c>
      <c r="R175" s="4" t="str">
        <f t="shared" si="2"/>
        <v/>
      </c>
      <c r="S175" s="4" t="str">
        <f t="shared" si="3"/>
        <v/>
      </c>
      <c r="T175" s="4" t="str">
        <f t="shared" si="4"/>
        <v/>
      </c>
      <c r="U175" s="4" t="str">
        <f t="shared" si="5"/>
        <v/>
      </c>
      <c r="V175" s="4">
        <f t="shared" si="6"/>
        <v>100</v>
      </c>
      <c r="W175" s="4" t="str">
        <f t="shared" si="7"/>
        <v>null</v>
      </c>
      <c r="X175" s="4" t="str">
        <f t="shared" si="8"/>
        <v>null</v>
      </c>
      <c r="Y175" s="4" t="str">
        <f t="shared" ref="Y175:AA175" si="183">IF(AND($A175=$A176,V175=100,V176=100),"full access", "")</f>
        <v/>
      </c>
      <c r="Z175" s="4" t="str">
        <f t="shared" si="183"/>
        <v/>
      </c>
      <c r="AA175" s="4" t="str">
        <f t="shared" si="183"/>
        <v/>
      </c>
      <c r="AB175" s="4" t="str">
        <f t="shared" si="10"/>
        <v/>
      </c>
      <c r="AC175" s="4" t="str">
        <f t="shared" si="11"/>
        <v/>
      </c>
    </row>
    <row r="176">
      <c r="A176" s="3" t="s">
        <v>137</v>
      </c>
      <c r="B176" s="3" t="str">
        <f>VLOOKUP(A176,Regions!A:B,2)</f>
        <v>East Asia &amp; Pacific</v>
      </c>
      <c r="C176" s="3">
        <v>2015.0</v>
      </c>
      <c r="D176" s="3">
        <v>161.8509979</v>
      </c>
      <c r="E176" s="3">
        <v>94.53399658</v>
      </c>
      <c r="F176" s="3">
        <v>99.6952</v>
      </c>
      <c r="G176" s="3">
        <v>0.0</v>
      </c>
      <c r="H176" s="3">
        <v>0.3048</v>
      </c>
      <c r="I176" s="3">
        <v>0.0</v>
      </c>
      <c r="J176" s="3" t="s">
        <v>53</v>
      </c>
      <c r="K176" s="3" t="s">
        <v>53</v>
      </c>
      <c r="L176" s="3" t="s">
        <v>53</v>
      </c>
      <c r="M176" s="3" t="s">
        <v>53</v>
      </c>
      <c r="N176" s="3" t="s">
        <v>53</v>
      </c>
      <c r="O176" s="3" t="s">
        <v>53</v>
      </c>
      <c r="P176" s="3" t="s">
        <v>53</v>
      </c>
      <c r="Q176" s="3" t="s">
        <v>53</v>
      </c>
      <c r="R176" s="4">
        <f t="shared" si="2"/>
        <v>5</v>
      </c>
      <c r="S176" s="4">
        <f t="shared" si="3"/>
        <v>0</v>
      </c>
      <c r="T176" s="4" t="str">
        <f t="shared" si="4"/>
        <v>null</v>
      </c>
      <c r="U176" s="4" t="str">
        <f t="shared" si="5"/>
        <v>null</v>
      </c>
      <c r="V176" s="4">
        <f t="shared" si="6"/>
        <v>100</v>
      </c>
      <c r="W176" s="4" t="str">
        <f t="shared" si="7"/>
        <v>null</v>
      </c>
      <c r="X176" s="4" t="str">
        <f t="shared" si="8"/>
        <v>null</v>
      </c>
      <c r="Y176" s="4" t="str">
        <f t="shared" ref="Y176:AA176" si="184">IF(AND($A176=$A177,V176=100,V177=100),"full access", "")</f>
        <v>full access</v>
      </c>
      <c r="Z176" s="4" t="str">
        <f t="shared" si="184"/>
        <v/>
      </c>
      <c r="AA176" s="4" t="str">
        <f t="shared" si="184"/>
        <v/>
      </c>
      <c r="AB176" s="4" t="str">
        <f t="shared" si="10"/>
        <v>null</v>
      </c>
      <c r="AC176" s="4" t="str">
        <f t="shared" si="11"/>
        <v/>
      </c>
    </row>
    <row r="177">
      <c r="A177" s="3" t="s">
        <v>137</v>
      </c>
      <c r="B177" s="3" t="str">
        <f>VLOOKUP(A177,Regions!A:B,2)</f>
        <v>East Asia &amp; Pacific</v>
      </c>
      <c r="C177" s="3">
        <v>2020.0</v>
      </c>
      <c r="D177" s="3">
        <v>168.7830048</v>
      </c>
      <c r="E177" s="3">
        <v>94.93800354</v>
      </c>
      <c r="F177" s="3">
        <v>99.6952</v>
      </c>
      <c r="G177" s="3">
        <v>0.0</v>
      </c>
      <c r="H177" s="3">
        <v>0.3048</v>
      </c>
      <c r="I177" s="3">
        <v>0.0</v>
      </c>
      <c r="J177" s="3" t="s">
        <v>53</v>
      </c>
      <c r="K177" s="3" t="s">
        <v>53</v>
      </c>
      <c r="L177" s="3" t="s">
        <v>53</v>
      </c>
      <c r="M177" s="3" t="s">
        <v>53</v>
      </c>
      <c r="N177" s="3" t="s">
        <v>53</v>
      </c>
      <c r="O177" s="3" t="s">
        <v>53</v>
      </c>
      <c r="P177" s="3" t="s">
        <v>53</v>
      </c>
      <c r="Q177" s="3" t="s">
        <v>53</v>
      </c>
      <c r="R177" s="4" t="str">
        <f t="shared" si="2"/>
        <v/>
      </c>
      <c r="S177" s="4" t="str">
        <f t="shared" si="3"/>
        <v/>
      </c>
      <c r="T177" s="4" t="str">
        <f t="shared" si="4"/>
        <v/>
      </c>
      <c r="U177" s="4" t="str">
        <f t="shared" si="5"/>
        <v/>
      </c>
      <c r="V177" s="4">
        <f t="shared" si="6"/>
        <v>100</v>
      </c>
      <c r="W177" s="4" t="str">
        <f t="shared" si="7"/>
        <v>null</v>
      </c>
      <c r="X177" s="4" t="str">
        <f t="shared" si="8"/>
        <v>null</v>
      </c>
      <c r="Y177" s="4" t="str">
        <f t="shared" ref="Y177:AA177" si="185">IF(AND($A177=$A178,V177=100,V178=100),"full access", "")</f>
        <v/>
      </c>
      <c r="Z177" s="4" t="str">
        <f t="shared" si="185"/>
        <v/>
      </c>
      <c r="AA177" s="4" t="str">
        <f t="shared" si="185"/>
        <v/>
      </c>
      <c r="AB177" s="4" t="str">
        <f t="shared" si="10"/>
        <v/>
      </c>
      <c r="AC177" s="4" t="str">
        <f t="shared" si="11"/>
        <v/>
      </c>
    </row>
    <row r="178">
      <c r="A178" s="3" t="s">
        <v>138</v>
      </c>
      <c r="B178" s="3" t="str">
        <f>VLOOKUP(A178,Regions!A:B,2)</f>
        <v>Latin America &amp; Caribbean</v>
      </c>
      <c r="C178" s="3">
        <v>2015.0</v>
      </c>
      <c r="D178" s="3">
        <v>16252.4248</v>
      </c>
      <c r="E178" s="3">
        <v>49.97100067</v>
      </c>
      <c r="F178" s="3">
        <v>92.13403385</v>
      </c>
      <c r="G178" s="3">
        <v>0.9684517485</v>
      </c>
      <c r="H178" s="3">
        <v>4.765261087</v>
      </c>
      <c r="I178" s="3">
        <v>2.132253313</v>
      </c>
      <c r="J178" s="3">
        <v>87.24275618</v>
      </c>
      <c r="K178" s="3">
        <v>1.650901287</v>
      </c>
      <c r="L178" s="3">
        <v>7.052091828</v>
      </c>
      <c r="M178" s="3">
        <v>4.054250709</v>
      </c>
      <c r="N178" s="3">
        <v>97.03098891</v>
      </c>
      <c r="O178" s="3">
        <v>0.2852100796</v>
      </c>
      <c r="P178" s="3">
        <v>2.475775984</v>
      </c>
      <c r="Q178" s="3">
        <v>0.2080250227</v>
      </c>
      <c r="R178" s="4">
        <f t="shared" si="2"/>
        <v>5</v>
      </c>
      <c r="S178" s="4">
        <f t="shared" si="3"/>
        <v>0.374478884</v>
      </c>
      <c r="T178" s="4">
        <f t="shared" si="4"/>
        <v>0.575314724</v>
      </c>
      <c r="U178" s="4">
        <f t="shared" si="5"/>
        <v>0.117436106</v>
      </c>
      <c r="V178" s="4">
        <f t="shared" si="6"/>
        <v>92</v>
      </c>
      <c r="W178" s="4">
        <f t="shared" si="7"/>
        <v>87</v>
      </c>
      <c r="X178" s="4">
        <f t="shared" si="8"/>
        <v>97</v>
      </c>
      <c r="Y178" s="4" t="str">
        <f t="shared" ref="Y178:AA178" si="186">IF(AND($A178=$A179,V178=100,V179=100),"full access", "")</f>
        <v/>
      </c>
      <c r="Z178" s="4" t="str">
        <f t="shared" si="186"/>
        <v/>
      </c>
      <c r="AA178" s="4" t="str">
        <f t="shared" si="186"/>
        <v/>
      </c>
      <c r="AB178" s="4">
        <f t="shared" si="10"/>
        <v>0.457878618</v>
      </c>
      <c r="AC178" s="4">
        <f t="shared" si="11"/>
        <v>1.321914311</v>
      </c>
    </row>
    <row r="179">
      <c r="A179" s="3" t="s">
        <v>138</v>
      </c>
      <c r="B179" s="3" t="str">
        <f>VLOOKUP(A179,Regions!A:B,2)</f>
        <v>Latin America &amp; Caribbean</v>
      </c>
      <c r="C179" s="3">
        <v>2020.0</v>
      </c>
      <c r="D179" s="3">
        <v>17915.56641</v>
      </c>
      <c r="E179" s="3">
        <v>51.83599854</v>
      </c>
      <c r="F179" s="3">
        <v>94.00642827</v>
      </c>
      <c r="G179" s="3">
        <v>1.034150511</v>
      </c>
      <c r="H179" s="3">
        <v>3.215911815</v>
      </c>
      <c r="I179" s="3">
        <v>1.743509404</v>
      </c>
      <c r="J179" s="3">
        <v>90.1193298</v>
      </c>
      <c r="K179" s="3">
        <v>1.849169999</v>
      </c>
      <c r="L179" s="3">
        <v>4.583438691</v>
      </c>
      <c r="M179" s="3">
        <v>3.448061508</v>
      </c>
      <c r="N179" s="3">
        <v>97.61816944</v>
      </c>
      <c r="O179" s="3">
        <v>0.2768660057</v>
      </c>
      <c r="P179" s="3">
        <v>1.94525887</v>
      </c>
      <c r="Q179" s="3">
        <v>0.1597056849</v>
      </c>
      <c r="R179" s="4" t="str">
        <f t="shared" si="2"/>
        <v/>
      </c>
      <c r="S179" s="4" t="str">
        <f t="shared" si="3"/>
        <v/>
      </c>
      <c r="T179" s="4" t="str">
        <f t="shared" si="4"/>
        <v/>
      </c>
      <c r="U179" s="4" t="str">
        <f t="shared" si="5"/>
        <v/>
      </c>
      <c r="V179" s="4">
        <f t="shared" si="6"/>
        <v>94</v>
      </c>
      <c r="W179" s="4">
        <f t="shared" si="7"/>
        <v>90</v>
      </c>
      <c r="X179" s="4">
        <f t="shared" si="8"/>
        <v>98</v>
      </c>
      <c r="Y179" s="4" t="str">
        <f t="shared" ref="Y179:AA179" si="187">IF(AND($A179=$A180,V179=100,V180=100),"full access", "")</f>
        <v/>
      </c>
      <c r="Z179" s="4" t="str">
        <f t="shared" si="187"/>
        <v/>
      </c>
      <c r="AA179" s="4" t="str">
        <f t="shared" si="187"/>
        <v/>
      </c>
      <c r="AB179" s="4" t="str">
        <f t="shared" si="10"/>
        <v/>
      </c>
      <c r="AC179" s="4" t="str">
        <f t="shared" si="11"/>
        <v/>
      </c>
    </row>
    <row r="180">
      <c r="A180" s="3" t="s">
        <v>139</v>
      </c>
      <c r="B180" s="3" t="str">
        <f>VLOOKUP(A180,Regions!A:B,2)</f>
        <v>Sub-Saharan Africa</v>
      </c>
      <c r="C180" s="3">
        <v>2015.0</v>
      </c>
      <c r="D180" s="3">
        <v>11432.0957</v>
      </c>
      <c r="E180" s="3">
        <v>35.14099884</v>
      </c>
      <c r="F180" s="3">
        <v>63.61538954</v>
      </c>
      <c r="G180" s="3">
        <v>16.09025603</v>
      </c>
      <c r="H180" s="3">
        <v>9.757980444</v>
      </c>
      <c r="I180" s="3">
        <v>10.53637399</v>
      </c>
      <c r="J180" s="3">
        <v>51.94915534</v>
      </c>
      <c r="K180" s="3">
        <v>18.76062978</v>
      </c>
      <c r="L180" s="3">
        <v>13.30971721</v>
      </c>
      <c r="M180" s="3">
        <v>15.98049768</v>
      </c>
      <c r="N180" s="3">
        <v>85.14750769</v>
      </c>
      <c r="O180" s="3">
        <v>11.16160263</v>
      </c>
      <c r="P180" s="3">
        <v>3.202620418</v>
      </c>
      <c r="Q180" s="3">
        <v>0.4882692651</v>
      </c>
      <c r="R180" s="4">
        <f t="shared" si="2"/>
        <v>5</v>
      </c>
      <c r="S180" s="4">
        <f t="shared" si="3"/>
        <v>0.06927984</v>
      </c>
      <c r="T180" s="4">
        <f t="shared" si="4"/>
        <v>-0.24019527</v>
      </c>
      <c r="U180" s="4">
        <f t="shared" si="5"/>
        <v>0.286836476</v>
      </c>
      <c r="V180" s="4">
        <f t="shared" si="6"/>
        <v>64</v>
      </c>
      <c r="W180" s="4">
        <f t="shared" si="7"/>
        <v>52</v>
      </c>
      <c r="X180" s="4">
        <f t="shared" si="8"/>
        <v>85</v>
      </c>
      <c r="Y180" s="4" t="str">
        <f t="shared" ref="Y180:AA180" si="188">IF(AND($A180=$A181,V180=100,V181=100),"full access", "")</f>
        <v/>
      </c>
      <c r="Z180" s="4" t="str">
        <f t="shared" si="188"/>
        <v/>
      </c>
      <c r="AA180" s="4" t="str">
        <f t="shared" si="188"/>
        <v/>
      </c>
      <c r="AB180" s="4">
        <f t="shared" si="10"/>
        <v>-0.527031746</v>
      </c>
      <c r="AC180" s="4">
        <f t="shared" si="11"/>
        <v>22.59940474</v>
      </c>
    </row>
    <row r="181">
      <c r="A181" s="3" t="s">
        <v>139</v>
      </c>
      <c r="B181" s="3" t="str">
        <f>VLOOKUP(A181,Regions!A:B,2)</f>
        <v>Sub-Saharan Africa</v>
      </c>
      <c r="C181" s="3">
        <v>2020.0</v>
      </c>
      <c r="D181" s="3">
        <v>13132.79199</v>
      </c>
      <c r="E181" s="3">
        <v>36.875</v>
      </c>
      <c r="F181" s="3">
        <v>63.96178874</v>
      </c>
      <c r="G181" s="3">
        <v>21.2815915</v>
      </c>
      <c r="H181" s="3">
        <v>6.296119406</v>
      </c>
      <c r="I181" s="3">
        <v>8.460500354</v>
      </c>
      <c r="J181" s="3">
        <v>50.74817899</v>
      </c>
      <c r="K181" s="3">
        <v>26.14432944</v>
      </c>
      <c r="L181" s="3">
        <v>9.704719143</v>
      </c>
      <c r="M181" s="3">
        <v>13.40277243</v>
      </c>
      <c r="N181" s="3">
        <v>86.58169007</v>
      </c>
      <c r="O181" s="3">
        <v>12.95724153</v>
      </c>
      <c r="P181" s="3">
        <v>0.461068398</v>
      </c>
      <c r="Q181" s="3">
        <v>0.0</v>
      </c>
      <c r="R181" s="4" t="str">
        <f t="shared" si="2"/>
        <v/>
      </c>
      <c r="S181" s="4" t="str">
        <f t="shared" si="3"/>
        <v/>
      </c>
      <c r="T181" s="4" t="str">
        <f t="shared" si="4"/>
        <v/>
      </c>
      <c r="U181" s="4" t="str">
        <f t="shared" si="5"/>
        <v/>
      </c>
      <c r="V181" s="4">
        <f t="shared" si="6"/>
        <v>64</v>
      </c>
      <c r="W181" s="4">
        <f t="shared" si="7"/>
        <v>51</v>
      </c>
      <c r="X181" s="4">
        <f t="shared" si="8"/>
        <v>87</v>
      </c>
      <c r="Y181" s="4" t="str">
        <f t="shared" ref="Y181:AA181" si="189">IF(AND($A181=$A182,V181=100,V182=100),"full access", "")</f>
        <v/>
      </c>
      <c r="Z181" s="4" t="str">
        <f t="shared" si="189"/>
        <v/>
      </c>
      <c r="AA181" s="4" t="str">
        <f t="shared" si="189"/>
        <v/>
      </c>
      <c r="AB181" s="4" t="str">
        <f t="shared" si="10"/>
        <v/>
      </c>
      <c r="AC181" s="4" t="str">
        <f t="shared" si="11"/>
        <v/>
      </c>
    </row>
    <row r="182">
      <c r="A182" s="3" t="s">
        <v>140</v>
      </c>
      <c r="B182" s="3" t="str">
        <f>VLOOKUP(A182,Regions!A:B,2)</f>
        <v>Sub-Saharan Africa</v>
      </c>
      <c r="C182" s="3">
        <v>2015.0</v>
      </c>
      <c r="D182" s="3">
        <v>1737.207031</v>
      </c>
      <c r="E182" s="3">
        <v>42.12299728</v>
      </c>
      <c r="F182" s="3">
        <v>58.76434762</v>
      </c>
      <c r="G182" s="3">
        <v>10.59149221</v>
      </c>
      <c r="H182" s="3">
        <v>29.74437907</v>
      </c>
      <c r="I182" s="3">
        <v>0.8997810926</v>
      </c>
      <c r="J182" s="3">
        <v>48.42273005</v>
      </c>
      <c r="K182" s="3">
        <v>7.566280361</v>
      </c>
      <c r="L182" s="3">
        <v>42.58264827</v>
      </c>
      <c r="M182" s="3">
        <v>1.428341318</v>
      </c>
      <c r="N182" s="3">
        <v>72.97373122</v>
      </c>
      <c r="O182" s="3">
        <v>14.7481336</v>
      </c>
      <c r="P182" s="3">
        <v>12.10459589</v>
      </c>
      <c r="Q182" s="3">
        <v>0.173539289</v>
      </c>
      <c r="R182" s="4">
        <f t="shared" si="2"/>
        <v>5</v>
      </c>
      <c r="S182" s="4">
        <f t="shared" si="3"/>
        <v>0.050512918</v>
      </c>
      <c r="T182" s="4">
        <f t="shared" si="4"/>
        <v>0.28183505</v>
      </c>
      <c r="U182" s="4">
        <f t="shared" si="5"/>
        <v>-0.471876662</v>
      </c>
      <c r="V182" s="4">
        <f t="shared" si="6"/>
        <v>59</v>
      </c>
      <c r="W182" s="4">
        <f t="shared" si="7"/>
        <v>48</v>
      </c>
      <c r="X182" s="4">
        <f t="shared" si="8"/>
        <v>73</v>
      </c>
      <c r="Y182" s="4" t="str">
        <f t="shared" ref="Y182:AA182" si="190">IF(AND($A182=$A183,V182=100,V183=100),"full access", "")</f>
        <v/>
      </c>
      <c r="Z182" s="4" t="str">
        <f t="shared" si="190"/>
        <v/>
      </c>
      <c r="AA182" s="4" t="str">
        <f t="shared" si="190"/>
        <v/>
      </c>
      <c r="AB182" s="4">
        <f t="shared" si="10"/>
        <v>0.753711712</v>
      </c>
      <c r="AC182" s="4">
        <f t="shared" si="11"/>
        <v>-7.932070288</v>
      </c>
    </row>
    <row r="183">
      <c r="A183" s="3" t="s">
        <v>140</v>
      </c>
      <c r="B183" s="3" t="str">
        <f>VLOOKUP(A183,Regions!A:B,2)</f>
        <v>Sub-Saharan Africa</v>
      </c>
      <c r="C183" s="3">
        <v>2020.0</v>
      </c>
      <c r="D183" s="3">
        <v>1967.998047</v>
      </c>
      <c r="E183" s="3">
        <v>44.19599915</v>
      </c>
      <c r="F183" s="3">
        <v>59.01691221</v>
      </c>
      <c r="G183" s="3">
        <v>14.03457137</v>
      </c>
      <c r="H183" s="3">
        <v>26.6263769</v>
      </c>
      <c r="I183" s="3">
        <v>0.3221395192</v>
      </c>
      <c r="J183" s="3">
        <v>49.8319053</v>
      </c>
      <c r="K183" s="3">
        <v>9.285773026</v>
      </c>
      <c r="L183" s="3">
        <v>40.31645129</v>
      </c>
      <c r="M183" s="3">
        <v>0.5658703845</v>
      </c>
      <c r="N183" s="3">
        <v>70.61434791</v>
      </c>
      <c r="O183" s="3">
        <v>20.03063358</v>
      </c>
      <c r="P183" s="3">
        <v>9.340625284</v>
      </c>
      <c r="Q183" s="3">
        <v>0.01439322693</v>
      </c>
      <c r="R183" s="4" t="str">
        <f t="shared" si="2"/>
        <v/>
      </c>
      <c r="S183" s="4" t="str">
        <f t="shared" si="3"/>
        <v/>
      </c>
      <c r="T183" s="4" t="str">
        <f t="shared" si="4"/>
        <v/>
      </c>
      <c r="U183" s="4" t="str">
        <f t="shared" si="5"/>
        <v/>
      </c>
      <c r="V183" s="4">
        <f t="shared" si="6"/>
        <v>59</v>
      </c>
      <c r="W183" s="4">
        <f t="shared" si="7"/>
        <v>50</v>
      </c>
      <c r="X183" s="4">
        <f t="shared" si="8"/>
        <v>71</v>
      </c>
      <c r="Y183" s="4" t="str">
        <f t="shared" ref="Y183:AA183" si="191">IF(AND($A183=$A184,V183=100,V184=100),"full access", "")</f>
        <v/>
      </c>
      <c r="Z183" s="4" t="str">
        <f t="shared" si="191"/>
        <v/>
      </c>
      <c r="AA183" s="4" t="str">
        <f t="shared" si="191"/>
        <v/>
      </c>
      <c r="AB183" s="4" t="str">
        <f t="shared" si="10"/>
        <v/>
      </c>
      <c r="AC183" s="4" t="str">
        <f t="shared" si="11"/>
        <v/>
      </c>
    </row>
    <row r="184">
      <c r="A184" s="3" t="s">
        <v>141</v>
      </c>
      <c r="B184" s="3" t="str">
        <f>VLOOKUP(A184,Regions!A:B,2)</f>
        <v>Latin America &amp; Caribbean</v>
      </c>
      <c r="C184" s="3">
        <v>2015.0</v>
      </c>
      <c r="D184" s="3">
        <v>767.4329834</v>
      </c>
      <c r="E184" s="3">
        <v>26.44099808</v>
      </c>
      <c r="F184" s="3">
        <v>95.16185695</v>
      </c>
      <c r="G184" s="3">
        <v>1.233247953</v>
      </c>
      <c r="H184" s="3">
        <v>1.344803287</v>
      </c>
      <c r="I184" s="3">
        <v>2.260091808</v>
      </c>
      <c r="J184" s="3">
        <v>93.42276971</v>
      </c>
      <c r="K184" s="3">
        <v>1.676542504</v>
      </c>
      <c r="L184" s="3">
        <v>1.82819943</v>
      </c>
      <c r="M184" s="3">
        <v>3.072488358</v>
      </c>
      <c r="N184" s="3">
        <v>100.0</v>
      </c>
      <c r="O184" s="3">
        <v>0.0</v>
      </c>
      <c r="P184" s="3">
        <v>0.0</v>
      </c>
      <c r="Q184" s="3">
        <v>0.0</v>
      </c>
      <c r="R184" s="4">
        <f t="shared" si="2"/>
        <v>5</v>
      </c>
      <c r="S184" s="4">
        <f t="shared" si="3"/>
        <v>0.07858998</v>
      </c>
      <c r="T184" s="4">
        <f t="shared" si="4"/>
        <v>0.101144158</v>
      </c>
      <c r="U184" s="4">
        <f t="shared" si="5"/>
        <v>0</v>
      </c>
      <c r="V184" s="4">
        <f t="shared" si="6"/>
        <v>95</v>
      </c>
      <c r="W184" s="4">
        <f t="shared" si="7"/>
        <v>93</v>
      </c>
      <c r="X184" s="4">
        <f t="shared" si="8"/>
        <v>100</v>
      </c>
      <c r="Y184" s="4" t="str">
        <f t="shared" ref="Y184:AA184" si="192">IF(AND($A184=$A185,V184=100,V185=100),"full access", "")</f>
        <v/>
      </c>
      <c r="Z184" s="4" t="str">
        <f t="shared" si="192"/>
        <v/>
      </c>
      <c r="AA184" s="4" t="str">
        <f t="shared" si="192"/>
        <v>full access</v>
      </c>
      <c r="AB184" s="4">
        <f t="shared" si="10"/>
        <v>0.101144158</v>
      </c>
      <c r="AC184" s="4">
        <f t="shared" si="11"/>
        <v>2</v>
      </c>
    </row>
    <row r="185">
      <c r="A185" s="3" t="s">
        <v>141</v>
      </c>
      <c r="B185" s="3" t="str">
        <f>VLOOKUP(A185,Regions!A:B,2)</f>
        <v>Latin America &amp; Caribbean</v>
      </c>
      <c r="C185" s="3">
        <v>2020.0</v>
      </c>
      <c r="D185" s="3">
        <v>786.559021</v>
      </c>
      <c r="E185" s="3">
        <v>26.7859993</v>
      </c>
      <c r="F185" s="3">
        <v>95.55480685</v>
      </c>
      <c r="G185" s="3">
        <v>1.205244408</v>
      </c>
      <c r="H185" s="3">
        <v>1.143069849</v>
      </c>
      <c r="I185" s="3">
        <v>2.096878897</v>
      </c>
      <c r="J185" s="3">
        <v>93.9284905</v>
      </c>
      <c r="K185" s="3">
        <v>1.646193862</v>
      </c>
      <c r="L185" s="3">
        <v>1.561274833</v>
      </c>
      <c r="M185" s="3">
        <v>2.864040809</v>
      </c>
      <c r="N185" s="3">
        <v>100.0</v>
      </c>
      <c r="O185" s="3">
        <v>0.0</v>
      </c>
      <c r="P185" s="3">
        <v>0.0</v>
      </c>
      <c r="Q185" s="3">
        <v>0.0</v>
      </c>
      <c r="R185" s="4" t="str">
        <f t="shared" si="2"/>
        <v/>
      </c>
      <c r="S185" s="4" t="str">
        <f t="shared" si="3"/>
        <v/>
      </c>
      <c r="T185" s="4" t="str">
        <f t="shared" si="4"/>
        <v/>
      </c>
      <c r="U185" s="4" t="str">
        <f t="shared" si="5"/>
        <v/>
      </c>
      <c r="V185" s="4">
        <f t="shared" si="6"/>
        <v>96</v>
      </c>
      <c r="W185" s="4">
        <f t="shared" si="7"/>
        <v>94</v>
      </c>
      <c r="X185" s="4">
        <f t="shared" si="8"/>
        <v>100</v>
      </c>
      <c r="Y185" s="4" t="str">
        <f t="shared" ref="Y185:AA185" si="193">IF(AND($A185=$A186,V185=100,V186=100),"full access", "")</f>
        <v/>
      </c>
      <c r="Z185" s="4" t="str">
        <f t="shared" si="193"/>
        <v/>
      </c>
      <c r="AA185" s="4" t="str">
        <f t="shared" si="193"/>
        <v/>
      </c>
      <c r="AB185" s="4" t="str">
        <f t="shared" si="10"/>
        <v/>
      </c>
      <c r="AC185" s="4" t="str">
        <f t="shared" si="11"/>
        <v/>
      </c>
    </row>
    <row r="186">
      <c r="A186" s="3" t="s">
        <v>142</v>
      </c>
      <c r="B186" s="3" t="str">
        <f>VLOOKUP(A186,Regions!A:B,2)</f>
        <v>Sub-Saharan Africa</v>
      </c>
      <c r="C186" s="3">
        <v>2015.0</v>
      </c>
      <c r="D186" s="3">
        <v>10695.54004</v>
      </c>
      <c r="E186" s="3">
        <v>52.42699814</v>
      </c>
      <c r="F186" s="3">
        <v>64.56748594</v>
      </c>
      <c r="G186" s="3">
        <v>9.21848701</v>
      </c>
      <c r="H186" s="3">
        <v>25.47783945</v>
      </c>
      <c r="I186" s="3">
        <v>0.7361875961</v>
      </c>
      <c r="J186" s="3">
        <v>42.41641805</v>
      </c>
      <c r="K186" s="3">
        <v>12.22889789</v>
      </c>
      <c r="L186" s="3">
        <v>43.80719375</v>
      </c>
      <c r="M186" s="3">
        <v>1.547490317</v>
      </c>
      <c r="N186" s="3">
        <v>84.66767913</v>
      </c>
      <c r="O186" s="3">
        <v>6.486797483</v>
      </c>
      <c r="P186" s="3">
        <v>8.845523388</v>
      </c>
      <c r="Q186" s="3">
        <v>0.0</v>
      </c>
      <c r="R186" s="4">
        <f t="shared" si="2"/>
        <v>5</v>
      </c>
      <c r="S186" s="4">
        <f t="shared" si="3"/>
        <v>0.425564492</v>
      </c>
      <c r="T186" s="4">
        <f t="shared" si="4"/>
        <v>0.08585641</v>
      </c>
      <c r="U186" s="4">
        <f t="shared" si="5"/>
        <v>-0.009011568</v>
      </c>
      <c r="V186" s="4">
        <f t="shared" si="6"/>
        <v>65</v>
      </c>
      <c r="W186" s="4">
        <f t="shared" si="7"/>
        <v>42</v>
      </c>
      <c r="X186" s="4">
        <f t="shared" si="8"/>
        <v>85</v>
      </c>
      <c r="Y186" s="4" t="str">
        <f t="shared" ref="Y186:AA186" si="194">IF(AND($A186=$A187,V186=100,V187=100),"full access", "")</f>
        <v/>
      </c>
      <c r="Z186" s="4" t="str">
        <f t="shared" si="194"/>
        <v/>
      </c>
      <c r="AA186" s="4" t="str">
        <f t="shared" si="194"/>
        <v/>
      </c>
      <c r="AB186" s="4">
        <f t="shared" si="10"/>
        <v>0.094867978</v>
      </c>
      <c r="AC186" s="4">
        <f t="shared" si="11"/>
        <v>2.469078614</v>
      </c>
    </row>
    <row r="187">
      <c r="A187" s="3" t="s">
        <v>142</v>
      </c>
      <c r="B187" s="3" t="str">
        <f>VLOOKUP(A187,Regions!A:B,2)</f>
        <v>Sub-Saharan Africa</v>
      </c>
      <c r="C187" s="3">
        <v>2020.0</v>
      </c>
      <c r="D187" s="3">
        <v>11402.5332</v>
      </c>
      <c r="E187" s="3">
        <v>57.08799744</v>
      </c>
      <c r="F187" s="3">
        <v>66.6953084</v>
      </c>
      <c r="G187" s="3">
        <v>9.814543652</v>
      </c>
      <c r="H187" s="3">
        <v>23.49014795</v>
      </c>
      <c r="I187" s="3">
        <v>0.0</v>
      </c>
      <c r="J187" s="3">
        <v>42.8457001</v>
      </c>
      <c r="K187" s="3">
        <v>13.25598695</v>
      </c>
      <c r="L187" s="3">
        <v>43.89831295</v>
      </c>
      <c r="M187" s="3">
        <v>0.0</v>
      </c>
      <c r="N187" s="3">
        <v>84.62262129</v>
      </c>
      <c r="O187" s="3">
        <v>7.227673879</v>
      </c>
      <c r="P187" s="3">
        <v>8.149704835</v>
      </c>
      <c r="Q187" s="3">
        <v>0.0</v>
      </c>
      <c r="R187" s="4" t="str">
        <f t="shared" si="2"/>
        <v/>
      </c>
      <c r="S187" s="4" t="str">
        <f t="shared" si="3"/>
        <v/>
      </c>
      <c r="T187" s="4" t="str">
        <f t="shared" si="4"/>
        <v/>
      </c>
      <c r="U187" s="4" t="str">
        <f t="shared" si="5"/>
        <v/>
      </c>
      <c r="V187" s="4">
        <f t="shared" si="6"/>
        <v>67</v>
      </c>
      <c r="W187" s="4">
        <f t="shared" si="7"/>
        <v>43</v>
      </c>
      <c r="X187" s="4">
        <f t="shared" si="8"/>
        <v>85</v>
      </c>
      <c r="Y187" s="4" t="str">
        <f t="shared" ref="Y187:AA187" si="195">IF(AND($A187=$A188,V187=100,V188=100),"full access", "")</f>
        <v/>
      </c>
      <c r="Z187" s="4" t="str">
        <f t="shared" si="195"/>
        <v/>
      </c>
      <c r="AA187" s="4" t="str">
        <f t="shared" si="195"/>
        <v/>
      </c>
      <c r="AB187" s="4" t="str">
        <f t="shared" si="10"/>
        <v/>
      </c>
      <c r="AC187" s="4" t="str">
        <f t="shared" si="11"/>
        <v/>
      </c>
    </row>
    <row r="188">
      <c r="A188" s="3" t="s">
        <v>143</v>
      </c>
      <c r="B188" s="3" t="str">
        <f>VLOOKUP(A188,Regions!A:B,2)</f>
        <v>Latin America &amp; Caribbean</v>
      </c>
      <c r="C188" s="3">
        <v>2015.0</v>
      </c>
      <c r="D188" s="3">
        <v>9112.904297</v>
      </c>
      <c r="E188" s="3">
        <v>55.1649971</v>
      </c>
      <c r="F188" s="3">
        <v>93.25441071</v>
      </c>
      <c r="G188" s="3">
        <v>0.4317541067</v>
      </c>
      <c r="H188" s="3">
        <v>6.022156156</v>
      </c>
      <c r="I188" s="3">
        <v>0.2916790284</v>
      </c>
      <c r="J188" s="3">
        <v>86.43707375</v>
      </c>
      <c r="K188" s="3">
        <v>0.7758441046</v>
      </c>
      <c r="L188" s="3">
        <v>12.14597638</v>
      </c>
      <c r="M188" s="3">
        <v>0.6411057671</v>
      </c>
      <c r="N188" s="3">
        <v>98.79516268</v>
      </c>
      <c r="O188" s="3">
        <v>0.152097161</v>
      </c>
      <c r="P188" s="3">
        <v>1.04505549</v>
      </c>
      <c r="Q188" s="3">
        <v>0.00768467364</v>
      </c>
      <c r="R188" s="4">
        <f t="shared" si="2"/>
        <v>5</v>
      </c>
      <c r="S188" s="4">
        <f t="shared" si="3"/>
        <v>0.486962084</v>
      </c>
      <c r="T188" s="4">
        <f t="shared" si="4"/>
        <v>0.68774516</v>
      </c>
      <c r="U188" s="4">
        <f t="shared" si="5"/>
        <v>0.208424026</v>
      </c>
      <c r="V188" s="4">
        <f t="shared" si="6"/>
        <v>93</v>
      </c>
      <c r="W188" s="4">
        <f t="shared" si="7"/>
        <v>86</v>
      </c>
      <c r="X188" s="4">
        <f t="shared" si="8"/>
        <v>99</v>
      </c>
      <c r="Y188" s="4" t="str">
        <f t="shared" ref="Y188:AA188" si="196">IF(AND($A188=$A189,V188=100,V189=100),"full access", "")</f>
        <v/>
      </c>
      <c r="Z188" s="4" t="str">
        <f t="shared" si="196"/>
        <v/>
      </c>
      <c r="AA188" s="4" t="str">
        <f t="shared" si="196"/>
        <v/>
      </c>
      <c r="AB188" s="4">
        <f t="shared" si="10"/>
        <v>0.479321134</v>
      </c>
      <c r="AC188" s="4">
        <f t="shared" si="11"/>
        <v>1.069711259</v>
      </c>
    </row>
    <row r="189">
      <c r="A189" s="3" t="s">
        <v>143</v>
      </c>
      <c r="B189" s="3" t="str">
        <f>VLOOKUP(A189,Regions!A:B,2)</f>
        <v>Latin America &amp; Caribbean</v>
      </c>
      <c r="C189" s="3">
        <v>2020.0</v>
      </c>
      <c r="D189" s="3">
        <v>9904.608398</v>
      </c>
      <c r="E189" s="3">
        <v>58.35899734</v>
      </c>
      <c r="F189" s="3">
        <v>95.68922113</v>
      </c>
      <c r="G189" s="3">
        <v>0.4256206085</v>
      </c>
      <c r="H189" s="3">
        <v>3.885158264</v>
      </c>
      <c r="I189" s="3">
        <v>0.0</v>
      </c>
      <c r="J189" s="3">
        <v>89.87579955</v>
      </c>
      <c r="K189" s="3">
        <v>0.8067095079</v>
      </c>
      <c r="L189" s="3">
        <v>9.317490946</v>
      </c>
      <c r="M189" s="3">
        <v>0.0</v>
      </c>
      <c r="N189" s="3">
        <v>99.83728281</v>
      </c>
      <c r="O189" s="3">
        <v>0.1537015262</v>
      </c>
      <c r="P189" s="3">
        <v>0.009015663296</v>
      </c>
      <c r="Q189" s="3">
        <v>0.0</v>
      </c>
      <c r="R189" s="4" t="str">
        <f t="shared" si="2"/>
        <v/>
      </c>
      <c r="S189" s="4" t="str">
        <f t="shared" si="3"/>
        <v/>
      </c>
      <c r="T189" s="4" t="str">
        <f t="shared" si="4"/>
        <v/>
      </c>
      <c r="U189" s="4" t="str">
        <f t="shared" si="5"/>
        <v/>
      </c>
      <c r="V189" s="4">
        <f t="shared" si="6"/>
        <v>96</v>
      </c>
      <c r="W189" s="4">
        <f t="shared" si="7"/>
        <v>90</v>
      </c>
      <c r="X189" s="4">
        <f t="shared" si="8"/>
        <v>100</v>
      </c>
      <c r="Y189" s="4" t="str">
        <f t="shared" ref="Y189:AA189" si="197">IF(AND($A189=$A190,V189=100,V190=100),"full access", "")</f>
        <v/>
      </c>
      <c r="Z189" s="4" t="str">
        <f t="shared" si="197"/>
        <v/>
      </c>
      <c r="AA189" s="4" t="str">
        <f t="shared" si="197"/>
        <v/>
      </c>
      <c r="AB189" s="4" t="str">
        <f t="shared" si="10"/>
        <v/>
      </c>
      <c r="AC189" s="4" t="str">
        <f t="shared" si="11"/>
        <v/>
      </c>
    </row>
    <row r="190">
      <c r="A190" s="3" t="s">
        <v>144</v>
      </c>
      <c r="B190" s="3" t="str">
        <f>VLOOKUP(A190,Regions!A:B,2)</f>
        <v>Europe &amp; Central Asia</v>
      </c>
      <c r="C190" s="3">
        <v>2015.0</v>
      </c>
      <c r="D190" s="3">
        <v>9777.924805</v>
      </c>
      <c r="E190" s="3">
        <v>70.5</v>
      </c>
      <c r="F190" s="3">
        <v>99.97052896</v>
      </c>
      <c r="G190" s="3">
        <v>0.0</v>
      </c>
      <c r="H190" s="3">
        <v>0.0294710394</v>
      </c>
      <c r="I190" s="3">
        <v>0.0</v>
      </c>
      <c r="J190" s="3">
        <v>99.90008972</v>
      </c>
      <c r="K190" s="3">
        <v>0.0</v>
      </c>
      <c r="L190" s="3">
        <v>0.09991028479</v>
      </c>
      <c r="M190" s="3">
        <v>0.0</v>
      </c>
      <c r="N190" s="3">
        <v>100.0</v>
      </c>
      <c r="O190" s="3">
        <v>0.0</v>
      </c>
      <c r="P190" s="3">
        <v>0.0</v>
      </c>
      <c r="Q190" s="3">
        <v>0.0</v>
      </c>
      <c r="R190" s="4">
        <f t="shared" si="2"/>
        <v>5</v>
      </c>
      <c r="S190" s="4">
        <f t="shared" si="3"/>
        <v>0.005893702</v>
      </c>
      <c r="T190" s="4">
        <f t="shared" si="4"/>
        <v>0.019982056</v>
      </c>
      <c r="U190" s="4">
        <f t="shared" si="5"/>
        <v>0</v>
      </c>
      <c r="V190" s="4">
        <f t="shared" si="6"/>
        <v>100</v>
      </c>
      <c r="W190" s="4">
        <f t="shared" si="7"/>
        <v>100</v>
      </c>
      <c r="X190" s="4">
        <f t="shared" si="8"/>
        <v>100</v>
      </c>
      <c r="Y190" s="4" t="str">
        <f t="shared" ref="Y190:AA190" si="198">IF(AND($A190=$A191,V190=100,V191=100),"full access", "")</f>
        <v>full access</v>
      </c>
      <c r="Z190" s="4" t="str">
        <f t="shared" si="198"/>
        <v>full access</v>
      </c>
      <c r="AA190" s="4" t="str">
        <f t="shared" si="198"/>
        <v>full access</v>
      </c>
      <c r="AB190" s="4">
        <f t="shared" si="10"/>
        <v>0.019982056</v>
      </c>
      <c r="AC190" s="4">
        <f t="shared" si="11"/>
        <v>2</v>
      </c>
    </row>
    <row r="191">
      <c r="A191" s="3" t="s">
        <v>144</v>
      </c>
      <c r="B191" s="3" t="str">
        <f>VLOOKUP(A191,Regions!A:B,2)</f>
        <v>Europe &amp; Central Asia</v>
      </c>
      <c r="C191" s="3">
        <v>2020.0</v>
      </c>
      <c r="D191" s="3">
        <v>9660.349609</v>
      </c>
      <c r="E191" s="3">
        <v>71.94200134</v>
      </c>
      <c r="F191" s="3">
        <v>99.99999747</v>
      </c>
      <c r="G191" s="3">
        <v>0.0</v>
      </c>
      <c r="H191" s="3">
        <v>2.527244192E-6</v>
      </c>
      <c r="I191" s="3">
        <v>0.0</v>
      </c>
      <c r="J191" s="3">
        <v>100.0</v>
      </c>
      <c r="K191" s="3">
        <v>0.0</v>
      </c>
      <c r="L191" s="3">
        <v>0.0</v>
      </c>
      <c r="M191" s="3">
        <v>0.0</v>
      </c>
      <c r="N191" s="3">
        <v>100.0</v>
      </c>
      <c r="O191" s="3">
        <v>0.0</v>
      </c>
      <c r="P191" s="3">
        <v>0.0</v>
      </c>
      <c r="Q191" s="3">
        <v>0.0</v>
      </c>
      <c r="R191" s="4" t="str">
        <f t="shared" si="2"/>
        <v/>
      </c>
      <c r="S191" s="4" t="str">
        <f t="shared" si="3"/>
        <v/>
      </c>
      <c r="T191" s="4" t="str">
        <f t="shared" si="4"/>
        <v/>
      </c>
      <c r="U191" s="4" t="str">
        <f t="shared" si="5"/>
        <v/>
      </c>
      <c r="V191" s="4">
        <f t="shared" si="6"/>
        <v>100</v>
      </c>
      <c r="W191" s="4">
        <f t="shared" si="7"/>
        <v>100</v>
      </c>
      <c r="X191" s="4">
        <f t="shared" si="8"/>
        <v>100</v>
      </c>
      <c r="Y191" s="4" t="str">
        <f t="shared" ref="Y191:AA191" si="199">IF(AND($A191=$A192,V191=100,V192=100),"full access", "")</f>
        <v/>
      </c>
      <c r="Z191" s="4" t="str">
        <f t="shared" si="199"/>
        <v/>
      </c>
      <c r="AA191" s="4" t="str">
        <f t="shared" si="199"/>
        <v/>
      </c>
      <c r="AB191" s="4" t="str">
        <f t="shared" si="10"/>
        <v/>
      </c>
      <c r="AC191" s="4" t="str">
        <f t="shared" si="11"/>
        <v/>
      </c>
    </row>
    <row r="192">
      <c r="A192" s="3" t="s">
        <v>145</v>
      </c>
      <c r="B192" s="3" t="str">
        <f>VLOOKUP(A192,Regions!A:B,2)</f>
        <v>Europe &amp; Central Asia</v>
      </c>
      <c r="C192" s="3">
        <v>2015.0</v>
      </c>
      <c r="D192" s="3">
        <v>330.2369995</v>
      </c>
      <c r="E192" s="3">
        <v>93.69999695</v>
      </c>
      <c r="F192" s="3">
        <v>100.0000023</v>
      </c>
      <c r="G192" s="3">
        <v>0.0</v>
      </c>
      <c r="H192" s="3">
        <v>0.0</v>
      </c>
      <c r="I192" s="3">
        <v>0.0</v>
      </c>
      <c r="J192" s="3">
        <v>100.0</v>
      </c>
      <c r="K192" s="3">
        <v>0.0</v>
      </c>
      <c r="L192" s="3">
        <v>0.0</v>
      </c>
      <c r="M192" s="3">
        <v>0.0</v>
      </c>
      <c r="N192" s="3">
        <v>100.0</v>
      </c>
      <c r="O192" s="3">
        <v>0.0</v>
      </c>
      <c r="P192" s="3">
        <v>0.0</v>
      </c>
      <c r="Q192" s="3">
        <v>0.0</v>
      </c>
      <c r="R192" s="4">
        <f t="shared" si="2"/>
        <v>5</v>
      </c>
      <c r="S192" s="4">
        <f t="shared" si="3"/>
        <v>-0.000001018</v>
      </c>
      <c r="T192" s="4">
        <f t="shared" si="4"/>
        <v>0</v>
      </c>
      <c r="U192" s="4">
        <f t="shared" si="5"/>
        <v>0</v>
      </c>
      <c r="V192" s="4">
        <f t="shared" si="6"/>
        <v>100</v>
      </c>
      <c r="W192" s="4">
        <f t="shared" si="7"/>
        <v>100</v>
      </c>
      <c r="X192" s="4">
        <f t="shared" si="8"/>
        <v>100</v>
      </c>
      <c r="Y192" s="4" t="str">
        <f t="shared" ref="Y192:AA192" si="200">IF(AND($A192=$A193,V192=100,V193=100),"full access", "")</f>
        <v>full access</v>
      </c>
      <c r="Z192" s="4" t="str">
        <f t="shared" si="200"/>
        <v>full access</v>
      </c>
      <c r="AA192" s="4" t="str">
        <f t="shared" si="200"/>
        <v>full access</v>
      </c>
      <c r="AB192" s="4">
        <f t="shared" si="10"/>
        <v>0</v>
      </c>
      <c r="AC192" s="4" t="str">
        <f t="shared" si="11"/>
        <v/>
      </c>
    </row>
    <row r="193">
      <c r="A193" s="3" t="s">
        <v>145</v>
      </c>
      <c r="B193" s="3" t="str">
        <f>VLOOKUP(A193,Regions!A:B,2)</f>
        <v>Europe &amp; Central Asia</v>
      </c>
      <c r="C193" s="3">
        <v>2020.0</v>
      </c>
      <c r="D193" s="3">
        <v>341.25</v>
      </c>
      <c r="E193" s="3">
        <v>93.897995</v>
      </c>
      <c r="F193" s="3">
        <v>99.99999721</v>
      </c>
      <c r="G193" s="3">
        <v>0.0</v>
      </c>
      <c r="H193" s="3">
        <v>2.794650015E-6</v>
      </c>
      <c r="I193" s="3">
        <v>0.0</v>
      </c>
      <c r="J193" s="3">
        <v>100.0</v>
      </c>
      <c r="K193" s="3">
        <v>0.0</v>
      </c>
      <c r="L193" s="3">
        <v>0.0</v>
      </c>
      <c r="M193" s="3">
        <v>0.0</v>
      </c>
      <c r="N193" s="3">
        <v>100.0</v>
      </c>
      <c r="O193" s="3">
        <v>0.0</v>
      </c>
      <c r="P193" s="3">
        <v>0.0</v>
      </c>
      <c r="Q193" s="3">
        <v>0.0</v>
      </c>
      <c r="R193" s="4" t="str">
        <f t="shared" si="2"/>
        <v/>
      </c>
      <c r="S193" s="4" t="str">
        <f t="shared" si="3"/>
        <v/>
      </c>
      <c r="T193" s="4" t="str">
        <f t="shared" si="4"/>
        <v/>
      </c>
      <c r="U193" s="4" t="str">
        <f t="shared" si="5"/>
        <v/>
      </c>
      <c r="V193" s="4">
        <f t="shared" si="6"/>
        <v>100</v>
      </c>
      <c r="W193" s="4">
        <f t="shared" si="7"/>
        <v>100</v>
      </c>
      <c r="X193" s="4">
        <f t="shared" si="8"/>
        <v>100</v>
      </c>
      <c r="Y193" s="4" t="str">
        <f t="shared" ref="Y193:AA193" si="201">IF(AND($A193=$A194,V193=100,V194=100),"full access", "")</f>
        <v/>
      </c>
      <c r="Z193" s="4" t="str">
        <f t="shared" si="201"/>
        <v/>
      </c>
      <c r="AA193" s="4" t="str">
        <f t="shared" si="201"/>
        <v/>
      </c>
      <c r="AB193" s="4" t="str">
        <f t="shared" si="10"/>
        <v/>
      </c>
      <c r="AC193" s="4" t="str">
        <f t="shared" si="11"/>
        <v/>
      </c>
    </row>
    <row r="194">
      <c r="A194" s="3" t="s">
        <v>146</v>
      </c>
      <c r="B194" s="3" t="str">
        <f>VLOOKUP(A194,Regions!A:B,2)</f>
        <v>South Asia</v>
      </c>
      <c r="C194" s="3">
        <v>2015.0</v>
      </c>
      <c r="D194" s="3">
        <v>1310152.375</v>
      </c>
      <c r="E194" s="3">
        <v>32.77700043</v>
      </c>
      <c r="F194" s="3">
        <v>88.13813263</v>
      </c>
      <c r="G194" s="3">
        <v>4.692599015</v>
      </c>
      <c r="H194" s="3">
        <v>6.412451552</v>
      </c>
      <c r="I194" s="3">
        <v>0.7568168039</v>
      </c>
      <c r="J194" s="3">
        <v>85.57200035</v>
      </c>
      <c r="K194" s="3">
        <v>5.542133893</v>
      </c>
      <c r="L194" s="3">
        <v>7.880870004</v>
      </c>
      <c r="M194" s="3">
        <v>1.004995751</v>
      </c>
      <c r="N194" s="3">
        <v>93.40106461</v>
      </c>
      <c r="O194" s="3">
        <v>2.950270954</v>
      </c>
      <c r="P194" s="3">
        <v>3.4008428</v>
      </c>
      <c r="Q194" s="3">
        <v>0.2478216409</v>
      </c>
      <c r="R194" s="4">
        <f t="shared" si="2"/>
        <v>5</v>
      </c>
      <c r="S194" s="4">
        <f t="shared" si="3"/>
        <v>0.47027848</v>
      </c>
      <c r="T194" s="4">
        <f t="shared" si="4"/>
        <v>0.642100556</v>
      </c>
      <c r="U194" s="4">
        <f t="shared" si="5"/>
        <v>0.053794338</v>
      </c>
      <c r="V194" s="4">
        <f t="shared" si="6"/>
        <v>88</v>
      </c>
      <c r="W194" s="4">
        <f t="shared" si="7"/>
        <v>86</v>
      </c>
      <c r="X194" s="4">
        <f t="shared" si="8"/>
        <v>93</v>
      </c>
      <c r="Y194" s="4" t="str">
        <f t="shared" ref="Y194:AA194" si="202">IF(AND($A194=$A195,V194=100,V195=100),"full access", "")</f>
        <v/>
      </c>
      <c r="Z194" s="4" t="str">
        <f t="shared" si="202"/>
        <v/>
      </c>
      <c r="AA194" s="4" t="str">
        <f t="shared" si="202"/>
        <v/>
      </c>
      <c r="AB194" s="4">
        <f t="shared" si="10"/>
        <v>0.588306218</v>
      </c>
      <c r="AC194" s="4">
        <f t="shared" si="11"/>
        <v>1.690790443</v>
      </c>
    </row>
    <row r="195">
      <c r="A195" s="3" t="s">
        <v>146</v>
      </c>
      <c r="B195" s="3" t="str">
        <f>VLOOKUP(A195,Regions!A:B,2)</f>
        <v>South Asia</v>
      </c>
      <c r="C195" s="3">
        <v>2020.0</v>
      </c>
      <c r="D195" s="3">
        <v>1380004.375</v>
      </c>
      <c r="E195" s="3">
        <v>34.9260025</v>
      </c>
      <c r="F195" s="3">
        <v>90.48952503</v>
      </c>
      <c r="G195" s="3">
        <v>4.983602562</v>
      </c>
      <c r="H195" s="3">
        <v>3.963153945</v>
      </c>
      <c r="I195" s="3">
        <v>0.5637184626</v>
      </c>
      <c r="J195" s="3">
        <v>88.78250313</v>
      </c>
      <c r="K195" s="3">
        <v>5.902210054</v>
      </c>
      <c r="L195" s="3">
        <v>4.57637573</v>
      </c>
      <c r="M195" s="3">
        <v>0.7389110856</v>
      </c>
      <c r="N195" s="3">
        <v>93.6700363</v>
      </c>
      <c r="O195" s="3">
        <v>3.272056027</v>
      </c>
      <c r="P195" s="3">
        <v>2.820607523</v>
      </c>
      <c r="Q195" s="3">
        <v>0.2373001538</v>
      </c>
      <c r="R195" s="4" t="str">
        <f t="shared" si="2"/>
        <v/>
      </c>
      <c r="S195" s="4" t="str">
        <f t="shared" si="3"/>
        <v/>
      </c>
      <c r="T195" s="4" t="str">
        <f t="shared" si="4"/>
        <v/>
      </c>
      <c r="U195" s="4" t="str">
        <f t="shared" si="5"/>
        <v/>
      </c>
      <c r="V195" s="4">
        <f t="shared" si="6"/>
        <v>90</v>
      </c>
      <c r="W195" s="4">
        <f t="shared" si="7"/>
        <v>89</v>
      </c>
      <c r="X195" s="4">
        <f t="shared" si="8"/>
        <v>94</v>
      </c>
      <c r="Y195" s="4" t="str">
        <f t="shared" ref="Y195:AA195" si="203">IF(AND($A195=$A196,V195=100,V196=100),"full access", "")</f>
        <v/>
      </c>
      <c r="Z195" s="4" t="str">
        <f t="shared" si="203"/>
        <v/>
      </c>
      <c r="AA195" s="4" t="str">
        <f t="shared" si="203"/>
        <v/>
      </c>
      <c r="AB195" s="4" t="str">
        <f t="shared" si="10"/>
        <v/>
      </c>
      <c r="AC195" s="4" t="str">
        <f t="shared" si="11"/>
        <v/>
      </c>
    </row>
    <row r="196">
      <c r="A196" s="3" t="s">
        <v>147</v>
      </c>
      <c r="B196" s="3" t="str">
        <f>VLOOKUP(A196,Regions!A:B,2)</f>
        <v>East Asia &amp; Pacific</v>
      </c>
      <c r="C196" s="3">
        <v>2015.0</v>
      </c>
      <c r="D196" s="3">
        <v>258383.25</v>
      </c>
      <c r="E196" s="3">
        <v>53.31299973</v>
      </c>
      <c r="F196" s="3">
        <v>88.52735296</v>
      </c>
      <c r="G196" s="3">
        <v>0.7941305226</v>
      </c>
      <c r="H196" s="3">
        <v>8.943859564</v>
      </c>
      <c r="I196" s="3">
        <v>1.734656954</v>
      </c>
      <c r="J196" s="3">
        <v>80.63079119</v>
      </c>
      <c r="K196" s="3">
        <v>0.9740457315</v>
      </c>
      <c r="L196" s="3">
        <v>14.98518808</v>
      </c>
      <c r="M196" s="3">
        <v>3.409975001</v>
      </c>
      <c r="N196" s="3">
        <v>95.44249176</v>
      </c>
      <c r="O196" s="3">
        <v>0.6365760478</v>
      </c>
      <c r="P196" s="3">
        <v>3.653376641</v>
      </c>
      <c r="Q196" s="3">
        <v>0.2675555532</v>
      </c>
      <c r="R196" s="4">
        <f t="shared" si="2"/>
        <v>5</v>
      </c>
      <c r="S196" s="4">
        <f t="shared" si="3"/>
        <v>0.77759933</v>
      </c>
      <c r="T196" s="4">
        <f t="shared" si="4"/>
        <v>1.007434238</v>
      </c>
      <c r="U196" s="4">
        <f t="shared" si="5"/>
        <v>0.427604062</v>
      </c>
      <c r="V196" s="4">
        <f t="shared" si="6"/>
        <v>89</v>
      </c>
      <c r="W196" s="4">
        <f t="shared" si="7"/>
        <v>81</v>
      </c>
      <c r="X196" s="4">
        <f t="shared" si="8"/>
        <v>95</v>
      </c>
      <c r="Y196" s="4" t="str">
        <f t="shared" ref="Y196:AA196" si="204">IF(AND($A196=$A197,V196=100,V197=100),"full access", "")</f>
        <v/>
      </c>
      <c r="Z196" s="4" t="str">
        <f t="shared" si="204"/>
        <v/>
      </c>
      <c r="AA196" s="4" t="str">
        <f t="shared" si="204"/>
        <v/>
      </c>
      <c r="AB196" s="4">
        <f t="shared" si="10"/>
        <v>0.579830176</v>
      </c>
      <c r="AC196" s="4">
        <f t="shared" si="11"/>
        <v>0.8081041126</v>
      </c>
    </row>
    <row r="197">
      <c r="A197" s="3" t="s">
        <v>147</v>
      </c>
      <c r="B197" s="3" t="str">
        <f>VLOOKUP(A197,Regions!A:B,2)</f>
        <v>East Asia &amp; Pacific</v>
      </c>
      <c r="C197" s="3">
        <v>2020.0</v>
      </c>
      <c r="D197" s="3">
        <v>273523.625</v>
      </c>
      <c r="E197" s="3">
        <v>56.64099884</v>
      </c>
      <c r="F197" s="3">
        <v>92.41534961</v>
      </c>
      <c r="G197" s="3">
        <v>0.8554746335</v>
      </c>
      <c r="H197" s="3">
        <v>5.553871666</v>
      </c>
      <c r="I197" s="3">
        <v>1.175304087</v>
      </c>
      <c r="J197" s="3">
        <v>85.66796238</v>
      </c>
      <c r="K197" s="3">
        <v>1.17809123</v>
      </c>
      <c r="L197" s="3">
        <v>10.61491462</v>
      </c>
      <c r="M197" s="3">
        <v>2.539031772</v>
      </c>
      <c r="N197" s="3">
        <v>97.58051207</v>
      </c>
      <c r="O197" s="3">
        <v>0.6085098345</v>
      </c>
      <c r="P197" s="3">
        <v>1.679615139</v>
      </c>
      <c r="Q197" s="3">
        <v>0.1313629588</v>
      </c>
      <c r="R197" s="4" t="str">
        <f t="shared" si="2"/>
        <v/>
      </c>
      <c r="S197" s="4" t="str">
        <f t="shared" si="3"/>
        <v/>
      </c>
      <c r="T197" s="4" t="str">
        <f t="shared" si="4"/>
        <v/>
      </c>
      <c r="U197" s="4" t="str">
        <f t="shared" si="5"/>
        <v/>
      </c>
      <c r="V197" s="4">
        <f t="shared" si="6"/>
        <v>92</v>
      </c>
      <c r="W197" s="4">
        <f t="shared" si="7"/>
        <v>86</v>
      </c>
      <c r="X197" s="4">
        <f t="shared" si="8"/>
        <v>98</v>
      </c>
      <c r="Y197" s="4" t="str">
        <f t="shared" ref="Y197:AA197" si="205">IF(AND($A197=$A198,V197=100,V198=100),"full access", "")</f>
        <v/>
      </c>
      <c r="Z197" s="4" t="str">
        <f t="shared" si="205"/>
        <v/>
      </c>
      <c r="AA197" s="4" t="str">
        <f t="shared" si="205"/>
        <v/>
      </c>
      <c r="AB197" s="4" t="str">
        <f t="shared" si="10"/>
        <v/>
      </c>
      <c r="AC197" s="4" t="str">
        <f t="shared" si="11"/>
        <v/>
      </c>
    </row>
    <row r="198">
      <c r="A198" s="3" t="s">
        <v>148</v>
      </c>
      <c r="B198" s="3" t="str">
        <f>VLOOKUP(A198,Regions!A:B,2)</f>
        <v>South Asia</v>
      </c>
      <c r="C198" s="3">
        <v>2015.0</v>
      </c>
      <c r="D198" s="3">
        <v>78492.21094</v>
      </c>
      <c r="E198" s="3">
        <v>73.35800171</v>
      </c>
      <c r="F198" s="3">
        <v>96.80698708</v>
      </c>
      <c r="G198" s="3">
        <v>1.994891573</v>
      </c>
      <c r="H198" s="3">
        <v>1.126061081</v>
      </c>
      <c r="I198" s="3">
        <v>0.07206026561</v>
      </c>
      <c r="J198" s="3">
        <v>92.16250265</v>
      </c>
      <c r="K198" s="3">
        <v>4.221624781</v>
      </c>
      <c r="L198" s="3">
        <v>3.345396383</v>
      </c>
      <c r="M198" s="3">
        <v>0.2704761905</v>
      </c>
      <c r="N198" s="3">
        <v>98.49376087</v>
      </c>
      <c r="O198" s="3">
        <v>1.186191432</v>
      </c>
      <c r="P198" s="3">
        <v>0.3200476961</v>
      </c>
      <c r="Q198" s="3">
        <v>0.0</v>
      </c>
      <c r="R198" s="4">
        <f t="shared" si="2"/>
        <v>5</v>
      </c>
      <c r="S198" s="4">
        <f t="shared" si="3"/>
        <v>0.13512985</v>
      </c>
      <c r="T198" s="4">
        <f t="shared" si="4"/>
        <v>0.333246546</v>
      </c>
      <c r="U198" s="4">
        <f t="shared" si="5"/>
        <v>0.03014517</v>
      </c>
      <c r="V198" s="4">
        <f t="shared" si="6"/>
        <v>97</v>
      </c>
      <c r="W198" s="4">
        <f t="shared" si="7"/>
        <v>92</v>
      </c>
      <c r="X198" s="4">
        <f t="shared" si="8"/>
        <v>98</v>
      </c>
      <c r="Y198" s="4" t="str">
        <f t="shared" ref="Y198:AA198" si="206">IF(AND($A198=$A199,V198=100,V199=100),"full access", "")</f>
        <v/>
      </c>
      <c r="Z198" s="4" t="str">
        <f t="shared" si="206"/>
        <v/>
      </c>
      <c r="AA198" s="4" t="str">
        <f t="shared" si="206"/>
        <v/>
      </c>
      <c r="AB198" s="4">
        <f t="shared" si="10"/>
        <v>0.303101376</v>
      </c>
      <c r="AC198" s="4">
        <f t="shared" si="11"/>
        <v>1.668179888</v>
      </c>
    </row>
    <row r="199">
      <c r="A199" s="3" t="s">
        <v>148</v>
      </c>
      <c r="B199" s="3" t="str">
        <f>VLOOKUP(A199,Regions!A:B,2)</f>
        <v>South Asia</v>
      </c>
      <c r="C199" s="3">
        <v>2020.0</v>
      </c>
      <c r="D199" s="3">
        <v>83992.95313</v>
      </c>
      <c r="E199" s="3">
        <v>75.87400055</v>
      </c>
      <c r="F199" s="3">
        <v>97.48263633</v>
      </c>
      <c r="G199" s="3">
        <v>1.938311229</v>
      </c>
      <c r="H199" s="3">
        <v>0.5137973631</v>
      </c>
      <c r="I199" s="3">
        <v>0.06525508185</v>
      </c>
      <c r="J199" s="3">
        <v>93.82873538</v>
      </c>
      <c r="K199" s="3">
        <v>4.297948765</v>
      </c>
      <c r="L199" s="3">
        <v>1.602839669</v>
      </c>
      <c r="M199" s="3">
        <v>0.2704761905</v>
      </c>
      <c r="N199" s="3">
        <v>98.64448672</v>
      </c>
      <c r="O199" s="3">
        <v>1.188006671</v>
      </c>
      <c r="P199" s="3">
        <v>0.1675066077</v>
      </c>
      <c r="Q199" s="3">
        <v>0.0</v>
      </c>
      <c r="R199" s="4" t="str">
        <f t="shared" si="2"/>
        <v/>
      </c>
      <c r="S199" s="4" t="str">
        <f t="shared" si="3"/>
        <v/>
      </c>
      <c r="T199" s="4" t="str">
        <f t="shared" si="4"/>
        <v/>
      </c>
      <c r="U199" s="4" t="str">
        <f t="shared" si="5"/>
        <v/>
      </c>
      <c r="V199" s="4">
        <f t="shared" si="6"/>
        <v>97</v>
      </c>
      <c r="W199" s="4">
        <f t="shared" si="7"/>
        <v>94</v>
      </c>
      <c r="X199" s="4">
        <f t="shared" si="8"/>
        <v>99</v>
      </c>
      <c r="Y199" s="4" t="str">
        <f t="shared" ref="Y199:AA199" si="207">IF(AND($A199=$A200,V199=100,V200=100),"full access", "")</f>
        <v/>
      </c>
      <c r="Z199" s="4" t="str">
        <f t="shared" si="207"/>
        <v/>
      </c>
      <c r="AA199" s="4" t="str">
        <f t="shared" si="207"/>
        <v/>
      </c>
      <c r="AB199" s="4" t="str">
        <f t="shared" si="10"/>
        <v/>
      </c>
      <c r="AC199" s="4" t="str">
        <f t="shared" si="11"/>
        <v/>
      </c>
    </row>
    <row r="200">
      <c r="A200" s="3" t="s">
        <v>149</v>
      </c>
      <c r="B200" s="3" t="str">
        <f>VLOOKUP(A200,Regions!A:B,2)</f>
        <v>Middle East &amp; North Africa</v>
      </c>
      <c r="C200" s="3">
        <v>2015.0</v>
      </c>
      <c r="D200" s="3">
        <v>35572.26953</v>
      </c>
      <c r="E200" s="3">
        <v>69.92099762</v>
      </c>
      <c r="F200" s="3">
        <v>94.2475933</v>
      </c>
      <c r="G200" s="3">
        <v>1.056676215</v>
      </c>
      <c r="H200" s="3">
        <v>1.737911036</v>
      </c>
      <c r="I200" s="3">
        <v>2.95781945</v>
      </c>
      <c r="J200" s="3">
        <v>84.76271011</v>
      </c>
      <c r="K200" s="3">
        <v>2.830616935</v>
      </c>
      <c r="L200" s="3">
        <v>2.77640479</v>
      </c>
      <c r="M200" s="3">
        <v>9.630268161</v>
      </c>
      <c r="N200" s="3">
        <v>98.3278526</v>
      </c>
      <c r="O200" s="3">
        <v>0.2935526231</v>
      </c>
      <c r="P200" s="3">
        <v>1.291166071</v>
      </c>
      <c r="Q200" s="3">
        <v>0.0874287017</v>
      </c>
      <c r="R200" s="4">
        <f t="shared" si="2"/>
        <v>5</v>
      </c>
      <c r="S200" s="4">
        <f t="shared" si="3"/>
        <v>0.82246199</v>
      </c>
      <c r="T200" s="4">
        <f t="shared" si="4"/>
        <v>2.013687334</v>
      </c>
      <c r="U200" s="4">
        <f t="shared" si="5"/>
        <v>0.296175686</v>
      </c>
      <c r="V200" s="4">
        <f t="shared" si="6"/>
        <v>94</v>
      </c>
      <c r="W200" s="4">
        <f t="shared" si="7"/>
        <v>85</v>
      </c>
      <c r="X200" s="4">
        <f t="shared" si="8"/>
        <v>98</v>
      </c>
      <c r="Y200" s="4" t="str">
        <f t="shared" ref="Y200:AA200" si="208">IF(AND($A200=$A201,V200=100,V201=100),"full access", "")</f>
        <v/>
      </c>
      <c r="Z200" s="4" t="str">
        <f t="shared" si="208"/>
        <v/>
      </c>
      <c r="AA200" s="4" t="str">
        <f t="shared" si="208"/>
        <v/>
      </c>
      <c r="AB200" s="4">
        <f t="shared" si="10"/>
        <v>1.717511648</v>
      </c>
      <c r="AC200" s="4">
        <f t="shared" si="11"/>
        <v>1.487111256</v>
      </c>
    </row>
    <row r="201">
      <c r="A201" s="3" t="s">
        <v>149</v>
      </c>
      <c r="B201" s="3" t="str">
        <f>VLOOKUP(A201,Regions!A:B,2)</f>
        <v>Middle East &amp; North Africa</v>
      </c>
      <c r="C201" s="3">
        <v>2020.0</v>
      </c>
      <c r="D201" s="3">
        <v>40222.50391</v>
      </c>
      <c r="E201" s="3">
        <v>70.89299774</v>
      </c>
      <c r="F201" s="3">
        <v>98.35990325</v>
      </c>
      <c r="G201" s="3">
        <v>0.8921603495</v>
      </c>
      <c r="H201" s="3">
        <v>2.427900808E-6</v>
      </c>
      <c r="I201" s="3">
        <v>0.7479339713</v>
      </c>
      <c r="J201" s="3">
        <v>94.83114678</v>
      </c>
      <c r="K201" s="3">
        <v>2.599251339</v>
      </c>
      <c r="L201" s="3">
        <v>0.0</v>
      </c>
      <c r="M201" s="3">
        <v>2.569601877</v>
      </c>
      <c r="N201" s="3">
        <v>99.80873103</v>
      </c>
      <c r="O201" s="3">
        <v>0.19126897</v>
      </c>
      <c r="P201" s="3">
        <v>0.0</v>
      </c>
      <c r="Q201" s="3">
        <v>0.0</v>
      </c>
      <c r="R201" s="4" t="str">
        <f t="shared" si="2"/>
        <v/>
      </c>
      <c r="S201" s="4" t="str">
        <f t="shared" si="3"/>
        <v/>
      </c>
      <c r="T201" s="4" t="str">
        <f t="shared" si="4"/>
        <v/>
      </c>
      <c r="U201" s="4" t="str">
        <f t="shared" si="5"/>
        <v/>
      </c>
      <c r="V201" s="4">
        <f t="shared" si="6"/>
        <v>98</v>
      </c>
      <c r="W201" s="4">
        <f t="shared" si="7"/>
        <v>95</v>
      </c>
      <c r="X201" s="4">
        <f t="shared" si="8"/>
        <v>100</v>
      </c>
      <c r="Y201" s="4" t="str">
        <f t="shared" ref="Y201:AA201" si="209">IF(AND($A201=$A202,V201=100,V202=100),"full access", "")</f>
        <v/>
      </c>
      <c r="Z201" s="4" t="str">
        <f t="shared" si="209"/>
        <v/>
      </c>
      <c r="AA201" s="4" t="str">
        <f t="shared" si="209"/>
        <v/>
      </c>
      <c r="AB201" s="4" t="str">
        <f t="shared" si="10"/>
        <v/>
      </c>
      <c r="AC201" s="4" t="str">
        <f t="shared" si="11"/>
        <v/>
      </c>
    </row>
    <row r="202">
      <c r="A202" s="3" t="s">
        <v>150</v>
      </c>
      <c r="B202" s="3" t="str">
        <f>VLOOKUP(A202,Regions!A:B,2)</f>
        <v>Europe &amp; Central Asia</v>
      </c>
      <c r="C202" s="3">
        <v>2015.0</v>
      </c>
      <c r="D202" s="3">
        <v>4652.419922</v>
      </c>
      <c r="E202" s="3">
        <v>62.5379982</v>
      </c>
      <c r="F202" s="3">
        <v>97.37212799</v>
      </c>
      <c r="G202" s="3">
        <v>0.0</v>
      </c>
      <c r="H202" s="3">
        <v>2.627872008</v>
      </c>
      <c r="I202" s="3">
        <v>0.0</v>
      </c>
      <c r="J202" s="3">
        <v>98.01681619</v>
      </c>
      <c r="K202" s="3">
        <v>0.0</v>
      </c>
      <c r="L202" s="3">
        <v>1.983183812</v>
      </c>
      <c r="M202" s="3">
        <v>0.0</v>
      </c>
      <c r="N202" s="3">
        <v>96.98594181</v>
      </c>
      <c r="O202" s="3">
        <v>0.0</v>
      </c>
      <c r="P202" s="3">
        <v>3.014058189</v>
      </c>
      <c r="Q202" s="3">
        <v>0.0</v>
      </c>
      <c r="R202" s="4">
        <f t="shared" si="2"/>
        <v>5</v>
      </c>
      <c r="S202" s="4">
        <f t="shared" si="3"/>
        <v>0.005515704</v>
      </c>
      <c r="T202" s="4">
        <f t="shared" si="4"/>
        <v>0.023620912</v>
      </c>
      <c r="U202" s="4">
        <f t="shared" si="5"/>
        <v>-0.001211156</v>
      </c>
      <c r="V202" s="4">
        <f t="shared" si="6"/>
        <v>97</v>
      </c>
      <c r="W202" s="4">
        <f t="shared" si="7"/>
        <v>98</v>
      </c>
      <c r="X202" s="4">
        <f t="shared" si="8"/>
        <v>97</v>
      </c>
      <c r="Y202" s="4" t="str">
        <f t="shared" ref="Y202:AA202" si="210">IF(AND($A202=$A203,V202=100,V203=100),"full access", "")</f>
        <v/>
      </c>
      <c r="Z202" s="4" t="str">
        <f t="shared" si="210"/>
        <v/>
      </c>
      <c r="AA202" s="4" t="str">
        <f t="shared" si="210"/>
        <v/>
      </c>
      <c r="AB202" s="4">
        <f t="shared" si="10"/>
        <v>0.024832068</v>
      </c>
      <c r="AC202" s="4">
        <f t="shared" si="11"/>
        <v>2.216183701</v>
      </c>
    </row>
    <row r="203">
      <c r="A203" s="3" t="s">
        <v>150</v>
      </c>
      <c r="B203" s="3" t="str">
        <f>VLOOKUP(A203,Regions!A:B,2)</f>
        <v>Europe &amp; Central Asia</v>
      </c>
      <c r="C203" s="3">
        <v>2020.0</v>
      </c>
      <c r="D203" s="3">
        <v>4937.795898</v>
      </c>
      <c r="E203" s="3">
        <v>63.65299988</v>
      </c>
      <c r="F203" s="3">
        <v>97.39970651</v>
      </c>
      <c r="G203" s="3">
        <v>0.0</v>
      </c>
      <c r="H203" s="3">
        <v>2.600293485</v>
      </c>
      <c r="I203" s="3">
        <v>0.0</v>
      </c>
      <c r="J203" s="3">
        <v>98.13492075</v>
      </c>
      <c r="K203" s="3">
        <v>0.0</v>
      </c>
      <c r="L203" s="3">
        <v>1.865079247</v>
      </c>
      <c r="M203" s="3">
        <v>0.0</v>
      </c>
      <c r="N203" s="3">
        <v>96.97988603</v>
      </c>
      <c r="O203" s="3">
        <v>0.0</v>
      </c>
      <c r="P203" s="3">
        <v>3.020113966</v>
      </c>
      <c r="Q203" s="3">
        <v>0.0</v>
      </c>
      <c r="R203" s="4" t="str">
        <f t="shared" si="2"/>
        <v/>
      </c>
      <c r="S203" s="4" t="str">
        <f t="shared" si="3"/>
        <v/>
      </c>
      <c r="T203" s="4" t="str">
        <f t="shared" si="4"/>
        <v/>
      </c>
      <c r="U203" s="4" t="str">
        <f t="shared" si="5"/>
        <v/>
      </c>
      <c r="V203" s="4">
        <f t="shared" si="6"/>
        <v>97</v>
      </c>
      <c r="W203" s="4">
        <f t="shared" si="7"/>
        <v>98</v>
      </c>
      <c r="X203" s="4">
        <f t="shared" si="8"/>
        <v>97</v>
      </c>
      <c r="Y203" s="4" t="str">
        <f t="shared" ref="Y203:AA203" si="211">IF(AND($A203=$A204,V203=100,V204=100),"full access", "")</f>
        <v/>
      </c>
      <c r="Z203" s="4" t="str">
        <f t="shared" si="211"/>
        <v/>
      </c>
      <c r="AA203" s="4" t="str">
        <f t="shared" si="211"/>
        <v/>
      </c>
      <c r="AB203" s="4" t="str">
        <f t="shared" si="10"/>
        <v/>
      </c>
      <c r="AC203" s="4" t="str">
        <f t="shared" si="11"/>
        <v/>
      </c>
    </row>
    <row r="204">
      <c r="A204" s="3" t="s">
        <v>151</v>
      </c>
      <c r="B204" s="3" t="str">
        <f>VLOOKUP(A204,Regions!A:B,2)</f>
        <v>Europe &amp; Central Asia</v>
      </c>
      <c r="C204" s="3">
        <v>2015.0</v>
      </c>
      <c r="D204" s="3">
        <v>83.23200226</v>
      </c>
      <c r="E204" s="3">
        <v>52.24499893</v>
      </c>
      <c r="F204" s="3">
        <v>99.075</v>
      </c>
      <c r="G204" s="3">
        <v>0.0</v>
      </c>
      <c r="H204" s="3">
        <v>0.925</v>
      </c>
      <c r="I204" s="3">
        <v>0.0</v>
      </c>
      <c r="J204" s="3" t="s">
        <v>53</v>
      </c>
      <c r="K204" s="3" t="s">
        <v>53</v>
      </c>
      <c r="L204" s="3" t="s">
        <v>53</v>
      </c>
      <c r="M204" s="3" t="s">
        <v>53</v>
      </c>
      <c r="N204" s="3" t="s">
        <v>53</v>
      </c>
      <c r="O204" s="3" t="s">
        <v>53</v>
      </c>
      <c r="P204" s="3" t="s">
        <v>53</v>
      </c>
      <c r="Q204" s="3" t="s">
        <v>53</v>
      </c>
      <c r="R204" s="4">
        <f t="shared" si="2"/>
        <v>5</v>
      </c>
      <c r="S204" s="4">
        <f t="shared" si="3"/>
        <v>0</v>
      </c>
      <c r="T204" s="4" t="str">
        <f t="shared" si="4"/>
        <v>null</v>
      </c>
      <c r="U204" s="4" t="str">
        <f t="shared" si="5"/>
        <v>null</v>
      </c>
      <c r="V204" s="4">
        <f t="shared" si="6"/>
        <v>99</v>
      </c>
      <c r="W204" s="4" t="str">
        <f t="shared" si="7"/>
        <v>null</v>
      </c>
      <c r="X204" s="4" t="str">
        <f t="shared" si="8"/>
        <v>null</v>
      </c>
      <c r="Y204" s="4" t="str">
        <f t="shared" ref="Y204:AA204" si="212">IF(AND($A204=$A205,V204=100,V205=100),"full access", "")</f>
        <v/>
      </c>
      <c r="Z204" s="4" t="str">
        <f t="shared" si="212"/>
        <v/>
      </c>
      <c r="AA204" s="4" t="str">
        <f t="shared" si="212"/>
        <v/>
      </c>
      <c r="AB204" s="4" t="str">
        <f t="shared" si="10"/>
        <v>null</v>
      </c>
      <c r="AC204" s="4" t="str">
        <f t="shared" si="11"/>
        <v/>
      </c>
    </row>
    <row r="205">
      <c r="A205" s="3" t="s">
        <v>151</v>
      </c>
      <c r="B205" s="3" t="str">
        <f>VLOOKUP(A205,Regions!A:B,2)</f>
        <v>Europe &amp; Central Asia</v>
      </c>
      <c r="C205" s="3">
        <v>2020.0</v>
      </c>
      <c r="D205" s="3">
        <v>85.03199768</v>
      </c>
      <c r="E205" s="3">
        <v>52.89800262</v>
      </c>
      <c r="F205" s="3">
        <v>99.075</v>
      </c>
      <c r="G205" s="3">
        <v>0.0</v>
      </c>
      <c r="H205" s="3">
        <v>0.925</v>
      </c>
      <c r="I205" s="3">
        <v>0.0</v>
      </c>
      <c r="J205" s="3" t="s">
        <v>53</v>
      </c>
      <c r="K205" s="3" t="s">
        <v>53</v>
      </c>
      <c r="L205" s="3" t="s">
        <v>53</v>
      </c>
      <c r="M205" s="3" t="s">
        <v>53</v>
      </c>
      <c r="N205" s="3" t="s">
        <v>53</v>
      </c>
      <c r="O205" s="3" t="s">
        <v>53</v>
      </c>
      <c r="P205" s="3" t="s">
        <v>53</v>
      </c>
      <c r="Q205" s="3" t="s">
        <v>53</v>
      </c>
      <c r="R205" s="4" t="str">
        <f t="shared" si="2"/>
        <v/>
      </c>
      <c r="S205" s="4" t="str">
        <f t="shared" si="3"/>
        <v/>
      </c>
      <c r="T205" s="4" t="str">
        <f t="shared" si="4"/>
        <v/>
      </c>
      <c r="U205" s="4" t="str">
        <f t="shared" si="5"/>
        <v/>
      </c>
      <c r="V205" s="4">
        <f t="shared" si="6"/>
        <v>99</v>
      </c>
      <c r="W205" s="4" t="str">
        <f t="shared" si="7"/>
        <v>null</v>
      </c>
      <c r="X205" s="4" t="str">
        <f t="shared" si="8"/>
        <v>null</v>
      </c>
      <c r="Y205" s="4" t="str">
        <f t="shared" ref="Y205:AA205" si="213">IF(AND($A205=$A206,V205=100,V206=100),"full access", "")</f>
        <v/>
      </c>
      <c r="Z205" s="4" t="str">
        <f t="shared" si="213"/>
        <v/>
      </c>
      <c r="AA205" s="4" t="str">
        <f t="shared" si="213"/>
        <v/>
      </c>
      <c r="AB205" s="4" t="str">
        <f t="shared" si="10"/>
        <v/>
      </c>
      <c r="AC205" s="4" t="str">
        <f t="shared" si="11"/>
        <v/>
      </c>
    </row>
    <row r="206">
      <c r="A206" s="3" t="s">
        <v>152</v>
      </c>
      <c r="B206" s="3" t="str">
        <f>VLOOKUP(A206,Regions!A:B,2)</f>
        <v>Europe &amp; Central Asia</v>
      </c>
      <c r="C206" s="3">
        <v>2015.0</v>
      </c>
      <c r="D206" s="3">
        <v>7978.496094</v>
      </c>
      <c r="E206" s="3">
        <v>92.17900085</v>
      </c>
      <c r="F206" s="3">
        <v>100.0000015</v>
      </c>
      <c r="G206" s="3">
        <v>0.0</v>
      </c>
      <c r="H206" s="3">
        <v>0.0</v>
      </c>
      <c r="I206" s="3">
        <v>0.0</v>
      </c>
      <c r="J206" s="3">
        <v>100.0</v>
      </c>
      <c r="K206" s="3">
        <v>0.0</v>
      </c>
      <c r="L206" s="3">
        <v>0.0</v>
      </c>
      <c r="M206" s="3">
        <v>0.0</v>
      </c>
      <c r="N206" s="3">
        <v>100.0</v>
      </c>
      <c r="O206" s="3">
        <v>0.0</v>
      </c>
      <c r="P206" s="3">
        <v>0.0</v>
      </c>
      <c r="Q206" s="3">
        <v>0.0</v>
      </c>
      <c r="R206" s="4">
        <f t="shared" si="2"/>
        <v>5</v>
      </c>
      <c r="S206" s="4">
        <f t="shared" si="3"/>
        <v>-0.0000002999999992</v>
      </c>
      <c r="T206" s="4">
        <f t="shared" si="4"/>
        <v>0</v>
      </c>
      <c r="U206" s="4">
        <f t="shared" si="5"/>
        <v>0</v>
      </c>
      <c r="V206" s="4">
        <f t="shared" si="6"/>
        <v>100</v>
      </c>
      <c r="W206" s="4">
        <f t="shared" si="7"/>
        <v>100</v>
      </c>
      <c r="X206" s="4">
        <f t="shared" si="8"/>
        <v>100</v>
      </c>
      <c r="Y206" s="4" t="str">
        <f t="shared" ref="Y206:AA206" si="214">IF(AND($A206=$A207,V206=100,V207=100),"full access", "")</f>
        <v>full access</v>
      </c>
      <c r="Z206" s="4" t="str">
        <f t="shared" si="214"/>
        <v>full access</v>
      </c>
      <c r="AA206" s="4" t="str">
        <f t="shared" si="214"/>
        <v>full access</v>
      </c>
      <c r="AB206" s="4">
        <f t="shared" si="10"/>
        <v>0</v>
      </c>
      <c r="AC206" s="4" t="str">
        <f t="shared" si="11"/>
        <v/>
      </c>
    </row>
    <row r="207">
      <c r="A207" s="3" t="s">
        <v>152</v>
      </c>
      <c r="B207" s="3" t="str">
        <f>VLOOKUP(A207,Regions!A:B,2)</f>
        <v>Europe &amp; Central Asia</v>
      </c>
      <c r="C207" s="3">
        <v>2020.0</v>
      </c>
      <c r="D207" s="3">
        <v>8655.541016</v>
      </c>
      <c r="E207" s="3">
        <v>92.58699799</v>
      </c>
      <c r="F207" s="3">
        <v>100.0</v>
      </c>
      <c r="G207" s="3">
        <v>0.0</v>
      </c>
      <c r="H207" s="3">
        <v>0.0</v>
      </c>
      <c r="I207" s="3">
        <v>0.0</v>
      </c>
      <c r="J207" s="3">
        <v>100.0</v>
      </c>
      <c r="K207" s="3">
        <v>0.0</v>
      </c>
      <c r="L207" s="3">
        <v>0.0</v>
      </c>
      <c r="M207" s="3">
        <v>0.0</v>
      </c>
      <c r="N207" s="3">
        <v>100.0</v>
      </c>
      <c r="O207" s="3">
        <v>0.0</v>
      </c>
      <c r="P207" s="3">
        <v>0.0</v>
      </c>
      <c r="Q207" s="3">
        <v>0.0</v>
      </c>
      <c r="R207" s="4" t="str">
        <f t="shared" si="2"/>
        <v/>
      </c>
      <c r="S207" s="4" t="str">
        <f t="shared" si="3"/>
        <v/>
      </c>
      <c r="T207" s="4" t="str">
        <f t="shared" si="4"/>
        <v/>
      </c>
      <c r="U207" s="4" t="str">
        <f t="shared" si="5"/>
        <v/>
      </c>
      <c r="V207" s="4">
        <f t="shared" si="6"/>
        <v>100</v>
      </c>
      <c r="W207" s="4">
        <f t="shared" si="7"/>
        <v>100</v>
      </c>
      <c r="X207" s="4">
        <f t="shared" si="8"/>
        <v>100</v>
      </c>
      <c r="Y207" s="4" t="str">
        <f t="shared" ref="Y207:AA207" si="215">IF(AND($A207=$A208,V207=100,V208=100),"full access", "")</f>
        <v/>
      </c>
      <c r="Z207" s="4" t="str">
        <f t="shared" si="215"/>
        <v/>
      </c>
      <c r="AA207" s="4" t="str">
        <f t="shared" si="215"/>
        <v/>
      </c>
      <c r="AB207" s="4" t="str">
        <f t="shared" si="10"/>
        <v/>
      </c>
      <c r="AC207" s="4" t="str">
        <f t="shared" si="11"/>
        <v/>
      </c>
    </row>
    <row r="208">
      <c r="A208" s="3" t="s">
        <v>153</v>
      </c>
      <c r="B208" s="3" t="str">
        <f>VLOOKUP(A208,Regions!A:B,2)</f>
        <v>Europe &amp; Central Asia</v>
      </c>
      <c r="C208" s="3">
        <v>2015.0</v>
      </c>
      <c r="D208" s="3">
        <v>60578.48828</v>
      </c>
      <c r="E208" s="3">
        <v>69.56500244</v>
      </c>
      <c r="F208" s="3">
        <v>99.91703407</v>
      </c>
      <c r="G208" s="3">
        <v>0.0</v>
      </c>
      <c r="H208" s="3">
        <v>0.08296592591</v>
      </c>
      <c r="I208" s="3">
        <v>0.0</v>
      </c>
      <c r="J208" s="3" t="s">
        <v>53</v>
      </c>
      <c r="K208" s="3" t="s">
        <v>53</v>
      </c>
      <c r="L208" s="3" t="s">
        <v>53</v>
      </c>
      <c r="M208" s="3" t="s">
        <v>53</v>
      </c>
      <c r="N208" s="3" t="s">
        <v>53</v>
      </c>
      <c r="O208" s="3" t="s">
        <v>53</v>
      </c>
      <c r="P208" s="3" t="s">
        <v>53</v>
      </c>
      <c r="Q208" s="3" t="s">
        <v>53</v>
      </c>
      <c r="R208" s="4">
        <f t="shared" si="2"/>
        <v>5</v>
      </c>
      <c r="S208" s="4">
        <f t="shared" si="3"/>
        <v>0</v>
      </c>
      <c r="T208" s="4" t="str">
        <f t="shared" si="4"/>
        <v>null</v>
      </c>
      <c r="U208" s="4" t="str">
        <f t="shared" si="5"/>
        <v>null</v>
      </c>
      <c r="V208" s="4">
        <f t="shared" si="6"/>
        <v>100</v>
      </c>
      <c r="W208" s="4" t="str">
        <f t="shared" si="7"/>
        <v>null</v>
      </c>
      <c r="X208" s="4" t="str">
        <f t="shared" si="8"/>
        <v>null</v>
      </c>
      <c r="Y208" s="4" t="str">
        <f t="shared" ref="Y208:AA208" si="216">IF(AND($A208=$A209,V208=100,V209=100),"full access", "")</f>
        <v>full access</v>
      </c>
      <c r="Z208" s="4" t="str">
        <f t="shared" si="216"/>
        <v/>
      </c>
      <c r="AA208" s="4" t="str">
        <f t="shared" si="216"/>
        <v/>
      </c>
      <c r="AB208" s="4" t="str">
        <f t="shared" si="10"/>
        <v>null</v>
      </c>
      <c r="AC208" s="4" t="str">
        <f t="shared" si="11"/>
        <v/>
      </c>
    </row>
    <row r="209">
      <c r="A209" s="3" t="s">
        <v>153</v>
      </c>
      <c r="B209" s="3" t="str">
        <f>VLOOKUP(A209,Regions!A:B,2)</f>
        <v>Europe &amp; Central Asia</v>
      </c>
      <c r="C209" s="3">
        <v>2020.0</v>
      </c>
      <c r="D209" s="3">
        <v>60461.82813</v>
      </c>
      <c r="E209" s="3">
        <v>71.03899384</v>
      </c>
      <c r="F209" s="3">
        <v>99.91703407</v>
      </c>
      <c r="G209" s="3">
        <v>0.0</v>
      </c>
      <c r="H209" s="3">
        <v>0.08296592591</v>
      </c>
      <c r="I209" s="3">
        <v>0.0</v>
      </c>
      <c r="J209" s="3" t="s">
        <v>53</v>
      </c>
      <c r="K209" s="3" t="s">
        <v>53</v>
      </c>
      <c r="L209" s="3" t="s">
        <v>53</v>
      </c>
      <c r="M209" s="3" t="s">
        <v>53</v>
      </c>
      <c r="N209" s="3" t="s">
        <v>53</v>
      </c>
      <c r="O209" s="3" t="s">
        <v>53</v>
      </c>
      <c r="P209" s="3" t="s">
        <v>53</v>
      </c>
      <c r="Q209" s="3" t="s">
        <v>53</v>
      </c>
      <c r="R209" s="4" t="str">
        <f t="shared" si="2"/>
        <v/>
      </c>
      <c r="S209" s="4" t="str">
        <f t="shared" si="3"/>
        <v/>
      </c>
      <c r="T209" s="4" t="str">
        <f t="shared" si="4"/>
        <v/>
      </c>
      <c r="U209" s="4" t="str">
        <f t="shared" si="5"/>
        <v/>
      </c>
      <c r="V209" s="4">
        <f t="shared" si="6"/>
        <v>100</v>
      </c>
      <c r="W209" s="4" t="str">
        <f t="shared" si="7"/>
        <v>null</v>
      </c>
      <c r="X209" s="4" t="str">
        <f t="shared" si="8"/>
        <v>null</v>
      </c>
      <c r="Y209" s="4" t="str">
        <f t="shared" ref="Y209:AA209" si="217">IF(AND($A209=$A210,V209=100,V210=100),"full access", "")</f>
        <v/>
      </c>
      <c r="Z209" s="4" t="str">
        <f t="shared" si="217"/>
        <v/>
      </c>
      <c r="AA209" s="4" t="str">
        <f t="shared" si="217"/>
        <v/>
      </c>
      <c r="AB209" s="4" t="str">
        <f t="shared" si="10"/>
        <v/>
      </c>
      <c r="AC209" s="4" t="str">
        <f t="shared" si="11"/>
        <v/>
      </c>
    </row>
    <row r="210">
      <c r="A210" s="3" t="s">
        <v>154</v>
      </c>
      <c r="B210" s="3" t="str">
        <f>VLOOKUP(A210,Regions!A:B,2)</f>
        <v>Latin America &amp; Caribbean</v>
      </c>
      <c r="C210" s="3">
        <v>2015.0</v>
      </c>
      <c r="D210" s="3">
        <v>2891.023926</v>
      </c>
      <c r="E210" s="3">
        <v>54.833004</v>
      </c>
      <c r="F210" s="3">
        <v>90.41679629</v>
      </c>
      <c r="G210" s="3">
        <v>5.407336603</v>
      </c>
      <c r="H210" s="3">
        <v>2.169821217</v>
      </c>
      <c r="I210" s="3">
        <v>2.006045893</v>
      </c>
      <c r="J210" s="3">
        <v>84.5007099</v>
      </c>
      <c r="K210" s="3">
        <v>8.401335753</v>
      </c>
      <c r="L210" s="3">
        <v>3.055395678</v>
      </c>
      <c r="M210" s="3">
        <v>4.042558671</v>
      </c>
      <c r="N210" s="3">
        <v>95.28999024</v>
      </c>
      <c r="O210" s="3">
        <v>2.941122015</v>
      </c>
      <c r="P210" s="3">
        <v>1.440356529</v>
      </c>
      <c r="Q210" s="3">
        <v>0.3285312153</v>
      </c>
      <c r="R210" s="4">
        <f t="shared" si="2"/>
        <v>5</v>
      </c>
      <c r="S210" s="4">
        <f t="shared" si="3"/>
        <v>0.122629642</v>
      </c>
      <c r="T210" s="4">
        <f t="shared" si="4"/>
        <v>0.179840452</v>
      </c>
      <c r="U210" s="4">
        <f t="shared" si="5"/>
        <v>0.021605134</v>
      </c>
      <c r="V210" s="4">
        <f t="shared" si="6"/>
        <v>90</v>
      </c>
      <c r="W210" s="4">
        <f t="shared" si="7"/>
        <v>85</v>
      </c>
      <c r="X210" s="4">
        <f t="shared" si="8"/>
        <v>95</v>
      </c>
      <c r="Y210" s="4" t="str">
        <f t="shared" ref="Y210:AA210" si="218">IF(AND($A210=$A211,V210=100,V211=100),"full access", "")</f>
        <v/>
      </c>
      <c r="Z210" s="4" t="str">
        <f t="shared" si="218"/>
        <v/>
      </c>
      <c r="AA210" s="4" t="str">
        <f t="shared" si="218"/>
        <v/>
      </c>
      <c r="AB210" s="4">
        <f t="shared" si="10"/>
        <v>0.158235318</v>
      </c>
      <c r="AC210" s="4">
        <f t="shared" si="11"/>
        <v>1.570998116</v>
      </c>
    </row>
    <row r="211">
      <c r="A211" s="3" t="s">
        <v>154</v>
      </c>
      <c r="B211" s="3" t="str">
        <f>VLOOKUP(A211,Regions!A:B,2)</f>
        <v>Latin America &amp; Caribbean</v>
      </c>
      <c r="C211" s="3">
        <v>2020.0</v>
      </c>
      <c r="D211" s="3">
        <v>2961.160889</v>
      </c>
      <c r="E211" s="3">
        <v>56.31100082</v>
      </c>
      <c r="F211" s="3">
        <v>91.0299445</v>
      </c>
      <c r="G211" s="3">
        <v>5.367570914</v>
      </c>
      <c r="H211" s="3">
        <v>1.864010203</v>
      </c>
      <c r="I211" s="3">
        <v>1.738474379</v>
      </c>
      <c r="J211" s="3">
        <v>85.39991216</v>
      </c>
      <c r="K211" s="3">
        <v>8.490737371</v>
      </c>
      <c r="L211" s="3">
        <v>2.568971895</v>
      </c>
      <c r="M211" s="3">
        <v>3.540378574</v>
      </c>
      <c r="N211" s="3">
        <v>95.39801591</v>
      </c>
      <c r="O211" s="3">
        <v>2.944456223</v>
      </c>
      <c r="P211" s="3">
        <v>1.317064322</v>
      </c>
      <c r="Q211" s="3">
        <v>0.34046355</v>
      </c>
      <c r="R211" s="4" t="str">
        <f t="shared" si="2"/>
        <v/>
      </c>
      <c r="S211" s="4" t="str">
        <f t="shared" si="3"/>
        <v/>
      </c>
      <c r="T211" s="4" t="str">
        <f t="shared" si="4"/>
        <v/>
      </c>
      <c r="U211" s="4" t="str">
        <f t="shared" si="5"/>
        <v/>
      </c>
      <c r="V211" s="4">
        <f t="shared" si="6"/>
        <v>91</v>
      </c>
      <c r="W211" s="4">
        <f t="shared" si="7"/>
        <v>85</v>
      </c>
      <c r="X211" s="4">
        <f t="shared" si="8"/>
        <v>95</v>
      </c>
      <c r="Y211" s="4" t="str">
        <f t="shared" ref="Y211:AA211" si="219">IF(AND($A211=$A212,V211=100,V212=100),"full access", "")</f>
        <v/>
      </c>
      <c r="Z211" s="4" t="str">
        <f t="shared" si="219"/>
        <v/>
      </c>
      <c r="AA211" s="4" t="str">
        <f t="shared" si="219"/>
        <v/>
      </c>
      <c r="AB211" s="4" t="str">
        <f t="shared" si="10"/>
        <v/>
      </c>
      <c r="AC211" s="4" t="str">
        <f t="shared" si="11"/>
        <v/>
      </c>
    </row>
    <row r="212">
      <c r="A212" s="3" t="s">
        <v>155</v>
      </c>
      <c r="B212" s="3" t="str">
        <f>VLOOKUP(A212,Regions!A:B,2)</f>
        <v>East Asia &amp; Pacific</v>
      </c>
      <c r="C212" s="3">
        <v>2015.0</v>
      </c>
      <c r="D212" s="3">
        <v>127985.1406</v>
      </c>
      <c r="E212" s="3">
        <v>91.3809967</v>
      </c>
      <c r="F212" s="3">
        <v>98.92280548</v>
      </c>
      <c r="G212" s="3">
        <v>0.0</v>
      </c>
      <c r="H212" s="3">
        <v>1.077194517</v>
      </c>
      <c r="I212" s="3">
        <v>0.0</v>
      </c>
      <c r="J212" s="3" t="s">
        <v>53</v>
      </c>
      <c r="K212" s="3" t="s">
        <v>53</v>
      </c>
      <c r="L212" s="3" t="s">
        <v>53</v>
      </c>
      <c r="M212" s="3" t="s">
        <v>53</v>
      </c>
      <c r="N212" s="3" t="s">
        <v>53</v>
      </c>
      <c r="O212" s="3" t="s">
        <v>53</v>
      </c>
      <c r="P212" s="3" t="s">
        <v>53</v>
      </c>
      <c r="Q212" s="3" t="s">
        <v>53</v>
      </c>
      <c r="R212" s="4">
        <f t="shared" si="2"/>
        <v>5</v>
      </c>
      <c r="S212" s="4">
        <f t="shared" si="3"/>
        <v>0.031221394</v>
      </c>
      <c r="T212" s="4" t="str">
        <f t="shared" si="4"/>
        <v>null</v>
      </c>
      <c r="U212" s="4" t="str">
        <f t="shared" si="5"/>
        <v>null</v>
      </c>
      <c r="V212" s="4">
        <f t="shared" si="6"/>
        <v>99</v>
      </c>
      <c r="W212" s="4" t="str">
        <f t="shared" si="7"/>
        <v>null</v>
      </c>
      <c r="X212" s="4" t="str">
        <f t="shared" si="8"/>
        <v>null</v>
      </c>
      <c r="Y212" s="4" t="str">
        <f t="shared" ref="Y212:AA212" si="220">IF(AND($A212=$A213,V212=100,V213=100),"full access", "")</f>
        <v/>
      </c>
      <c r="Z212" s="4" t="str">
        <f t="shared" si="220"/>
        <v/>
      </c>
      <c r="AA212" s="4" t="str">
        <f t="shared" si="220"/>
        <v/>
      </c>
      <c r="AB212" s="4" t="str">
        <f t="shared" si="10"/>
        <v>null</v>
      </c>
      <c r="AC212" s="4" t="str">
        <f t="shared" si="11"/>
        <v/>
      </c>
    </row>
    <row r="213">
      <c r="A213" s="3" t="s">
        <v>155</v>
      </c>
      <c r="B213" s="3" t="str">
        <f>VLOOKUP(A213,Regions!A:B,2)</f>
        <v>East Asia &amp; Pacific</v>
      </c>
      <c r="C213" s="3">
        <v>2020.0</v>
      </c>
      <c r="D213" s="3">
        <v>126476.4609</v>
      </c>
      <c r="E213" s="3">
        <v>91.78199768</v>
      </c>
      <c r="F213" s="3">
        <v>99.07891245</v>
      </c>
      <c r="G213" s="3">
        <v>0.0</v>
      </c>
      <c r="H213" s="3">
        <v>0.9210875467</v>
      </c>
      <c r="I213" s="3">
        <v>0.0</v>
      </c>
      <c r="J213" s="3" t="s">
        <v>53</v>
      </c>
      <c r="K213" s="3" t="s">
        <v>53</v>
      </c>
      <c r="L213" s="3" t="s">
        <v>53</v>
      </c>
      <c r="M213" s="3" t="s">
        <v>53</v>
      </c>
      <c r="N213" s="3" t="s">
        <v>53</v>
      </c>
      <c r="O213" s="3" t="s">
        <v>53</v>
      </c>
      <c r="P213" s="3" t="s">
        <v>53</v>
      </c>
      <c r="Q213" s="3" t="s">
        <v>53</v>
      </c>
      <c r="R213" s="4" t="str">
        <f t="shared" si="2"/>
        <v/>
      </c>
      <c r="S213" s="4" t="str">
        <f t="shared" si="3"/>
        <v/>
      </c>
      <c r="T213" s="4" t="str">
        <f t="shared" si="4"/>
        <v/>
      </c>
      <c r="U213" s="4" t="str">
        <f t="shared" si="5"/>
        <v/>
      </c>
      <c r="V213" s="4">
        <f t="shared" si="6"/>
        <v>99</v>
      </c>
      <c r="W213" s="4" t="str">
        <f t="shared" si="7"/>
        <v>null</v>
      </c>
      <c r="X213" s="4" t="str">
        <f t="shared" si="8"/>
        <v>null</v>
      </c>
      <c r="Y213" s="4" t="str">
        <f t="shared" ref="Y213:AA213" si="221">IF(AND($A213=$A214,V213=100,V214=100),"full access", "")</f>
        <v/>
      </c>
      <c r="Z213" s="4" t="str">
        <f t="shared" si="221"/>
        <v/>
      </c>
      <c r="AA213" s="4" t="str">
        <f t="shared" si="221"/>
        <v/>
      </c>
      <c r="AB213" s="4" t="str">
        <f t="shared" si="10"/>
        <v/>
      </c>
      <c r="AC213" s="4" t="str">
        <f t="shared" si="11"/>
        <v/>
      </c>
    </row>
    <row r="214">
      <c r="A214" s="3" t="s">
        <v>156</v>
      </c>
      <c r="B214" s="3" t="str">
        <f>VLOOKUP(A214,Regions!A:B,2)</f>
        <v>Middle East &amp; North Africa</v>
      </c>
      <c r="C214" s="3">
        <v>2015.0</v>
      </c>
      <c r="D214" s="3">
        <v>9266.573242</v>
      </c>
      <c r="E214" s="3">
        <v>90.25600433</v>
      </c>
      <c r="F214" s="3">
        <v>99.00678491</v>
      </c>
      <c r="G214" s="3">
        <v>0.1524029836</v>
      </c>
      <c r="H214" s="3">
        <v>0.7812311648</v>
      </c>
      <c r="I214" s="3">
        <v>0.05958093834</v>
      </c>
      <c r="J214" s="3">
        <v>97.36231539</v>
      </c>
      <c r="K214" s="3">
        <v>0.6242725518</v>
      </c>
      <c r="L214" s="3">
        <v>1.973552059</v>
      </c>
      <c r="M214" s="3">
        <v>0.03986</v>
      </c>
      <c r="N214" s="3">
        <v>99.18431682</v>
      </c>
      <c r="O214" s="3">
        <v>0.1014601355</v>
      </c>
      <c r="P214" s="3">
        <v>0.6525130437</v>
      </c>
      <c r="Q214" s="3">
        <v>0.06171</v>
      </c>
      <c r="R214" s="4">
        <f t="shared" si="2"/>
        <v>5</v>
      </c>
      <c r="S214" s="4">
        <f t="shared" si="3"/>
        <v>-0.01329639</v>
      </c>
      <c r="T214" s="4">
        <f t="shared" si="4"/>
        <v>-0.01016734</v>
      </c>
      <c r="U214" s="4">
        <f t="shared" si="5"/>
        <v>-0.018220846</v>
      </c>
      <c r="V214" s="4">
        <f t="shared" si="6"/>
        <v>99</v>
      </c>
      <c r="W214" s="4">
        <f t="shared" si="7"/>
        <v>97</v>
      </c>
      <c r="X214" s="4">
        <f t="shared" si="8"/>
        <v>99</v>
      </c>
      <c r="Y214" s="4" t="str">
        <f t="shared" ref="Y214:AA214" si="222">IF(AND($A214=$A215,V214=100,V215=100),"full access", "")</f>
        <v/>
      </c>
      <c r="Z214" s="4" t="str">
        <f t="shared" si="222"/>
        <v/>
      </c>
      <c r="AA214" s="4" t="str">
        <f t="shared" si="222"/>
        <v/>
      </c>
      <c r="AB214" s="4">
        <f t="shared" si="10"/>
        <v>0.008053506</v>
      </c>
      <c r="AC214" s="4">
        <f t="shared" si="11"/>
        <v>-0.5673843338</v>
      </c>
    </row>
    <row r="215">
      <c r="A215" s="3" t="s">
        <v>156</v>
      </c>
      <c r="B215" s="3" t="str">
        <f>VLOOKUP(A215,Regions!A:B,2)</f>
        <v>Middle East &amp; North Africa</v>
      </c>
      <c r="C215" s="3">
        <v>2020.0</v>
      </c>
      <c r="D215" s="3">
        <v>10203.13965</v>
      </c>
      <c r="E215" s="3">
        <v>91.41799927</v>
      </c>
      <c r="F215" s="3">
        <v>98.94030296</v>
      </c>
      <c r="G215" s="3">
        <v>0.1462147369</v>
      </c>
      <c r="H215" s="3">
        <v>0.8536474704</v>
      </c>
      <c r="I215" s="3">
        <v>0.05983483179</v>
      </c>
      <c r="J215" s="3">
        <v>97.31147869</v>
      </c>
      <c r="K215" s="3">
        <v>0.6239465945</v>
      </c>
      <c r="L215" s="3">
        <v>2.024714716</v>
      </c>
      <c r="M215" s="3">
        <v>0.03986</v>
      </c>
      <c r="N215" s="3">
        <v>99.09321259</v>
      </c>
      <c r="O215" s="3">
        <v>0.1013669408</v>
      </c>
      <c r="P215" s="3">
        <v>0.7437104707</v>
      </c>
      <c r="Q215" s="3">
        <v>0.06171</v>
      </c>
      <c r="R215" s="4" t="str">
        <f t="shared" si="2"/>
        <v/>
      </c>
      <c r="S215" s="4" t="str">
        <f t="shared" si="3"/>
        <v/>
      </c>
      <c r="T215" s="4" t="str">
        <f t="shared" si="4"/>
        <v/>
      </c>
      <c r="U215" s="4" t="str">
        <f t="shared" si="5"/>
        <v/>
      </c>
      <c r="V215" s="4">
        <f t="shared" si="6"/>
        <v>99</v>
      </c>
      <c r="W215" s="4">
        <f t="shared" si="7"/>
        <v>97</v>
      </c>
      <c r="X215" s="4">
        <f t="shared" si="8"/>
        <v>99</v>
      </c>
      <c r="Y215" s="4" t="str">
        <f t="shared" ref="Y215:AA215" si="223">IF(AND($A215=$A216,V215=100,V216=100),"full access", "")</f>
        <v/>
      </c>
      <c r="Z215" s="4" t="str">
        <f t="shared" si="223"/>
        <v/>
      </c>
      <c r="AA215" s="4" t="str">
        <f t="shared" si="223"/>
        <v/>
      </c>
      <c r="AB215" s="4" t="str">
        <f t="shared" si="10"/>
        <v/>
      </c>
      <c r="AC215" s="4" t="str">
        <f t="shared" si="11"/>
        <v/>
      </c>
    </row>
    <row r="216">
      <c r="A216" s="3" t="s">
        <v>157</v>
      </c>
      <c r="B216" s="3" t="str">
        <f>VLOOKUP(A216,Regions!A:B,2)</f>
        <v>Europe &amp; Central Asia</v>
      </c>
      <c r="C216" s="3">
        <v>2015.0</v>
      </c>
      <c r="D216" s="3">
        <v>17572.00977</v>
      </c>
      <c r="E216" s="3">
        <v>57.19100189</v>
      </c>
      <c r="F216" s="3">
        <v>95.02533441</v>
      </c>
      <c r="G216" s="3">
        <v>1.812908425</v>
      </c>
      <c r="H216" s="3">
        <v>2.904392652</v>
      </c>
      <c r="I216" s="3">
        <v>0.2573645111</v>
      </c>
      <c r="J216" s="3">
        <v>90.74749784</v>
      </c>
      <c r="K216" s="3">
        <v>1.86677185</v>
      </c>
      <c r="L216" s="3">
        <v>6.784537749</v>
      </c>
      <c r="M216" s="3">
        <v>0.6011925556</v>
      </c>
      <c r="N216" s="3">
        <v>98.22740979</v>
      </c>
      <c r="O216" s="3">
        <v>1.772590206</v>
      </c>
      <c r="P216" s="3">
        <v>0.0</v>
      </c>
      <c r="Q216" s="3">
        <v>0.0</v>
      </c>
      <c r="R216" s="4">
        <f t="shared" si="2"/>
        <v>5</v>
      </c>
      <c r="S216" s="4">
        <f t="shared" si="3"/>
        <v>0.081927182</v>
      </c>
      <c r="T216" s="4">
        <f t="shared" si="4"/>
        <v>0.2383509</v>
      </c>
      <c r="U216" s="4">
        <f t="shared" si="5"/>
        <v>-0.045335692</v>
      </c>
      <c r="V216" s="4">
        <f t="shared" si="6"/>
        <v>95</v>
      </c>
      <c r="W216" s="4">
        <f t="shared" si="7"/>
        <v>91</v>
      </c>
      <c r="X216" s="4">
        <f t="shared" si="8"/>
        <v>98</v>
      </c>
      <c r="Y216" s="4" t="str">
        <f t="shared" ref="Y216:AA216" si="224">IF(AND($A216=$A217,V216=100,V217=100),"full access", "")</f>
        <v/>
      </c>
      <c r="Z216" s="4" t="str">
        <f t="shared" si="224"/>
        <v/>
      </c>
      <c r="AA216" s="4" t="str">
        <f t="shared" si="224"/>
        <v/>
      </c>
      <c r="AB216" s="4">
        <f t="shared" si="10"/>
        <v>0.283686592</v>
      </c>
      <c r="AC216" s="4">
        <f t="shared" si="11"/>
        <v>2.939525802</v>
      </c>
    </row>
    <row r="217">
      <c r="A217" s="3" t="s">
        <v>157</v>
      </c>
      <c r="B217" s="3" t="str">
        <f>VLOOKUP(A217,Regions!A:B,2)</f>
        <v>Europe &amp; Central Asia</v>
      </c>
      <c r="C217" s="3">
        <v>2020.0</v>
      </c>
      <c r="D217" s="3">
        <v>18776.70703</v>
      </c>
      <c r="E217" s="3">
        <v>57.67100143</v>
      </c>
      <c r="F217" s="3">
        <v>95.43497032</v>
      </c>
      <c r="G217" s="3">
        <v>1.941425039</v>
      </c>
      <c r="H217" s="3">
        <v>2.545956934</v>
      </c>
      <c r="I217" s="3">
        <v>0.07764770471</v>
      </c>
      <c r="J217" s="3">
        <v>91.93925234</v>
      </c>
      <c r="K217" s="3">
        <v>1.862616064</v>
      </c>
      <c r="L217" s="3">
        <v>6.014693049</v>
      </c>
      <c r="M217" s="3">
        <v>0.1834385438</v>
      </c>
      <c r="N217" s="3">
        <v>98.00073133</v>
      </c>
      <c r="O217" s="3">
        <v>1.999268673</v>
      </c>
      <c r="P217" s="3">
        <v>0.0</v>
      </c>
      <c r="Q217" s="3">
        <v>0.0</v>
      </c>
      <c r="R217" s="4" t="str">
        <f t="shared" si="2"/>
        <v/>
      </c>
      <c r="S217" s="4" t="str">
        <f t="shared" si="3"/>
        <v/>
      </c>
      <c r="T217" s="4" t="str">
        <f t="shared" si="4"/>
        <v/>
      </c>
      <c r="U217" s="4" t="str">
        <f t="shared" si="5"/>
        <v/>
      </c>
      <c r="V217" s="4">
        <f t="shared" si="6"/>
        <v>95</v>
      </c>
      <c r="W217" s="4">
        <f t="shared" si="7"/>
        <v>92</v>
      </c>
      <c r="X217" s="4">
        <f t="shared" si="8"/>
        <v>98</v>
      </c>
      <c r="Y217" s="4" t="str">
        <f t="shared" ref="Y217:AA217" si="225">IF(AND($A217=$A218,V217=100,V218=100),"full access", "")</f>
        <v/>
      </c>
      <c r="Z217" s="4" t="str">
        <f t="shared" si="225"/>
        <v/>
      </c>
      <c r="AA217" s="4" t="str">
        <f t="shared" si="225"/>
        <v/>
      </c>
      <c r="AB217" s="4" t="str">
        <f t="shared" si="10"/>
        <v/>
      </c>
      <c r="AC217" s="4" t="str">
        <f t="shared" si="11"/>
        <v/>
      </c>
    </row>
    <row r="218">
      <c r="A218" s="3" t="s">
        <v>158</v>
      </c>
      <c r="B218" s="3" t="str">
        <f>VLOOKUP(A218,Regions!A:B,2)</f>
        <v>Sub-Saharan Africa</v>
      </c>
      <c r="C218" s="3">
        <v>2015.0</v>
      </c>
      <c r="D218" s="3">
        <v>47878.33984</v>
      </c>
      <c r="E218" s="3">
        <v>25.65799904</v>
      </c>
      <c r="F218" s="3">
        <v>58.19692798</v>
      </c>
      <c r="G218" s="3">
        <v>8.796753977</v>
      </c>
      <c r="H218" s="3">
        <v>11.52291835</v>
      </c>
      <c r="I218" s="3">
        <v>21.48339969</v>
      </c>
      <c r="J218" s="3">
        <v>48.27216191</v>
      </c>
      <c r="K218" s="3">
        <v>10.37313934</v>
      </c>
      <c r="L218" s="3">
        <v>14.21683468</v>
      </c>
      <c r="M218" s="3">
        <v>27.13786408</v>
      </c>
      <c r="N218" s="3">
        <v>86.95314792</v>
      </c>
      <c r="O218" s="3">
        <v>4.22930427</v>
      </c>
      <c r="P218" s="3">
        <v>3.717504383</v>
      </c>
      <c r="Q218" s="3">
        <v>5.100043429</v>
      </c>
      <c r="R218" s="4">
        <f t="shared" si="2"/>
        <v>5</v>
      </c>
      <c r="S218" s="4">
        <f t="shared" si="3"/>
        <v>0.68719272</v>
      </c>
      <c r="T218" s="4">
        <f t="shared" si="4"/>
        <v>0.701563404</v>
      </c>
      <c r="U218" s="4">
        <f t="shared" si="5"/>
        <v>0.004416706</v>
      </c>
      <c r="V218" s="4">
        <f t="shared" si="6"/>
        <v>58</v>
      </c>
      <c r="W218" s="4">
        <f t="shared" si="7"/>
        <v>48</v>
      </c>
      <c r="X218" s="4">
        <f t="shared" si="8"/>
        <v>87</v>
      </c>
      <c r="Y218" s="4" t="str">
        <f t="shared" ref="Y218:AA218" si="226">IF(AND($A218=$A219,V218=100,V219=100),"full access", "")</f>
        <v/>
      </c>
      <c r="Z218" s="4" t="str">
        <f t="shared" si="226"/>
        <v/>
      </c>
      <c r="AA218" s="4" t="str">
        <f t="shared" si="226"/>
        <v/>
      </c>
      <c r="AB218" s="4">
        <f t="shared" si="10"/>
        <v>0.697146698</v>
      </c>
      <c r="AC218" s="4">
        <f t="shared" si="11"/>
        <v>1.974975465</v>
      </c>
    </row>
    <row r="219">
      <c r="A219" s="3" t="s">
        <v>158</v>
      </c>
      <c r="B219" s="3" t="str">
        <f>VLOOKUP(A219,Regions!A:B,2)</f>
        <v>Sub-Saharan Africa</v>
      </c>
      <c r="C219" s="3">
        <v>2020.0</v>
      </c>
      <c r="D219" s="3">
        <v>53771.30078</v>
      </c>
      <c r="E219" s="3">
        <v>27.99499893</v>
      </c>
      <c r="F219" s="3">
        <v>61.63289158</v>
      </c>
      <c r="G219" s="3">
        <v>9.54187005</v>
      </c>
      <c r="H219" s="3">
        <v>9.780087524</v>
      </c>
      <c r="I219" s="3">
        <v>19.04515084</v>
      </c>
      <c r="J219" s="3">
        <v>51.77997893</v>
      </c>
      <c r="K219" s="3">
        <v>11.56900419</v>
      </c>
      <c r="L219" s="3">
        <v>12.51911322</v>
      </c>
      <c r="M219" s="3">
        <v>24.13190366</v>
      </c>
      <c r="N219" s="3">
        <v>86.97523145</v>
      </c>
      <c r="O219" s="3">
        <v>4.327944725</v>
      </c>
      <c r="P219" s="3">
        <v>2.73514263</v>
      </c>
      <c r="Q219" s="3">
        <v>5.961681193</v>
      </c>
      <c r="R219" s="4" t="str">
        <f t="shared" si="2"/>
        <v/>
      </c>
      <c r="S219" s="4" t="str">
        <f t="shared" si="3"/>
        <v/>
      </c>
      <c r="T219" s="4" t="str">
        <f t="shared" si="4"/>
        <v/>
      </c>
      <c r="U219" s="4" t="str">
        <f t="shared" si="5"/>
        <v/>
      </c>
      <c r="V219" s="4">
        <f t="shared" si="6"/>
        <v>62</v>
      </c>
      <c r="W219" s="4">
        <f t="shared" si="7"/>
        <v>52</v>
      </c>
      <c r="X219" s="4">
        <f t="shared" si="8"/>
        <v>87</v>
      </c>
      <c r="Y219" s="4" t="str">
        <f t="shared" ref="Y219:AA219" si="227">IF(AND($A219=$A220,V219=100,V220=100),"full access", "")</f>
        <v/>
      </c>
      <c r="Z219" s="4" t="str">
        <f t="shared" si="227"/>
        <v/>
      </c>
      <c r="AA219" s="4" t="str">
        <f t="shared" si="227"/>
        <v/>
      </c>
      <c r="AB219" s="4" t="str">
        <f t="shared" si="10"/>
        <v/>
      </c>
      <c r="AC219" s="4" t="str">
        <f t="shared" si="11"/>
        <v/>
      </c>
    </row>
    <row r="220">
      <c r="A220" s="3" t="s">
        <v>159</v>
      </c>
      <c r="B220" s="3" t="str">
        <f>VLOOKUP(A220,Regions!A:B,2)</f>
        <v>East Asia &amp; Pacific</v>
      </c>
      <c r="C220" s="3">
        <v>2015.0</v>
      </c>
      <c r="D220" s="3">
        <v>110.927002</v>
      </c>
      <c r="E220" s="3">
        <v>51.61899948</v>
      </c>
      <c r="F220" s="3">
        <v>73.84809659</v>
      </c>
      <c r="G220" s="3">
        <v>2.340891569</v>
      </c>
      <c r="H220" s="3">
        <v>23.81101184</v>
      </c>
      <c r="I220" s="3">
        <v>0.0</v>
      </c>
      <c r="J220" s="3">
        <v>57.92225259</v>
      </c>
      <c r="K220" s="3">
        <v>1.639587928</v>
      </c>
      <c r="L220" s="3">
        <v>40.43815948</v>
      </c>
      <c r="M220" s="3">
        <v>0.0</v>
      </c>
      <c r="N220" s="3">
        <v>88.774932</v>
      </c>
      <c r="O220" s="3">
        <v>2.998203296</v>
      </c>
      <c r="P220" s="3">
        <v>8.226864706</v>
      </c>
      <c r="Q220" s="3">
        <v>0.0</v>
      </c>
      <c r="R220" s="4">
        <f t="shared" si="2"/>
        <v>5</v>
      </c>
      <c r="S220" s="4">
        <f t="shared" si="3"/>
        <v>0.824564852</v>
      </c>
      <c r="T220" s="4">
        <f t="shared" si="4"/>
        <v>0.61438646</v>
      </c>
      <c r="U220" s="4">
        <f t="shared" si="5"/>
        <v>0.55124857</v>
      </c>
      <c r="V220" s="4">
        <f t="shared" si="6"/>
        <v>74</v>
      </c>
      <c r="W220" s="4">
        <f t="shared" si="7"/>
        <v>58</v>
      </c>
      <c r="X220" s="4">
        <f t="shared" si="8"/>
        <v>89</v>
      </c>
      <c r="Y220" s="4" t="str">
        <f t="shared" ref="Y220:AA220" si="228">IF(AND($A220=$A221,V220=100,V221=100),"full access", "")</f>
        <v/>
      </c>
      <c r="Z220" s="4" t="str">
        <f t="shared" si="228"/>
        <v/>
      </c>
      <c r="AA220" s="4" t="str">
        <f t="shared" si="228"/>
        <v/>
      </c>
      <c r="AB220" s="4">
        <f t="shared" si="10"/>
        <v>0.06313789</v>
      </c>
      <c r="AC220" s="4">
        <f t="shared" si="11"/>
        <v>0.1083321767</v>
      </c>
    </row>
    <row r="221">
      <c r="A221" s="3" t="s">
        <v>159</v>
      </c>
      <c r="B221" s="3" t="str">
        <f>VLOOKUP(A221,Regions!A:B,2)</f>
        <v>East Asia &amp; Pacific</v>
      </c>
      <c r="C221" s="3">
        <v>2020.0</v>
      </c>
      <c r="D221" s="3">
        <v>119.4459991</v>
      </c>
      <c r="E221" s="3">
        <v>55.59399796</v>
      </c>
      <c r="F221" s="3">
        <v>77.97092085</v>
      </c>
      <c r="G221" s="3">
        <v>4.076899625</v>
      </c>
      <c r="H221" s="3">
        <v>17.95217953</v>
      </c>
      <c r="I221" s="3">
        <v>0.0</v>
      </c>
      <c r="J221" s="3">
        <v>60.99418489</v>
      </c>
      <c r="K221" s="3">
        <v>2.096609799</v>
      </c>
      <c r="L221" s="3">
        <v>36.90920532</v>
      </c>
      <c r="M221" s="3">
        <v>0.0</v>
      </c>
      <c r="N221" s="3">
        <v>91.53117485</v>
      </c>
      <c r="O221" s="3">
        <v>5.658666461</v>
      </c>
      <c r="P221" s="3">
        <v>2.810158691</v>
      </c>
      <c r="Q221" s="3">
        <v>0.0</v>
      </c>
      <c r="R221" s="4" t="str">
        <f t="shared" si="2"/>
        <v/>
      </c>
      <c r="S221" s="4" t="str">
        <f t="shared" si="3"/>
        <v/>
      </c>
      <c r="T221" s="4" t="str">
        <f t="shared" si="4"/>
        <v/>
      </c>
      <c r="U221" s="4" t="str">
        <f t="shared" si="5"/>
        <v/>
      </c>
      <c r="V221" s="4">
        <f t="shared" si="6"/>
        <v>78</v>
      </c>
      <c r="W221" s="4">
        <f t="shared" si="7"/>
        <v>61</v>
      </c>
      <c r="X221" s="4">
        <f t="shared" si="8"/>
        <v>92</v>
      </c>
      <c r="Y221" s="4" t="str">
        <f t="shared" ref="Y221:AA221" si="229">IF(AND($A221=$A222,V221=100,V222=100),"full access", "")</f>
        <v/>
      </c>
      <c r="Z221" s="4" t="str">
        <f t="shared" si="229"/>
        <v/>
      </c>
      <c r="AA221" s="4" t="str">
        <f t="shared" si="229"/>
        <v/>
      </c>
      <c r="AB221" s="4" t="str">
        <f t="shared" si="10"/>
        <v/>
      </c>
      <c r="AC221" s="4" t="str">
        <f t="shared" si="11"/>
        <v/>
      </c>
    </row>
    <row r="222">
      <c r="A222" s="3" t="s">
        <v>160</v>
      </c>
      <c r="B222" s="3" t="str">
        <f>VLOOKUP(A222,Regions!A:B,2)</f>
        <v>Middle East &amp; North Africa</v>
      </c>
      <c r="C222" s="3">
        <v>2015.0</v>
      </c>
      <c r="D222" s="3">
        <v>3835.587891</v>
      </c>
      <c r="E222" s="3">
        <v>100.0</v>
      </c>
      <c r="F222" s="3">
        <v>100.0</v>
      </c>
      <c r="G222" s="3">
        <v>0.0</v>
      </c>
      <c r="H222" s="3">
        <v>0.0</v>
      </c>
      <c r="I222" s="3">
        <v>0.0</v>
      </c>
      <c r="J222" s="3" t="s">
        <v>53</v>
      </c>
      <c r="K222" s="3" t="s">
        <v>53</v>
      </c>
      <c r="L222" s="3" t="s">
        <v>53</v>
      </c>
      <c r="M222" s="3" t="s">
        <v>53</v>
      </c>
      <c r="N222" s="3" t="s">
        <v>53</v>
      </c>
      <c r="O222" s="3" t="s">
        <v>53</v>
      </c>
      <c r="P222" s="3" t="s">
        <v>53</v>
      </c>
      <c r="Q222" s="3" t="s">
        <v>53</v>
      </c>
      <c r="R222" s="4">
        <f t="shared" si="2"/>
        <v>5</v>
      </c>
      <c r="S222" s="4">
        <f t="shared" si="3"/>
        <v>0</v>
      </c>
      <c r="T222" s="4" t="str">
        <f t="shared" si="4"/>
        <v>null</v>
      </c>
      <c r="U222" s="4" t="str">
        <f t="shared" si="5"/>
        <v>null</v>
      </c>
      <c r="V222" s="4">
        <f t="shared" si="6"/>
        <v>100</v>
      </c>
      <c r="W222" s="4" t="str">
        <f t="shared" si="7"/>
        <v>null</v>
      </c>
      <c r="X222" s="4" t="str">
        <f t="shared" si="8"/>
        <v>null</v>
      </c>
      <c r="Y222" s="4" t="str">
        <f t="shared" ref="Y222:AA222" si="230">IF(AND($A222=$A223,V222=100,V223=100),"full access", "")</f>
        <v>full access</v>
      </c>
      <c r="Z222" s="4" t="str">
        <f t="shared" si="230"/>
        <v/>
      </c>
      <c r="AA222" s="4" t="str">
        <f t="shared" si="230"/>
        <v/>
      </c>
      <c r="AB222" s="4" t="str">
        <f t="shared" si="10"/>
        <v>null</v>
      </c>
      <c r="AC222" s="4" t="str">
        <f t="shared" si="11"/>
        <v/>
      </c>
    </row>
    <row r="223">
      <c r="A223" s="3" t="s">
        <v>160</v>
      </c>
      <c r="B223" s="3" t="str">
        <f>VLOOKUP(A223,Regions!A:B,2)</f>
        <v>Middle East &amp; North Africa</v>
      </c>
      <c r="C223" s="3">
        <v>2020.0</v>
      </c>
      <c r="D223" s="3">
        <v>4270.562988</v>
      </c>
      <c r="E223" s="3">
        <v>100.0</v>
      </c>
      <c r="F223" s="3">
        <v>100.0</v>
      </c>
      <c r="G223" s="3">
        <v>0.0</v>
      </c>
      <c r="H223" s="3">
        <v>0.0</v>
      </c>
      <c r="I223" s="3">
        <v>0.0</v>
      </c>
      <c r="J223" s="3" t="s">
        <v>53</v>
      </c>
      <c r="K223" s="3" t="s">
        <v>53</v>
      </c>
      <c r="L223" s="3" t="s">
        <v>53</v>
      </c>
      <c r="M223" s="3" t="s">
        <v>53</v>
      </c>
      <c r="N223" s="3" t="s">
        <v>53</v>
      </c>
      <c r="O223" s="3" t="s">
        <v>53</v>
      </c>
      <c r="P223" s="3" t="s">
        <v>53</v>
      </c>
      <c r="Q223" s="3" t="s">
        <v>53</v>
      </c>
      <c r="R223" s="4" t="str">
        <f t="shared" si="2"/>
        <v/>
      </c>
      <c r="S223" s="4" t="str">
        <f t="shared" si="3"/>
        <v/>
      </c>
      <c r="T223" s="4" t="str">
        <f t="shared" si="4"/>
        <v/>
      </c>
      <c r="U223" s="4" t="str">
        <f t="shared" si="5"/>
        <v/>
      </c>
      <c r="V223" s="4">
        <f t="shared" si="6"/>
        <v>100</v>
      </c>
      <c r="W223" s="4" t="str">
        <f t="shared" si="7"/>
        <v>null</v>
      </c>
      <c r="X223" s="4" t="str">
        <f t="shared" si="8"/>
        <v>null</v>
      </c>
      <c r="Y223" s="4" t="str">
        <f t="shared" ref="Y223:AA223" si="231">IF(AND($A223=$A224,V223=100,V224=100),"full access", "")</f>
        <v/>
      </c>
      <c r="Z223" s="4" t="str">
        <f t="shared" si="231"/>
        <v/>
      </c>
      <c r="AA223" s="4" t="str">
        <f t="shared" si="231"/>
        <v/>
      </c>
      <c r="AB223" s="4" t="str">
        <f t="shared" si="10"/>
        <v/>
      </c>
      <c r="AC223" s="4" t="str">
        <f t="shared" si="11"/>
        <v/>
      </c>
    </row>
    <row r="224">
      <c r="A224" s="3" t="s">
        <v>161</v>
      </c>
      <c r="B224" s="3" t="str">
        <f>VLOOKUP(A224,Regions!A:B,2)</f>
        <v>Europe &amp; Central Asia</v>
      </c>
      <c r="C224" s="3">
        <v>2015.0</v>
      </c>
      <c r="D224" s="3">
        <v>5959.125977</v>
      </c>
      <c r="E224" s="3">
        <v>35.77700043</v>
      </c>
      <c r="F224" s="3">
        <v>88.44176125</v>
      </c>
      <c r="G224" s="3">
        <v>1.789935836</v>
      </c>
      <c r="H224" s="3">
        <v>2.248062905</v>
      </c>
      <c r="I224" s="3">
        <v>7.520240013</v>
      </c>
      <c r="J224" s="3">
        <v>83.10521764</v>
      </c>
      <c r="K224" s="3">
        <v>2.415973654</v>
      </c>
      <c r="L224" s="3">
        <v>3.353168783</v>
      </c>
      <c r="M224" s="3">
        <v>11.12563993</v>
      </c>
      <c r="N224" s="3">
        <v>98.02134645</v>
      </c>
      <c r="O224" s="3">
        <v>0.6661405372</v>
      </c>
      <c r="P224" s="3">
        <v>0.2642965036</v>
      </c>
      <c r="Q224" s="3">
        <v>1.04821651</v>
      </c>
      <c r="R224" s="4">
        <f t="shared" si="2"/>
        <v>5</v>
      </c>
      <c r="S224" s="4">
        <f t="shared" si="3"/>
        <v>0.651508794</v>
      </c>
      <c r="T224" s="4">
        <f t="shared" si="4"/>
        <v>0.830642272</v>
      </c>
      <c r="U224" s="4">
        <f t="shared" si="5"/>
        <v>0.257269172</v>
      </c>
      <c r="V224" s="4">
        <f t="shared" si="6"/>
        <v>88</v>
      </c>
      <c r="W224" s="4">
        <f t="shared" si="7"/>
        <v>83</v>
      </c>
      <c r="X224" s="4">
        <f t="shared" si="8"/>
        <v>98</v>
      </c>
      <c r="Y224" s="4" t="str">
        <f t="shared" ref="Y224:AA224" si="232">IF(AND($A224=$A225,V224=100,V225=100),"full access", "")</f>
        <v/>
      </c>
      <c r="Z224" s="4" t="str">
        <f t="shared" si="232"/>
        <v/>
      </c>
      <c r="AA224" s="4" t="str">
        <f t="shared" si="232"/>
        <v/>
      </c>
      <c r="AB224" s="4">
        <f t="shared" si="10"/>
        <v>0.5733731</v>
      </c>
      <c r="AC224" s="4">
        <f t="shared" si="11"/>
        <v>1.054080464</v>
      </c>
    </row>
    <row r="225">
      <c r="A225" s="3" t="s">
        <v>161</v>
      </c>
      <c r="B225" s="3" t="str">
        <f>VLOOKUP(A225,Regions!A:B,2)</f>
        <v>Europe &amp; Central Asia</v>
      </c>
      <c r="C225" s="3">
        <v>2020.0</v>
      </c>
      <c r="D225" s="3">
        <v>6524.190918</v>
      </c>
      <c r="E225" s="3">
        <v>36.85599899</v>
      </c>
      <c r="F225" s="3">
        <v>91.69930522</v>
      </c>
      <c r="G225" s="3">
        <v>1.900734111</v>
      </c>
      <c r="H225" s="3">
        <v>1.8656487</v>
      </c>
      <c r="I225" s="3">
        <v>4.534311965</v>
      </c>
      <c r="J225" s="3">
        <v>87.258429</v>
      </c>
      <c r="K225" s="3">
        <v>2.606070485</v>
      </c>
      <c r="L225" s="3">
        <v>2.954593684</v>
      </c>
      <c r="M225" s="3">
        <v>7.180906832</v>
      </c>
      <c r="N225" s="3">
        <v>99.30769231</v>
      </c>
      <c r="O225" s="3">
        <v>0.6923076923</v>
      </c>
      <c r="P225" s="3">
        <v>0.0</v>
      </c>
      <c r="Q225" s="3">
        <v>0.0</v>
      </c>
      <c r="R225" s="4" t="str">
        <f t="shared" si="2"/>
        <v/>
      </c>
      <c r="S225" s="4" t="str">
        <f t="shared" si="3"/>
        <v/>
      </c>
      <c r="T225" s="4" t="str">
        <f t="shared" si="4"/>
        <v/>
      </c>
      <c r="U225" s="4" t="str">
        <f t="shared" si="5"/>
        <v/>
      </c>
      <c r="V225" s="4">
        <f t="shared" si="6"/>
        <v>92</v>
      </c>
      <c r="W225" s="4">
        <f t="shared" si="7"/>
        <v>87</v>
      </c>
      <c r="X225" s="4">
        <f t="shared" si="8"/>
        <v>99</v>
      </c>
      <c r="Y225" s="4" t="str">
        <f t="shared" ref="Y225:AA225" si="233">IF(AND($A225=$A226,V225=100,V226=100),"full access", "")</f>
        <v/>
      </c>
      <c r="Z225" s="4" t="str">
        <f t="shared" si="233"/>
        <v/>
      </c>
      <c r="AA225" s="4" t="str">
        <f t="shared" si="233"/>
        <v/>
      </c>
      <c r="AB225" s="4" t="str">
        <f t="shared" si="10"/>
        <v/>
      </c>
      <c r="AC225" s="4" t="str">
        <f t="shared" si="11"/>
        <v/>
      </c>
    </row>
    <row r="226">
      <c r="A226" s="3" t="s">
        <v>162</v>
      </c>
      <c r="B226" s="3" t="str">
        <f>VLOOKUP(A226,Regions!A:B,2)</f>
        <v>East Asia &amp; Pacific</v>
      </c>
      <c r="C226" s="3">
        <v>2015.0</v>
      </c>
      <c r="D226" s="3">
        <v>6741.160156</v>
      </c>
      <c r="E226" s="3">
        <v>33.10799789</v>
      </c>
      <c r="F226" s="3">
        <v>77.46057221</v>
      </c>
      <c r="G226" s="3">
        <v>3.052340334</v>
      </c>
      <c r="H226" s="3">
        <v>14.22792235</v>
      </c>
      <c r="I226" s="3">
        <v>5.259165108</v>
      </c>
      <c r="J226" s="3">
        <v>70.23968655</v>
      </c>
      <c r="K226" s="3">
        <v>4.170293363</v>
      </c>
      <c r="L226" s="3">
        <v>18.20222139</v>
      </c>
      <c r="M226" s="3">
        <v>7.387798694</v>
      </c>
      <c r="N226" s="3">
        <v>92.04977998</v>
      </c>
      <c r="O226" s="3">
        <v>0.793607849</v>
      </c>
      <c r="P226" s="3">
        <v>6.198176795</v>
      </c>
      <c r="Q226" s="3">
        <v>0.9584353711</v>
      </c>
      <c r="R226" s="4">
        <f t="shared" si="2"/>
        <v>5</v>
      </c>
      <c r="S226" s="4">
        <f t="shared" si="3"/>
        <v>1.551834194</v>
      </c>
      <c r="T226" s="4">
        <f t="shared" si="4"/>
        <v>1.646654574</v>
      </c>
      <c r="U226" s="4">
        <f t="shared" si="5"/>
        <v>1.002896448</v>
      </c>
      <c r="V226" s="4">
        <f t="shared" si="6"/>
        <v>77</v>
      </c>
      <c r="W226" s="4">
        <f t="shared" si="7"/>
        <v>70</v>
      </c>
      <c r="X226" s="4">
        <f t="shared" si="8"/>
        <v>92</v>
      </c>
      <c r="Y226" s="4" t="str">
        <f t="shared" ref="Y226:AA226" si="234">IF(AND($A226=$A227,V226=100,V227=100),"full access", "")</f>
        <v/>
      </c>
      <c r="Z226" s="4" t="str">
        <f t="shared" si="234"/>
        <v/>
      </c>
      <c r="AA226" s="4" t="str">
        <f t="shared" si="234"/>
        <v/>
      </c>
      <c r="AB226" s="4">
        <f t="shared" si="10"/>
        <v>0.643758126</v>
      </c>
      <c r="AC226" s="4">
        <f t="shared" si="11"/>
        <v>0.4859375197</v>
      </c>
    </row>
    <row r="227">
      <c r="A227" s="3" t="s">
        <v>162</v>
      </c>
      <c r="B227" s="3" t="str">
        <f>VLOOKUP(A227,Regions!A:B,2)</f>
        <v>East Asia &amp; Pacific</v>
      </c>
      <c r="C227" s="3">
        <v>2020.0</v>
      </c>
      <c r="D227" s="3">
        <v>7275.556152</v>
      </c>
      <c r="E227" s="3">
        <v>36.29000092</v>
      </c>
      <c r="F227" s="3">
        <v>85.21974318</v>
      </c>
      <c r="G227" s="3">
        <v>3.566857739</v>
      </c>
      <c r="H227" s="3">
        <v>10.62886799</v>
      </c>
      <c r="I227" s="3">
        <v>0.5845310938</v>
      </c>
      <c r="J227" s="3">
        <v>78.47295942</v>
      </c>
      <c r="K227" s="3">
        <v>5.598583786</v>
      </c>
      <c r="L227" s="3">
        <v>15.0109696</v>
      </c>
      <c r="M227" s="3">
        <v>0.9174871957</v>
      </c>
      <c r="N227" s="3">
        <v>97.06426222</v>
      </c>
      <c r="O227" s="3">
        <v>0.0</v>
      </c>
      <c r="P227" s="3">
        <v>2.935737778</v>
      </c>
      <c r="Q227" s="3">
        <v>0.0</v>
      </c>
      <c r="R227" s="4" t="str">
        <f t="shared" si="2"/>
        <v/>
      </c>
      <c r="S227" s="4" t="str">
        <f t="shared" si="3"/>
        <v/>
      </c>
      <c r="T227" s="4" t="str">
        <f t="shared" si="4"/>
        <v/>
      </c>
      <c r="U227" s="4" t="str">
        <f t="shared" si="5"/>
        <v/>
      </c>
      <c r="V227" s="4">
        <f t="shared" si="6"/>
        <v>85</v>
      </c>
      <c r="W227" s="4">
        <f t="shared" si="7"/>
        <v>78</v>
      </c>
      <c r="X227" s="4">
        <f t="shared" si="8"/>
        <v>97</v>
      </c>
      <c r="Y227" s="4" t="str">
        <f t="shared" ref="Y227:AA227" si="235">IF(AND($A227=$A228,V227=100,V228=100),"full access", "")</f>
        <v/>
      </c>
      <c r="Z227" s="4" t="str">
        <f t="shared" si="235"/>
        <v/>
      </c>
      <c r="AA227" s="4" t="str">
        <f t="shared" si="235"/>
        <v/>
      </c>
      <c r="AB227" s="4" t="str">
        <f t="shared" si="10"/>
        <v/>
      </c>
      <c r="AC227" s="4" t="str">
        <f t="shared" si="11"/>
        <v/>
      </c>
    </row>
    <row r="228">
      <c r="A228" s="3" t="s">
        <v>163</v>
      </c>
      <c r="B228" s="3" t="str">
        <f>VLOOKUP(A228,Regions!A:B,2)</f>
        <v>Europe &amp; Central Asia</v>
      </c>
      <c r="C228" s="3">
        <v>2015.0</v>
      </c>
      <c r="D228" s="3">
        <v>1997.675049</v>
      </c>
      <c r="E228" s="3">
        <v>67.97999573</v>
      </c>
      <c r="F228" s="3">
        <v>98.52511728</v>
      </c>
      <c r="G228" s="3">
        <v>0.6787074231</v>
      </c>
      <c r="H228" s="3">
        <v>0.7961752931</v>
      </c>
      <c r="I228" s="3">
        <v>0.0</v>
      </c>
      <c r="J228" s="3">
        <v>97.85471901</v>
      </c>
      <c r="K228" s="3">
        <v>0.0</v>
      </c>
      <c r="L228" s="3">
        <v>2.145280992</v>
      </c>
      <c r="M228" s="3">
        <v>0.0</v>
      </c>
      <c r="N228" s="3">
        <v>98.84089334</v>
      </c>
      <c r="O228" s="3">
        <v>0.998392862</v>
      </c>
      <c r="P228" s="3">
        <v>0.1607138001</v>
      </c>
      <c r="Q228" s="3">
        <v>0.0</v>
      </c>
      <c r="R228" s="4">
        <f t="shared" si="2"/>
        <v>5</v>
      </c>
      <c r="S228" s="4">
        <f t="shared" si="3"/>
        <v>0.051496774</v>
      </c>
      <c r="T228" s="4">
        <f t="shared" si="4"/>
        <v>0.144900826</v>
      </c>
      <c r="U228" s="4">
        <f t="shared" si="5"/>
        <v>0.00720627</v>
      </c>
      <c r="V228" s="4">
        <f t="shared" si="6"/>
        <v>99</v>
      </c>
      <c r="W228" s="4">
        <f t="shared" si="7"/>
        <v>98</v>
      </c>
      <c r="X228" s="4">
        <f t="shared" si="8"/>
        <v>99</v>
      </c>
      <c r="Y228" s="4" t="str">
        <f t="shared" ref="Y228:AA228" si="236">IF(AND($A228=$A229,V228=100,V229=100),"full access", "")</f>
        <v/>
      </c>
      <c r="Z228" s="4" t="str">
        <f t="shared" si="236"/>
        <v/>
      </c>
      <c r="AA228" s="4" t="str">
        <f t="shared" si="236"/>
        <v/>
      </c>
      <c r="AB228" s="4">
        <f t="shared" si="10"/>
        <v>0.137694556</v>
      </c>
      <c r="AC228" s="4">
        <f t="shared" si="11"/>
        <v>1.810494837</v>
      </c>
    </row>
    <row r="229">
      <c r="A229" s="3" t="s">
        <v>163</v>
      </c>
      <c r="B229" s="3" t="str">
        <f>VLOOKUP(A229,Regions!A:B,2)</f>
        <v>Europe &amp; Central Asia</v>
      </c>
      <c r="C229" s="3">
        <v>2020.0</v>
      </c>
      <c r="D229" s="3">
        <v>1886.202026</v>
      </c>
      <c r="E229" s="3">
        <v>68.31500244</v>
      </c>
      <c r="F229" s="3">
        <v>98.78260115</v>
      </c>
      <c r="G229" s="3">
        <v>0.6823007424</v>
      </c>
      <c r="H229" s="3">
        <v>0.5350981037</v>
      </c>
      <c r="I229" s="3">
        <v>0.0</v>
      </c>
      <c r="J229" s="3">
        <v>98.57922314</v>
      </c>
      <c r="K229" s="3">
        <v>0.0</v>
      </c>
      <c r="L229" s="3">
        <v>1.42077686</v>
      </c>
      <c r="M229" s="3">
        <v>0.0</v>
      </c>
      <c r="N229" s="3">
        <v>98.87692469</v>
      </c>
      <c r="O229" s="3">
        <v>0.9987568151</v>
      </c>
      <c r="P229" s="3">
        <v>0.1243184908</v>
      </c>
      <c r="Q229" s="3">
        <v>0.0</v>
      </c>
      <c r="R229" s="4" t="str">
        <f t="shared" si="2"/>
        <v/>
      </c>
      <c r="S229" s="4" t="str">
        <f t="shared" si="3"/>
        <v/>
      </c>
      <c r="T229" s="4" t="str">
        <f t="shared" si="4"/>
        <v/>
      </c>
      <c r="U229" s="4" t="str">
        <f t="shared" si="5"/>
        <v/>
      </c>
      <c r="V229" s="4">
        <f t="shared" si="6"/>
        <v>99</v>
      </c>
      <c r="W229" s="4">
        <f t="shared" si="7"/>
        <v>99</v>
      </c>
      <c r="X229" s="4">
        <f t="shared" si="8"/>
        <v>99</v>
      </c>
      <c r="Y229" s="4" t="str">
        <f t="shared" ref="Y229:AA229" si="237">IF(AND($A229=$A230,V229=100,V230=100),"full access", "")</f>
        <v/>
      </c>
      <c r="Z229" s="4" t="str">
        <f t="shared" si="237"/>
        <v/>
      </c>
      <c r="AA229" s="4" t="str">
        <f t="shared" si="237"/>
        <v/>
      </c>
      <c r="AB229" s="4" t="str">
        <f t="shared" si="10"/>
        <v/>
      </c>
      <c r="AC229" s="4" t="str">
        <f t="shared" si="11"/>
        <v/>
      </c>
    </row>
    <row r="230">
      <c r="A230" s="3" t="s">
        <v>164</v>
      </c>
      <c r="B230" s="3" t="str">
        <f>VLOOKUP(A230,Regions!A:B,2)</f>
        <v>Middle East &amp; North Africa</v>
      </c>
      <c r="C230" s="3">
        <v>2015.0</v>
      </c>
      <c r="D230" s="3">
        <v>6532.681152</v>
      </c>
      <c r="E230" s="3">
        <v>88.10600281</v>
      </c>
      <c r="F230" s="3">
        <v>91.22432251</v>
      </c>
      <c r="G230" s="3">
        <v>7.29006465</v>
      </c>
      <c r="H230" s="3">
        <v>1.34019284</v>
      </c>
      <c r="I230" s="3">
        <v>0.14542</v>
      </c>
      <c r="J230" s="3" t="s">
        <v>53</v>
      </c>
      <c r="K230" s="3" t="s">
        <v>53</v>
      </c>
      <c r="L230" s="3" t="s">
        <v>53</v>
      </c>
      <c r="M230" s="3" t="s">
        <v>53</v>
      </c>
      <c r="N230" s="3" t="s">
        <v>53</v>
      </c>
      <c r="O230" s="3" t="s">
        <v>53</v>
      </c>
      <c r="P230" s="3" t="s">
        <v>53</v>
      </c>
      <c r="Q230" s="3" t="s">
        <v>53</v>
      </c>
      <c r="R230" s="4">
        <f t="shared" si="2"/>
        <v>5</v>
      </c>
      <c r="S230" s="4">
        <f t="shared" si="3"/>
        <v>0.275135498</v>
      </c>
      <c r="T230" s="4" t="str">
        <f t="shared" si="4"/>
        <v>null</v>
      </c>
      <c r="U230" s="4" t="str">
        <f t="shared" si="5"/>
        <v>null</v>
      </c>
      <c r="V230" s="4">
        <f t="shared" si="6"/>
        <v>91</v>
      </c>
      <c r="W230" s="4" t="str">
        <f t="shared" si="7"/>
        <v>null</v>
      </c>
      <c r="X230" s="4" t="str">
        <f t="shared" si="8"/>
        <v>null</v>
      </c>
      <c r="Y230" s="4" t="str">
        <f t="shared" ref="Y230:AA230" si="238">IF(AND($A230=$A231,V230=100,V231=100),"full access", "")</f>
        <v/>
      </c>
      <c r="Z230" s="4" t="str">
        <f t="shared" si="238"/>
        <v/>
      </c>
      <c r="AA230" s="4" t="str">
        <f t="shared" si="238"/>
        <v/>
      </c>
      <c r="AB230" s="4" t="str">
        <f t="shared" si="10"/>
        <v>null</v>
      </c>
      <c r="AC230" s="4" t="str">
        <f t="shared" si="11"/>
        <v/>
      </c>
    </row>
    <row r="231">
      <c r="A231" s="3" t="s">
        <v>164</v>
      </c>
      <c r="B231" s="3" t="str">
        <f>VLOOKUP(A231,Regions!A:B,2)</f>
        <v>Middle East &amp; North Africa</v>
      </c>
      <c r="C231" s="3">
        <v>2020.0</v>
      </c>
      <c r="D231" s="3">
        <v>6825.441895</v>
      </c>
      <c r="E231" s="3">
        <v>88.92499542</v>
      </c>
      <c r="F231" s="3">
        <v>92.6</v>
      </c>
      <c r="G231" s="3">
        <v>7.4</v>
      </c>
      <c r="H231" s="3">
        <v>0.0</v>
      </c>
      <c r="I231" s="3">
        <v>0.0</v>
      </c>
      <c r="J231" s="3" t="s">
        <v>53</v>
      </c>
      <c r="K231" s="3" t="s">
        <v>53</v>
      </c>
      <c r="L231" s="3" t="s">
        <v>53</v>
      </c>
      <c r="M231" s="3" t="s">
        <v>53</v>
      </c>
      <c r="N231" s="3" t="s">
        <v>53</v>
      </c>
      <c r="O231" s="3" t="s">
        <v>53</v>
      </c>
      <c r="P231" s="3" t="s">
        <v>53</v>
      </c>
      <c r="Q231" s="3" t="s">
        <v>53</v>
      </c>
      <c r="R231" s="4" t="str">
        <f t="shared" si="2"/>
        <v/>
      </c>
      <c r="S231" s="4" t="str">
        <f t="shared" si="3"/>
        <v/>
      </c>
      <c r="T231" s="4" t="str">
        <f t="shared" si="4"/>
        <v/>
      </c>
      <c r="U231" s="4" t="str">
        <f t="shared" si="5"/>
        <v/>
      </c>
      <c r="V231" s="4">
        <f t="shared" si="6"/>
        <v>93</v>
      </c>
      <c r="W231" s="4" t="str">
        <f t="shared" si="7"/>
        <v>null</v>
      </c>
      <c r="X231" s="4" t="str">
        <f t="shared" si="8"/>
        <v>null</v>
      </c>
      <c r="Y231" s="4" t="str">
        <f t="shared" ref="Y231:AA231" si="239">IF(AND($A231=$A232,V231=100,V232=100),"full access", "")</f>
        <v/>
      </c>
      <c r="Z231" s="4" t="str">
        <f t="shared" si="239"/>
        <v/>
      </c>
      <c r="AA231" s="4" t="str">
        <f t="shared" si="239"/>
        <v/>
      </c>
      <c r="AB231" s="4" t="str">
        <f t="shared" si="10"/>
        <v/>
      </c>
      <c r="AC231" s="4" t="str">
        <f t="shared" si="11"/>
        <v/>
      </c>
    </row>
    <row r="232">
      <c r="A232" s="3" t="s">
        <v>165</v>
      </c>
      <c r="B232" s="3" t="str">
        <f>VLOOKUP(A232,Regions!A:B,2)</f>
        <v>Sub-Saharan Africa</v>
      </c>
      <c r="C232" s="3">
        <v>2015.0</v>
      </c>
      <c r="D232" s="3">
        <v>2059.010986</v>
      </c>
      <c r="E232" s="3">
        <v>26.90800095</v>
      </c>
      <c r="F232" s="3">
        <v>70.5456894</v>
      </c>
      <c r="G232" s="3">
        <v>10.86331049</v>
      </c>
      <c r="H232" s="3">
        <v>14.5343829</v>
      </c>
      <c r="I232" s="3">
        <v>4.056617208</v>
      </c>
      <c r="J232" s="3">
        <v>63.42088315</v>
      </c>
      <c r="K232" s="3">
        <v>13.04933941</v>
      </c>
      <c r="L232" s="3">
        <v>18.16490493</v>
      </c>
      <c r="M232" s="3">
        <v>5.364872511</v>
      </c>
      <c r="N232" s="3">
        <v>89.89927614</v>
      </c>
      <c r="O232" s="3">
        <v>4.925254235</v>
      </c>
      <c r="P232" s="3">
        <v>4.672553616</v>
      </c>
      <c r="Q232" s="3">
        <v>0.502916007</v>
      </c>
      <c r="R232" s="4">
        <f t="shared" si="2"/>
        <v>5</v>
      </c>
      <c r="S232" s="4">
        <f t="shared" si="3"/>
        <v>0.326069974</v>
      </c>
      <c r="T232" s="4">
        <f t="shared" si="4"/>
        <v>0.045894334</v>
      </c>
      <c r="U232" s="4">
        <f t="shared" si="5"/>
        <v>0.624326482</v>
      </c>
      <c r="V232" s="4">
        <f t="shared" si="6"/>
        <v>71</v>
      </c>
      <c r="W232" s="4">
        <f t="shared" si="7"/>
        <v>63</v>
      </c>
      <c r="X232" s="4">
        <f t="shared" si="8"/>
        <v>90</v>
      </c>
      <c r="Y232" s="4" t="str">
        <f t="shared" ref="Y232:AA232" si="240">IF(AND($A232=$A233,V232=100,V233=100),"full access", "")</f>
        <v/>
      </c>
      <c r="Z232" s="4" t="str">
        <f t="shared" si="240"/>
        <v/>
      </c>
      <c r="AA232" s="4" t="str">
        <f t="shared" si="240"/>
        <v/>
      </c>
      <c r="AB232" s="4">
        <f t="shared" si="10"/>
        <v>-0.578432148</v>
      </c>
      <c r="AC232" s="4">
        <f t="shared" si="11"/>
        <v>1.726094249</v>
      </c>
    </row>
    <row r="233">
      <c r="A233" s="3" t="s">
        <v>165</v>
      </c>
      <c r="B233" s="3" t="str">
        <f>VLOOKUP(A233,Regions!A:B,2)</f>
        <v>Sub-Saharan Africa</v>
      </c>
      <c r="C233" s="3">
        <v>2020.0</v>
      </c>
      <c r="D233" s="3">
        <v>2142.251953</v>
      </c>
      <c r="E233" s="3">
        <v>29.02799988</v>
      </c>
      <c r="F233" s="3">
        <v>72.17603927</v>
      </c>
      <c r="G233" s="3">
        <v>10.40592597</v>
      </c>
      <c r="H233" s="3">
        <v>12.21725464</v>
      </c>
      <c r="I233" s="3">
        <v>5.200780116</v>
      </c>
      <c r="J233" s="3">
        <v>63.65035482</v>
      </c>
      <c r="K233" s="3">
        <v>13.55843013</v>
      </c>
      <c r="L233" s="3">
        <v>15.73132479</v>
      </c>
      <c r="M233" s="3">
        <v>7.059890254</v>
      </c>
      <c r="N233" s="3">
        <v>93.02090855</v>
      </c>
      <c r="O233" s="3">
        <v>2.698211997</v>
      </c>
      <c r="P233" s="3">
        <v>3.625530038</v>
      </c>
      <c r="Q233" s="3">
        <v>0.65534942</v>
      </c>
      <c r="R233" s="4" t="str">
        <f t="shared" si="2"/>
        <v/>
      </c>
      <c r="S233" s="4" t="str">
        <f t="shared" si="3"/>
        <v/>
      </c>
      <c r="T233" s="4" t="str">
        <f t="shared" si="4"/>
        <v/>
      </c>
      <c r="U233" s="4" t="str">
        <f t="shared" si="5"/>
        <v/>
      </c>
      <c r="V233" s="4">
        <f t="shared" si="6"/>
        <v>72</v>
      </c>
      <c r="W233" s="4">
        <f t="shared" si="7"/>
        <v>64</v>
      </c>
      <c r="X233" s="4">
        <f t="shared" si="8"/>
        <v>93</v>
      </c>
      <c r="Y233" s="4" t="str">
        <f t="shared" ref="Y233:AA233" si="241">IF(AND($A233=$A234,V233=100,V234=100),"full access", "")</f>
        <v/>
      </c>
      <c r="Z233" s="4" t="str">
        <f t="shared" si="241"/>
        <v/>
      </c>
      <c r="AA233" s="4" t="str">
        <f t="shared" si="241"/>
        <v/>
      </c>
      <c r="AB233" s="4" t="str">
        <f t="shared" si="10"/>
        <v/>
      </c>
      <c r="AC233" s="4" t="str">
        <f t="shared" si="11"/>
        <v/>
      </c>
    </row>
    <row r="234">
      <c r="A234" s="3" t="s">
        <v>166</v>
      </c>
      <c r="B234" s="3" t="str">
        <f>VLOOKUP(A234,Regions!A:B,2)</f>
        <v>Sub-Saharan Africa</v>
      </c>
      <c r="C234" s="3">
        <v>2015.0</v>
      </c>
      <c r="D234" s="3">
        <v>4472.229004</v>
      </c>
      <c r="E234" s="3">
        <v>49.81999969</v>
      </c>
      <c r="F234" s="3">
        <v>72.56979194</v>
      </c>
      <c r="G234" s="3">
        <v>7.364422679</v>
      </c>
      <c r="H234" s="3">
        <v>6.537233844</v>
      </c>
      <c r="I234" s="3">
        <v>13.52855154</v>
      </c>
      <c r="J234" s="3">
        <v>61.26318196</v>
      </c>
      <c r="K234" s="3">
        <v>5.126042294</v>
      </c>
      <c r="L234" s="3">
        <v>7.524148785</v>
      </c>
      <c r="M234" s="3">
        <v>26.08662696</v>
      </c>
      <c r="N234" s="3">
        <v>83.95810401</v>
      </c>
      <c r="O234" s="3">
        <v>9.618977705</v>
      </c>
      <c r="P234" s="3">
        <v>5.54318741</v>
      </c>
      <c r="Q234" s="3">
        <v>0.8797308764</v>
      </c>
      <c r="R234" s="4">
        <f t="shared" si="2"/>
        <v>5</v>
      </c>
      <c r="S234" s="4">
        <f t="shared" si="3"/>
        <v>0.53839993</v>
      </c>
      <c r="T234" s="4">
        <f t="shared" si="4"/>
        <v>0.567406986</v>
      </c>
      <c r="U234" s="4">
        <f t="shared" si="5"/>
        <v>0.314001124</v>
      </c>
      <c r="V234" s="4">
        <f t="shared" si="6"/>
        <v>73</v>
      </c>
      <c r="W234" s="4">
        <f t="shared" si="7"/>
        <v>61</v>
      </c>
      <c r="X234" s="4">
        <f t="shared" si="8"/>
        <v>84</v>
      </c>
      <c r="Y234" s="4" t="str">
        <f t="shared" ref="Y234:AA234" si="242">IF(AND($A234=$A235,V234=100,V235=100),"full access", "")</f>
        <v/>
      </c>
      <c r="Z234" s="4" t="str">
        <f t="shared" si="242"/>
        <v/>
      </c>
      <c r="AA234" s="4" t="str">
        <f t="shared" si="242"/>
        <v/>
      </c>
      <c r="AB234" s="4">
        <f t="shared" si="10"/>
        <v>0.253405862</v>
      </c>
      <c r="AC234" s="4">
        <f t="shared" si="11"/>
        <v>0.575002338</v>
      </c>
    </row>
    <row r="235">
      <c r="A235" s="3" t="s">
        <v>166</v>
      </c>
      <c r="B235" s="3" t="str">
        <f>VLOOKUP(A235,Regions!A:B,2)</f>
        <v>Sub-Saharan Africa</v>
      </c>
      <c r="C235" s="3">
        <v>2020.0</v>
      </c>
      <c r="D235" s="3">
        <v>5057.676758</v>
      </c>
      <c r="E235" s="3">
        <v>52.08899689</v>
      </c>
      <c r="F235" s="3">
        <v>75.26179159</v>
      </c>
      <c r="G235" s="3">
        <v>8.700657475</v>
      </c>
      <c r="H235" s="3">
        <v>3.488080869</v>
      </c>
      <c r="I235" s="3">
        <v>12.54947006</v>
      </c>
      <c r="J235" s="3">
        <v>64.10021689</v>
      </c>
      <c r="K235" s="3">
        <v>6.537775797</v>
      </c>
      <c r="L235" s="3">
        <v>3.383709875</v>
      </c>
      <c r="M235" s="3">
        <v>25.97829744</v>
      </c>
      <c r="N235" s="3">
        <v>85.52810963</v>
      </c>
      <c r="O235" s="3">
        <v>10.69005698</v>
      </c>
      <c r="P235" s="3">
        <v>3.58408039</v>
      </c>
      <c r="Q235" s="3">
        <v>0.1977530006</v>
      </c>
      <c r="R235" s="4" t="str">
        <f t="shared" si="2"/>
        <v/>
      </c>
      <c r="S235" s="4" t="str">
        <f t="shared" si="3"/>
        <v/>
      </c>
      <c r="T235" s="4" t="str">
        <f t="shared" si="4"/>
        <v/>
      </c>
      <c r="U235" s="4" t="str">
        <f t="shared" si="5"/>
        <v/>
      </c>
      <c r="V235" s="4">
        <f t="shared" si="6"/>
        <v>75</v>
      </c>
      <c r="W235" s="4">
        <f t="shared" si="7"/>
        <v>64</v>
      </c>
      <c r="X235" s="4">
        <f t="shared" si="8"/>
        <v>86</v>
      </c>
      <c r="Y235" s="4" t="str">
        <f t="shared" ref="Y235:AA235" si="243">IF(AND($A235=$A236,V235=100,V236=100),"full access", "")</f>
        <v/>
      </c>
      <c r="Z235" s="4" t="str">
        <f t="shared" si="243"/>
        <v/>
      </c>
      <c r="AA235" s="4" t="str">
        <f t="shared" si="243"/>
        <v/>
      </c>
      <c r="AB235" s="4" t="str">
        <f t="shared" si="10"/>
        <v/>
      </c>
      <c r="AC235" s="4" t="str">
        <f t="shared" si="11"/>
        <v/>
      </c>
    </row>
    <row r="236">
      <c r="A236" s="3" t="s">
        <v>167</v>
      </c>
      <c r="B236" s="3" t="str">
        <f>VLOOKUP(A236,Regions!A:B,2)</f>
        <v>Sub-Saharan Africa</v>
      </c>
      <c r="C236" s="3">
        <v>2015.0</v>
      </c>
      <c r="D236" s="3">
        <v>6418.314941</v>
      </c>
      <c r="E236" s="3">
        <v>79.27000427</v>
      </c>
      <c r="F236" s="3">
        <v>97.28161516</v>
      </c>
      <c r="G236" s="3">
        <v>0.0</v>
      </c>
      <c r="H236" s="3">
        <v>2.718384841</v>
      </c>
      <c r="I236" s="3">
        <v>0.0</v>
      </c>
      <c r="J236" s="3" t="s">
        <v>53</v>
      </c>
      <c r="K236" s="3" t="s">
        <v>53</v>
      </c>
      <c r="L236" s="3" t="s">
        <v>53</v>
      </c>
      <c r="M236" s="3" t="s">
        <v>53</v>
      </c>
      <c r="N236" s="3" t="s">
        <v>53</v>
      </c>
      <c r="O236" s="3" t="s">
        <v>53</v>
      </c>
      <c r="P236" s="3" t="s">
        <v>53</v>
      </c>
      <c r="Q236" s="3" t="s">
        <v>53</v>
      </c>
      <c r="R236" s="4">
        <f t="shared" si="2"/>
        <v>5</v>
      </c>
      <c r="S236" s="4">
        <f t="shared" si="3"/>
        <v>0.521981728</v>
      </c>
      <c r="T236" s="4" t="str">
        <f t="shared" si="4"/>
        <v>null</v>
      </c>
      <c r="U236" s="4" t="str">
        <f t="shared" si="5"/>
        <v>null</v>
      </c>
      <c r="V236" s="4">
        <f t="shared" si="6"/>
        <v>97</v>
      </c>
      <c r="W236" s="4" t="str">
        <f t="shared" si="7"/>
        <v>null</v>
      </c>
      <c r="X236" s="4" t="str">
        <f t="shared" si="8"/>
        <v>null</v>
      </c>
      <c r="Y236" s="4" t="str">
        <f t="shared" ref="Y236:AA236" si="244">IF(AND($A236=$A237,V236=100,V237=100),"full access", "")</f>
        <v/>
      </c>
      <c r="Z236" s="4" t="str">
        <f t="shared" si="244"/>
        <v/>
      </c>
      <c r="AA236" s="4" t="str">
        <f t="shared" si="244"/>
        <v/>
      </c>
      <c r="AB236" s="4" t="str">
        <f t="shared" si="10"/>
        <v>null</v>
      </c>
      <c r="AC236" s="4" t="str">
        <f t="shared" si="11"/>
        <v/>
      </c>
    </row>
    <row r="237">
      <c r="A237" s="3" t="s">
        <v>167</v>
      </c>
      <c r="B237" s="3" t="str">
        <f>VLOOKUP(A237,Regions!A:B,2)</f>
        <v>Sub-Saharan Africa</v>
      </c>
      <c r="C237" s="3">
        <v>2020.0</v>
      </c>
      <c r="D237" s="3">
        <v>6871.287109</v>
      </c>
      <c r="E237" s="3">
        <v>80.69100189</v>
      </c>
      <c r="F237" s="3">
        <v>99.8915238</v>
      </c>
      <c r="G237" s="3">
        <v>0.0</v>
      </c>
      <c r="H237" s="3">
        <v>0.1084762012</v>
      </c>
      <c r="I237" s="3">
        <v>0.0</v>
      </c>
      <c r="J237" s="3" t="s">
        <v>53</v>
      </c>
      <c r="K237" s="3" t="s">
        <v>53</v>
      </c>
      <c r="L237" s="3" t="s">
        <v>53</v>
      </c>
      <c r="M237" s="3" t="s">
        <v>53</v>
      </c>
      <c r="N237" s="3" t="s">
        <v>53</v>
      </c>
      <c r="O237" s="3" t="s">
        <v>53</v>
      </c>
      <c r="P237" s="3" t="s">
        <v>53</v>
      </c>
      <c r="Q237" s="3" t="s">
        <v>53</v>
      </c>
      <c r="R237" s="4" t="str">
        <f t="shared" si="2"/>
        <v/>
      </c>
      <c r="S237" s="4" t="str">
        <f t="shared" si="3"/>
        <v/>
      </c>
      <c r="T237" s="4" t="str">
        <f t="shared" si="4"/>
        <v/>
      </c>
      <c r="U237" s="4" t="str">
        <f t="shared" si="5"/>
        <v/>
      </c>
      <c r="V237" s="4">
        <f t="shared" si="6"/>
        <v>100</v>
      </c>
      <c r="W237" s="4" t="str">
        <f t="shared" si="7"/>
        <v>null</v>
      </c>
      <c r="X237" s="4" t="str">
        <f t="shared" si="8"/>
        <v>null</v>
      </c>
      <c r="Y237" s="4" t="str">
        <f t="shared" ref="Y237:AA237" si="245">IF(AND($A237=$A238,V237=100,V238=100),"full access", "")</f>
        <v/>
      </c>
      <c r="Z237" s="4" t="str">
        <f t="shared" si="245"/>
        <v/>
      </c>
      <c r="AA237" s="4" t="str">
        <f t="shared" si="245"/>
        <v/>
      </c>
      <c r="AB237" s="4" t="str">
        <f t="shared" si="10"/>
        <v/>
      </c>
      <c r="AC237" s="4" t="str">
        <f t="shared" si="11"/>
        <v/>
      </c>
    </row>
    <row r="238">
      <c r="A238" s="3" t="s">
        <v>168</v>
      </c>
      <c r="B238" s="3" t="str">
        <f>VLOOKUP(A238,Regions!A:B,2)</f>
        <v>Europe &amp; Central Asia</v>
      </c>
      <c r="C238" s="3">
        <v>2015.0</v>
      </c>
      <c r="D238" s="3">
        <v>37.46500015</v>
      </c>
      <c r="E238" s="3">
        <v>14.30300045</v>
      </c>
      <c r="F238" s="3">
        <v>100.0</v>
      </c>
      <c r="G238" s="3">
        <v>0.0</v>
      </c>
      <c r="H238" s="3">
        <v>0.0</v>
      </c>
      <c r="I238" s="3">
        <v>0.0</v>
      </c>
      <c r="J238" s="3" t="s">
        <v>53</v>
      </c>
      <c r="K238" s="3" t="s">
        <v>53</v>
      </c>
      <c r="L238" s="3" t="s">
        <v>53</v>
      </c>
      <c r="M238" s="3" t="s">
        <v>53</v>
      </c>
      <c r="N238" s="3" t="s">
        <v>53</v>
      </c>
      <c r="O238" s="3" t="s">
        <v>53</v>
      </c>
      <c r="P238" s="3" t="s">
        <v>53</v>
      </c>
      <c r="Q238" s="3" t="s">
        <v>53</v>
      </c>
      <c r="R238" s="4">
        <f t="shared" si="2"/>
        <v>5</v>
      </c>
      <c r="S238" s="4">
        <f t="shared" si="3"/>
        <v>0</v>
      </c>
      <c r="T238" s="4" t="str">
        <f t="shared" si="4"/>
        <v>null</v>
      </c>
      <c r="U238" s="4" t="str">
        <f t="shared" si="5"/>
        <v>null</v>
      </c>
      <c r="V238" s="4">
        <f t="shared" si="6"/>
        <v>100</v>
      </c>
      <c r="W238" s="4" t="str">
        <f t="shared" si="7"/>
        <v>null</v>
      </c>
      <c r="X238" s="4" t="str">
        <f t="shared" si="8"/>
        <v>null</v>
      </c>
      <c r="Y238" s="4" t="str">
        <f t="shared" ref="Y238:AA238" si="246">IF(AND($A238=$A239,V238=100,V239=100),"full access", "")</f>
        <v>full access</v>
      </c>
      <c r="Z238" s="4" t="str">
        <f t="shared" si="246"/>
        <v/>
      </c>
      <c r="AA238" s="4" t="str">
        <f t="shared" si="246"/>
        <v/>
      </c>
      <c r="AB238" s="4" t="str">
        <f t="shared" si="10"/>
        <v>null</v>
      </c>
      <c r="AC238" s="4" t="str">
        <f t="shared" si="11"/>
        <v/>
      </c>
    </row>
    <row r="239">
      <c r="A239" s="3" t="s">
        <v>168</v>
      </c>
      <c r="B239" s="3" t="str">
        <f>VLOOKUP(A239,Regions!A:B,2)</f>
        <v>Europe &amp; Central Asia</v>
      </c>
      <c r="C239" s="3">
        <v>2020.0</v>
      </c>
      <c r="D239" s="3">
        <v>38.13700104</v>
      </c>
      <c r="E239" s="3">
        <v>14.41600037</v>
      </c>
      <c r="F239" s="3">
        <v>100.0</v>
      </c>
      <c r="G239" s="3">
        <v>0.0</v>
      </c>
      <c r="H239" s="3">
        <v>0.0</v>
      </c>
      <c r="I239" s="3">
        <v>0.0</v>
      </c>
      <c r="J239" s="3" t="s">
        <v>53</v>
      </c>
      <c r="K239" s="3" t="s">
        <v>53</v>
      </c>
      <c r="L239" s="3" t="s">
        <v>53</v>
      </c>
      <c r="M239" s="3" t="s">
        <v>53</v>
      </c>
      <c r="N239" s="3" t="s">
        <v>53</v>
      </c>
      <c r="O239" s="3" t="s">
        <v>53</v>
      </c>
      <c r="P239" s="3" t="s">
        <v>53</v>
      </c>
      <c r="Q239" s="3" t="s">
        <v>53</v>
      </c>
      <c r="R239" s="4" t="str">
        <f t="shared" si="2"/>
        <v/>
      </c>
      <c r="S239" s="4" t="str">
        <f t="shared" si="3"/>
        <v/>
      </c>
      <c r="T239" s="4" t="str">
        <f t="shared" si="4"/>
        <v/>
      </c>
      <c r="U239" s="4" t="str">
        <f t="shared" si="5"/>
        <v/>
      </c>
      <c r="V239" s="4">
        <f t="shared" si="6"/>
        <v>100</v>
      </c>
      <c r="W239" s="4" t="str">
        <f t="shared" si="7"/>
        <v>null</v>
      </c>
      <c r="X239" s="4" t="str">
        <f t="shared" si="8"/>
        <v>null</v>
      </c>
      <c r="Y239" s="4" t="str">
        <f t="shared" ref="Y239:AA239" si="247">IF(AND($A239=$A240,V239=100,V240=100),"full access", "")</f>
        <v/>
      </c>
      <c r="Z239" s="4" t="str">
        <f t="shared" si="247"/>
        <v/>
      </c>
      <c r="AA239" s="4" t="str">
        <f t="shared" si="247"/>
        <v/>
      </c>
      <c r="AB239" s="4" t="str">
        <f t="shared" si="10"/>
        <v/>
      </c>
      <c r="AC239" s="4" t="str">
        <f t="shared" si="11"/>
        <v/>
      </c>
    </row>
    <row r="240">
      <c r="A240" s="3" t="s">
        <v>169</v>
      </c>
      <c r="B240" s="3" t="str">
        <f>VLOOKUP(A240,Regions!A:B,2)</f>
        <v>Europe &amp; Central Asia</v>
      </c>
      <c r="C240" s="3">
        <v>2015.0</v>
      </c>
      <c r="D240" s="3">
        <v>2931.87207</v>
      </c>
      <c r="E240" s="3">
        <v>67.22999573</v>
      </c>
      <c r="F240" s="3">
        <v>96.60413858</v>
      </c>
      <c r="G240" s="3">
        <v>0.0</v>
      </c>
      <c r="H240" s="3">
        <v>3.395861422</v>
      </c>
      <c r="I240" s="3">
        <v>0.0</v>
      </c>
      <c r="J240" s="3">
        <v>90.71848441</v>
      </c>
      <c r="K240" s="3">
        <v>0.0</v>
      </c>
      <c r="L240" s="3">
        <v>9.281515589</v>
      </c>
      <c r="M240" s="3">
        <v>0.0</v>
      </c>
      <c r="N240" s="3">
        <v>99.47299035</v>
      </c>
      <c r="O240" s="3">
        <v>0.0</v>
      </c>
      <c r="P240" s="3">
        <v>0.5270096501</v>
      </c>
      <c r="Q240" s="3">
        <v>0.0</v>
      </c>
      <c r="R240" s="4">
        <f t="shared" si="2"/>
        <v>5</v>
      </c>
      <c r="S240" s="4">
        <f t="shared" si="3"/>
        <v>0.281841732</v>
      </c>
      <c r="T240" s="4">
        <f t="shared" si="4"/>
        <v>0.612859164</v>
      </c>
      <c r="U240" s="4">
        <f t="shared" si="5"/>
        <v>0.10540193</v>
      </c>
      <c r="V240" s="4">
        <f t="shared" si="6"/>
        <v>97</v>
      </c>
      <c r="W240" s="4">
        <f t="shared" si="7"/>
        <v>91</v>
      </c>
      <c r="X240" s="4">
        <f t="shared" si="8"/>
        <v>99</v>
      </c>
      <c r="Y240" s="4" t="str">
        <f t="shared" ref="Y240:AA240" si="248">IF(AND($A240=$A241,V240=100,V241=100),"full access", "")</f>
        <v/>
      </c>
      <c r="Z240" s="4" t="str">
        <f t="shared" si="248"/>
        <v/>
      </c>
      <c r="AA240" s="4" t="str">
        <f t="shared" si="248"/>
        <v/>
      </c>
      <c r="AB240" s="4">
        <f t="shared" si="10"/>
        <v>0.507457234</v>
      </c>
      <c r="AC240" s="4">
        <f t="shared" si="11"/>
        <v>1.41301607</v>
      </c>
    </row>
    <row r="241">
      <c r="A241" s="3" t="s">
        <v>169</v>
      </c>
      <c r="B241" s="3" t="str">
        <f>VLOOKUP(A241,Regions!A:B,2)</f>
        <v>Europe &amp; Central Asia</v>
      </c>
      <c r="C241" s="3">
        <v>2020.0</v>
      </c>
      <c r="D241" s="3">
        <v>2722.291016</v>
      </c>
      <c r="E241" s="3">
        <v>68.04599762</v>
      </c>
      <c r="F241" s="3">
        <v>98.01334724</v>
      </c>
      <c r="G241" s="3">
        <v>0.0</v>
      </c>
      <c r="H241" s="3">
        <v>1.98665276</v>
      </c>
      <c r="I241" s="3">
        <v>0.0</v>
      </c>
      <c r="J241" s="3">
        <v>93.78278023</v>
      </c>
      <c r="K241" s="3">
        <v>0.0</v>
      </c>
      <c r="L241" s="3">
        <v>6.217219771</v>
      </c>
      <c r="M241" s="3">
        <v>0.0</v>
      </c>
      <c r="N241" s="3">
        <v>100.0</v>
      </c>
      <c r="O241" s="3">
        <v>0.0</v>
      </c>
      <c r="P241" s="3">
        <v>0.0</v>
      </c>
      <c r="Q241" s="3">
        <v>0.0</v>
      </c>
      <c r="R241" s="4" t="str">
        <f t="shared" si="2"/>
        <v/>
      </c>
      <c r="S241" s="4" t="str">
        <f t="shared" si="3"/>
        <v/>
      </c>
      <c r="T241" s="4" t="str">
        <f t="shared" si="4"/>
        <v/>
      </c>
      <c r="U241" s="4" t="str">
        <f t="shared" si="5"/>
        <v/>
      </c>
      <c r="V241" s="4">
        <f t="shared" si="6"/>
        <v>98</v>
      </c>
      <c r="W241" s="4">
        <f t="shared" si="7"/>
        <v>94</v>
      </c>
      <c r="X241" s="4">
        <f t="shared" si="8"/>
        <v>100</v>
      </c>
      <c r="Y241" s="4" t="str">
        <f t="shared" ref="Y241:AA241" si="249">IF(AND($A241=$A242,V241=100,V242=100),"full access", "")</f>
        <v/>
      </c>
      <c r="Z241" s="4" t="str">
        <f t="shared" si="249"/>
        <v/>
      </c>
      <c r="AA241" s="4" t="str">
        <f t="shared" si="249"/>
        <v/>
      </c>
      <c r="AB241" s="4" t="str">
        <f t="shared" si="10"/>
        <v/>
      </c>
      <c r="AC241" s="4" t="str">
        <f t="shared" si="11"/>
        <v/>
      </c>
    </row>
    <row r="242">
      <c r="A242" s="3" t="s">
        <v>170</v>
      </c>
      <c r="B242" s="3" t="str">
        <f>VLOOKUP(A242,Regions!A:B,2)</f>
        <v>Europe &amp; Central Asia</v>
      </c>
      <c r="C242" s="3">
        <v>2015.0</v>
      </c>
      <c r="D242" s="3">
        <v>566.7410278</v>
      </c>
      <c r="E242" s="3">
        <v>90.17900085</v>
      </c>
      <c r="F242" s="3">
        <v>99.92517066</v>
      </c>
      <c r="G242" s="3">
        <v>0.0</v>
      </c>
      <c r="H242" s="3">
        <v>0.07482934002</v>
      </c>
      <c r="I242" s="3">
        <v>0.0</v>
      </c>
      <c r="J242" s="3">
        <v>99.23809524</v>
      </c>
      <c r="K242" s="3">
        <v>0.0</v>
      </c>
      <c r="L242" s="3">
        <v>0.7619047619</v>
      </c>
      <c r="M242" s="3">
        <v>0.0</v>
      </c>
      <c r="N242" s="3">
        <v>100.0</v>
      </c>
      <c r="O242" s="3">
        <v>0.0</v>
      </c>
      <c r="P242" s="3">
        <v>0.0</v>
      </c>
      <c r="Q242" s="3">
        <v>0.0</v>
      </c>
      <c r="R242" s="4">
        <f t="shared" si="2"/>
        <v>5</v>
      </c>
      <c r="S242" s="4">
        <f t="shared" si="3"/>
        <v>-0.009047624</v>
      </c>
      <c r="T242" s="4">
        <f t="shared" si="4"/>
        <v>-0.128571428</v>
      </c>
      <c r="U242" s="4">
        <f t="shared" si="5"/>
        <v>0</v>
      </c>
      <c r="V242" s="4">
        <f t="shared" si="6"/>
        <v>100</v>
      </c>
      <c r="W242" s="4">
        <f t="shared" si="7"/>
        <v>99</v>
      </c>
      <c r="X242" s="4">
        <f t="shared" si="8"/>
        <v>100</v>
      </c>
      <c r="Y242" s="4" t="str">
        <f t="shared" ref="Y242:AA242" si="250">IF(AND($A242=$A243,V242=100,V243=100),"full access", "")</f>
        <v>full access</v>
      </c>
      <c r="Z242" s="4" t="str">
        <f t="shared" si="250"/>
        <v/>
      </c>
      <c r="AA242" s="4" t="str">
        <f t="shared" si="250"/>
        <v>full access</v>
      </c>
      <c r="AB242" s="4">
        <f t="shared" si="10"/>
        <v>-0.128571428</v>
      </c>
      <c r="AC242" s="4">
        <f t="shared" si="11"/>
        <v>-2</v>
      </c>
    </row>
    <row r="243">
      <c r="A243" s="3" t="s">
        <v>170</v>
      </c>
      <c r="B243" s="3" t="str">
        <f>VLOOKUP(A243,Regions!A:B,2)</f>
        <v>Europe &amp; Central Asia</v>
      </c>
      <c r="C243" s="3">
        <v>2020.0</v>
      </c>
      <c r="D243" s="3">
        <v>625.9760132</v>
      </c>
      <c r="E243" s="3">
        <v>91.4529953</v>
      </c>
      <c r="F243" s="3">
        <v>99.87993254</v>
      </c>
      <c r="G243" s="3">
        <v>0.0</v>
      </c>
      <c r="H243" s="3">
        <v>0.1200674649</v>
      </c>
      <c r="I243" s="3">
        <v>0.0</v>
      </c>
      <c r="J243" s="3">
        <v>98.5952381</v>
      </c>
      <c r="K243" s="3">
        <v>0.0</v>
      </c>
      <c r="L243" s="3">
        <v>1.404761905</v>
      </c>
      <c r="M243" s="3">
        <v>0.0</v>
      </c>
      <c r="N243" s="3">
        <v>100.0</v>
      </c>
      <c r="O243" s="3">
        <v>0.0</v>
      </c>
      <c r="P243" s="3">
        <v>0.0</v>
      </c>
      <c r="Q243" s="3">
        <v>0.0</v>
      </c>
      <c r="R243" s="4" t="str">
        <f t="shared" si="2"/>
        <v/>
      </c>
      <c r="S243" s="4" t="str">
        <f t="shared" si="3"/>
        <v/>
      </c>
      <c r="T243" s="4" t="str">
        <f t="shared" si="4"/>
        <v/>
      </c>
      <c r="U243" s="4" t="str">
        <f t="shared" si="5"/>
        <v/>
      </c>
      <c r="V243" s="4">
        <f t="shared" si="6"/>
        <v>100</v>
      </c>
      <c r="W243" s="4">
        <f t="shared" si="7"/>
        <v>99</v>
      </c>
      <c r="X243" s="4">
        <f t="shared" si="8"/>
        <v>100</v>
      </c>
      <c r="Y243" s="4" t="str">
        <f t="shared" ref="Y243:AA243" si="251">IF(AND($A243=$A244,V243=100,V244=100),"full access", "")</f>
        <v/>
      </c>
      <c r="Z243" s="4" t="str">
        <f t="shared" si="251"/>
        <v/>
      </c>
      <c r="AA243" s="4" t="str">
        <f t="shared" si="251"/>
        <v/>
      </c>
      <c r="AB243" s="4" t="str">
        <f t="shared" si="10"/>
        <v/>
      </c>
      <c r="AC243" s="4" t="str">
        <f t="shared" si="11"/>
        <v/>
      </c>
    </row>
    <row r="244">
      <c r="A244" s="3" t="s">
        <v>171</v>
      </c>
      <c r="B244" s="3" t="str">
        <f>VLOOKUP(A244,Regions!A:B,2)</f>
        <v>Sub-Saharan Africa</v>
      </c>
      <c r="C244" s="3">
        <v>2015.0</v>
      </c>
      <c r="D244" s="3">
        <v>24234.08008</v>
      </c>
      <c r="E244" s="3">
        <v>35.19299698</v>
      </c>
      <c r="F244" s="3">
        <v>48.89177354</v>
      </c>
      <c r="G244" s="3">
        <v>2.67716038</v>
      </c>
      <c r="H244" s="3">
        <v>30.40673651</v>
      </c>
      <c r="I244" s="3">
        <v>18.02432957</v>
      </c>
      <c r="J244" s="3">
        <v>33.14457773</v>
      </c>
      <c r="K244" s="3">
        <v>1.743479446</v>
      </c>
      <c r="L244" s="3">
        <v>39.69799969</v>
      </c>
      <c r="M244" s="3">
        <v>25.41394313</v>
      </c>
      <c r="N244" s="3">
        <v>77.88983072</v>
      </c>
      <c r="O244" s="3">
        <v>4.396509873</v>
      </c>
      <c r="P244" s="3">
        <v>13.29711369</v>
      </c>
      <c r="Q244" s="3">
        <v>4.416545719</v>
      </c>
      <c r="R244" s="4">
        <f t="shared" si="2"/>
        <v>5</v>
      </c>
      <c r="S244" s="4">
        <f t="shared" si="3"/>
        <v>0.898822274</v>
      </c>
      <c r="T244" s="4">
        <f t="shared" si="4"/>
        <v>0.65236851</v>
      </c>
      <c r="U244" s="4">
        <f t="shared" si="5"/>
        <v>0.516035244</v>
      </c>
      <c r="V244" s="4">
        <f t="shared" si="6"/>
        <v>49</v>
      </c>
      <c r="W244" s="4">
        <f t="shared" si="7"/>
        <v>33</v>
      </c>
      <c r="X244" s="4">
        <f t="shared" si="8"/>
        <v>78</v>
      </c>
      <c r="Y244" s="4" t="str">
        <f t="shared" ref="Y244:AA244" si="252">IF(AND($A244=$A245,V244=100,V245=100),"full access", "")</f>
        <v/>
      </c>
      <c r="Z244" s="4" t="str">
        <f t="shared" si="252"/>
        <v/>
      </c>
      <c r="AA244" s="4" t="str">
        <f t="shared" si="252"/>
        <v/>
      </c>
      <c r="AB244" s="4">
        <f t="shared" si="10"/>
        <v>0.136333266</v>
      </c>
      <c r="AC244" s="4">
        <f t="shared" si="11"/>
        <v>0.2333667031</v>
      </c>
    </row>
    <row r="245">
      <c r="A245" s="3" t="s">
        <v>171</v>
      </c>
      <c r="B245" s="3" t="str">
        <f>VLOOKUP(A245,Regions!A:B,2)</f>
        <v>Sub-Saharan Africa</v>
      </c>
      <c r="C245" s="3">
        <v>2020.0</v>
      </c>
      <c r="D245" s="3">
        <v>27691.01953</v>
      </c>
      <c r="E245" s="3">
        <v>38.5340004</v>
      </c>
      <c r="F245" s="3">
        <v>53.38588491</v>
      </c>
      <c r="G245" s="3">
        <v>2.71797298</v>
      </c>
      <c r="H245" s="3">
        <v>32.31145967</v>
      </c>
      <c r="I245" s="3">
        <v>11.58468244</v>
      </c>
      <c r="J245" s="3">
        <v>36.40642028</v>
      </c>
      <c r="K245" s="3">
        <v>1.601776163</v>
      </c>
      <c r="L245" s="3">
        <v>43.95389345</v>
      </c>
      <c r="M245" s="3">
        <v>18.03791011</v>
      </c>
      <c r="N245" s="3">
        <v>80.47000694</v>
      </c>
      <c r="O245" s="3">
        <v>4.498430298</v>
      </c>
      <c r="P245" s="3">
        <v>13.74049434</v>
      </c>
      <c r="Q245" s="3">
        <v>1.291068417</v>
      </c>
      <c r="R245" s="4" t="str">
        <f t="shared" si="2"/>
        <v/>
      </c>
      <c r="S245" s="4" t="str">
        <f t="shared" si="3"/>
        <v/>
      </c>
      <c r="T245" s="4" t="str">
        <f t="shared" si="4"/>
        <v/>
      </c>
      <c r="U245" s="4" t="str">
        <f t="shared" si="5"/>
        <v/>
      </c>
      <c r="V245" s="4">
        <f t="shared" si="6"/>
        <v>53</v>
      </c>
      <c r="W245" s="4">
        <f t="shared" si="7"/>
        <v>36</v>
      </c>
      <c r="X245" s="4">
        <f t="shared" si="8"/>
        <v>80</v>
      </c>
      <c r="Y245" s="4" t="str">
        <f t="shared" ref="Y245:AA245" si="253">IF(AND($A245=$A246,V245=100,V246=100),"full access", "")</f>
        <v/>
      </c>
      <c r="Z245" s="4" t="str">
        <f t="shared" si="253"/>
        <v/>
      </c>
      <c r="AA245" s="4" t="str">
        <f t="shared" si="253"/>
        <v/>
      </c>
      <c r="AB245" s="4" t="str">
        <f t="shared" si="10"/>
        <v/>
      </c>
      <c r="AC245" s="4" t="str">
        <f t="shared" si="11"/>
        <v/>
      </c>
    </row>
    <row r="246">
      <c r="A246" s="3" t="s">
        <v>172</v>
      </c>
      <c r="B246" s="3" t="str">
        <f>VLOOKUP(A246,Regions!A:B,2)</f>
        <v>Sub-Saharan Africa</v>
      </c>
      <c r="C246" s="3">
        <v>2015.0</v>
      </c>
      <c r="D246" s="3">
        <v>16745.30469</v>
      </c>
      <c r="E246" s="3">
        <v>16.31299973</v>
      </c>
      <c r="F246" s="3">
        <v>66.15495914</v>
      </c>
      <c r="G246" s="3">
        <v>19.71603831</v>
      </c>
      <c r="H246" s="3">
        <v>10.55451427</v>
      </c>
      <c r="I246" s="3">
        <v>3.574488277</v>
      </c>
      <c r="J246" s="3">
        <v>62.24060864</v>
      </c>
      <c r="K246" s="3">
        <v>21.69810966</v>
      </c>
      <c r="L246" s="3">
        <v>11.87522028</v>
      </c>
      <c r="M246" s="3">
        <v>4.186061413</v>
      </c>
      <c r="N246" s="3">
        <v>86.23587985</v>
      </c>
      <c r="O246" s="3">
        <v>9.547849488</v>
      </c>
      <c r="P246" s="3">
        <v>3.779202335</v>
      </c>
      <c r="Q246" s="3">
        <v>0.4370683245</v>
      </c>
      <c r="R246" s="4">
        <f t="shared" si="2"/>
        <v>5</v>
      </c>
      <c r="S246" s="4">
        <f t="shared" si="3"/>
        <v>0.778553874</v>
      </c>
      <c r="T246" s="4">
        <f t="shared" si="4"/>
        <v>0.868887024</v>
      </c>
      <c r="U246" s="4">
        <f t="shared" si="5"/>
        <v>0.043763672</v>
      </c>
      <c r="V246" s="4">
        <f t="shared" si="6"/>
        <v>66</v>
      </c>
      <c r="W246" s="4">
        <f t="shared" si="7"/>
        <v>62</v>
      </c>
      <c r="X246" s="4">
        <f t="shared" si="8"/>
        <v>86</v>
      </c>
      <c r="Y246" s="4" t="str">
        <f t="shared" ref="Y246:AA246" si="254">IF(AND($A246=$A247,V246=100,V247=100),"full access", "")</f>
        <v/>
      </c>
      <c r="Z246" s="4" t="str">
        <f t="shared" si="254"/>
        <v/>
      </c>
      <c r="AA246" s="4" t="str">
        <f t="shared" si="254"/>
        <v/>
      </c>
      <c r="AB246" s="4">
        <f t="shared" si="10"/>
        <v>0.825123352</v>
      </c>
      <c r="AC246" s="4">
        <f t="shared" si="11"/>
        <v>1.808190923</v>
      </c>
    </row>
    <row r="247">
      <c r="A247" s="3" t="s">
        <v>172</v>
      </c>
      <c r="B247" s="3" t="str">
        <f>VLOOKUP(A247,Regions!A:B,2)</f>
        <v>Sub-Saharan Africa</v>
      </c>
      <c r="C247" s="3">
        <v>2020.0</v>
      </c>
      <c r="D247" s="3">
        <v>19129.95508</v>
      </c>
      <c r="E247" s="3">
        <v>17.42700005</v>
      </c>
      <c r="F247" s="3">
        <v>70.04772851</v>
      </c>
      <c r="G247" s="3">
        <v>21.95081497</v>
      </c>
      <c r="H247" s="3">
        <v>5.776304407</v>
      </c>
      <c r="I247" s="3">
        <v>2.22515211</v>
      </c>
      <c r="J247" s="3">
        <v>66.58504376</v>
      </c>
      <c r="K247" s="3">
        <v>24.41415803</v>
      </c>
      <c r="L247" s="3">
        <v>6.383874146</v>
      </c>
      <c r="M247" s="3">
        <v>2.616924066</v>
      </c>
      <c r="N247" s="3">
        <v>86.45469821</v>
      </c>
      <c r="O247" s="3">
        <v>10.27894825</v>
      </c>
      <c r="P247" s="3">
        <v>2.897503996</v>
      </c>
      <c r="Q247" s="3">
        <v>0.3688495446</v>
      </c>
      <c r="R247" s="4" t="str">
        <f t="shared" si="2"/>
        <v/>
      </c>
      <c r="S247" s="4" t="str">
        <f t="shared" si="3"/>
        <v/>
      </c>
      <c r="T247" s="4" t="str">
        <f t="shared" si="4"/>
        <v/>
      </c>
      <c r="U247" s="4" t="str">
        <f t="shared" si="5"/>
        <v/>
      </c>
      <c r="V247" s="4">
        <f t="shared" si="6"/>
        <v>70</v>
      </c>
      <c r="W247" s="4">
        <f t="shared" si="7"/>
        <v>67</v>
      </c>
      <c r="X247" s="4">
        <f t="shared" si="8"/>
        <v>86</v>
      </c>
      <c r="Y247" s="4" t="str">
        <f t="shared" ref="Y247:AA247" si="255">IF(AND($A247=$A248,V247=100,V248=100),"full access", "")</f>
        <v/>
      </c>
      <c r="Z247" s="4" t="str">
        <f t="shared" si="255"/>
        <v/>
      </c>
      <c r="AA247" s="4" t="str">
        <f t="shared" si="255"/>
        <v/>
      </c>
      <c r="AB247" s="4" t="str">
        <f t="shared" si="10"/>
        <v/>
      </c>
      <c r="AC247" s="4" t="str">
        <f t="shared" si="11"/>
        <v/>
      </c>
    </row>
    <row r="248">
      <c r="A248" s="3" t="s">
        <v>173</v>
      </c>
      <c r="B248" s="3" t="str">
        <f>VLOOKUP(A248,Regions!A:B,2)</f>
        <v>South Asia</v>
      </c>
      <c r="C248" s="3">
        <v>2015.0</v>
      </c>
      <c r="D248" s="3">
        <v>30270.96484</v>
      </c>
      <c r="E248" s="3">
        <v>74.21299744</v>
      </c>
      <c r="F248" s="3">
        <v>97.05220256</v>
      </c>
      <c r="G248" s="3">
        <v>0.3630055004</v>
      </c>
      <c r="H248" s="3">
        <v>2.584791939</v>
      </c>
      <c r="I248" s="3" t="s">
        <v>53</v>
      </c>
      <c r="J248" s="3">
        <v>90.91830922</v>
      </c>
      <c r="K248" s="3">
        <v>0.5488026714</v>
      </c>
      <c r="L248" s="3">
        <v>8.532888105</v>
      </c>
      <c r="M248" s="3" t="s">
        <v>53</v>
      </c>
      <c r="N248" s="3">
        <v>99.18356605</v>
      </c>
      <c r="O248" s="3">
        <v>0.2984460363</v>
      </c>
      <c r="P248" s="3">
        <v>0.427987911</v>
      </c>
      <c r="Q248" s="3">
        <v>0.09</v>
      </c>
      <c r="R248" s="4">
        <f t="shared" si="2"/>
        <v>5</v>
      </c>
      <c r="S248" s="4">
        <f t="shared" si="3"/>
        <v>0.009540902</v>
      </c>
      <c r="T248" s="4">
        <f t="shared" si="4"/>
        <v>-0.14417222</v>
      </c>
      <c r="U248" s="4">
        <f t="shared" si="5"/>
        <v>-0.008094028</v>
      </c>
      <c r="V248" s="4">
        <f t="shared" si="6"/>
        <v>97</v>
      </c>
      <c r="W248" s="4">
        <f t="shared" si="7"/>
        <v>91</v>
      </c>
      <c r="X248" s="4">
        <f t="shared" si="8"/>
        <v>99</v>
      </c>
      <c r="Y248" s="4" t="str">
        <f t="shared" ref="Y248:AA248" si="256">IF(AND($A248=$A249,V248=100,V249=100),"full access", "")</f>
        <v/>
      </c>
      <c r="Z248" s="4" t="str">
        <f t="shared" si="256"/>
        <v/>
      </c>
      <c r="AA248" s="4" t="str">
        <f t="shared" si="256"/>
        <v/>
      </c>
      <c r="AB248" s="4">
        <f t="shared" si="10"/>
        <v>-0.136078192</v>
      </c>
      <c r="AC248" s="4">
        <f t="shared" si="11"/>
        <v>-1.78737171</v>
      </c>
    </row>
    <row r="249">
      <c r="A249" s="3" t="s">
        <v>173</v>
      </c>
      <c r="B249" s="3" t="str">
        <f>VLOOKUP(A249,Regions!A:B,2)</f>
        <v>South Asia</v>
      </c>
      <c r="C249" s="3">
        <v>2020.0</v>
      </c>
      <c r="D249" s="3">
        <v>32365.99805</v>
      </c>
      <c r="E249" s="3">
        <v>77.15999603</v>
      </c>
      <c r="F249" s="3">
        <v>97.09990707</v>
      </c>
      <c r="G249" s="3">
        <v>0.3545396865</v>
      </c>
      <c r="H249" s="3">
        <v>2.545553241</v>
      </c>
      <c r="I249" s="3" t="s">
        <v>53</v>
      </c>
      <c r="J249" s="3">
        <v>90.19744812</v>
      </c>
      <c r="K249" s="3">
        <v>0.5444513971</v>
      </c>
      <c r="L249" s="3">
        <v>9.258100478</v>
      </c>
      <c r="M249" s="3" t="s">
        <v>53</v>
      </c>
      <c r="N249" s="3">
        <v>99.14309591</v>
      </c>
      <c r="O249" s="3">
        <v>0.2983242605</v>
      </c>
      <c r="P249" s="3">
        <v>0.4685798319</v>
      </c>
      <c r="Q249" s="3">
        <v>0.09</v>
      </c>
      <c r="R249" s="4" t="str">
        <f t="shared" si="2"/>
        <v/>
      </c>
      <c r="S249" s="4" t="str">
        <f t="shared" si="3"/>
        <v/>
      </c>
      <c r="T249" s="4" t="str">
        <f t="shared" si="4"/>
        <v/>
      </c>
      <c r="U249" s="4" t="str">
        <f t="shared" si="5"/>
        <v/>
      </c>
      <c r="V249" s="4">
        <f t="shared" si="6"/>
        <v>97</v>
      </c>
      <c r="W249" s="4">
        <f t="shared" si="7"/>
        <v>90</v>
      </c>
      <c r="X249" s="4">
        <f t="shared" si="8"/>
        <v>99</v>
      </c>
      <c r="Y249" s="4" t="str">
        <f t="shared" ref="Y249:AA249" si="257">IF(AND($A249=$A250,V249=100,V250=100),"full access", "")</f>
        <v/>
      </c>
      <c r="Z249" s="4" t="str">
        <f t="shared" si="257"/>
        <v/>
      </c>
      <c r="AA249" s="4" t="str">
        <f t="shared" si="257"/>
        <v/>
      </c>
      <c r="AB249" s="4" t="str">
        <f t="shared" si="10"/>
        <v/>
      </c>
      <c r="AC249" s="4" t="str">
        <f t="shared" si="11"/>
        <v/>
      </c>
    </row>
    <row r="250">
      <c r="A250" s="3" t="s">
        <v>174</v>
      </c>
      <c r="B250" s="3" t="str">
        <f>VLOOKUP(A250,Regions!A:B,2)</f>
        <v>South Asia</v>
      </c>
      <c r="C250" s="3">
        <v>2015.0</v>
      </c>
      <c r="D250" s="3">
        <v>454.9140015</v>
      </c>
      <c r="E250" s="3">
        <v>38.52899933</v>
      </c>
      <c r="F250" s="3">
        <v>98.81424429</v>
      </c>
      <c r="G250" s="3">
        <v>0.1121578799</v>
      </c>
      <c r="H250" s="3">
        <v>1.073597835</v>
      </c>
      <c r="I250" s="3">
        <v>0.0</v>
      </c>
      <c r="J250" s="3">
        <v>98.87969927</v>
      </c>
      <c r="K250" s="3">
        <v>0.1669852816</v>
      </c>
      <c r="L250" s="3">
        <v>0.953315453</v>
      </c>
      <c r="M250" s="3">
        <v>0.0</v>
      </c>
      <c r="N250" s="3">
        <v>98.70980569</v>
      </c>
      <c r="O250" s="3">
        <v>0.02468362233</v>
      </c>
      <c r="P250" s="3">
        <v>1.265510688</v>
      </c>
      <c r="Q250" s="3">
        <v>0.0</v>
      </c>
      <c r="R250" s="4">
        <f t="shared" si="2"/>
        <v>5</v>
      </c>
      <c r="S250" s="4">
        <f t="shared" si="3"/>
        <v>0.146038862</v>
      </c>
      <c r="T250" s="4">
        <f t="shared" si="4"/>
        <v>0.207862646</v>
      </c>
      <c r="U250" s="4">
        <f t="shared" si="5"/>
        <v>0.057636648</v>
      </c>
      <c r="V250" s="4">
        <f t="shared" si="6"/>
        <v>99</v>
      </c>
      <c r="W250" s="4">
        <f t="shared" si="7"/>
        <v>99</v>
      </c>
      <c r="X250" s="4">
        <f t="shared" si="8"/>
        <v>99</v>
      </c>
      <c r="Y250" s="4" t="str">
        <f t="shared" ref="Y250:AA250" si="258">IF(AND($A250=$A251,V250=100,V251=100),"full access", "")</f>
        <v/>
      </c>
      <c r="Z250" s="4" t="str">
        <f t="shared" si="258"/>
        <v/>
      </c>
      <c r="AA250" s="4" t="str">
        <f t="shared" si="258"/>
        <v/>
      </c>
      <c r="AB250" s="4">
        <f t="shared" si="10"/>
        <v>0.150225998</v>
      </c>
      <c r="AC250" s="4">
        <f t="shared" si="11"/>
        <v>1.131648945</v>
      </c>
    </row>
    <row r="251">
      <c r="A251" s="3" t="s">
        <v>174</v>
      </c>
      <c r="B251" s="3" t="str">
        <f>VLOOKUP(A251,Regions!A:B,2)</f>
        <v>South Asia</v>
      </c>
      <c r="C251" s="3">
        <v>2020.0</v>
      </c>
      <c r="D251" s="3">
        <v>540.5419922</v>
      </c>
      <c r="E251" s="3">
        <v>40.66899872</v>
      </c>
      <c r="F251" s="3">
        <v>99.5444386</v>
      </c>
      <c r="G251" s="3">
        <v>0.0480506913</v>
      </c>
      <c r="H251" s="3">
        <v>0.407510705</v>
      </c>
      <c r="I251" s="3">
        <v>0.0</v>
      </c>
      <c r="J251" s="3">
        <v>99.9190125</v>
      </c>
      <c r="K251" s="3">
        <v>0.0809875</v>
      </c>
      <c r="L251" s="3">
        <v>0.0</v>
      </c>
      <c r="M251" s="3">
        <v>0.0</v>
      </c>
      <c r="N251" s="3">
        <v>98.99798893</v>
      </c>
      <c r="O251" s="3">
        <v>0.0</v>
      </c>
      <c r="P251" s="3">
        <v>1.002011069</v>
      </c>
      <c r="Q251" s="3">
        <v>0.0</v>
      </c>
      <c r="R251" s="4" t="str">
        <f t="shared" si="2"/>
        <v/>
      </c>
      <c r="S251" s="4" t="str">
        <f t="shared" si="3"/>
        <v/>
      </c>
      <c r="T251" s="4" t="str">
        <f t="shared" si="4"/>
        <v/>
      </c>
      <c r="U251" s="4" t="str">
        <f t="shared" si="5"/>
        <v/>
      </c>
      <c r="V251" s="4">
        <f t="shared" si="6"/>
        <v>100</v>
      </c>
      <c r="W251" s="4">
        <f t="shared" si="7"/>
        <v>100</v>
      </c>
      <c r="X251" s="4">
        <f t="shared" si="8"/>
        <v>99</v>
      </c>
      <c r="Y251" s="4" t="str">
        <f t="shared" ref="Y251:AA251" si="259">IF(AND($A251=$A252,V251=100,V252=100),"full access", "")</f>
        <v/>
      </c>
      <c r="Z251" s="4" t="str">
        <f t="shared" si="259"/>
        <v/>
      </c>
      <c r="AA251" s="4" t="str">
        <f t="shared" si="259"/>
        <v/>
      </c>
      <c r="AB251" s="4" t="str">
        <f t="shared" si="10"/>
        <v/>
      </c>
      <c r="AC251" s="4" t="str">
        <f t="shared" si="11"/>
        <v/>
      </c>
    </row>
    <row r="252">
      <c r="A252" s="3" t="s">
        <v>175</v>
      </c>
      <c r="B252" s="3" t="str">
        <f>VLOOKUP(A252,Regions!A:B,2)</f>
        <v>Sub-Saharan Africa</v>
      </c>
      <c r="C252" s="3">
        <v>2015.0</v>
      </c>
      <c r="D252" s="3">
        <v>17438.77148</v>
      </c>
      <c r="E252" s="3">
        <v>39.99099731</v>
      </c>
      <c r="F252" s="3">
        <v>74.39951222</v>
      </c>
      <c r="G252" s="3">
        <v>4.171846453</v>
      </c>
      <c r="H252" s="3">
        <v>19.37992934</v>
      </c>
      <c r="I252" s="3">
        <v>2.048711981</v>
      </c>
      <c r="J252" s="3">
        <v>63.39571403</v>
      </c>
      <c r="K252" s="3">
        <v>4.449382415</v>
      </c>
      <c r="L252" s="3">
        <v>28.94484164</v>
      </c>
      <c r="M252" s="3">
        <v>3.21006192</v>
      </c>
      <c r="N252" s="3">
        <v>90.91140553</v>
      </c>
      <c r="O252" s="3">
        <v>3.755386657</v>
      </c>
      <c r="P252" s="3">
        <v>5.027173979</v>
      </c>
      <c r="Q252" s="3">
        <v>0.306033834</v>
      </c>
      <c r="R252" s="4">
        <f t="shared" si="2"/>
        <v>5</v>
      </c>
      <c r="S252" s="4">
        <f t="shared" si="3"/>
        <v>1.629555762</v>
      </c>
      <c r="T252" s="4">
        <f t="shared" si="4"/>
        <v>1.737036236</v>
      </c>
      <c r="U252" s="4">
        <f t="shared" si="5"/>
        <v>1.001209844</v>
      </c>
      <c r="V252" s="4">
        <f t="shared" si="6"/>
        <v>74</v>
      </c>
      <c r="W252" s="4">
        <f t="shared" si="7"/>
        <v>63</v>
      </c>
      <c r="X252" s="4">
        <f t="shared" si="8"/>
        <v>91</v>
      </c>
      <c r="Y252" s="4" t="str">
        <f t="shared" ref="Y252:AA252" si="260">IF(AND($A252=$A253,V252=100,V253=100),"full access", "")</f>
        <v/>
      </c>
      <c r="Z252" s="4" t="str">
        <f t="shared" si="260"/>
        <v/>
      </c>
      <c r="AA252" s="4" t="str">
        <f t="shared" si="260"/>
        <v/>
      </c>
      <c r="AB252" s="4">
        <f t="shared" si="10"/>
        <v>0.735826392</v>
      </c>
      <c r="AC252" s="4">
        <f t="shared" si="11"/>
        <v>0.5374435829</v>
      </c>
    </row>
    <row r="253">
      <c r="A253" s="3" t="s">
        <v>175</v>
      </c>
      <c r="B253" s="3" t="str">
        <f>VLOOKUP(A253,Regions!A:B,2)</f>
        <v>Sub-Saharan Africa</v>
      </c>
      <c r="C253" s="3">
        <v>2020.0</v>
      </c>
      <c r="D253" s="3">
        <v>20250.83398</v>
      </c>
      <c r="E253" s="3">
        <v>43.90900421</v>
      </c>
      <c r="F253" s="3">
        <v>82.54729103</v>
      </c>
      <c r="G253" s="3">
        <v>3.854734527</v>
      </c>
      <c r="H253" s="3">
        <v>12.24697135</v>
      </c>
      <c r="I253" s="3">
        <v>1.35100309</v>
      </c>
      <c r="J253" s="3">
        <v>72.08089521</v>
      </c>
      <c r="K253" s="3">
        <v>3.78241223</v>
      </c>
      <c r="L253" s="3">
        <v>21.72810084</v>
      </c>
      <c r="M253" s="3">
        <v>2.408591717</v>
      </c>
      <c r="N253" s="3">
        <v>95.91745475</v>
      </c>
      <c r="O253" s="3">
        <v>3.947121723</v>
      </c>
      <c r="P253" s="3">
        <v>0.1354235314</v>
      </c>
      <c r="Q253" s="3">
        <v>0.0</v>
      </c>
      <c r="R253" s="4" t="str">
        <f t="shared" si="2"/>
        <v/>
      </c>
      <c r="S253" s="4" t="str">
        <f t="shared" si="3"/>
        <v/>
      </c>
      <c r="T253" s="4" t="str">
        <f t="shared" si="4"/>
        <v/>
      </c>
      <c r="U253" s="4" t="str">
        <f t="shared" si="5"/>
        <v/>
      </c>
      <c r="V253" s="4">
        <f t="shared" si="6"/>
        <v>83</v>
      </c>
      <c r="W253" s="4">
        <f t="shared" si="7"/>
        <v>72</v>
      </c>
      <c r="X253" s="4">
        <f t="shared" si="8"/>
        <v>96</v>
      </c>
      <c r="Y253" s="4" t="str">
        <f t="shared" ref="Y253:AA253" si="261">IF(AND($A253=$A254,V253=100,V254=100),"full access", "")</f>
        <v/>
      </c>
      <c r="Z253" s="4" t="str">
        <f t="shared" si="261"/>
        <v/>
      </c>
      <c r="AA253" s="4" t="str">
        <f t="shared" si="261"/>
        <v/>
      </c>
      <c r="AB253" s="4" t="str">
        <f t="shared" si="10"/>
        <v/>
      </c>
      <c r="AC253" s="4" t="str">
        <f t="shared" si="11"/>
        <v/>
      </c>
    </row>
    <row r="254">
      <c r="A254" s="3" t="s">
        <v>176</v>
      </c>
      <c r="B254" s="3" t="str">
        <f>VLOOKUP(A254,Regions!A:B,2)</f>
        <v>Europe &amp; Central Asia</v>
      </c>
      <c r="C254" s="3">
        <v>2015.0</v>
      </c>
      <c r="D254" s="3">
        <v>433.5589905</v>
      </c>
      <c r="E254" s="3">
        <v>94.41400146</v>
      </c>
      <c r="F254" s="3">
        <v>100.0</v>
      </c>
      <c r="G254" s="3">
        <v>0.0</v>
      </c>
      <c r="H254" s="3">
        <v>0.0</v>
      </c>
      <c r="I254" s="3">
        <v>0.0</v>
      </c>
      <c r="J254" s="3">
        <v>100.0</v>
      </c>
      <c r="K254" s="3">
        <v>0.0</v>
      </c>
      <c r="L254" s="3">
        <v>0.0</v>
      </c>
      <c r="M254" s="3">
        <v>0.0</v>
      </c>
      <c r="N254" s="3">
        <v>100.0</v>
      </c>
      <c r="O254" s="3">
        <v>0.0</v>
      </c>
      <c r="P254" s="3">
        <v>0.0</v>
      </c>
      <c r="Q254" s="3">
        <v>0.0</v>
      </c>
      <c r="R254" s="4">
        <f t="shared" si="2"/>
        <v>5</v>
      </c>
      <c r="S254" s="4">
        <f t="shared" si="3"/>
        <v>0.00000008000000093</v>
      </c>
      <c r="T254" s="4">
        <f t="shared" si="4"/>
        <v>0</v>
      </c>
      <c r="U254" s="4">
        <f t="shared" si="5"/>
        <v>0</v>
      </c>
      <c r="V254" s="4">
        <f t="shared" si="6"/>
        <v>100</v>
      </c>
      <c r="W254" s="4">
        <f t="shared" si="7"/>
        <v>100</v>
      </c>
      <c r="X254" s="4">
        <f t="shared" si="8"/>
        <v>100</v>
      </c>
      <c r="Y254" s="4" t="str">
        <f t="shared" ref="Y254:AA254" si="262">IF(AND($A254=$A255,V254=100,V255=100),"full access", "")</f>
        <v>full access</v>
      </c>
      <c r="Z254" s="4" t="str">
        <f t="shared" si="262"/>
        <v>full access</v>
      </c>
      <c r="AA254" s="4" t="str">
        <f t="shared" si="262"/>
        <v>full access</v>
      </c>
      <c r="AB254" s="4">
        <f t="shared" si="10"/>
        <v>0</v>
      </c>
      <c r="AC254" s="4" t="str">
        <f t="shared" si="11"/>
        <v/>
      </c>
    </row>
    <row r="255">
      <c r="A255" s="3" t="s">
        <v>176</v>
      </c>
      <c r="B255" s="3" t="str">
        <f>VLOOKUP(A255,Regions!A:B,2)</f>
        <v>Europe &amp; Central Asia</v>
      </c>
      <c r="C255" s="3">
        <v>2020.0</v>
      </c>
      <c r="D255" s="3">
        <v>441.5390015</v>
      </c>
      <c r="E255" s="3">
        <v>94.7440033</v>
      </c>
      <c r="F255" s="3">
        <v>100.0000004</v>
      </c>
      <c r="G255" s="3">
        <v>0.0</v>
      </c>
      <c r="H255" s="3">
        <v>0.0</v>
      </c>
      <c r="I255" s="3">
        <v>0.0</v>
      </c>
      <c r="J255" s="3">
        <v>100.0</v>
      </c>
      <c r="K255" s="3">
        <v>0.0</v>
      </c>
      <c r="L255" s="3">
        <v>0.0</v>
      </c>
      <c r="M255" s="3">
        <v>0.0</v>
      </c>
      <c r="N255" s="3">
        <v>100.0</v>
      </c>
      <c r="O255" s="3">
        <v>0.0</v>
      </c>
      <c r="P255" s="3">
        <v>0.0</v>
      </c>
      <c r="Q255" s="3">
        <v>0.0</v>
      </c>
      <c r="R255" s="4" t="str">
        <f t="shared" si="2"/>
        <v/>
      </c>
      <c r="S255" s="4" t="str">
        <f t="shared" si="3"/>
        <v/>
      </c>
      <c r="T255" s="4" t="str">
        <f t="shared" si="4"/>
        <v/>
      </c>
      <c r="U255" s="4" t="str">
        <f t="shared" si="5"/>
        <v/>
      </c>
      <c r="V255" s="4">
        <f t="shared" si="6"/>
        <v>100</v>
      </c>
      <c r="W255" s="4">
        <f t="shared" si="7"/>
        <v>100</v>
      </c>
      <c r="X255" s="4">
        <f t="shared" si="8"/>
        <v>100</v>
      </c>
      <c r="Y255" s="4" t="str">
        <f t="shared" ref="Y255:AA255" si="263">IF(AND($A255=$A256,V255=100,V256=100),"full access", "")</f>
        <v/>
      </c>
      <c r="Z255" s="4" t="str">
        <f t="shared" si="263"/>
        <v/>
      </c>
      <c r="AA255" s="4" t="str">
        <f t="shared" si="263"/>
        <v/>
      </c>
      <c r="AB255" s="4" t="str">
        <f t="shared" si="10"/>
        <v/>
      </c>
      <c r="AC255" s="4" t="str">
        <f t="shared" si="11"/>
        <v/>
      </c>
    </row>
    <row r="256">
      <c r="A256" s="3" t="s">
        <v>177</v>
      </c>
      <c r="B256" s="3" t="str">
        <f>VLOOKUP(A256,Regions!A:B,2)</f>
        <v>East Asia &amp; Pacific</v>
      </c>
      <c r="C256" s="3">
        <v>2015.0</v>
      </c>
      <c r="D256" s="3">
        <v>57.44400024</v>
      </c>
      <c r="E256" s="3">
        <v>75.81099701</v>
      </c>
      <c r="F256" s="3">
        <v>88.34252362</v>
      </c>
      <c r="G256" s="3">
        <v>11.18141559</v>
      </c>
      <c r="H256" s="3">
        <v>0.4760607918</v>
      </c>
      <c r="I256" s="3">
        <v>0.0</v>
      </c>
      <c r="J256" s="3">
        <v>94.27836</v>
      </c>
      <c r="K256" s="3">
        <v>5.38164</v>
      </c>
      <c r="L256" s="3">
        <v>0.34</v>
      </c>
      <c r="M256" s="3">
        <v>0.0</v>
      </c>
      <c r="N256" s="3">
        <v>86.44857737</v>
      </c>
      <c r="O256" s="3">
        <v>13.03194895</v>
      </c>
      <c r="P256" s="3">
        <v>0.5194736842</v>
      </c>
      <c r="Q256" s="3">
        <v>0.0</v>
      </c>
      <c r="R256" s="4">
        <f t="shared" si="2"/>
        <v>5</v>
      </c>
      <c r="S256" s="4">
        <f t="shared" si="3"/>
        <v>0.045904672</v>
      </c>
      <c r="T256" s="4">
        <f t="shared" si="4"/>
        <v>0.030272</v>
      </c>
      <c r="U256" s="4">
        <f t="shared" si="5"/>
        <v>0.090284526</v>
      </c>
      <c r="V256" s="4">
        <f t="shared" si="6"/>
        <v>88</v>
      </c>
      <c r="W256" s="4">
        <f t="shared" si="7"/>
        <v>94</v>
      </c>
      <c r="X256" s="4">
        <f t="shared" si="8"/>
        <v>86</v>
      </c>
      <c r="Y256" s="4" t="str">
        <f t="shared" ref="Y256:AA256" si="264">IF(AND($A256=$A257,V256=100,V257=100),"full access", "")</f>
        <v/>
      </c>
      <c r="Z256" s="4" t="str">
        <f t="shared" si="264"/>
        <v/>
      </c>
      <c r="AA256" s="4" t="str">
        <f t="shared" si="264"/>
        <v/>
      </c>
      <c r="AB256" s="4">
        <f t="shared" si="10"/>
        <v>-0.060012526</v>
      </c>
      <c r="AC256" s="4">
        <f t="shared" si="11"/>
        <v>0.9955914954</v>
      </c>
    </row>
    <row r="257">
      <c r="A257" s="3" t="s">
        <v>177</v>
      </c>
      <c r="B257" s="3" t="str">
        <f>VLOOKUP(A257,Regions!A:B,2)</f>
        <v>East Asia &amp; Pacific</v>
      </c>
      <c r="C257" s="3">
        <v>2020.0</v>
      </c>
      <c r="D257" s="3">
        <v>59.19400024</v>
      </c>
      <c r="E257" s="3">
        <v>77.79399109</v>
      </c>
      <c r="F257" s="3">
        <v>88.57204698</v>
      </c>
      <c r="G257" s="3">
        <v>11.387979</v>
      </c>
      <c r="H257" s="3">
        <v>0.03997402585</v>
      </c>
      <c r="I257" s="3">
        <v>0.0</v>
      </c>
      <c r="J257" s="3">
        <v>94.42972</v>
      </c>
      <c r="K257" s="3">
        <v>5.39028</v>
      </c>
      <c r="L257" s="3">
        <v>0.18</v>
      </c>
      <c r="M257" s="3">
        <v>0.0</v>
      </c>
      <c r="N257" s="3">
        <v>86.9</v>
      </c>
      <c r="O257" s="3">
        <v>13.1</v>
      </c>
      <c r="P257" s="3">
        <v>0.0</v>
      </c>
      <c r="Q257" s="3">
        <v>0.0</v>
      </c>
      <c r="R257" s="4" t="str">
        <f t="shared" si="2"/>
        <v/>
      </c>
      <c r="S257" s="4" t="str">
        <f t="shared" si="3"/>
        <v/>
      </c>
      <c r="T257" s="4" t="str">
        <f t="shared" si="4"/>
        <v/>
      </c>
      <c r="U257" s="4" t="str">
        <f t="shared" si="5"/>
        <v/>
      </c>
      <c r="V257" s="4">
        <f t="shared" si="6"/>
        <v>89</v>
      </c>
      <c r="W257" s="4">
        <f t="shared" si="7"/>
        <v>94</v>
      </c>
      <c r="X257" s="4">
        <f t="shared" si="8"/>
        <v>87</v>
      </c>
      <c r="Y257" s="4" t="str">
        <f t="shared" ref="Y257:AA257" si="265">IF(AND($A257=$A258,V257=100,V258=100),"full access", "")</f>
        <v/>
      </c>
      <c r="Z257" s="4" t="str">
        <f t="shared" si="265"/>
        <v/>
      </c>
      <c r="AA257" s="4" t="str">
        <f t="shared" si="265"/>
        <v/>
      </c>
      <c r="AB257" s="4" t="str">
        <f t="shared" si="10"/>
        <v/>
      </c>
      <c r="AC257" s="4" t="str">
        <f t="shared" si="11"/>
        <v/>
      </c>
    </row>
    <row r="258">
      <c r="A258" s="3" t="s">
        <v>178</v>
      </c>
      <c r="B258" s="3" t="str">
        <f>VLOOKUP(A258,Regions!A:B,2)</f>
        <v>Latin America &amp; Caribbean</v>
      </c>
      <c r="C258" s="3">
        <v>2015.0</v>
      </c>
      <c r="D258" s="3">
        <v>378.4830017</v>
      </c>
      <c r="E258" s="3">
        <v>88.98100281</v>
      </c>
      <c r="F258" s="3">
        <v>99.79603</v>
      </c>
      <c r="G258" s="3">
        <v>0.0</v>
      </c>
      <c r="H258" s="3">
        <v>0.2039699954</v>
      </c>
      <c r="I258" s="3">
        <v>0.0</v>
      </c>
      <c r="J258" s="3" t="s">
        <v>53</v>
      </c>
      <c r="K258" s="3" t="s">
        <v>53</v>
      </c>
      <c r="L258" s="3" t="s">
        <v>53</v>
      </c>
      <c r="M258" s="3" t="s">
        <v>53</v>
      </c>
      <c r="N258" s="3" t="s">
        <v>53</v>
      </c>
      <c r="O258" s="3" t="s">
        <v>53</v>
      </c>
      <c r="P258" s="3" t="s">
        <v>53</v>
      </c>
      <c r="Q258" s="3" t="s">
        <v>53</v>
      </c>
      <c r="R258" s="4">
        <f t="shared" si="2"/>
        <v>5</v>
      </c>
      <c r="S258" s="4">
        <f t="shared" si="3"/>
        <v>0.009188156</v>
      </c>
      <c r="T258" s="4" t="str">
        <f t="shared" si="4"/>
        <v>null</v>
      </c>
      <c r="U258" s="4" t="str">
        <f t="shared" si="5"/>
        <v>null</v>
      </c>
      <c r="V258" s="4">
        <f t="shared" si="6"/>
        <v>100</v>
      </c>
      <c r="W258" s="4" t="str">
        <f t="shared" si="7"/>
        <v>null</v>
      </c>
      <c r="X258" s="4" t="str">
        <f t="shared" si="8"/>
        <v>null</v>
      </c>
      <c r="Y258" s="4" t="str">
        <f t="shared" ref="Y258:AA258" si="266">IF(AND($A258=$A259,V258=100,V259=100),"full access", "")</f>
        <v>full access</v>
      </c>
      <c r="Z258" s="4" t="str">
        <f t="shared" si="266"/>
        <v/>
      </c>
      <c r="AA258" s="4" t="str">
        <f t="shared" si="266"/>
        <v/>
      </c>
      <c r="AB258" s="4" t="str">
        <f t="shared" si="10"/>
        <v>null</v>
      </c>
      <c r="AC258" s="4" t="str">
        <f t="shared" si="11"/>
        <v/>
      </c>
    </row>
    <row r="259">
      <c r="A259" s="3" t="s">
        <v>178</v>
      </c>
      <c r="B259" s="3" t="str">
        <f>VLOOKUP(A259,Regions!A:B,2)</f>
        <v>Latin America &amp; Caribbean</v>
      </c>
      <c r="C259" s="3">
        <v>2020.0</v>
      </c>
      <c r="D259" s="3">
        <v>375.2650146</v>
      </c>
      <c r="E259" s="3">
        <v>89.13999939</v>
      </c>
      <c r="F259" s="3">
        <v>99.84197078</v>
      </c>
      <c r="G259" s="3">
        <v>0.0</v>
      </c>
      <c r="H259" s="3">
        <v>0.1580292158</v>
      </c>
      <c r="I259" s="3">
        <v>0.0</v>
      </c>
      <c r="J259" s="3" t="s">
        <v>53</v>
      </c>
      <c r="K259" s="3" t="s">
        <v>53</v>
      </c>
      <c r="L259" s="3" t="s">
        <v>53</v>
      </c>
      <c r="M259" s="3" t="s">
        <v>53</v>
      </c>
      <c r="N259" s="3" t="s">
        <v>53</v>
      </c>
      <c r="O259" s="3" t="s">
        <v>53</v>
      </c>
      <c r="P259" s="3" t="s">
        <v>53</v>
      </c>
      <c r="Q259" s="3" t="s">
        <v>53</v>
      </c>
      <c r="R259" s="4" t="str">
        <f t="shared" si="2"/>
        <v/>
      </c>
      <c r="S259" s="4" t="str">
        <f t="shared" si="3"/>
        <v/>
      </c>
      <c r="T259" s="4" t="str">
        <f t="shared" si="4"/>
        <v/>
      </c>
      <c r="U259" s="4" t="str">
        <f t="shared" si="5"/>
        <v/>
      </c>
      <c r="V259" s="4">
        <f t="shared" si="6"/>
        <v>100</v>
      </c>
      <c r="W259" s="4" t="str">
        <f t="shared" si="7"/>
        <v>null</v>
      </c>
      <c r="X259" s="4" t="str">
        <f t="shared" si="8"/>
        <v>null</v>
      </c>
      <c r="Y259" s="4" t="str">
        <f t="shared" ref="Y259:AA259" si="267">IF(AND($A259=$A260,V259=100,V260=100),"full access", "")</f>
        <v/>
      </c>
      <c r="Z259" s="4" t="str">
        <f t="shared" si="267"/>
        <v/>
      </c>
      <c r="AA259" s="4" t="str">
        <f t="shared" si="267"/>
        <v/>
      </c>
      <c r="AB259" s="4" t="str">
        <f t="shared" si="10"/>
        <v/>
      </c>
      <c r="AC259" s="4" t="str">
        <f t="shared" si="11"/>
        <v/>
      </c>
    </row>
    <row r="260">
      <c r="A260" s="3" t="s">
        <v>179</v>
      </c>
      <c r="B260" s="3" t="str">
        <f>VLOOKUP(A260,Regions!A:B,2)</f>
        <v>Sub-Saharan Africa</v>
      </c>
      <c r="C260" s="3">
        <v>2015.0</v>
      </c>
      <c r="D260" s="3">
        <v>4046.303955</v>
      </c>
      <c r="E260" s="3">
        <v>51.0890007</v>
      </c>
      <c r="F260" s="3">
        <v>66.9733094</v>
      </c>
      <c r="G260" s="3">
        <v>14.81165357</v>
      </c>
      <c r="H260" s="3">
        <v>17.63702375</v>
      </c>
      <c r="I260" s="3">
        <v>0.5780132824</v>
      </c>
      <c r="J260" s="3">
        <v>46.69284218</v>
      </c>
      <c r="K260" s="3">
        <v>18.20063085</v>
      </c>
      <c r="L260" s="3">
        <v>33.9247615</v>
      </c>
      <c r="M260" s="3">
        <v>1.181765464</v>
      </c>
      <c r="N260" s="3">
        <v>86.38918859</v>
      </c>
      <c r="O260" s="3">
        <v>11.56715369</v>
      </c>
      <c r="P260" s="3">
        <v>2.043657719</v>
      </c>
      <c r="Q260" s="3">
        <v>0.0</v>
      </c>
      <c r="R260" s="4">
        <f t="shared" si="2"/>
        <v>5</v>
      </c>
      <c r="S260" s="4">
        <f t="shared" si="3"/>
        <v>0.941547966</v>
      </c>
      <c r="T260" s="4">
        <f t="shared" si="4"/>
        <v>0.643699344</v>
      </c>
      <c r="U260" s="4">
        <f t="shared" si="5"/>
        <v>0.573901212</v>
      </c>
      <c r="V260" s="4">
        <f t="shared" si="6"/>
        <v>67</v>
      </c>
      <c r="W260" s="4">
        <f t="shared" si="7"/>
        <v>47</v>
      </c>
      <c r="X260" s="4">
        <f t="shared" si="8"/>
        <v>86</v>
      </c>
      <c r="Y260" s="4" t="str">
        <f t="shared" ref="Y260:AA260" si="268">IF(AND($A260=$A261,V260=100,V261=100),"full access", "")</f>
        <v/>
      </c>
      <c r="Z260" s="4" t="str">
        <f t="shared" si="268"/>
        <v/>
      </c>
      <c r="AA260" s="4" t="str">
        <f t="shared" si="268"/>
        <v/>
      </c>
      <c r="AB260" s="4">
        <f t="shared" si="10"/>
        <v>0.069798132</v>
      </c>
      <c r="AC260" s="4">
        <f t="shared" si="11"/>
        <v>0.1146486533</v>
      </c>
    </row>
    <row r="261">
      <c r="A261" s="3" t="s">
        <v>179</v>
      </c>
      <c r="B261" s="3" t="str">
        <f>VLOOKUP(A261,Regions!A:B,2)</f>
        <v>Sub-Saharan Africa</v>
      </c>
      <c r="C261" s="3">
        <v>2020.0</v>
      </c>
      <c r="D261" s="3">
        <v>4649.660156</v>
      </c>
      <c r="E261" s="3">
        <v>55.32699585</v>
      </c>
      <c r="F261" s="3">
        <v>71.68104923</v>
      </c>
      <c r="G261" s="3">
        <v>13.47689193</v>
      </c>
      <c r="H261" s="3">
        <v>14.82032681</v>
      </c>
      <c r="I261" s="3">
        <v>0.02173203433</v>
      </c>
      <c r="J261" s="3">
        <v>49.9113389</v>
      </c>
      <c r="K261" s="3">
        <v>18.49039689</v>
      </c>
      <c r="L261" s="3">
        <v>31.5496173</v>
      </c>
      <c r="M261" s="3">
        <v>0.04864690722</v>
      </c>
      <c r="N261" s="3">
        <v>89.25869465</v>
      </c>
      <c r="O261" s="3">
        <v>9.428808083</v>
      </c>
      <c r="P261" s="3">
        <v>1.31249727</v>
      </c>
      <c r="Q261" s="3">
        <v>0.0</v>
      </c>
      <c r="R261" s="4" t="str">
        <f t="shared" si="2"/>
        <v/>
      </c>
      <c r="S261" s="4" t="str">
        <f t="shared" si="3"/>
        <v/>
      </c>
      <c r="T261" s="4" t="str">
        <f t="shared" si="4"/>
        <v/>
      </c>
      <c r="U261" s="4" t="str">
        <f t="shared" si="5"/>
        <v/>
      </c>
      <c r="V261" s="4">
        <f t="shared" si="6"/>
        <v>72</v>
      </c>
      <c r="W261" s="4">
        <f t="shared" si="7"/>
        <v>50</v>
      </c>
      <c r="X261" s="4">
        <f t="shared" si="8"/>
        <v>89</v>
      </c>
      <c r="Y261" s="4" t="str">
        <f t="shared" ref="Y261:AA261" si="269">IF(AND($A261=$A262,V261=100,V262=100),"full access", "")</f>
        <v/>
      </c>
      <c r="Z261" s="4" t="str">
        <f t="shared" si="269"/>
        <v/>
      </c>
      <c r="AA261" s="4" t="str">
        <f t="shared" si="269"/>
        <v/>
      </c>
      <c r="AB261" s="4" t="str">
        <f t="shared" si="10"/>
        <v/>
      </c>
      <c r="AC261" s="4" t="str">
        <f t="shared" si="11"/>
        <v/>
      </c>
    </row>
    <row r="262">
      <c r="A262" s="3" t="s">
        <v>180</v>
      </c>
      <c r="B262" s="3" t="str">
        <f>VLOOKUP(A262,Regions!A:B,2)</f>
        <v>Sub-Saharan Africa</v>
      </c>
      <c r="C262" s="3">
        <v>2015.0</v>
      </c>
      <c r="D262" s="3">
        <v>1259.457031</v>
      </c>
      <c r="E262" s="3">
        <v>41.0</v>
      </c>
      <c r="F262" s="3">
        <v>99.86648182</v>
      </c>
      <c r="G262" s="3">
        <v>0.0</v>
      </c>
      <c r="H262" s="3">
        <v>0.1335181809</v>
      </c>
      <c r="I262" s="3">
        <v>0.0</v>
      </c>
      <c r="J262" s="3">
        <v>99.82768234</v>
      </c>
      <c r="K262" s="3">
        <v>0.0</v>
      </c>
      <c r="L262" s="3">
        <v>0.1723176618</v>
      </c>
      <c r="M262" s="3">
        <v>0.0</v>
      </c>
      <c r="N262" s="3">
        <v>99.92231522</v>
      </c>
      <c r="O262" s="3">
        <v>0.0</v>
      </c>
      <c r="P262" s="3">
        <v>0.07768478119</v>
      </c>
      <c r="Q262" s="3">
        <v>0.0</v>
      </c>
      <c r="R262" s="4">
        <f t="shared" si="2"/>
        <v>5</v>
      </c>
      <c r="S262" s="4">
        <f t="shared" si="3"/>
        <v>-0.000045424</v>
      </c>
      <c r="T262" s="4">
        <f t="shared" si="4"/>
        <v>0</v>
      </c>
      <c r="U262" s="4">
        <f t="shared" si="5"/>
        <v>0</v>
      </c>
      <c r="V262" s="4">
        <f t="shared" si="6"/>
        <v>100</v>
      </c>
      <c r="W262" s="4">
        <f t="shared" si="7"/>
        <v>100</v>
      </c>
      <c r="X262" s="4">
        <f t="shared" si="8"/>
        <v>100</v>
      </c>
      <c r="Y262" s="4" t="str">
        <f t="shared" ref="Y262:AA262" si="270">IF(AND($A262=$A263,V262=100,V263=100),"full access", "")</f>
        <v>full access</v>
      </c>
      <c r="Z262" s="4" t="str">
        <f t="shared" si="270"/>
        <v>full access</v>
      </c>
      <c r="AA262" s="4" t="str">
        <f t="shared" si="270"/>
        <v>full access</v>
      </c>
      <c r="AB262" s="4">
        <f t="shared" si="10"/>
        <v>0</v>
      </c>
      <c r="AC262" s="4" t="str">
        <f t="shared" si="11"/>
        <v/>
      </c>
    </row>
    <row r="263">
      <c r="A263" s="3" t="s">
        <v>180</v>
      </c>
      <c r="B263" s="3" t="str">
        <f>VLOOKUP(A263,Regions!A:B,2)</f>
        <v>Sub-Saharan Africa</v>
      </c>
      <c r="C263" s="3">
        <v>2020.0</v>
      </c>
      <c r="D263" s="3">
        <v>1271.766968</v>
      </c>
      <c r="E263" s="3">
        <v>40.75999832</v>
      </c>
      <c r="F263" s="3">
        <v>99.8662547</v>
      </c>
      <c r="G263" s="3">
        <v>0.0</v>
      </c>
      <c r="H263" s="3">
        <v>0.1337453014</v>
      </c>
      <c r="I263" s="3">
        <v>0.0</v>
      </c>
      <c r="J263" s="3">
        <v>99.82768234</v>
      </c>
      <c r="K263" s="3">
        <v>0.0</v>
      </c>
      <c r="L263" s="3">
        <v>0.1723176618</v>
      </c>
      <c r="M263" s="3">
        <v>0.0</v>
      </c>
      <c r="N263" s="3">
        <v>99.92231522</v>
      </c>
      <c r="O263" s="3">
        <v>0.0</v>
      </c>
      <c r="P263" s="3">
        <v>0.07768478119</v>
      </c>
      <c r="Q263" s="3">
        <v>0.0</v>
      </c>
      <c r="R263" s="4" t="str">
        <f t="shared" si="2"/>
        <v/>
      </c>
      <c r="S263" s="4" t="str">
        <f t="shared" si="3"/>
        <v/>
      </c>
      <c r="T263" s="4" t="str">
        <f t="shared" si="4"/>
        <v/>
      </c>
      <c r="U263" s="4" t="str">
        <f t="shared" si="5"/>
        <v/>
      </c>
      <c r="V263" s="4">
        <f t="shared" si="6"/>
        <v>100</v>
      </c>
      <c r="W263" s="4">
        <f t="shared" si="7"/>
        <v>100</v>
      </c>
      <c r="X263" s="4">
        <f t="shared" si="8"/>
        <v>100</v>
      </c>
      <c r="Y263" s="4" t="str">
        <f t="shared" ref="Y263:AA263" si="271">IF(AND($A263=$A264,V263=100,V264=100),"full access", "")</f>
        <v/>
      </c>
      <c r="Z263" s="4" t="str">
        <f t="shared" si="271"/>
        <v/>
      </c>
      <c r="AA263" s="4" t="str">
        <f t="shared" si="271"/>
        <v/>
      </c>
      <c r="AB263" s="4" t="str">
        <f t="shared" si="10"/>
        <v/>
      </c>
      <c r="AC263" s="4" t="str">
        <f t="shared" si="11"/>
        <v/>
      </c>
    </row>
    <row r="264">
      <c r="A264" s="3" t="s">
        <v>181</v>
      </c>
      <c r="B264" s="3" t="str">
        <f>VLOOKUP(A264,Regions!A:B,2)</f>
        <v>Sub-Saharan Africa</v>
      </c>
      <c r="C264" s="3">
        <v>2015.0</v>
      </c>
      <c r="D264" s="3">
        <v>240.0110016</v>
      </c>
      <c r="E264" s="3">
        <v>46.98900223</v>
      </c>
      <c r="F264" s="3">
        <v>96.83781128</v>
      </c>
      <c r="G264" s="3">
        <v>0.0</v>
      </c>
      <c r="H264" s="3">
        <v>0.2820184669</v>
      </c>
      <c r="I264" s="3">
        <v>2.880170256</v>
      </c>
      <c r="J264" s="3" t="s">
        <v>53</v>
      </c>
      <c r="K264" s="3" t="s">
        <v>53</v>
      </c>
      <c r="L264" s="3" t="s">
        <v>53</v>
      </c>
      <c r="M264" s="3" t="s">
        <v>53</v>
      </c>
      <c r="N264" s="3" t="s">
        <v>53</v>
      </c>
      <c r="O264" s="3" t="s">
        <v>53</v>
      </c>
      <c r="P264" s="3" t="s">
        <v>53</v>
      </c>
      <c r="Q264" s="3" t="s">
        <v>53</v>
      </c>
      <c r="R264" s="4">
        <f t="shared" si="2"/>
        <v>5</v>
      </c>
      <c r="S264" s="4">
        <f t="shared" si="3"/>
        <v>-0.093326314</v>
      </c>
      <c r="T264" s="4" t="str">
        <f t="shared" si="4"/>
        <v>null</v>
      </c>
      <c r="U264" s="4" t="str">
        <f t="shared" si="5"/>
        <v>null</v>
      </c>
      <c r="V264" s="4">
        <f t="shared" si="6"/>
        <v>97</v>
      </c>
      <c r="W264" s="4" t="str">
        <f t="shared" si="7"/>
        <v>null</v>
      </c>
      <c r="X264" s="4" t="str">
        <f t="shared" si="8"/>
        <v>null</v>
      </c>
      <c r="Y264" s="4" t="str">
        <f t="shared" ref="Y264:AA264" si="272">IF(AND($A264=$A265,V264=100,V265=100),"full access", "")</f>
        <v/>
      </c>
      <c r="Z264" s="4" t="str">
        <f t="shared" si="272"/>
        <v/>
      </c>
      <c r="AA264" s="4" t="str">
        <f t="shared" si="272"/>
        <v/>
      </c>
      <c r="AB264" s="4" t="str">
        <f t="shared" si="10"/>
        <v>null</v>
      </c>
      <c r="AC264" s="4" t="str">
        <f t="shared" si="11"/>
        <v/>
      </c>
    </row>
    <row r="265">
      <c r="A265" s="3" t="s">
        <v>181</v>
      </c>
      <c r="B265" s="3" t="str">
        <f>VLOOKUP(A265,Regions!A:B,2)</f>
        <v>Sub-Saharan Africa</v>
      </c>
      <c r="C265" s="3">
        <v>2020.0</v>
      </c>
      <c r="D265" s="3">
        <v>272.8129883</v>
      </c>
      <c r="E265" s="3">
        <v>45.75099945</v>
      </c>
      <c r="F265" s="3">
        <v>96.37117971</v>
      </c>
      <c r="G265" s="3">
        <v>0.0</v>
      </c>
      <c r="H265" s="3">
        <v>3.628820295</v>
      </c>
      <c r="I265" s="3" t="s">
        <v>53</v>
      </c>
      <c r="J265" s="3" t="s">
        <v>53</v>
      </c>
      <c r="K265" s="3" t="s">
        <v>53</v>
      </c>
      <c r="L265" s="3" t="s">
        <v>53</v>
      </c>
      <c r="M265" s="3" t="s">
        <v>53</v>
      </c>
      <c r="N265" s="3" t="s">
        <v>53</v>
      </c>
      <c r="O265" s="3" t="s">
        <v>53</v>
      </c>
      <c r="P265" s="3" t="s">
        <v>53</v>
      </c>
      <c r="Q265" s="3" t="s">
        <v>53</v>
      </c>
      <c r="R265" s="4" t="str">
        <f t="shared" si="2"/>
        <v/>
      </c>
      <c r="S265" s="4" t="str">
        <f t="shared" si="3"/>
        <v/>
      </c>
      <c r="T265" s="4" t="str">
        <f t="shared" si="4"/>
        <v/>
      </c>
      <c r="U265" s="4" t="str">
        <f t="shared" si="5"/>
        <v/>
      </c>
      <c r="V265" s="4">
        <f t="shared" si="6"/>
        <v>96</v>
      </c>
      <c r="W265" s="4" t="str">
        <f t="shared" si="7"/>
        <v>null</v>
      </c>
      <c r="X265" s="4" t="str">
        <f t="shared" si="8"/>
        <v>null</v>
      </c>
      <c r="Y265" s="4" t="str">
        <f t="shared" ref="Y265:AA265" si="273">IF(AND($A265=$A266,V265=100,V266=100),"full access", "")</f>
        <v/>
      </c>
      <c r="Z265" s="4" t="str">
        <f t="shared" si="273"/>
        <v/>
      </c>
      <c r="AA265" s="4" t="str">
        <f t="shared" si="273"/>
        <v/>
      </c>
      <c r="AB265" s="4" t="str">
        <f t="shared" si="10"/>
        <v/>
      </c>
      <c r="AC265" s="4" t="str">
        <f t="shared" si="11"/>
        <v/>
      </c>
    </row>
    <row r="266">
      <c r="A266" s="3" t="s">
        <v>182</v>
      </c>
      <c r="B266" s="3" t="str">
        <f>VLOOKUP(A266,Regions!A:B,2)</f>
        <v>Latin America &amp; Caribbean</v>
      </c>
      <c r="C266" s="3">
        <v>2015.0</v>
      </c>
      <c r="D266" s="3">
        <v>121858.25</v>
      </c>
      <c r="E266" s="3">
        <v>79.28499603</v>
      </c>
      <c r="F266" s="3">
        <v>98.02544354</v>
      </c>
      <c r="G266" s="3">
        <v>0.0</v>
      </c>
      <c r="H266" s="3">
        <v>1.412360964</v>
      </c>
      <c r="I266" s="3">
        <v>0.5621954921</v>
      </c>
      <c r="J266" s="3">
        <v>93.28669403</v>
      </c>
      <c r="K266" s="3">
        <v>0.0</v>
      </c>
      <c r="L266" s="3">
        <v>4.310938852</v>
      </c>
      <c r="M266" s="3">
        <v>2.402367121</v>
      </c>
      <c r="N266" s="3">
        <v>99.2635529</v>
      </c>
      <c r="O266" s="3">
        <v>0.0</v>
      </c>
      <c r="P266" s="3">
        <v>0.655038006</v>
      </c>
      <c r="Q266" s="3">
        <v>0.08140909465</v>
      </c>
      <c r="R266" s="4">
        <f t="shared" si="2"/>
        <v>5</v>
      </c>
      <c r="S266" s="4">
        <f t="shared" si="3"/>
        <v>0.330824948</v>
      </c>
      <c r="T266" s="4">
        <f t="shared" si="4"/>
        <v>1.01007498</v>
      </c>
      <c r="U266" s="4">
        <f t="shared" si="5"/>
        <v>0.14728942</v>
      </c>
      <c r="V266" s="4">
        <f t="shared" si="6"/>
        <v>98</v>
      </c>
      <c r="W266" s="4">
        <f t="shared" si="7"/>
        <v>93</v>
      </c>
      <c r="X266" s="4">
        <f t="shared" si="8"/>
        <v>99</v>
      </c>
      <c r="Y266" s="4" t="str">
        <f t="shared" ref="Y266:AA266" si="274">IF(AND($A266=$A267,V266=100,V267=100),"full access", "")</f>
        <v/>
      </c>
      <c r="Z266" s="4" t="str">
        <f t="shared" si="274"/>
        <v/>
      </c>
      <c r="AA266" s="4" t="str">
        <f t="shared" si="274"/>
        <v/>
      </c>
      <c r="AB266" s="4">
        <f t="shared" si="10"/>
        <v>0.86278556</v>
      </c>
      <c r="AC266" s="4">
        <f t="shared" si="11"/>
        <v>1.490948849</v>
      </c>
    </row>
    <row r="267">
      <c r="A267" s="3" t="s">
        <v>182</v>
      </c>
      <c r="B267" s="3" t="str">
        <f>VLOOKUP(A267,Regions!A:B,2)</f>
        <v>Latin America &amp; Caribbean</v>
      </c>
      <c r="C267" s="3">
        <v>2020.0</v>
      </c>
      <c r="D267" s="3">
        <v>128932.75</v>
      </c>
      <c r="E267" s="3">
        <v>80.73099518</v>
      </c>
      <c r="F267" s="3">
        <v>99.67956828</v>
      </c>
      <c r="G267" s="3">
        <v>0.0</v>
      </c>
      <c r="H267" s="3">
        <v>0.3204317169</v>
      </c>
      <c r="I267" s="3">
        <v>0.0</v>
      </c>
      <c r="J267" s="3">
        <v>98.33706893</v>
      </c>
      <c r="K267" s="3">
        <v>0.0</v>
      </c>
      <c r="L267" s="3">
        <v>1.662931067</v>
      </c>
      <c r="M267" s="3">
        <v>0.0</v>
      </c>
      <c r="N267" s="3">
        <v>100.0</v>
      </c>
      <c r="O267" s="3">
        <v>0.0</v>
      </c>
      <c r="P267" s="3">
        <v>0.0</v>
      </c>
      <c r="Q267" s="3">
        <v>0.0</v>
      </c>
      <c r="R267" s="4" t="str">
        <f t="shared" si="2"/>
        <v/>
      </c>
      <c r="S267" s="4" t="str">
        <f t="shared" si="3"/>
        <v/>
      </c>
      <c r="T267" s="4" t="str">
        <f t="shared" si="4"/>
        <v/>
      </c>
      <c r="U267" s="4" t="str">
        <f t="shared" si="5"/>
        <v/>
      </c>
      <c r="V267" s="4">
        <f t="shared" si="6"/>
        <v>100</v>
      </c>
      <c r="W267" s="4">
        <f t="shared" si="7"/>
        <v>98</v>
      </c>
      <c r="X267" s="4">
        <f t="shared" si="8"/>
        <v>100</v>
      </c>
      <c r="Y267" s="4" t="str">
        <f t="shared" ref="Y267:AA267" si="275">IF(AND($A267=$A268,V267=100,V268=100),"full access", "")</f>
        <v/>
      </c>
      <c r="Z267" s="4" t="str">
        <f t="shared" si="275"/>
        <v/>
      </c>
      <c r="AA267" s="4" t="str">
        <f t="shared" si="275"/>
        <v/>
      </c>
      <c r="AB267" s="4" t="str">
        <f t="shared" si="10"/>
        <v/>
      </c>
      <c r="AC267" s="4" t="str">
        <f t="shared" si="11"/>
        <v/>
      </c>
    </row>
    <row r="268">
      <c r="A268" s="3" t="s">
        <v>183</v>
      </c>
      <c r="B268" s="3" t="str">
        <f>VLOOKUP(A268,Regions!A:B,2)</f>
        <v>East Asia &amp; Pacific</v>
      </c>
      <c r="C268" s="3">
        <v>2015.0</v>
      </c>
      <c r="D268" s="3">
        <v>108.8860016</v>
      </c>
      <c r="E268" s="3">
        <v>22.45599937</v>
      </c>
      <c r="F268" s="3">
        <v>88.30815668</v>
      </c>
      <c r="G268" s="3">
        <v>0.0</v>
      </c>
      <c r="H268" s="3">
        <v>11.69184332</v>
      </c>
      <c r="I268" s="3" t="s">
        <v>53</v>
      </c>
      <c r="J268" s="3" t="s">
        <v>53</v>
      </c>
      <c r="K268" s="3" t="s">
        <v>53</v>
      </c>
      <c r="L268" s="3" t="s">
        <v>53</v>
      </c>
      <c r="M268" s="3" t="s">
        <v>53</v>
      </c>
      <c r="N268" s="3" t="s">
        <v>53</v>
      </c>
      <c r="O268" s="3" t="s">
        <v>53</v>
      </c>
      <c r="P268" s="3" t="s">
        <v>53</v>
      </c>
      <c r="Q268" s="3" t="s">
        <v>53</v>
      </c>
      <c r="R268" s="4">
        <f t="shared" si="2"/>
        <v>4</v>
      </c>
      <c r="S268" s="4">
        <f t="shared" si="3"/>
        <v>0</v>
      </c>
      <c r="T268" s="4" t="str">
        <f t="shared" si="4"/>
        <v>null</v>
      </c>
      <c r="U268" s="4" t="str">
        <f t="shared" si="5"/>
        <v>null</v>
      </c>
      <c r="V268" s="4">
        <f t="shared" si="6"/>
        <v>88</v>
      </c>
      <c r="W268" s="4" t="str">
        <f t="shared" si="7"/>
        <v>null</v>
      </c>
      <c r="X268" s="4" t="str">
        <f t="shared" si="8"/>
        <v>null</v>
      </c>
      <c r="Y268" s="4" t="str">
        <f t="shared" ref="Y268:AA268" si="276">IF(AND($A268=$A269,V268=100,V269=100),"full access", "")</f>
        <v/>
      </c>
      <c r="Z268" s="4" t="str">
        <f t="shared" si="276"/>
        <v/>
      </c>
      <c r="AA268" s="4" t="str">
        <f t="shared" si="276"/>
        <v/>
      </c>
      <c r="AB268" s="4" t="str">
        <f t="shared" si="10"/>
        <v>null</v>
      </c>
      <c r="AC268" s="4" t="str">
        <f t="shared" si="11"/>
        <v/>
      </c>
    </row>
    <row r="269">
      <c r="A269" s="3" t="s">
        <v>183</v>
      </c>
      <c r="B269" s="3" t="str">
        <f>VLOOKUP(A269,Regions!A:B,2)</f>
        <v>East Asia &amp; Pacific</v>
      </c>
      <c r="C269" s="3">
        <v>2019.0</v>
      </c>
      <c r="D269" s="3">
        <v>113.810997</v>
      </c>
      <c r="E269" s="3">
        <v>22.81200027</v>
      </c>
      <c r="F269" s="3">
        <v>88.30815668</v>
      </c>
      <c r="G269" s="3">
        <v>0.0</v>
      </c>
      <c r="H269" s="3">
        <v>11.69184332</v>
      </c>
      <c r="I269" s="3" t="s">
        <v>53</v>
      </c>
      <c r="J269" s="3" t="s">
        <v>53</v>
      </c>
      <c r="K269" s="3" t="s">
        <v>53</v>
      </c>
      <c r="L269" s="3" t="s">
        <v>53</v>
      </c>
      <c r="M269" s="3" t="s">
        <v>53</v>
      </c>
      <c r="N269" s="3" t="s">
        <v>53</v>
      </c>
      <c r="O269" s="3" t="s">
        <v>53</v>
      </c>
      <c r="P269" s="3" t="s">
        <v>53</v>
      </c>
      <c r="Q269" s="3" t="s">
        <v>53</v>
      </c>
      <c r="R269" s="4" t="str">
        <f t="shared" si="2"/>
        <v/>
      </c>
      <c r="S269" s="4" t="str">
        <f t="shared" si="3"/>
        <v/>
      </c>
      <c r="T269" s="4" t="str">
        <f t="shared" si="4"/>
        <v/>
      </c>
      <c r="U269" s="4" t="str">
        <f t="shared" si="5"/>
        <v/>
      </c>
      <c r="V269" s="4">
        <f t="shared" si="6"/>
        <v>88</v>
      </c>
      <c r="W269" s="4" t="str">
        <f t="shared" si="7"/>
        <v>null</v>
      </c>
      <c r="X269" s="4" t="str">
        <f t="shared" si="8"/>
        <v>null</v>
      </c>
      <c r="Y269" s="4" t="str">
        <f t="shared" ref="Y269:AA269" si="277">IF(AND($A269=$A270,V269=100,V270=100),"full access", "")</f>
        <v/>
      </c>
      <c r="Z269" s="4" t="str">
        <f t="shared" si="277"/>
        <v/>
      </c>
      <c r="AA269" s="4" t="str">
        <f t="shared" si="277"/>
        <v/>
      </c>
      <c r="AB269" s="4" t="str">
        <f t="shared" si="10"/>
        <v/>
      </c>
      <c r="AC269" s="4" t="str">
        <f t="shared" si="11"/>
        <v/>
      </c>
    </row>
    <row r="270">
      <c r="A270" s="3" t="s">
        <v>184</v>
      </c>
      <c r="B270" s="3" t="str">
        <f>VLOOKUP(A270,Regions!A:B,2)</f>
        <v>Europe &amp; Central Asia</v>
      </c>
      <c r="C270" s="3">
        <v>2015.0</v>
      </c>
      <c r="D270" s="3">
        <v>37.72299957</v>
      </c>
      <c r="E270" s="3">
        <v>100.0</v>
      </c>
      <c r="F270" s="3">
        <v>100.0</v>
      </c>
      <c r="G270" s="3">
        <v>0.0</v>
      </c>
      <c r="H270" s="3">
        <v>0.0</v>
      </c>
      <c r="I270" s="3">
        <v>0.0</v>
      </c>
      <c r="J270" s="3" t="s">
        <v>53</v>
      </c>
      <c r="K270" s="3" t="s">
        <v>53</v>
      </c>
      <c r="L270" s="3" t="s">
        <v>53</v>
      </c>
      <c r="M270" s="3" t="s">
        <v>53</v>
      </c>
      <c r="N270" s="3">
        <v>100.0</v>
      </c>
      <c r="O270" s="3">
        <v>0.0</v>
      </c>
      <c r="P270" s="3">
        <v>0.0</v>
      </c>
      <c r="Q270" s="3">
        <v>0.0</v>
      </c>
      <c r="R270" s="4">
        <f t="shared" si="2"/>
        <v>5</v>
      </c>
      <c r="S270" s="4">
        <f t="shared" si="3"/>
        <v>0</v>
      </c>
      <c r="T270" s="4" t="str">
        <f t="shared" si="4"/>
        <v>null</v>
      </c>
      <c r="U270" s="4">
        <f t="shared" si="5"/>
        <v>0</v>
      </c>
      <c r="V270" s="4">
        <f t="shared" si="6"/>
        <v>100</v>
      </c>
      <c r="W270" s="4" t="str">
        <f t="shared" si="7"/>
        <v>null</v>
      </c>
      <c r="X270" s="4">
        <f t="shared" si="8"/>
        <v>100</v>
      </c>
      <c r="Y270" s="4" t="str">
        <f t="shared" ref="Y270:AA270" si="278">IF(AND($A270=$A271,V270=100,V271=100),"full access", "")</f>
        <v>full access</v>
      </c>
      <c r="Z270" s="4" t="str">
        <f t="shared" si="278"/>
        <v/>
      </c>
      <c r="AA270" s="4" t="str">
        <f t="shared" si="278"/>
        <v>full access</v>
      </c>
      <c r="AB270" s="4" t="str">
        <f t="shared" si="10"/>
        <v>null</v>
      </c>
      <c r="AC270" s="4" t="str">
        <f t="shared" si="11"/>
        <v/>
      </c>
    </row>
    <row r="271">
      <c r="A271" s="3" t="s">
        <v>184</v>
      </c>
      <c r="B271" s="3" t="str">
        <f>VLOOKUP(A271,Regions!A:B,2)</f>
        <v>Europe &amp; Central Asia</v>
      </c>
      <c r="C271" s="3">
        <v>2020.0</v>
      </c>
      <c r="D271" s="3">
        <v>39.24399948</v>
      </c>
      <c r="E271" s="3">
        <v>100.0</v>
      </c>
      <c r="F271" s="3">
        <v>100.0</v>
      </c>
      <c r="G271" s="3">
        <v>0.0</v>
      </c>
      <c r="H271" s="3">
        <v>0.0</v>
      </c>
      <c r="I271" s="3">
        <v>0.0</v>
      </c>
      <c r="J271" s="3" t="s">
        <v>53</v>
      </c>
      <c r="K271" s="3" t="s">
        <v>53</v>
      </c>
      <c r="L271" s="3" t="s">
        <v>53</v>
      </c>
      <c r="M271" s="3" t="s">
        <v>53</v>
      </c>
      <c r="N271" s="3">
        <v>100.0</v>
      </c>
      <c r="O271" s="3">
        <v>0.0</v>
      </c>
      <c r="P271" s="3">
        <v>0.0</v>
      </c>
      <c r="Q271" s="3">
        <v>0.0</v>
      </c>
      <c r="R271" s="4" t="str">
        <f t="shared" si="2"/>
        <v/>
      </c>
      <c r="S271" s="4" t="str">
        <f t="shared" si="3"/>
        <v/>
      </c>
      <c r="T271" s="4" t="str">
        <f t="shared" si="4"/>
        <v/>
      </c>
      <c r="U271" s="4" t="str">
        <f t="shared" si="5"/>
        <v/>
      </c>
      <c r="V271" s="4">
        <f t="shared" si="6"/>
        <v>100</v>
      </c>
      <c r="W271" s="4" t="str">
        <f t="shared" si="7"/>
        <v>null</v>
      </c>
      <c r="X271" s="4">
        <f t="shared" si="8"/>
        <v>100</v>
      </c>
      <c r="Y271" s="4" t="str">
        <f t="shared" ref="Y271:AA271" si="279">IF(AND($A271=$A272,V271=100,V272=100),"full access", "")</f>
        <v/>
      </c>
      <c r="Z271" s="4" t="str">
        <f t="shared" si="279"/>
        <v/>
      </c>
      <c r="AA271" s="4" t="str">
        <f t="shared" si="279"/>
        <v/>
      </c>
      <c r="AB271" s="4" t="str">
        <f t="shared" si="10"/>
        <v/>
      </c>
      <c r="AC271" s="4" t="str">
        <f t="shared" si="11"/>
        <v/>
      </c>
    </row>
    <row r="272">
      <c r="A272" s="3" t="s">
        <v>185</v>
      </c>
      <c r="B272" s="3" t="str">
        <f>VLOOKUP(A272,Regions!A:B,2)</f>
        <v>East Asia &amp; Pacific</v>
      </c>
      <c r="C272" s="3">
        <v>2015.0</v>
      </c>
      <c r="D272" s="3">
        <v>2998.433105</v>
      </c>
      <c r="E272" s="3">
        <v>68.22999573</v>
      </c>
      <c r="F272" s="3">
        <v>80.81301209</v>
      </c>
      <c r="G272" s="3">
        <v>3.905181378</v>
      </c>
      <c r="H272" s="3">
        <v>7.578644581</v>
      </c>
      <c r="I272" s="3">
        <v>7.70316195</v>
      </c>
      <c r="J272" s="3">
        <v>52.09388801</v>
      </c>
      <c r="K272" s="3">
        <v>5.33358915</v>
      </c>
      <c r="L272" s="3">
        <v>18.71864336</v>
      </c>
      <c r="M272" s="3">
        <v>23.85387948</v>
      </c>
      <c r="N272" s="3">
        <v>94.18552724</v>
      </c>
      <c r="O272" s="3">
        <v>3.240070405</v>
      </c>
      <c r="P272" s="3">
        <v>2.391515544</v>
      </c>
      <c r="Q272" s="3">
        <v>0.1828868106</v>
      </c>
      <c r="R272" s="4">
        <f t="shared" si="2"/>
        <v>5</v>
      </c>
      <c r="S272" s="4">
        <f t="shared" si="3"/>
        <v>0.936522636</v>
      </c>
      <c r="T272" s="4">
        <f t="shared" si="4"/>
        <v>1.795372626</v>
      </c>
      <c r="U272" s="4">
        <f t="shared" si="5"/>
        <v>0.492087668</v>
      </c>
      <c r="V272" s="4">
        <f t="shared" si="6"/>
        <v>81</v>
      </c>
      <c r="W272" s="4">
        <f t="shared" si="7"/>
        <v>52</v>
      </c>
      <c r="X272" s="4">
        <f t="shared" si="8"/>
        <v>94</v>
      </c>
      <c r="Y272" s="4" t="str">
        <f t="shared" ref="Y272:AA272" si="280">IF(AND($A272=$A273,V272=100,V273=100),"full access", "")</f>
        <v/>
      </c>
      <c r="Z272" s="4" t="str">
        <f t="shared" si="280"/>
        <v/>
      </c>
      <c r="AA272" s="4" t="str">
        <f t="shared" si="280"/>
        <v/>
      </c>
      <c r="AB272" s="4">
        <f t="shared" si="10"/>
        <v>1.303284958</v>
      </c>
      <c r="AC272" s="4">
        <f t="shared" si="11"/>
        <v>1.139503896</v>
      </c>
    </row>
    <row r="273">
      <c r="A273" s="3" t="s">
        <v>185</v>
      </c>
      <c r="B273" s="3" t="str">
        <f>VLOOKUP(A273,Regions!A:B,2)</f>
        <v>East Asia &amp; Pacific</v>
      </c>
      <c r="C273" s="3">
        <v>2020.0</v>
      </c>
      <c r="D273" s="3">
        <v>3278.291992</v>
      </c>
      <c r="E273" s="3">
        <v>68.65699768</v>
      </c>
      <c r="F273" s="3">
        <v>85.49562527</v>
      </c>
      <c r="G273" s="3">
        <v>2.14642893</v>
      </c>
      <c r="H273" s="3">
        <v>6.633366714</v>
      </c>
      <c r="I273" s="3">
        <v>5.724579081</v>
      </c>
      <c r="J273" s="3">
        <v>61.07075114</v>
      </c>
      <c r="K273" s="3">
        <v>3.084170572</v>
      </c>
      <c r="L273" s="3">
        <v>17.58078116</v>
      </c>
      <c r="M273" s="3">
        <v>18.26429713</v>
      </c>
      <c r="N273" s="3">
        <v>96.64596558</v>
      </c>
      <c r="O273" s="3">
        <v>1.718335079</v>
      </c>
      <c r="P273" s="3">
        <v>1.635699341</v>
      </c>
      <c r="Q273" s="3">
        <v>0.0</v>
      </c>
      <c r="R273" s="4" t="str">
        <f t="shared" si="2"/>
        <v/>
      </c>
      <c r="S273" s="4" t="str">
        <f t="shared" si="3"/>
        <v/>
      </c>
      <c r="T273" s="4" t="str">
        <f t="shared" si="4"/>
        <v/>
      </c>
      <c r="U273" s="4" t="str">
        <f t="shared" si="5"/>
        <v/>
      </c>
      <c r="V273" s="4">
        <f t="shared" si="6"/>
        <v>85</v>
      </c>
      <c r="W273" s="4">
        <f t="shared" si="7"/>
        <v>61</v>
      </c>
      <c r="X273" s="4">
        <f t="shared" si="8"/>
        <v>97</v>
      </c>
      <c r="Y273" s="4" t="str">
        <f t="shared" ref="Y273:AA273" si="281">IF(AND($A273=$A274,V273=100,V274=100),"full access", "")</f>
        <v/>
      </c>
      <c r="Z273" s="4" t="str">
        <f t="shared" si="281"/>
        <v/>
      </c>
      <c r="AA273" s="4" t="str">
        <f t="shared" si="281"/>
        <v/>
      </c>
      <c r="AB273" s="4" t="str">
        <f t="shared" si="10"/>
        <v/>
      </c>
      <c r="AC273" s="4" t="str">
        <f t="shared" si="11"/>
        <v/>
      </c>
    </row>
    <row r="274">
      <c r="A274" s="3" t="s">
        <v>186</v>
      </c>
      <c r="B274" s="3" t="str">
        <f>VLOOKUP(A274,Regions!A:B,2)</f>
        <v>Europe &amp; Central Asia</v>
      </c>
      <c r="C274" s="3">
        <v>2015.0</v>
      </c>
      <c r="D274" s="3">
        <v>626.9569702</v>
      </c>
      <c r="E274" s="3">
        <v>65.80599976</v>
      </c>
      <c r="F274" s="3">
        <v>97.39129537</v>
      </c>
      <c r="G274" s="3">
        <v>1.68690191</v>
      </c>
      <c r="H274" s="3">
        <v>0.8814458462</v>
      </c>
      <c r="I274" s="3">
        <v>0.04035686954</v>
      </c>
      <c r="J274" s="3">
        <v>95.96066218</v>
      </c>
      <c r="K274" s="3">
        <v>1.539303155</v>
      </c>
      <c r="L274" s="3">
        <v>2.38201141</v>
      </c>
      <c r="M274" s="3">
        <v>0.1180232558</v>
      </c>
      <c r="N274" s="3">
        <v>98.13467845</v>
      </c>
      <c r="O274" s="3">
        <v>1.763596913</v>
      </c>
      <c r="P274" s="3">
        <v>0.101724636</v>
      </c>
      <c r="Q274" s="3">
        <v>0.0</v>
      </c>
      <c r="R274" s="4">
        <f t="shared" si="2"/>
        <v>5</v>
      </c>
      <c r="S274" s="4">
        <f t="shared" si="3"/>
        <v>0.29312423</v>
      </c>
      <c r="T274" s="4">
        <f t="shared" si="4"/>
        <v>0.440245072</v>
      </c>
      <c r="U274" s="4">
        <f t="shared" si="5"/>
        <v>0.211412228</v>
      </c>
      <c r="V274" s="4">
        <f t="shared" si="6"/>
        <v>97</v>
      </c>
      <c r="W274" s="4">
        <f t="shared" si="7"/>
        <v>96</v>
      </c>
      <c r="X274" s="4">
        <f t="shared" si="8"/>
        <v>98</v>
      </c>
      <c r="Y274" s="4" t="str">
        <f t="shared" ref="Y274:AA274" si="282">IF(AND($A274=$A275,V274=100,V275=100),"full access", "")</f>
        <v/>
      </c>
      <c r="Z274" s="4" t="str">
        <f t="shared" si="282"/>
        <v/>
      </c>
      <c r="AA274" s="4" t="str">
        <f t="shared" si="282"/>
        <v/>
      </c>
      <c r="AB274" s="4">
        <f t="shared" si="10"/>
        <v>0.228832844</v>
      </c>
      <c r="AC274" s="4">
        <f t="shared" si="11"/>
        <v>0.7023103831</v>
      </c>
    </row>
    <row r="275">
      <c r="A275" s="3" t="s">
        <v>186</v>
      </c>
      <c r="B275" s="3" t="str">
        <f>VLOOKUP(A275,Regions!A:B,2)</f>
        <v>Europe &amp; Central Asia</v>
      </c>
      <c r="C275" s="3">
        <v>2020.0</v>
      </c>
      <c r="D275" s="3">
        <v>628.0620117</v>
      </c>
      <c r="E275" s="3">
        <v>67.48800659</v>
      </c>
      <c r="F275" s="3">
        <v>98.85691652</v>
      </c>
      <c r="G275" s="3">
        <v>0.5454788204</v>
      </c>
      <c r="H275" s="3">
        <v>0.592312011</v>
      </c>
      <c r="I275" s="3">
        <v>0.005292650894</v>
      </c>
      <c r="J275" s="3">
        <v>98.16188754</v>
      </c>
      <c r="K275" s="3">
        <v>0.0</v>
      </c>
      <c r="L275" s="3">
        <v>1.821833386</v>
      </c>
      <c r="M275" s="3">
        <v>0.01627906977</v>
      </c>
      <c r="N275" s="3">
        <v>99.19173959</v>
      </c>
      <c r="O275" s="3">
        <v>0.8082604128</v>
      </c>
      <c r="P275" s="3">
        <v>0.0</v>
      </c>
      <c r="Q275" s="3">
        <v>0.0</v>
      </c>
      <c r="R275" s="4" t="str">
        <f t="shared" si="2"/>
        <v/>
      </c>
      <c r="S275" s="4" t="str">
        <f t="shared" si="3"/>
        <v/>
      </c>
      <c r="T275" s="4" t="str">
        <f t="shared" si="4"/>
        <v/>
      </c>
      <c r="U275" s="4" t="str">
        <f t="shared" si="5"/>
        <v/>
      </c>
      <c r="V275" s="4">
        <f t="shared" si="6"/>
        <v>99</v>
      </c>
      <c r="W275" s="4">
        <f t="shared" si="7"/>
        <v>98</v>
      </c>
      <c r="X275" s="4">
        <f t="shared" si="8"/>
        <v>99</v>
      </c>
      <c r="Y275" s="4" t="str">
        <f t="shared" ref="Y275:AA275" si="283">IF(AND($A275=$A276,V275=100,V276=100),"full access", "")</f>
        <v/>
      </c>
      <c r="Z275" s="4" t="str">
        <f t="shared" si="283"/>
        <v/>
      </c>
      <c r="AA275" s="4" t="str">
        <f t="shared" si="283"/>
        <v/>
      </c>
      <c r="AB275" s="4" t="str">
        <f t="shared" si="10"/>
        <v/>
      </c>
      <c r="AC275" s="4" t="str">
        <f t="shared" si="11"/>
        <v/>
      </c>
    </row>
    <row r="276">
      <c r="A276" s="3" t="s">
        <v>187</v>
      </c>
      <c r="B276" s="3" t="str">
        <f>VLOOKUP(A276,Regions!A:B,2)</f>
        <v>Latin America &amp; Caribbean</v>
      </c>
      <c r="C276" s="3">
        <v>2015.0</v>
      </c>
      <c r="D276" s="3">
        <v>4.96600008</v>
      </c>
      <c r="E276" s="3">
        <v>9.041000366</v>
      </c>
      <c r="F276" s="3">
        <v>98.07082056</v>
      </c>
      <c r="G276" s="3">
        <v>0.0</v>
      </c>
      <c r="H276" s="3">
        <v>1.929179439</v>
      </c>
      <c r="I276" s="3">
        <v>0.0</v>
      </c>
      <c r="J276" s="3" t="s">
        <v>53</v>
      </c>
      <c r="K276" s="3" t="s">
        <v>53</v>
      </c>
      <c r="L276" s="3" t="s">
        <v>53</v>
      </c>
      <c r="M276" s="3" t="s">
        <v>53</v>
      </c>
      <c r="N276" s="3" t="s">
        <v>53</v>
      </c>
      <c r="O276" s="3" t="s">
        <v>53</v>
      </c>
      <c r="P276" s="3" t="s">
        <v>53</v>
      </c>
      <c r="Q276" s="3" t="s">
        <v>53</v>
      </c>
      <c r="R276" s="4">
        <f t="shared" si="2"/>
        <v>5</v>
      </c>
      <c r="S276" s="4">
        <f t="shared" si="3"/>
        <v>0.001332412</v>
      </c>
      <c r="T276" s="4" t="str">
        <f t="shared" si="4"/>
        <v>null</v>
      </c>
      <c r="U276" s="4" t="str">
        <f t="shared" si="5"/>
        <v>null</v>
      </c>
      <c r="V276" s="4">
        <f t="shared" si="6"/>
        <v>98</v>
      </c>
      <c r="W276" s="4" t="str">
        <f t="shared" si="7"/>
        <v>null</v>
      </c>
      <c r="X276" s="4" t="str">
        <f t="shared" si="8"/>
        <v>null</v>
      </c>
      <c r="Y276" s="4" t="str">
        <f t="shared" ref="Y276:AA276" si="284">IF(AND($A276=$A277,V276=100,V277=100),"full access", "")</f>
        <v/>
      </c>
      <c r="Z276" s="4" t="str">
        <f t="shared" si="284"/>
        <v/>
      </c>
      <c r="AA276" s="4" t="str">
        <f t="shared" si="284"/>
        <v/>
      </c>
      <c r="AB276" s="4" t="str">
        <f t="shared" si="10"/>
        <v>null</v>
      </c>
      <c r="AC276" s="4" t="str">
        <f t="shared" si="11"/>
        <v/>
      </c>
    </row>
    <row r="277">
      <c r="A277" s="3" t="s">
        <v>187</v>
      </c>
      <c r="B277" s="3" t="str">
        <f>VLOOKUP(A277,Regions!A:B,2)</f>
        <v>Latin America &amp; Caribbean</v>
      </c>
      <c r="C277" s="3">
        <v>2020.0</v>
      </c>
      <c r="D277" s="3">
        <v>4.999000072</v>
      </c>
      <c r="E277" s="3">
        <v>9.114999771</v>
      </c>
      <c r="F277" s="3">
        <v>98.07748262</v>
      </c>
      <c r="G277" s="3">
        <v>0.0</v>
      </c>
      <c r="H277" s="3">
        <v>1.922517378</v>
      </c>
      <c r="I277" s="3">
        <v>0.0</v>
      </c>
      <c r="J277" s="3" t="s">
        <v>53</v>
      </c>
      <c r="K277" s="3" t="s">
        <v>53</v>
      </c>
      <c r="L277" s="3" t="s">
        <v>53</v>
      </c>
      <c r="M277" s="3" t="s">
        <v>53</v>
      </c>
      <c r="N277" s="3" t="s">
        <v>53</v>
      </c>
      <c r="O277" s="3" t="s">
        <v>53</v>
      </c>
      <c r="P277" s="3" t="s">
        <v>53</v>
      </c>
      <c r="Q277" s="3" t="s">
        <v>53</v>
      </c>
      <c r="R277" s="4" t="str">
        <f t="shared" si="2"/>
        <v/>
      </c>
      <c r="S277" s="4" t="str">
        <f t="shared" si="3"/>
        <v/>
      </c>
      <c r="T277" s="4" t="str">
        <f t="shared" si="4"/>
        <v/>
      </c>
      <c r="U277" s="4" t="str">
        <f t="shared" si="5"/>
        <v/>
      </c>
      <c r="V277" s="4">
        <f t="shared" si="6"/>
        <v>98</v>
      </c>
      <c r="W277" s="4" t="str">
        <f t="shared" si="7"/>
        <v>null</v>
      </c>
      <c r="X277" s="4" t="str">
        <f t="shared" si="8"/>
        <v>null</v>
      </c>
      <c r="Y277" s="4" t="str">
        <f t="shared" ref="Y277:AA277" si="285">IF(AND($A277=$A278,V277=100,V278=100),"full access", "")</f>
        <v/>
      </c>
      <c r="Z277" s="4" t="str">
        <f t="shared" si="285"/>
        <v/>
      </c>
      <c r="AA277" s="4" t="str">
        <f t="shared" si="285"/>
        <v/>
      </c>
      <c r="AB277" s="4" t="str">
        <f t="shared" si="10"/>
        <v/>
      </c>
      <c r="AC277" s="4" t="str">
        <f t="shared" si="11"/>
        <v/>
      </c>
    </row>
    <row r="278">
      <c r="A278" s="3" t="s">
        <v>188</v>
      </c>
      <c r="B278" s="3" t="str">
        <f>VLOOKUP(A278,Regions!A:B,2)</f>
        <v>Middle East &amp; North Africa</v>
      </c>
      <c r="C278" s="3">
        <v>2015.0</v>
      </c>
      <c r="D278" s="3">
        <v>34663.60938</v>
      </c>
      <c r="E278" s="3">
        <v>60.80899811</v>
      </c>
      <c r="F278" s="3">
        <v>83.75113288</v>
      </c>
      <c r="G278" s="3">
        <v>5.937188415</v>
      </c>
      <c r="H278" s="3">
        <v>8.517881858</v>
      </c>
      <c r="I278" s="3">
        <v>1.793796851</v>
      </c>
      <c r="J278" s="3">
        <v>64.17252874</v>
      </c>
      <c r="K278" s="3">
        <v>12.25581871</v>
      </c>
      <c r="L278" s="3">
        <v>19.02957964</v>
      </c>
      <c r="M278" s="3">
        <v>4.542072914</v>
      </c>
      <c r="N278" s="3">
        <v>96.36941502</v>
      </c>
      <c r="O278" s="3">
        <v>1.864872571</v>
      </c>
      <c r="P278" s="3">
        <v>1.743161481</v>
      </c>
      <c r="Q278" s="3">
        <v>0.02255092798</v>
      </c>
      <c r="R278" s="4">
        <f t="shared" si="2"/>
        <v>5</v>
      </c>
      <c r="S278" s="4">
        <f t="shared" si="3"/>
        <v>1.33024236</v>
      </c>
      <c r="T278" s="4">
        <f t="shared" si="4"/>
        <v>2.634720044</v>
      </c>
      <c r="U278" s="4">
        <f t="shared" si="5"/>
        <v>0.305466198</v>
      </c>
      <c r="V278" s="4">
        <f t="shared" si="6"/>
        <v>84</v>
      </c>
      <c r="W278" s="4">
        <f t="shared" si="7"/>
        <v>64</v>
      </c>
      <c r="X278" s="4">
        <f t="shared" si="8"/>
        <v>96</v>
      </c>
      <c r="Y278" s="4" t="str">
        <f t="shared" ref="Y278:AA278" si="286">IF(AND($A278=$A279,V278=100,V279=100),"full access", "")</f>
        <v/>
      </c>
      <c r="Z278" s="4" t="str">
        <f t="shared" si="286"/>
        <v/>
      </c>
      <c r="AA278" s="4" t="str">
        <f t="shared" si="286"/>
        <v/>
      </c>
      <c r="AB278" s="4">
        <f t="shared" si="10"/>
        <v>2.329253846</v>
      </c>
      <c r="AC278" s="4">
        <f t="shared" si="11"/>
        <v>1.584426056</v>
      </c>
    </row>
    <row r="279">
      <c r="A279" s="3" t="s">
        <v>188</v>
      </c>
      <c r="B279" s="3" t="str">
        <f>VLOOKUP(A279,Regions!A:B,2)</f>
        <v>Middle East &amp; North Africa</v>
      </c>
      <c r="C279" s="3">
        <v>2020.0</v>
      </c>
      <c r="D279" s="3">
        <v>36910.55859</v>
      </c>
      <c r="E279" s="3">
        <v>63.53199768</v>
      </c>
      <c r="F279" s="3">
        <v>90.40234468</v>
      </c>
      <c r="G279" s="3">
        <v>5.263549601</v>
      </c>
      <c r="H279" s="3">
        <v>2.8776725</v>
      </c>
      <c r="I279" s="3">
        <v>1.456433219</v>
      </c>
      <c r="J279" s="3">
        <v>77.34612896</v>
      </c>
      <c r="K279" s="3">
        <v>12.03707816</v>
      </c>
      <c r="L279" s="3">
        <v>6.623063373</v>
      </c>
      <c r="M279" s="3">
        <v>3.993729502</v>
      </c>
      <c r="N279" s="3">
        <v>97.89674601</v>
      </c>
      <c r="O279" s="3">
        <v>1.375477117</v>
      </c>
      <c r="P279" s="3">
        <v>0.7277768759</v>
      </c>
      <c r="Q279" s="3">
        <v>0.0</v>
      </c>
      <c r="R279" s="4" t="str">
        <f t="shared" si="2"/>
        <v/>
      </c>
      <c r="S279" s="4" t="str">
        <f t="shared" si="3"/>
        <v/>
      </c>
      <c r="T279" s="4" t="str">
        <f t="shared" si="4"/>
        <v/>
      </c>
      <c r="U279" s="4" t="str">
        <f t="shared" si="5"/>
        <v/>
      </c>
      <c r="V279" s="4">
        <f t="shared" si="6"/>
        <v>90</v>
      </c>
      <c r="W279" s="4">
        <f t="shared" si="7"/>
        <v>77</v>
      </c>
      <c r="X279" s="4">
        <f t="shared" si="8"/>
        <v>98</v>
      </c>
      <c r="Y279" s="4" t="str">
        <f t="shared" ref="Y279:AA279" si="287">IF(AND($A279=$A280,V279=100,V280=100),"full access", "")</f>
        <v/>
      </c>
      <c r="Z279" s="4" t="str">
        <f t="shared" si="287"/>
        <v/>
      </c>
      <c r="AA279" s="4" t="str">
        <f t="shared" si="287"/>
        <v/>
      </c>
      <c r="AB279" s="4" t="str">
        <f t="shared" si="10"/>
        <v/>
      </c>
      <c r="AC279" s="4" t="str">
        <f t="shared" si="11"/>
        <v/>
      </c>
    </row>
    <row r="280">
      <c r="A280" s="3" t="s">
        <v>189</v>
      </c>
      <c r="B280" s="3" t="str">
        <f>VLOOKUP(A280,Regions!A:B,2)</f>
        <v>Sub-Saharan Africa</v>
      </c>
      <c r="C280" s="3">
        <v>2015.0</v>
      </c>
      <c r="D280" s="3">
        <v>27042.00195</v>
      </c>
      <c r="E280" s="3">
        <v>34.40000153</v>
      </c>
      <c r="F280" s="3">
        <v>51.17617521</v>
      </c>
      <c r="G280" s="3">
        <v>10.3714084</v>
      </c>
      <c r="H280" s="3">
        <v>26.51349315</v>
      </c>
      <c r="I280" s="3">
        <v>11.93892324</v>
      </c>
      <c r="J280" s="3">
        <v>35.97137876</v>
      </c>
      <c r="K280" s="3">
        <v>12.36707992</v>
      </c>
      <c r="L280" s="3">
        <v>34.81487395</v>
      </c>
      <c r="M280" s="3">
        <v>16.84666736</v>
      </c>
      <c r="N280" s="3">
        <v>80.17136583</v>
      </c>
      <c r="O280" s="3">
        <v>6.565709571</v>
      </c>
      <c r="P280" s="3">
        <v>10.68295442</v>
      </c>
      <c r="Q280" s="3">
        <v>2.579970181</v>
      </c>
      <c r="R280" s="4">
        <f t="shared" si="2"/>
        <v>5</v>
      </c>
      <c r="S280" s="4">
        <f t="shared" si="3"/>
        <v>2.438650084</v>
      </c>
      <c r="T280" s="4">
        <f t="shared" si="4"/>
        <v>2.579061548</v>
      </c>
      <c r="U280" s="4">
        <f t="shared" si="5"/>
        <v>1.562736418</v>
      </c>
      <c r="V280" s="4">
        <f t="shared" si="6"/>
        <v>51</v>
      </c>
      <c r="W280" s="4">
        <f t="shared" si="7"/>
        <v>36</v>
      </c>
      <c r="X280" s="4">
        <f t="shared" si="8"/>
        <v>80</v>
      </c>
      <c r="Y280" s="4" t="str">
        <f t="shared" ref="Y280:AA280" si="288">IF(AND($A280=$A281,V280=100,V281=100),"full access", "")</f>
        <v/>
      </c>
      <c r="Z280" s="4" t="str">
        <f t="shared" si="288"/>
        <v/>
      </c>
      <c r="AA280" s="4" t="str">
        <f t="shared" si="288"/>
        <v/>
      </c>
      <c r="AB280" s="4">
        <f t="shared" si="10"/>
        <v>1.01632513</v>
      </c>
      <c r="AC280" s="4">
        <f t="shared" si="11"/>
        <v>0.4907651886</v>
      </c>
    </row>
    <row r="281">
      <c r="A281" s="3" t="s">
        <v>189</v>
      </c>
      <c r="B281" s="3" t="str">
        <f>VLOOKUP(A281,Regions!A:B,2)</f>
        <v>Sub-Saharan Africa</v>
      </c>
      <c r="C281" s="3">
        <v>2020.0</v>
      </c>
      <c r="D281" s="3">
        <v>31255.43555</v>
      </c>
      <c r="E281" s="3">
        <v>37.0739975</v>
      </c>
      <c r="F281" s="3">
        <v>63.36942563</v>
      </c>
      <c r="G281" s="3">
        <v>9.975784507</v>
      </c>
      <c r="H281" s="3">
        <v>16.72614511</v>
      </c>
      <c r="I281" s="3">
        <v>9.928644759</v>
      </c>
      <c r="J281" s="3">
        <v>48.8666865</v>
      </c>
      <c r="K281" s="3">
        <v>12.64088359</v>
      </c>
      <c r="L281" s="3">
        <v>23.6862564</v>
      </c>
      <c r="M281" s="3">
        <v>14.80617352</v>
      </c>
      <c r="N281" s="3">
        <v>87.98504792</v>
      </c>
      <c r="O281" s="3">
        <v>5.452291027</v>
      </c>
      <c r="P281" s="3">
        <v>4.912684644</v>
      </c>
      <c r="Q281" s="3">
        <v>1.649976404</v>
      </c>
      <c r="R281" s="4" t="str">
        <f t="shared" si="2"/>
        <v/>
      </c>
      <c r="S281" s="4" t="str">
        <f t="shared" si="3"/>
        <v/>
      </c>
      <c r="T281" s="4" t="str">
        <f t="shared" si="4"/>
        <v/>
      </c>
      <c r="U281" s="4" t="str">
        <f t="shared" si="5"/>
        <v/>
      </c>
      <c r="V281" s="4">
        <f t="shared" si="6"/>
        <v>63</v>
      </c>
      <c r="W281" s="4">
        <f t="shared" si="7"/>
        <v>49</v>
      </c>
      <c r="X281" s="4">
        <f t="shared" si="8"/>
        <v>88</v>
      </c>
      <c r="Y281" s="4" t="str">
        <f t="shared" ref="Y281:AA281" si="289">IF(AND($A281=$A282,V281=100,V282=100),"full access", "")</f>
        <v/>
      </c>
      <c r="Z281" s="4" t="str">
        <f t="shared" si="289"/>
        <v/>
      </c>
      <c r="AA281" s="4" t="str">
        <f t="shared" si="289"/>
        <v/>
      </c>
      <c r="AB281" s="4" t="str">
        <f t="shared" si="10"/>
        <v/>
      </c>
      <c r="AC281" s="4" t="str">
        <f t="shared" si="11"/>
        <v/>
      </c>
    </row>
    <row r="282">
      <c r="A282" s="3" t="s">
        <v>190</v>
      </c>
      <c r="B282" s="3" t="str">
        <f>VLOOKUP(A282,Regions!A:B,2)</f>
        <v>East Asia &amp; Pacific</v>
      </c>
      <c r="C282" s="3">
        <v>2015.0</v>
      </c>
      <c r="D282" s="3">
        <v>52680.72266</v>
      </c>
      <c r="E282" s="3">
        <v>29.8579998</v>
      </c>
      <c r="F282" s="3">
        <v>73.5874705</v>
      </c>
      <c r="G282" s="3">
        <v>6.835532269</v>
      </c>
      <c r="H282" s="3">
        <v>8.269037119</v>
      </c>
      <c r="I282" s="3">
        <v>11.30796011</v>
      </c>
      <c r="J282" s="3">
        <v>67.24961354</v>
      </c>
      <c r="K282" s="3">
        <v>8.042280354</v>
      </c>
      <c r="L282" s="3">
        <v>10.1459869</v>
      </c>
      <c r="M282" s="3">
        <v>14.56211921</v>
      </c>
      <c r="N282" s="3">
        <v>88.47627629</v>
      </c>
      <c r="O282" s="3">
        <v>4.000656379</v>
      </c>
      <c r="P282" s="3">
        <v>3.859732696</v>
      </c>
      <c r="Q282" s="3">
        <v>3.663334632</v>
      </c>
      <c r="R282" s="4">
        <f t="shared" si="2"/>
        <v>5</v>
      </c>
      <c r="S282" s="4">
        <f t="shared" si="3"/>
        <v>2.026144282</v>
      </c>
      <c r="T282" s="4">
        <f t="shared" si="4"/>
        <v>2.23459023</v>
      </c>
      <c r="U282" s="4">
        <f t="shared" si="5"/>
        <v>1.390321954</v>
      </c>
      <c r="V282" s="4">
        <f t="shared" si="6"/>
        <v>74</v>
      </c>
      <c r="W282" s="4">
        <f t="shared" si="7"/>
        <v>67</v>
      </c>
      <c r="X282" s="4">
        <f t="shared" si="8"/>
        <v>88</v>
      </c>
      <c r="Y282" s="4" t="str">
        <f t="shared" ref="Y282:AA282" si="290">IF(AND($A282=$A283,V282=100,V283=100),"full access", "")</f>
        <v/>
      </c>
      <c r="Z282" s="4" t="str">
        <f t="shared" si="290"/>
        <v/>
      </c>
      <c r="AA282" s="4" t="str">
        <f t="shared" si="290"/>
        <v/>
      </c>
      <c r="AB282" s="4">
        <f t="shared" si="10"/>
        <v>0.844268276</v>
      </c>
      <c r="AC282" s="4">
        <f t="shared" si="11"/>
        <v>0.4658144712</v>
      </c>
    </row>
    <row r="283">
      <c r="A283" s="3" t="s">
        <v>190</v>
      </c>
      <c r="B283" s="3" t="str">
        <f>VLOOKUP(A283,Regions!A:B,2)</f>
        <v>East Asia &amp; Pacific</v>
      </c>
      <c r="C283" s="3">
        <v>2020.0</v>
      </c>
      <c r="D283" s="3">
        <v>54409.79297</v>
      </c>
      <c r="E283" s="3">
        <v>31.14100075</v>
      </c>
      <c r="F283" s="3">
        <v>83.71819191</v>
      </c>
      <c r="G283" s="3">
        <v>1.595436949</v>
      </c>
      <c r="H283" s="3">
        <v>5.10942478</v>
      </c>
      <c r="I283" s="3">
        <v>9.576946362</v>
      </c>
      <c r="J283" s="3">
        <v>78.42256469</v>
      </c>
      <c r="K283" s="3">
        <v>2.316962142</v>
      </c>
      <c r="L283" s="3">
        <v>6.592393694</v>
      </c>
      <c r="M283" s="3">
        <v>12.66807947</v>
      </c>
      <c r="N283" s="3">
        <v>95.42788606</v>
      </c>
      <c r="O283" s="3">
        <v>0.0</v>
      </c>
      <c r="P283" s="3">
        <v>1.830283006</v>
      </c>
      <c r="Q283" s="3">
        <v>2.741830931</v>
      </c>
      <c r="R283" s="4" t="str">
        <f t="shared" si="2"/>
        <v/>
      </c>
      <c r="S283" s="4" t="str">
        <f t="shared" si="3"/>
        <v/>
      </c>
      <c r="T283" s="4" t="str">
        <f t="shared" si="4"/>
        <v/>
      </c>
      <c r="U283" s="4" t="str">
        <f t="shared" si="5"/>
        <v/>
      </c>
      <c r="V283" s="4">
        <f t="shared" si="6"/>
        <v>84</v>
      </c>
      <c r="W283" s="4">
        <f t="shared" si="7"/>
        <v>78</v>
      </c>
      <c r="X283" s="4">
        <f t="shared" si="8"/>
        <v>95</v>
      </c>
      <c r="Y283" s="4" t="str">
        <f t="shared" ref="Y283:AA283" si="291">IF(AND($A283=$A284,V283=100,V284=100),"full access", "")</f>
        <v/>
      </c>
      <c r="Z283" s="4" t="str">
        <f t="shared" si="291"/>
        <v/>
      </c>
      <c r="AA283" s="4" t="str">
        <f t="shared" si="291"/>
        <v/>
      </c>
      <c r="AB283" s="4" t="str">
        <f t="shared" si="10"/>
        <v/>
      </c>
      <c r="AC283" s="4" t="str">
        <f t="shared" si="11"/>
        <v/>
      </c>
    </row>
    <row r="284">
      <c r="A284" s="3" t="s">
        <v>191</v>
      </c>
      <c r="B284" s="3" t="str">
        <f>VLOOKUP(A284,Regions!A:B,2)</f>
        <v>Sub-Saharan Africa</v>
      </c>
      <c r="C284" s="3">
        <v>2015.0</v>
      </c>
      <c r="D284" s="3">
        <v>2314.900879</v>
      </c>
      <c r="E284" s="3">
        <v>46.90000534</v>
      </c>
      <c r="F284" s="3">
        <v>82.52413515</v>
      </c>
      <c r="G284" s="3">
        <v>7.275476154</v>
      </c>
      <c r="H284" s="3">
        <v>4.416461411</v>
      </c>
      <c r="I284" s="3">
        <v>5.783927281</v>
      </c>
      <c r="J284" s="3">
        <v>70.14103138</v>
      </c>
      <c r="K284" s="3">
        <v>11.72007222</v>
      </c>
      <c r="L284" s="3">
        <v>7.614389637</v>
      </c>
      <c r="M284" s="3">
        <v>10.52450676</v>
      </c>
      <c r="N284" s="3">
        <v>96.54423562</v>
      </c>
      <c r="O284" s="3">
        <v>2.243322298</v>
      </c>
      <c r="P284" s="3">
        <v>0.7957798889</v>
      </c>
      <c r="Q284" s="3">
        <v>0.4166621911</v>
      </c>
      <c r="R284" s="4">
        <f t="shared" si="2"/>
        <v>5</v>
      </c>
      <c r="S284" s="4">
        <f t="shared" si="3"/>
        <v>0.349180226</v>
      </c>
      <c r="T284" s="4">
        <f t="shared" si="4"/>
        <v>0.22302721</v>
      </c>
      <c r="U284" s="4">
        <f t="shared" si="5"/>
        <v>-0.055454054</v>
      </c>
      <c r="V284" s="4">
        <f t="shared" si="6"/>
        <v>83</v>
      </c>
      <c r="W284" s="4">
        <f t="shared" si="7"/>
        <v>70</v>
      </c>
      <c r="X284" s="4">
        <f t="shared" si="8"/>
        <v>97</v>
      </c>
      <c r="Y284" s="4" t="str">
        <f t="shared" ref="Y284:AA284" si="292">IF(AND($A284=$A285,V284=100,V285=100),"full access", "")</f>
        <v/>
      </c>
      <c r="Z284" s="4" t="str">
        <f t="shared" si="292"/>
        <v/>
      </c>
      <c r="AA284" s="4" t="str">
        <f t="shared" si="292"/>
        <v/>
      </c>
      <c r="AB284" s="4">
        <f t="shared" si="10"/>
        <v>0.278481264</v>
      </c>
      <c r="AC284" s="4">
        <f t="shared" si="11"/>
        <v>3.323697788</v>
      </c>
    </row>
    <row r="285">
      <c r="A285" s="3" t="s">
        <v>191</v>
      </c>
      <c r="B285" s="3" t="str">
        <f>VLOOKUP(A285,Regions!A:B,2)</f>
        <v>Sub-Saharan Africa</v>
      </c>
      <c r="C285" s="3">
        <v>2020.0</v>
      </c>
      <c r="D285" s="3">
        <v>2540.916016</v>
      </c>
      <c r="E285" s="3">
        <v>52.03300095</v>
      </c>
      <c r="F285" s="3">
        <v>84.27003628</v>
      </c>
      <c r="G285" s="3">
        <v>7.08762751</v>
      </c>
      <c r="H285" s="3">
        <v>3.740143722</v>
      </c>
      <c r="I285" s="3">
        <v>4.902192485</v>
      </c>
      <c r="J285" s="3">
        <v>71.25616743</v>
      </c>
      <c r="K285" s="3">
        <v>11.97218925</v>
      </c>
      <c r="L285" s="3">
        <v>7.081803759</v>
      </c>
      <c r="M285" s="3">
        <v>9.689839563</v>
      </c>
      <c r="N285" s="3">
        <v>96.26696535</v>
      </c>
      <c r="O285" s="3">
        <v>2.584758965</v>
      </c>
      <c r="P285" s="3">
        <v>0.6596102638</v>
      </c>
      <c r="Q285" s="3">
        <v>0.4886654211</v>
      </c>
      <c r="R285" s="4" t="str">
        <f t="shared" si="2"/>
        <v/>
      </c>
      <c r="S285" s="4" t="str">
        <f t="shared" si="3"/>
        <v/>
      </c>
      <c r="T285" s="4" t="str">
        <f t="shared" si="4"/>
        <v/>
      </c>
      <c r="U285" s="4" t="str">
        <f t="shared" si="5"/>
        <v/>
      </c>
      <c r="V285" s="4">
        <f t="shared" si="6"/>
        <v>84</v>
      </c>
      <c r="W285" s="4">
        <f t="shared" si="7"/>
        <v>71</v>
      </c>
      <c r="X285" s="4">
        <f t="shared" si="8"/>
        <v>96</v>
      </c>
      <c r="Y285" s="4" t="str">
        <f t="shared" ref="Y285:AA285" si="293">IF(AND($A285=$A286,V285=100,V286=100),"full access", "")</f>
        <v/>
      </c>
      <c r="Z285" s="4" t="str">
        <f t="shared" si="293"/>
        <v/>
      </c>
      <c r="AA285" s="4" t="str">
        <f t="shared" si="293"/>
        <v/>
      </c>
      <c r="AB285" s="4" t="str">
        <f t="shared" si="10"/>
        <v/>
      </c>
      <c r="AC285" s="4" t="str">
        <f t="shared" si="11"/>
        <v/>
      </c>
    </row>
    <row r="286">
      <c r="A286" s="3" t="s">
        <v>192</v>
      </c>
      <c r="B286" s="3" t="str">
        <f>VLOOKUP(A286,Regions!A:B,2)</f>
        <v>East Asia &amp; Pacific</v>
      </c>
      <c r="C286" s="3">
        <v>2015.0</v>
      </c>
      <c r="D286" s="3">
        <v>10.3739996</v>
      </c>
      <c r="E286" s="3">
        <v>100.0</v>
      </c>
      <c r="F286" s="3">
        <v>100.0</v>
      </c>
      <c r="G286" s="3">
        <v>0.0</v>
      </c>
      <c r="H286" s="3">
        <v>0.0</v>
      </c>
      <c r="I286" s="3">
        <v>0.0</v>
      </c>
      <c r="J286" s="3" t="s">
        <v>53</v>
      </c>
      <c r="K286" s="3" t="s">
        <v>53</v>
      </c>
      <c r="L286" s="3" t="s">
        <v>53</v>
      </c>
      <c r="M286" s="3" t="s">
        <v>53</v>
      </c>
      <c r="N286" s="3">
        <v>100.0</v>
      </c>
      <c r="O286" s="3">
        <v>0.0</v>
      </c>
      <c r="P286" s="3">
        <v>0.0</v>
      </c>
      <c r="Q286" s="3">
        <v>0.0</v>
      </c>
      <c r="R286" s="4">
        <f t="shared" si="2"/>
        <v>5</v>
      </c>
      <c r="S286" s="4">
        <f t="shared" si="3"/>
        <v>0</v>
      </c>
      <c r="T286" s="4" t="str">
        <f t="shared" si="4"/>
        <v>null</v>
      </c>
      <c r="U286" s="4">
        <f t="shared" si="5"/>
        <v>0</v>
      </c>
      <c r="V286" s="4">
        <f t="shared" si="6"/>
        <v>100</v>
      </c>
      <c r="W286" s="4" t="str">
        <f t="shared" si="7"/>
        <v>null</v>
      </c>
      <c r="X286" s="4">
        <f t="shared" si="8"/>
        <v>100</v>
      </c>
      <c r="Y286" s="4" t="str">
        <f t="shared" ref="Y286:AA286" si="294">IF(AND($A286=$A287,V286=100,V287=100),"full access", "")</f>
        <v>full access</v>
      </c>
      <c r="Z286" s="4" t="str">
        <f t="shared" si="294"/>
        <v/>
      </c>
      <c r="AA286" s="4" t="str">
        <f t="shared" si="294"/>
        <v>full access</v>
      </c>
      <c r="AB286" s="4" t="str">
        <f t="shared" si="10"/>
        <v>null</v>
      </c>
      <c r="AC286" s="4" t="str">
        <f t="shared" si="11"/>
        <v/>
      </c>
    </row>
    <row r="287">
      <c r="A287" s="3" t="s">
        <v>192</v>
      </c>
      <c r="B287" s="3" t="str">
        <f>VLOOKUP(A287,Regions!A:B,2)</f>
        <v>East Asia &amp; Pacific</v>
      </c>
      <c r="C287" s="3">
        <v>2020.0</v>
      </c>
      <c r="D287" s="3">
        <v>10.83399963</v>
      </c>
      <c r="E287" s="3">
        <v>100.0</v>
      </c>
      <c r="F287" s="3">
        <v>100.0</v>
      </c>
      <c r="G287" s="3">
        <v>0.0</v>
      </c>
      <c r="H287" s="3">
        <v>0.0</v>
      </c>
      <c r="I287" s="3">
        <v>0.0</v>
      </c>
      <c r="J287" s="3" t="s">
        <v>53</v>
      </c>
      <c r="K287" s="3" t="s">
        <v>53</v>
      </c>
      <c r="L287" s="3" t="s">
        <v>53</v>
      </c>
      <c r="M287" s="3" t="s">
        <v>53</v>
      </c>
      <c r="N287" s="3">
        <v>100.0</v>
      </c>
      <c r="O287" s="3">
        <v>0.0</v>
      </c>
      <c r="P287" s="3">
        <v>0.0</v>
      </c>
      <c r="Q287" s="3">
        <v>0.0</v>
      </c>
      <c r="R287" s="4" t="str">
        <f t="shared" si="2"/>
        <v/>
      </c>
      <c r="S287" s="4" t="str">
        <f t="shared" si="3"/>
        <v/>
      </c>
      <c r="T287" s="4" t="str">
        <f t="shared" si="4"/>
        <v/>
      </c>
      <c r="U287" s="4" t="str">
        <f t="shared" si="5"/>
        <v/>
      </c>
      <c r="V287" s="4">
        <f t="shared" si="6"/>
        <v>100</v>
      </c>
      <c r="W287" s="4" t="str">
        <f t="shared" si="7"/>
        <v>null</v>
      </c>
      <c r="X287" s="4">
        <f t="shared" si="8"/>
        <v>100</v>
      </c>
      <c r="Y287" s="4" t="str">
        <f t="shared" ref="Y287:AA287" si="295">IF(AND($A287=$A288,V287=100,V288=100),"full access", "")</f>
        <v/>
      </c>
      <c r="Z287" s="4" t="str">
        <f t="shared" si="295"/>
        <v/>
      </c>
      <c r="AA287" s="4" t="str">
        <f t="shared" si="295"/>
        <v/>
      </c>
      <c r="AB287" s="4" t="str">
        <f t="shared" si="10"/>
        <v/>
      </c>
      <c r="AC287" s="4" t="str">
        <f t="shared" si="11"/>
        <v/>
      </c>
    </row>
    <row r="288">
      <c r="A288" s="3" t="s">
        <v>193</v>
      </c>
      <c r="B288" s="3" t="str">
        <f>VLOOKUP(A288,Regions!A:B,2)</f>
        <v>South Asia</v>
      </c>
      <c r="C288" s="3">
        <v>2015.0</v>
      </c>
      <c r="D288" s="3">
        <v>27015.0332</v>
      </c>
      <c r="E288" s="3">
        <v>18.55699921</v>
      </c>
      <c r="F288" s="3">
        <v>87.80846759</v>
      </c>
      <c r="G288" s="3">
        <v>3.167904459</v>
      </c>
      <c r="H288" s="3">
        <v>7.264208528</v>
      </c>
      <c r="I288" s="3">
        <v>1.759419423</v>
      </c>
      <c r="J288" s="3">
        <v>87.24197964</v>
      </c>
      <c r="K288" s="3">
        <v>3.310271258</v>
      </c>
      <c r="L288" s="3">
        <v>7.531317484</v>
      </c>
      <c r="M288" s="3">
        <v>1.916431618</v>
      </c>
      <c r="N288" s="3">
        <v>90.2946711</v>
      </c>
      <c r="O288" s="3">
        <v>2.543084752</v>
      </c>
      <c r="P288" s="3">
        <v>6.091920182</v>
      </c>
      <c r="Q288" s="3">
        <v>1.07032397</v>
      </c>
      <c r="R288" s="4">
        <f t="shared" si="2"/>
        <v>5</v>
      </c>
      <c r="S288" s="4">
        <f t="shared" si="3"/>
        <v>0.45321484</v>
      </c>
      <c r="T288" s="4">
        <f t="shared" si="4"/>
        <v>0.592258402</v>
      </c>
      <c r="U288" s="4">
        <f t="shared" si="5"/>
        <v>-0.143407588</v>
      </c>
      <c r="V288" s="4">
        <f t="shared" si="6"/>
        <v>88</v>
      </c>
      <c r="W288" s="4">
        <f t="shared" si="7"/>
        <v>87</v>
      </c>
      <c r="X288" s="4">
        <f t="shared" si="8"/>
        <v>90</v>
      </c>
      <c r="Y288" s="4" t="str">
        <f t="shared" ref="Y288:AA288" si="296">IF(AND($A288=$A289,V288=100,V289=100),"full access", "")</f>
        <v/>
      </c>
      <c r="Z288" s="4" t="str">
        <f t="shared" si="296"/>
        <v/>
      </c>
      <c r="AA288" s="4" t="str">
        <f t="shared" si="296"/>
        <v/>
      </c>
      <c r="AB288" s="4">
        <f t="shared" si="10"/>
        <v>0.73566599</v>
      </c>
      <c r="AC288" s="4">
        <f t="shared" si="11"/>
        <v>3.277997798</v>
      </c>
    </row>
    <row r="289">
      <c r="A289" s="3" t="s">
        <v>193</v>
      </c>
      <c r="B289" s="3" t="str">
        <f>VLOOKUP(A289,Regions!A:B,2)</f>
        <v>South Asia</v>
      </c>
      <c r="C289" s="3">
        <v>2020.0</v>
      </c>
      <c r="D289" s="3">
        <v>29136.80859</v>
      </c>
      <c r="E289" s="3">
        <v>20.57600021</v>
      </c>
      <c r="F289" s="3">
        <v>90.07454179</v>
      </c>
      <c r="G289" s="3">
        <v>3.979825725</v>
      </c>
      <c r="H289" s="3">
        <v>4.699081176</v>
      </c>
      <c r="I289" s="3">
        <v>1.246551314</v>
      </c>
      <c r="J289" s="3">
        <v>90.20327165</v>
      </c>
      <c r="K289" s="3">
        <v>4.207348246</v>
      </c>
      <c r="L289" s="3">
        <v>4.269023951</v>
      </c>
      <c r="M289" s="3">
        <v>1.320356149</v>
      </c>
      <c r="N289" s="3">
        <v>89.57763316</v>
      </c>
      <c r="O289" s="3">
        <v>3.101581411</v>
      </c>
      <c r="P289" s="3">
        <v>6.359123168</v>
      </c>
      <c r="Q289" s="3">
        <v>0.9616622585</v>
      </c>
      <c r="R289" s="4" t="str">
        <f t="shared" si="2"/>
        <v/>
      </c>
      <c r="S289" s="4" t="str">
        <f t="shared" si="3"/>
        <v/>
      </c>
      <c r="T289" s="4" t="str">
        <f t="shared" si="4"/>
        <v/>
      </c>
      <c r="U289" s="4" t="str">
        <f t="shared" si="5"/>
        <v/>
      </c>
      <c r="V289" s="4">
        <f t="shared" si="6"/>
        <v>90</v>
      </c>
      <c r="W289" s="4">
        <f t="shared" si="7"/>
        <v>90</v>
      </c>
      <c r="X289" s="4">
        <f t="shared" si="8"/>
        <v>90</v>
      </c>
      <c r="Y289" s="4" t="str">
        <f t="shared" ref="Y289:AA289" si="297">IF(AND($A289=$A290,V289=100,V290=100),"full access", "")</f>
        <v/>
      </c>
      <c r="Z289" s="4" t="str">
        <f t="shared" si="297"/>
        <v/>
      </c>
      <c r="AA289" s="4" t="str">
        <f t="shared" si="297"/>
        <v/>
      </c>
      <c r="AB289" s="4" t="str">
        <f t="shared" si="10"/>
        <v/>
      </c>
      <c r="AC289" s="4" t="str">
        <f t="shared" si="11"/>
        <v/>
      </c>
    </row>
    <row r="290">
      <c r="A290" s="3" t="s">
        <v>194</v>
      </c>
      <c r="B290" s="3" t="str">
        <f>VLOOKUP(A290,Regions!A:B,2)</f>
        <v>Europe &amp; Central Asia</v>
      </c>
      <c r="C290" s="3">
        <v>2015.0</v>
      </c>
      <c r="D290" s="3">
        <v>16938.49219</v>
      </c>
      <c r="E290" s="3">
        <v>90.17299652</v>
      </c>
      <c r="F290" s="3">
        <v>99.99999856</v>
      </c>
      <c r="G290" s="3">
        <v>0.0</v>
      </c>
      <c r="H290" s="3">
        <v>1.441336238E-6</v>
      </c>
      <c r="I290" s="3">
        <v>0.0</v>
      </c>
      <c r="J290" s="3">
        <v>100.0</v>
      </c>
      <c r="K290" s="3">
        <v>0.0</v>
      </c>
      <c r="L290" s="3">
        <v>0.0</v>
      </c>
      <c r="M290" s="3">
        <v>0.0</v>
      </c>
      <c r="N290" s="3">
        <v>100.0</v>
      </c>
      <c r="O290" s="3">
        <v>0.0</v>
      </c>
      <c r="P290" s="3">
        <v>0.0</v>
      </c>
      <c r="Q290" s="3">
        <v>0.0</v>
      </c>
      <c r="R290" s="4">
        <f t="shared" si="2"/>
        <v>5</v>
      </c>
      <c r="S290" s="4">
        <f t="shared" si="3"/>
        <v>0.0000001460000021</v>
      </c>
      <c r="T290" s="4">
        <f t="shared" si="4"/>
        <v>0</v>
      </c>
      <c r="U290" s="4">
        <f t="shared" si="5"/>
        <v>0</v>
      </c>
      <c r="V290" s="4">
        <f t="shared" si="6"/>
        <v>100</v>
      </c>
      <c r="W290" s="4">
        <f t="shared" si="7"/>
        <v>100</v>
      </c>
      <c r="X290" s="4">
        <f t="shared" si="8"/>
        <v>100</v>
      </c>
      <c r="Y290" s="4" t="str">
        <f t="shared" ref="Y290:AA290" si="298">IF(AND($A290=$A291,V290=100,V291=100),"full access", "")</f>
        <v>full access</v>
      </c>
      <c r="Z290" s="4" t="str">
        <f t="shared" si="298"/>
        <v>full access</v>
      </c>
      <c r="AA290" s="4" t="str">
        <f t="shared" si="298"/>
        <v>full access</v>
      </c>
      <c r="AB290" s="4">
        <f t="shared" si="10"/>
        <v>0</v>
      </c>
      <c r="AC290" s="4" t="str">
        <f t="shared" si="11"/>
        <v/>
      </c>
    </row>
    <row r="291">
      <c r="A291" s="3" t="s">
        <v>194</v>
      </c>
      <c r="B291" s="3" t="str">
        <f>VLOOKUP(A291,Regions!A:B,2)</f>
        <v>Europe &amp; Central Asia</v>
      </c>
      <c r="C291" s="3">
        <v>2020.0</v>
      </c>
      <c r="D291" s="3">
        <v>17134.87305</v>
      </c>
      <c r="E291" s="3">
        <v>92.23600006</v>
      </c>
      <c r="F291" s="3">
        <v>99.99999929</v>
      </c>
      <c r="G291" s="3">
        <v>0.0</v>
      </c>
      <c r="H291" s="3">
        <v>7.12408621E-7</v>
      </c>
      <c r="I291" s="3">
        <v>0.0</v>
      </c>
      <c r="J291" s="3">
        <v>100.0</v>
      </c>
      <c r="K291" s="3">
        <v>0.0</v>
      </c>
      <c r="L291" s="3">
        <v>0.0</v>
      </c>
      <c r="M291" s="3">
        <v>0.0</v>
      </c>
      <c r="N291" s="3">
        <v>100.0</v>
      </c>
      <c r="O291" s="3">
        <v>0.0</v>
      </c>
      <c r="P291" s="3">
        <v>0.0</v>
      </c>
      <c r="Q291" s="3">
        <v>0.0</v>
      </c>
      <c r="R291" s="4" t="str">
        <f t="shared" si="2"/>
        <v/>
      </c>
      <c r="S291" s="4" t="str">
        <f t="shared" si="3"/>
        <v/>
      </c>
      <c r="T291" s="4" t="str">
        <f t="shared" si="4"/>
        <v/>
      </c>
      <c r="U291" s="4" t="str">
        <f t="shared" si="5"/>
        <v/>
      </c>
      <c r="V291" s="4">
        <f t="shared" si="6"/>
        <v>100</v>
      </c>
      <c r="W291" s="4">
        <f t="shared" si="7"/>
        <v>100</v>
      </c>
      <c r="X291" s="4">
        <f t="shared" si="8"/>
        <v>100</v>
      </c>
      <c r="Y291" s="4" t="str">
        <f t="shared" ref="Y291:AA291" si="299">IF(AND($A291=$A292,V291=100,V292=100),"full access", "")</f>
        <v/>
      </c>
      <c r="Z291" s="4" t="str">
        <f t="shared" si="299"/>
        <v/>
      </c>
      <c r="AA291" s="4" t="str">
        <f t="shared" si="299"/>
        <v/>
      </c>
      <c r="AB291" s="4" t="str">
        <f t="shared" si="10"/>
        <v/>
      </c>
      <c r="AC291" s="4" t="str">
        <f t="shared" si="11"/>
        <v/>
      </c>
    </row>
    <row r="292">
      <c r="A292" s="3" t="s">
        <v>195</v>
      </c>
      <c r="B292" s="3" t="str">
        <f>VLOOKUP(A292,Regions!A:B,2)</f>
        <v>East Asia &amp; Pacific</v>
      </c>
      <c r="C292" s="3">
        <v>2015.0</v>
      </c>
      <c r="D292" s="3">
        <v>271.0620117</v>
      </c>
      <c r="E292" s="3">
        <v>69.37900543</v>
      </c>
      <c r="F292" s="3">
        <v>98.13855849</v>
      </c>
      <c r="G292" s="3">
        <v>0.0</v>
      </c>
      <c r="H292" s="3">
        <v>1.861441508</v>
      </c>
      <c r="I292" s="3">
        <v>0.0</v>
      </c>
      <c r="J292" s="3" t="s">
        <v>53</v>
      </c>
      <c r="K292" s="3" t="s">
        <v>53</v>
      </c>
      <c r="L292" s="3" t="s">
        <v>53</v>
      </c>
      <c r="M292" s="3" t="s">
        <v>53</v>
      </c>
      <c r="N292" s="3" t="s">
        <v>53</v>
      </c>
      <c r="O292" s="3" t="s">
        <v>53</v>
      </c>
      <c r="P292" s="3" t="s">
        <v>53</v>
      </c>
      <c r="Q292" s="3" t="s">
        <v>53</v>
      </c>
      <c r="R292" s="4">
        <f t="shared" si="2"/>
        <v>5</v>
      </c>
      <c r="S292" s="4">
        <f t="shared" si="3"/>
        <v>0.233352416</v>
      </c>
      <c r="T292" s="4" t="str">
        <f t="shared" si="4"/>
        <v>null</v>
      </c>
      <c r="U292" s="4" t="str">
        <f t="shared" si="5"/>
        <v>null</v>
      </c>
      <c r="V292" s="4">
        <f t="shared" si="6"/>
        <v>98</v>
      </c>
      <c r="W292" s="4" t="str">
        <f t="shared" si="7"/>
        <v>null</v>
      </c>
      <c r="X292" s="4" t="str">
        <f t="shared" si="8"/>
        <v>null</v>
      </c>
      <c r="Y292" s="4" t="str">
        <f t="shared" ref="Y292:AA292" si="300">IF(AND($A292=$A293,V292=100,V293=100),"full access", "")</f>
        <v/>
      </c>
      <c r="Z292" s="4" t="str">
        <f t="shared" si="300"/>
        <v/>
      </c>
      <c r="AA292" s="4" t="str">
        <f t="shared" si="300"/>
        <v/>
      </c>
      <c r="AB292" s="4" t="str">
        <f t="shared" si="10"/>
        <v>null</v>
      </c>
      <c r="AC292" s="4" t="str">
        <f t="shared" si="11"/>
        <v/>
      </c>
    </row>
    <row r="293">
      <c r="A293" s="3" t="s">
        <v>195</v>
      </c>
      <c r="B293" s="3" t="str">
        <f>VLOOKUP(A293,Regions!A:B,2)</f>
        <v>East Asia &amp; Pacific</v>
      </c>
      <c r="C293" s="3">
        <v>2020.0</v>
      </c>
      <c r="D293" s="3">
        <v>285.4909973</v>
      </c>
      <c r="E293" s="3">
        <v>71.51799774</v>
      </c>
      <c r="F293" s="3">
        <v>99.30532057</v>
      </c>
      <c r="G293" s="3">
        <v>0.0</v>
      </c>
      <c r="H293" s="3">
        <v>0.6946794278</v>
      </c>
      <c r="I293" s="3">
        <v>0.0</v>
      </c>
      <c r="J293" s="3" t="s">
        <v>53</v>
      </c>
      <c r="K293" s="3" t="s">
        <v>53</v>
      </c>
      <c r="L293" s="3" t="s">
        <v>53</v>
      </c>
      <c r="M293" s="3" t="s">
        <v>53</v>
      </c>
      <c r="N293" s="3" t="s">
        <v>53</v>
      </c>
      <c r="O293" s="3" t="s">
        <v>53</v>
      </c>
      <c r="P293" s="3" t="s">
        <v>53</v>
      </c>
      <c r="Q293" s="3" t="s">
        <v>53</v>
      </c>
      <c r="R293" s="4" t="str">
        <f t="shared" si="2"/>
        <v/>
      </c>
      <c r="S293" s="4" t="str">
        <f t="shared" si="3"/>
        <v/>
      </c>
      <c r="T293" s="4" t="str">
        <f t="shared" si="4"/>
        <v/>
      </c>
      <c r="U293" s="4" t="str">
        <f t="shared" si="5"/>
        <v/>
      </c>
      <c r="V293" s="4">
        <f t="shared" si="6"/>
        <v>99</v>
      </c>
      <c r="W293" s="4" t="str">
        <f t="shared" si="7"/>
        <v>null</v>
      </c>
      <c r="X293" s="4" t="str">
        <f t="shared" si="8"/>
        <v>null</v>
      </c>
      <c r="Y293" s="4" t="str">
        <f t="shared" ref="Y293:AA293" si="301">IF(AND($A293=$A294,V293=100,V294=100),"full access", "")</f>
        <v/>
      </c>
      <c r="Z293" s="4" t="str">
        <f t="shared" si="301"/>
        <v/>
      </c>
      <c r="AA293" s="4" t="str">
        <f t="shared" si="301"/>
        <v/>
      </c>
      <c r="AB293" s="4" t="str">
        <f t="shared" si="10"/>
        <v/>
      </c>
      <c r="AC293" s="4" t="str">
        <f t="shared" si="11"/>
        <v/>
      </c>
    </row>
    <row r="294">
      <c r="A294" s="3" t="s">
        <v>196</v>
      </c>
      <c r="B294" s="3" t="str">
        <f>VLOOKUP(A294,Regions!A:B,2)</f>
        <v>East Asia &amp; Pacific</v>
      </c>
      <c r="C294" s="3">
        <v>2015.0</v>
      </c>
      <c r="D294" s="3">
        <v>4614.526855</v>
      </c>
      <c r="E294" s="3">
        <v>86.34099579</v>
      </c>
      <c r="F294" s="3">
        <v>99.99999735</v>
      </c>
      <c r="G294" s="3">
        <v>0.0</v>
      </c>
      <c r="H294" s="3">
        <v>2.645348403E-6</v>
      </c>
      <c r="I294" s="3">
        <v>0.0</v>
      </c>
      <c r="J294" s="3">
        <v>100.0</v>
      </c>
      <c r="K294" s="3">
        <v>0.0</v>
      </c>
      <c r="L294" s="3">
        <v>0.0</v>
      </c>
      <c r="M294" s="3">
        <v>0.0</v>
      </c>
      <c r="N294" s="3">
        <v>100.0</v>
      </c>
      <c r="O294" s="3">
        <v>0.0</v>
      </c>
      <c r="P294" s="3">
        <v>0.0</v>
      </c>
      <c r="Q294" s="3">
        <v>0.0</v>
      </c>
      <c r="R294" s="4">
        <f t="shared" si="2"/>
        <v>5</v>
      </c>
      <c r="S294" s="4">
        <f t="shared" si="3"/>
        <v>0.0000007899999986</v>
      </c>
      <c r="T294" s="4">
        <f t="shared" si="4"/>
        <v>0</v>
      </c>
      <c r="U294" s="4">
        <f t="shared" si="5"/>
        <v>0</v>
      </c>
      <c r="V294" s="4">
        <f t="shared" si="6"/>
        <v>100</v>
      </c>
      <c r="W294" s="4">
        <f t="shared" si="7"/>
        <v>100</v>
      </c>
      <c r="X294" s="4">
        <f t="shared" si="8"/>
        <v>100</v>
      </c>
      <c r="Y294" s="4" t="str">
        <f t="shared" ref="Y294:AA294" si="302">IF(AND($A294=$A295,V294=100,V295=100),"full access", "")</f>
        <v>full access</v>
      </c>
      <c r="Z294" s="4" t="str">
        <f t="shared" si="302"/>
        <v>full access</v>
      </c>
      <c r="AA294" s="4" t="str">
        <f t="shared" si="302"/>
        <v>full access</v>
      </c>
      <c r="AB294" s="4">
        <f t="shared" si="10"/>
        <v>0</v>
      </c>
      <c r="AC294" s="4" t="str">
        <f t="shared" si="11"/>
        <v/>
      </c>
    </row>
    <row r="295">
      <c r="A295" s="3" t="s">
        <v>196</v>
      </c>
      <c r="B295" s="3" t="str">
        <f>VLOOKUP(A295,Regions!A:B,2)</f>
        <v>East Asia &amp; Pacific</v>
      </c>
      <c r="C295" s="3">
        <v>2020.0</v>
      </c>
      <c r="D295" s="3">
        <v>4822.23291</v>
      </c>
      <c r="E295" s="3">
        <v>86.6989975</v>
      </c>
      <c r="F295" s="3">
        <v>100.0000013</v>
      </c>
      <c r="G295" s="3">
        <v>0.0</v>
      </c>
      <c r="H295" s="3">
        <v>0.0</v>
      </c>
      <c r="I295" s="3">
        <v>0.0</v>
      </c>
      <c r="J295" s="3">
        <v>100.0</v>
      </c>
      <c r="K295" s="3">
        <v>0.0</v>
      </c>
      <c r="L295" s="3">
        <v>0.0</v>
      </c>
      <c r="M295" s="3">
        <v>0.0</v>
      </c>
      <c r="N295" s="3">
        <v>100.0</v>
      </c>
      <c r="O295" s="3">
        <v>0.0</v>
      </c>
      <c r="P295" s="3">
        <v>0.0</v>
      </c>
      <c r="Q295" s="3">
        <v>0.0</v>
      </c>
      <c r="R295" s="4" t="str">
        <f t="shared" si="2"/>
        <v/>
      </c>
      <c r="S295" s="4" t="str">
        <f t="shared" si="3"/>
        <v/>
      </c>
      <c r="T295" s="4" t="str">
        <f t="shared" si="4"/>
        <v/>
      </c>
      <c r="U295" s="4" t="str">
        <f t="shared" si="5"/>
        <v/>
      </c>
      <c r="V295" s="4">
        <f t="shared" si="6"/>
        <v>100</v>
      </c>
      <c r="W295" s="4">
        <f t="shared" si="7"/>
        <v>100</v>
      </c>
      <c r="X295" s="4">
        <f t="shared" si="8"/>
        <v>100</v>
      </c>
      <c r="Y295" s="4" t="str">
        <f t="shared" ref="Y295:AA295" si="303">IF(AND($A295=$A296,V295=100,V296=100),"full access", "")</f>
        <v/>
      </c>
      <c r="Z295" s="4" t="str">
        <f t="shared" si="303"/>
        <v/>
      </c>
      <c r="AA295" s="4" t="str">
        <f t="shared" si="303"/>
        <v/>
      </c>
      <c r="AB295" s="4" t="str">
        <f t="shared" si="10"/>
        <v/>
      </c>
      <c r="AC295" s="4" t="str">
        <f t="shared" si="11"/>
        <v/>
      </c>
    </row>
    <row r="296">
      <c r="A296" s="3" t="s">
        <v>197</v>
      </c>
      <c r="B296" s="3" t="str">
        <f>VLOOKUP(A296,Regions!A:B,2)</f>
        <v>Latin America &amp; Caribbean</v>
      </c>
      <c r="C296" s="3">
        <v>2015.0</v>
      </c>
      <c r="D296" s="3">
        <v>6223.233887</v>
      </c>
      <c r="E296" s="3">
        <v>57.89499664</v>
      </c>
      <c r="F296" s="3">
        <v>81.35312854</v>
      </c>
      <c r="G296" s="3">
        <v>1.425927388</v>
      </c>
      <c r="H296" s="3">
        <v>13.835759</v>
      </c>
      <c r="I296" s="3">
        <v>3.38518507</v>
      </c>
      <c r="J296" s="3">
        <v>59.50465784</v>
      </c>
      <c r="K296" s="3">
        <v>3.238961865</v>
      </c>
      <c r="L296" s="3">
        <v>29.55960602</v>
      </c>
      <c r="M296" s="3">
        <v>7.696774271</v>
      </c>
      <c r="N296" s="3">
        <v>97.24275488</v>
      </c>
      <c r="O296" s="3">
        <v>0.1073710103</v>
      </c>
      <c r="P296" s="3">
        <v>2.400356622</v>
      </c>
      <c r="Q296" s="3">
        <v>0.2495174846</v>
      </c>
      <c r="R296" s="4">
        <f t="shared" si="2"/>
        <v>5</v>
      </c>
      <c r="S296" s="4">
        <f t="shared" si="3"/>
        <v>0.071125052</v>
      </c>
      <c r="T296" s="4">
        <f t="shared" si="4"/>
        <v>-0.079442242</v>
      </c>
      <c r="U296" s="4">
        <f t="shared" si="5"/>
        <v>0.032840346</v>
      </c>
      <c r="V296" s="4">
        <f t="shared" si="6"/>
        <v>81</v>
      </c>
      <c r="W296" s="4">
        <f t="shared" si="7"/>
        <v>60</v>
      </c>
      <c r="X296" s="4">
        <f t="shared" si="8"/>
        <v>97</v>
      </c>
      <c r="Y296" s="4" t="str">
        <f t="shared" ref="Y296:AA296" si="304">IF(AND($A296=$A297,V296=100,V297=100),"full access", "")</f>
        <v/>
      </c>
      <c r="Z296" s="4" t="str">
        <f t="shared" si="304"/>
        <v/>
      </c>
      <c r="AA296" s="4" t="str">
        <f t="shared" si="304"/>
        <v/>
      </c>
      <c r="AB296" s="4">
        <f t="shared" si="10"/>
        <v>-0.112282588</v>
      </c>
      <c r="AC296" s="4">
        <f t="shared" si="11"/>
        <v>-4.818799132</v>
      </c>
    </row>
    <row r="297">
      <c r="A297" s="3" t="s">
        <v>197</v>
      </c>
      <c r="B297" s="3" t="str">
        <f>VLOOKUP(A297,Regions!A:B,2)</f>
        <v>Latin America &amp; Caribbean</v>
      </c>
      <c r="C297" s="3">
        <v>2020.0</v>
      </c>
      <c r="D297" s="3">
        <v>6624.554199</v>
      </c>
      <c r="E297" s="3">
        <v>59.01200104</v>
      </c>
      <c r="F297" s="3">
        <v>81.7087538</v>
      </c>
      <c r="G297" s="3">
        <v>1.506645682</v>
      </c>
      <c r="H297" s="3">
        <v>13.53053114</v>
      </c>
      <c r="I297" s="3">
        <v>3.254069378</v>
      </c>
      <c r="J297" s="3">
        <v>59.10744663</v>
      </c>
      <c r="K297" s="3">
        <v>3.520974285</v>
      </c>
      <c r="L297" s="3">
        <v>29.78017368</v>
      </c>
      <c r="M297" s="3">
        <v>7.5914054</v>
      </c>
      <c r="N297" s="3">
        <v>97.40695661</v>
      </c>
      <c r="O297" s="3">
        <v>0.1075523143</v>
      </c>
      <c r="P297" s="3">
        <v>2.244007656</v>
      </c>
      <c r="Q297" s="3">
        <v>0.2414834229</v>
      </c>
      <c r="R297" s="4" t="str">
        <f t="shared" si="2"/>
        <v/>
      </c>
      <c r="S297" s="4" t="str">
        <f t="shared" si="3"/>
        <v/>
      </c>
      <c r="T297" s="4" t="str">
        <f t="shared" si="4"/>
        <v/>
      </c>
      <c r="U297" s="4" t="str">
        <f t="shared" si="5"/>
        <v/>
      </c>
      <c r="V297" s="4">
        <f t="shared" si="6"/>
        <v>82</v>
      </c>
      <c r="W297" s="4">
        <f t="shared" si="7"/>
        <v>59</v>
      </c>
      <c r="X297" s="4">
        <f t="shared" si="8"/>
        <v>97</v>
      </c>
      <c r="Y297" s="4" t="str">
        <f t="shared" ref="Y297:AA297" si="305">IF(AND($A297=$A298,V297=100,V298=100),"full access", "")</f>
        <v/>
      </c>
      <c r="Z297" s="4" t="str">
        <f t="shared" si="305"/>
        <v/>
      </c>
      <c r="AA297" s="4" t="str">
        <f t="shared" si="305"/>
        <v/>
      </c>
      <c r="AB297" s="4" t="str">
        <f t="shared" si="10"/>
        <v/>
      </c>
      <c r="AC297" s="4" t="str">
        <f t="shared" si="11"/>
        <v/>
      </c>
    </row>
    <row r="298">
      <c r="A298" s="3" t="s">
        <v>198</v>
      </c>
      <c r="B298" s="3" t="str">
        <f>VLOOKUP(A298,Regions!A:B,2)</f>
        <v>Sub-Saharan Africa</v>
      </c>
      <c r="C298" s="3">
        <v>2015.0</v>
      </c>
      <c r="D298" s="3">
        <v>20001.66211</v>
      </c>
      <c r="E298" s="3">
        <v>16.24699974</v>
      </c>
      <c r="F298" s="3">
        <v>45.48245806</v>
      </c>
      <c r="G298" s="3">
        <v>16.12883696</v>
      </c>
      <c r="H298" s="3">
        <v>34.71956001</v>
      </c>
      <c r="I298" s="3">
        <v>3.669144972</v>
      </c>
      <c r="J298" s="3">
        <v>37.32994165</v>
      </c>
      <c r="K298" s="3">
        <v>17.64359486</v>
      </c>
      <c r="L298" s="3">
        <v>40.88848775</v>
      </c>
      <c r="M298" s="3">
        <v>4.137975751</v>
      </c>
      <c r="N298" s="3">
        <v>87.50853904</v>
      </c>
      <c r="O298" s="3">
        <v>8.320286196</v>
      </c>
      <c r="P298" s="3">
        <v>2.918844344</v>
      </c>
      <c r="Q298" s="3">
        <v>1.252330425</v>
      </c>
      <c r="R298" s="4">
        <f t="shared" si="2"/>
        <v>5</v>
      </c>
      <c r="S298" s="4">
        <f t="shared" si="3"/>
        <v>0.285867882</v>
      </c>
      <c r="T298" s="4">
        <f t="shared" si="4"/>
        <v>0.364843534</v>
      </c>
      <c r="U298" s="4">
        <f t="shared" si="5"/>
        <v>-0.338939856</v>
      </c>
      <c r="V298" s="4">
        <f t="shared" si="6"/>
        <v>45</v>
      </c>
      <c r="W298" s="4">
        <f t="shared" si="7"/>
        <v>37</v>
      </c>
      <c r="X298" s="4">
        <f t="shared" si="8"/>
        <v>88</v>
      </c>
      <c r="Y298" s="4" t="str">
        <f t="shared" ref="Y298:AA298" si="306">IF(AND($A298=$A299,V298=100,V299=100),"full access", "")</f>
        <v/>
      </c>
      <c r="Z298" s="4" t="str">
        <f t="shared" si="306"/>
        <v/>
      </c>
      <c r="AA298" s="4" t="str">
        <f t="shared" si="306"/>
        <v/>
      </c>
      <c r="AB298" s="4">
        <f t="shared" si="10"/>
        <v>0.70378339</v>
      </c>
      <c r="AC298" s="4">
        <f t="shared" si="11"/>
        <v>54.33849124</v>
      </c>
    </row>
    <row r="299">
      <c r="A299" s="3" t="s">
        <v>198</v>
      </c>
      <c r="B299" s="3" t="str">
        <f>VLOOKUP(A299,Regions!A:B,2)</f>
        <v>Sub-Saharan Africa</v>
      </c>
      <c r="C299" s="3">
        <v>2020.0</v>
      </c>
      <c r="D299" s="3">
        <v>24206.63672</v>
      </c>
      <c r="E299" s="3">
        <v>16.62599945</v>
      </c>
      <c r="F299" s="3">
        <v>46.91179747</v>
      </c>
      <c r="G299" s="3">
        <v>21.6538987</v>
      </c>
      <c r="H299" s="3">
        <v>27.02751244</v>
      </c>
      <c r="I299" s="3">
        <v>4.406791392</v>
      </c>
      <c r="J299" s="3">
        <v>39.15415932</v>
      </c>
      <c r="K299" s="3">
        <v>23.98774039</v>
      </c>
      <c r="L299" s="3">
        <v>31.99150648</v>
      </c>
      <c r="M299" s="3">
        <v>4.866593813</v>
      </c>
      <c r="N299" s="3">
        <v>85.81383976</v>
      </c>
      <c r="O299" s="3">
        <v>9.950440829</v>
      </c>
      <c r="P299" s="3">
        <v>2.13468778</v>
      </c>
      <c r="Q299" s="3">
        <v>2.101031634</v>
      </c>
      <c r="R299" s="4" t="str">
        <f t="shared" si="2"/>
        <v/>
      </c>
      <c r="S299" s="4" t="str">
        <f t="shared" si="3"/>
        <v/>
      </c>
      <c r="T299" s="4" t="str">
        <f t="shared" si="4"/>
        <v/>
      </c>
      <c r="U299" s="4" t="str">
        <f t="shared" si="5"/>
        <v/>
      </c>
      <c r="V299" s="4">
        <f t="shared" si="6"/>
        <v>47</v>
      </c>
      <c r="W299" s="4">
        <f t="shared" si="7"/>
        <v>39</v>
      </c>
      <c r="X299" s="4">
        <f t="shared" si="8"/>
        <v>86</v>
      </c>
      <c r="Y299" s="4" t="str">
        <f t="shared" ref="Y299:AA299" si="307">IF(AND($A299=$A300,V299=100,V300=100),"full access", "")</f>
        <v/>
      </c>
      <c r="Z299" s="4" t="str">
        <f t="shared" si="307"/>
        <v/>
      </c>
      <c r="AA299" s="4" t="str">
        <f t="shared" si="307"/>
        <v/>
      </c>
      <c r="AB299" s="4" t="str">
        <f t="shared" si="10"/>
        <v/>
      </c>
      <c r="AC299" s="4" t="str">
        <f t="shared" si="11"/>
        <v/>
      </c>
    </row>
    <row r="300">
      <c r="A300" s="3" t="s">
        <v>199</v>
      </c>
      <c r="B300" s="3" t="str">
        <f>VLOOKUP(A300,Regions!A:B,2)</f>
        <v>Sub-Saharan Africa</v>
      </c>
      <c r="C300" s="3">
        <v>2015.0</v>
      </c>
      <c r="D300" s="3">
        <v>181137.4531</v>
      </c>
      <c r="E300" s="3">
        <v>47.83799744</v>
      </c>
      <c r="F300" s="3">
        <v>68.77975546</v>
      </c>
      <c r="G300" s="3">
        <v>6.713550996</v>
      </c>
      <c r="H300" s="3">
        <v>14.73376246</v>
      </c>
      <c r="I300" s="3">
        <v>9.772931086</v>
      </c>
      <c r="J300" s="3">
        <v>53.492449</v>
      </c>
      <c r="K300" s="3">
        <v>7.106440271</v>
      </c>
      <c r="L300" s="3">
        <v>23.1071601</v>
      </c>
      <c r="M300" s="3">
        <v>16.29395062</v>
      </c>
      <c r="N300" s="3">
        <v>85.44885832</v>
      </c>
      <c r="O300" s="3">
        <v>6.285149056</v>
      </c>
      <c r="P300" s="3">
        <v>5.603506118</v>
      </c>
      <c r="Q300" s="3">
        <v>2.662486501</v>
      </c>
      <c r="R300" s="4">
        <f t="shared" si="2"/>
        <v>5</v>
      </c>
      <c r="S300" s="4">
        <f t="shared" si="3"/>
        <v>1.765859584</v>
      </c>
      <c r="T300" s="4">
        <f t="shared" si="4"/>
        <v>1.633152206</v>
      </c>
      <c r="U300" s="4">
        <f t="shared" si="5"/>
        <v>1.381769374</v>
      </c>
      <c r="V300" s="4">
        <f t="shared" si="6"/>
        <v>69</v>
      </c>
      <c r="W300" s="4">
        <f t="shared" si="7"/>
        <v>53</v>
      </c>
      <c r="X300" s="4">
        <f t="shared" si="8"/>
        <v>85</v>
      </c>
      <c r="Y300" s="4" t="str">
        <f t="shared" ref="Y300:AA300" si="308">IF(AND($A300=$A301,V300=100,V301=100),"full access", "")</f>
        <v/>
      </c>
      <c r="Z300" s="4" t="str">
        <f t="shared" si="308"/>
        <v/>
      </c>
      <c r="AA300" s="4" t="str">
        <f t="shared" si="308"/>
        <v/>
      </c>
      <c r="AB300" s="4">
        <f t="shared" si="10"/>
        <v>0.251382832</v>
      </c>
      <c r="AC300" s="4">
        <f t="shared" si="11"/>
        <v>0.1667591182</v>
      </c>
    </row>
    <row r="301">
      <c r="A301" s="3" t="s">
        <v>199</v>
      </c>
      <c r="B301" s="3" t="str">
        <f>VLOOKUP(A301,Regions!A:B,2)</f>
        <v>Sub-Saharan Africa</v>
      </c>
      <c r="C301" s="3">
        <v>2020.0</v>
      </c>
      <c r="D301" s="3">
        <v>206139.5938</v>
      </c>
      <c r="E301" s="3">
        <v>51.95800018</v>
      </c>
      <c r="F301" s="3">
        <v>77.60905338</v>
      </c>
      <c r="G301" s="3">
        <v>4.979399343</v>
      </c>
      <c r="H301" s="3">
        <v>11.79691148</v>
      </c>
      <c r="I301" s="3">
        <v>5.614635794</v>
      </c>
      <c r="J301" s="3">
        <v>61.65821003</v>
      </c>
      <c r="K301" s="3">
        <v>7.128924583</v>
      </c>
      <c r="L301" s="3">
        <v>20.92487535</v>
      </c>
      <c r="M301" s="3">
        <v>10.28799004</v>
      </c>
      <c r="N301" s="3">
        <v>92.35770519</v>
      </c>
      <c r="O301" s="3">
        <v>2.99188065</v>
      </c>
      <c r="P301" s="3">
        <v>3.356908786</v>
      </c>
      <c r="Q301" s="3">
        <v>1.29350537</v>
      </c>
      <c r="R301" s="4" t="str">
        <f t="shared" si="2"/>
        <v/>
      </c>
      <c r="S301" s="4" t="str">
        <f t="shared" si="3"/>
        <v/>
      </c>
      <c r="T301" s="4" t="str">
        <f t="shared" si="4"/>
        <v/>
      </c>
      <c r="U301" s="4" t="str">
        <f t="shared" si="5"/>
        <v/>
      </c>
      <c r="V301" s="4">
        <f t="shared" si="6"/>
        <v>78</v>
      </c>
      <c r="W301" s="4">
        <f t="shared" si="7"/>
        <v>62</v>
      </c>
      <c r="X301" s="4">
        <f t="shared" si="8"/>
        <v>92</v>
      </c>
      <c r="Y301" s="4" t="str">
        <f t="shared" ref="Y301:AA301" si="309">IF(AND($A301=$A302,V301=100,V302=100),"full access", "")</f>
        <v/>
      </c>
      <c r="Z301" s="4" t="str">
        <f t="shared" si="309"/>
        <v/>
      </c>
      <c r="AA301" s="4" t="str">
        <f t="shared" si="309"/>
        <v/>
      </c>
      <c r="AB301" s="4" t="str">
        <f t="shared" si="10"/>
        <v/>
      </c>
      <c r="AC301" s="4" t="str">
        <f t="shared" si="11"/>
        <v/>
      </c>
    </row>
    <row r="302">
      <c r="A302" s="3" t="s">
        <v>200</v>
      </c>
      <c r="B302" s="3" t="str">
        <f>VLOOKUP(A302,Regions!A:B,2)</f>
        <v>East Asia &amp; Pacific</v>
      </c>
      <c r="C302" s="3">
        <v>2015.0</v>
      </c>
      <c r="D302" s="3">
        <v>1.610000014</v>
      </c>
      <c r="E302" s="3">
        <v>42.56800079</v>
      </c>
      <c r="F302" s="3">
        <v>97.60613941</v>
      </c>
      <c r="G302" s="3">
        <v>0.0</v>
      </c>
      <c r="H302" s="3">
        <v>2.393860594</v>
      </c>
      <c r="I302" s="3">
        <v>0.0</v>
      </c>
      <c r="J302" s="3" t="s">
        <v>53</v>
      </c>
      <c r="K302" s="3" t="s">
        <v>53</v>
      </c>
      <c r="L302" s="3" t="s">
        <v>53</v>
      </c>
      <c r="M302" s="3" t="s">
        <v>53</v>
      </c>
      <c r="N302" s="3" t="s">
        <v>53</v>
      </c>
      <c r="O302" s="3" t="s">
        <v>53</v>
      </c>
      <c r="P302" s="3" t="s">
        <v>53</v>
      </c>
      <c r="Q302" s="3" t="s">
        <v>53</v>
      </c>
      <c r="R302" s="4">
        <f t="shared" si="2"/>
        <v>5</v>
      </c>
      <c r="S302" s="4">
        <f t="shared" si="3"/>
        <v>-0.119052646</v>
      </c>
      <c r="T302" s="4" t="str">
        <f t="shared" si="4"/>
        <v>null</v>
      </c>
      <c r="U302" s="4" t="str">
        <f t="shared" si="5"/>
        <v>null</v>
      </c>
      <c r="V302" s="4">
        <f t="shared" si="6"/>
        <v>98</v>
      </c>
      <c r="W302" s="4" t="str">
        <f t="shared" si="7"/>
        <v>null</v>
      </c>
      <c r="X302" s="4" t="str">
        <f t="shared" si="8"/>
        <v>null</v>
      </c>
      <c r="Y302" s="4" t="str">
        <f t="shared" ref="Y302:AA302" si="310">IF(AND($A302=$A303,V302=100,V303=100),"full access", "")</f>
        <v/>
      </c>
      <c r="Z302" s="4" t="str">
        <f t="shared" si="310"/>
        <v/>
      </c>
      <c r="AA302" s="4" t="str">
        <f t="shared" si="310"/>
        <v/>
      </c>
      <c r="AB302" s="4" t="str">
        <f t="shared" si="10"/>
        <v>null</v>
      </c>
      <c r="AC302" s="4" t="str">
        <f t="shared" si="11"/>
        <v/>
      </c>
    </row>
    <row r="303">
      <c r="A303" s="3" t="s">
        <v>200</v>
      </c>
      <c r="B303" s="3" t="str">
        <f>VLOOKUP(A303,Regions!A:B,2)</f>
        <v>East Asia &amp; Pacific</v>
      </c>
      <c r="C303" s="3">
        <v>2020.0</v>
      </c>
      <c r="D303" s="3">
        <v>1.618000031</v>
      </c>
      <c r="E303" s="3">
        <v>46.20200348</v>
      </c>
      <c r="F303" s="3">
        <v>97.01087618</v>
      </c>
      <c r="G303" s="3">
        <v>0.0</v>
      </c>
      <c r="H303" s="3">
        <v>2.989123822</v>
      </c>
      <c r="I303" s="3">
        <v>0.0</v>
      </c>
      <c r="J303" s="3" t="s">
        <v>53</v>
      </c>
      <c r="K303" s="3" t="s">
        <v>53</v>
      </c>
      <c r="L303" s="3" t="s">
        <v>53</v>
      </c>
      <c r="M303" s="3" t="s">
        <v>53</v>
      </c>
      <c r="N303" s="3" t="s">
        <v>53</v>
      </c>
      <c r="O303" s="3" t="s">
        <v>53</v>
      </c>
      <c r="P303" s="3" t="s">
        <v>53</v>
      </c>
      <c r="Q303" s="3" t="s">
        <v>53</v>
      </c>
      <c r="R303" s="4" t="str">
        <f t="shared" si="2"/>
        <v/>
      </c>
      <c r="S303" s="4" t="str">
        <f t="shared" si="3"/>
        <v/>
      </c>
      <c r="T303" s="4" t="str">
        <f t="shared" si="4"/>
        <v/>
      </c>
      <c r="U303" s="4" t="str">
        <f t="shared" si="5"/>
        <v/>
      </c>
      <c r="V303" s="4">
        <f t="shared" si="6"/>
        <v>97</v>
      </c>
      <c r="W303" s="4" t="str">
        <f t="shared" si="7"/>
        <v>null</v>
      </c>
      <c r="X303" s="4" t="str">
        <f t="shared" si="8"/>
        <v>null</v>
      </c>
      <c r="Y303" s="4" t="str">
        <f t="shared" ref="Y303:AA303" si="311">IF(AND($A303=$A304,V303=100,V304=100),"full access", "")</f>
        <v/>
      </c>
      <c r="Z303" s="4" t="str">
        <f t="shared" si="311"/>
        <v/>
      </c>
      <c r="AA303" s="4" t="str">
        <f t="shared" si="311"/>
        <v/>
      </c>
      <c r="AB303" s="4" t="str">
        <f t="shared" si="10"/>
        <v/>
      </c>
      <c r="AC303" s="4" t="str">
        <f t="shared" si="11"/>
        <v/>
      </c>
    </row>
    <row r="304">
      <c r="A304" s="3" t="s">
        <v>201</v>
      </c>
      <c r="B304" s="3" t="str">
        <f>VLOOKUP(A304,Regions!A:B,2)</f>
        <v>Europe &amp; Central Asia</v>
      </c>
      <c r="C304" s="3">
        <v>2015.0</v>
      </c>
      <c r="D304" s="3">
        <v>2079.334961</v>
      </c>
      <c r="E304" s="3">
        <v>57.40799713</v>
      </c>
      <c r="F304" s="3">
        <v>97.47233283</v>
      </c>
      <c r="G304" s="3">
        <v>1.885991713</v>
      </c>
      <c r="H304" s="3">
        <v>0.5924731745</v>
      </c>
      <c r="I304" s="3">
        <v>0.04920227976</v>
      </c>
      <c r="J304" s="3">
        <v>97.63323313</v>
      </c>
      <c r="K304" s="3">
        <v>1.2224645</v>
      </c>
      <c r="L304" s="3">
        <v>1.028782373</v>
      </c>
      <c r="M304" s="3">
        <v>0.11552</v>
      </c>
      <c r="N304" s="3">
        <v>97.35295808</v>
      </c>
      <c r="O304" s="3">
        <v>2.37827419</v>
      </c>
      <c r="P304" s="3">
        <v>0.2687677275</v>
      </c>
      <c r="Q304" s="3">
        <v>0.0</v>
      </c>
      <c r="R304" s="4">
        <f t="shared" si="2"/>
        <v>5</v>
      </c>
      <c r="S304" s="4">
        <f t="shared" si="3"/>
        <v>0.054096592</v>
      </c>
      <c r="T304" s="4">
        <f t="shared" si="4"/>
        <v>-0.032903712</v>
      </c>
      <c r="U304" s="4">
        <f t="shared" si="5"/>
        <v>0.116888982</v>
      </c>
      <c r="V304" s="4">
        <f t="shared" si="6"/>
        <v>97</v>
      </c>
      <c r="W304" s="4">
        <f t="shared" si="7"/>
        <v>98</v>
      </c>
      <c r="X304" s="4">
        <f t="shared" si="8"/>
        <v>97</v>
      </c>
      <c r="Y304" s="4" t="str">
        <f t="shared" ref="Y304:AA304" si="312">IF(AND($A304=$A305,V304=100,V305=100),"full access", "")</f>
        <v/>
      </c>
      <c r="Z304" s="4" t="str">
        <f t="shared" si="312"/>
        <v/>
      </c>
      <c r="AA304" s="4" t="str">
        <f t="shared" si="312"/>
        <v/>
      </c>
      <c r="AB304" s="4">
        <f t="shared" si="10"/>
        <v>-0.149792694</v>
      </c>
      <c r="AC304" s="4">
        <f t="shared" si="11"/>
        <v>3.567118234</v>
      </c>
    </row>
    <row r="305">
      <c r="A305" s="3" t="s">
        <v>201</v>
      </c>
      <c r="B305" s="3" t="str">
        <f>VLOOKUP(A305,Regions!A:B,2)</f>
        <v>Europe &amp; Central Asia</v>
      </c>
      <c r="C305" s="3">
        <v>2020.0</v>
      </c>
      <c r="D305" s="3">
        <v>2083.379883</v>
      </c>
      <c r="E305" s="3">
        <v>58.48199844</v>
      </c>
      <c r="F305" s="3">
        <v>97.74281579</v>
      </c>
      <c r="G305" s="3">
        <v>1.63499414</v>
      </c>
      <c r="H305" s="3">
        <v>0.5742284762</v>
      </c>
      <c r="I305" s="3">
        <v>0.04796159706</v>
      </c>
      <c r="J305" s="3">
        <v>97.46871457</v>
      </c>
      <c r="K305" s="3">
        <v>1.505202232</v>
      </c>
      <c r="L305" s="3">
        <v>0.9105631982</v>
      </c>
      <c r="M305" s="3">
        <v>0.11552</v>
      </c>
      <c r="N305" s="3">
        <v>97.93740299</v>
      </c>
      <c r="O305" s="3">
        <v>1.727136954</v>
      </c>
      <c r="P305" s="3">
        <v>0.3354600563</v>
      </c>
      <c r="Q305" s="3">
        <v>0.0</v>
      </c>
      <c r="R305" s="4" t="str">
        <f t="shared" si="2"/>
        <v/>
      </c>
      <c r="S305" s="4" t="str">
        <f t="shared" si="3"/>
        <v/>
      </c>
      <c r="T305" s="4" t="str">
        <f t="shared" si="4"/>
        <v/>
      </c>
      <c r="U305" s="4" t="str">
        <f t="shared" si="5"/>
        <v/>
      </c>
      <c r="V305" s="4">
        <f t="shared" si="6"/>
        <v>98</v>
      </c>
      <c r="W305" s="4">
        <f t="shared" si="7"/>
        <v>97</v>
      </c>
      <c r="X305" s="4">
        <f t="shared" si="8"/>
        <v>98</v>
      </c>
      <c r="Y305" s="4" t="str">
        <f t="shared" ref="Y305:AA305" si="313">IF(AND($A305=$A306,V305=100,V306=100),"full access", "")</f>
        <v/>
      </c>
      <c r="Z305" s="4" t="str">
        <f t="shared" si="313"/>
        <v/>
      </c>
      <c r="AA305" s="4" t="str">
        <f t="shared" si="313"/>
        <v/>
      </c>
      <c r="AB305" s="4" t="str">
        <f t="shared" si="10"/>
        <v/>
      </c>
      <c r="AC305" s="4" t="str">
        <f t="shared" si="11"/>
        <v/>
      </c>
    </row>
    <row r="306">
      <c r="A306" s="3" t="s">
        <v>202</v>
      </c>
      <c r="B306" s="3" t="str">
        <f>VLOOKUP(A306,Regions!A:B,2)</f>
        <v>East Asia &amp; Pacific</v>
      </c>
      <c r="C306" s="3">
        <v>2015.0</v>
      </c>
      <c r="D306" s="3">
        <v>55.77899933</v>
      </c>
      <c r="E306" s="3">
        <v>91.35699463</v>
      </c>
      <c r="F306" s="3">
        <v>99.98018339</v>
      </c>
      <c r="G306" s="3">
        <v>0.0</v>
      </c>
      <c r="H306" s="3">
        <v>0.01981661152</v>
      </c>
      <c r="I306" s="3">
        <v>0.0</v>
      </c>
      <c r="J306" s="3" t="s">
        <v>53</v>
      </c>
      <c r="K306" s="3" t="s">
        <v>53</v>
      </c>
      <c r="L306" s="3" t="s">
        <v>53</v>
      </c>
      <c r="M306" s="3" t="s">
        <v>53</v>
      </c>
      <c r="N306" s="3" t="s">
        <v>53</v>
      </c>
      <c r="O306" s="3" t="s">
        <v>53</v>
      </c>
      <c r="P306" s="3" t="s">
        <v>53</v>
      </c>
      <c r="Q306" s="3" t="s">
        <v>53</v>
      </c>
      <c r="R306" s="4">
        <f t="shared" si="2"/>
        <v>5</v>
      </c>
      <c r="S306" s="4">
        <f t="shared" si="3"/>
        <v>0.003963322</v>
      </c>
      <c r="T306" s="4" t="str">
        <f t="shared" si="4"/>
        <v>null</v>
      </c>
      <c r="U306" s="4" t="str">
        <f t="shared" si="5"/>
        <v>null</v>
      </c>
      <c r="V306" s="4">
        <f t="shared" si="6"/>
        <v>100</v>
      </c>
      <c r="W306" s="4" t="str">
        <f t="shared" si="7"/>
        <v>null</v>
      </c>
      <c r="X306" s="4" t="str">
        <f t="shared" si="8"/>
        <v>null</v>
      </c>
      <c r="Y306" s="4" t="str">
        <f t="shared" ref="Y306:AA306" si="314">IF(AND($A306=$A307,V306=100,V307=100),"full access", "")</f>
        <v>full access</v>
      </c>
      <c r="Z306" s="4" t="str">
        <f t="shared" si="314"/>
        <v/>
      </c>
      <c r="AA306" s="4" t="str">
        <f t="shared" si="314"/>
        <v/>
      </c>
      <c r="AB306" s="4" t="str">
        <f t="shared" si="10"/>
        <v>null</v>
      </c>
      <c r="AC306" s="4" t="str">
        <f t="shared" si="11"/>
        <v/>
      </c>
    </row>
    <row r="307">
      <c r="A307" s="3" t="s">
        <v>202</v>
      </c>
      <c r="B307" s="3" t="str">
        <f>VLOOKUP(A307,Regions!A:B,2)</f>
        <v>East Asia &amp; Pacific</v>
      </c>
      <c r="C307" s="3">
        <v>2020.0</v>
      </c>
      <c r="D307" s="3">
        <v>57.55699921</v>
      </c>
      <c r="E307" s="3">
        <v>91.79799652</v>
      </c>
      <c r="F307" s="3">
        <v>100.0</v>
      </c>
      <c r="G307" s="3">
        <v>0.0</v>
      </c>
      <c r="H307" s="3">
        <v>0.0</v>
      </c>
      <c r="I307" s="3">
        <v>0.0</v>
      </c>
      <c r="J307" s="3" t="s">
        <v>53</v>
      </c>
      <c r="K307" s="3" t="s">
        <v>53</v>
      </c>
      <c r="L307" s="3" t="s">
        <v>53</v>
      </c>
      <c r="M307" s="3" t="s">
        <v>53</v>
      </c>
      <c r="N307" s="3" t="s">
        <v>53</v>
      </c>
      <c r="O307" s="3" t="s">
        <v>53</v>
      </c>
      <c r="P307" s="3" t="s">
        <v>53</v>
      </c>
      <c r="Q307" s="3" t="s">
        <v>53</v>
      </c>
      <c r="R307" s="4" t="str">
        <f t="shared" si="2"/>
        <v/>
      </c>
      <c r="S307" s="4" t="str">
        <f t="shared" si="3"/>
        <v/>
      </c>
      <c r="T307" s="4" t="str">
        <f t="shared" si="4"/>
        <v/>
      </c>
      <c r="U307" s="4" t="str">
        <f t="shared" si="5"/>
        <v/>
      </c>
      <c r="V307" s="4">
        <f t="shared" si="6"/>
        <v>100</v>
      </c>
      <c r="W307" s="4" t="str">
        <f t="shared" si="7"/>
        <v>null</v>
      </c>
      <c r="X307" s="4" t="str">
        <f t="shared" si="8"/>
        <v>null</v>
      </c>
      <c r="Y307" s="4" t="str">
        <f t="shared" ref="Y307:AA307" si="315">IF(AND($A307=$A308,V307=100,V308=100),"full access", "")</f>
        <v/>
      </c>
      <c r="Z307" s="4" t="str">
        <f t="shared" si="315"/>
        <v/>
      </c>
      <c r="AA307" s="4" t="str">
        <f t="shared" si="315"/>
        <v/>
      </c>
      <c r="AB307" s="4" t="str">
        <f t="shared" si="10"/>
        <v/>
      </c>
      <c r="AC307" s="4" t="str">
        <f t="shared" si="11"/>
        <v/>
      </c>
    </row>
    <row r="308">
      <c r="A308" s="3" t="s">
        <v>203</v>
      </c>
      <c r="B308" s="3" t="str">
        <f>VLOOKUP(A308,Regions!A:B,2)</f>
        <v>Europe &amp; Central Asia</v>
      </c>
      <c r="C308" s="3">
        <v>2015.0</v>
      </c>
      <c r="D308" s="3">
        <v>5199.827148</v>
      </c>
      <c r="E308" s="3">
        <v>81.09099579</v>
      </c>
      <c r="F308" s="3">
        <v>100.0000012</v>
      </c>
      <c r="G308" s="3">
        <v>0.0</v>
      </c>
      <c r="H308" s="3">
        <v>0.0</v>
      </c>
      <c r="I308" s="3">
        <v>0.0</v>
      </c>
      <c r="J308" s="3">
        <v>100.0</v>
      </c>
      <c r="K308" s="3">
        <v>0.0</v>
      </c>
      <c r="L308" s="3">
        <v>0.0</v>
      </c>
      <c r="M308" s="3">
        <v>0.0</v>
      </c>
      <c r="N308" s="3">
        <v>100.0</v>
      </c>
      <c r="O308" s="3">
        <v>0.0</v>
      </c>
      <c r="P308" s="3">
        <v>0.0</v>
      </c>
      <c r="Q308" s="3">
        <v>0.0</v>
      </c>
      <c r="R308" s="4">
        <f t="shared" si="2"/>
        <v>5</v>
      </c>
      <c r="S308" s="4">
        <f t="shared" si="3"/>
        <v>-0.000001140000001</v>
      </c>
      <c r="T308" s="4">
        <f t="shared" si="4"/>
        <v>0</v>
      </c>
      <c r="U308" s="4">
        <f t="shared" si="5"/>
        <v>0</v>
      </c>
      <c r="V308" s="4">
        <f t="shared" si="6"/>
        <v>100</v>
      </c>
      <c r="W308" s="4">
        <f t="shared" si="7"/>
        <v>100</v>
      </c>
      <c r="X308" s="4">
        <f t="shared" si="8"/>
        <v>100</v>
      </c>
      <c r="Y308" s="4" t="str">
        <f t="shared" ref="Y308:AA308" si="316">IF(AND($A308=$A309,V308=100,V309=100),"full access", "")</f>
        <v>full access</v>
      </c>
      <c r="Z308" s="4" t="str">
        <f t="shared" si="316"/>
        <v>full access</v>
      </c>
      <c r="AA308" s="4" t="str">
        <f t="shared" si="316"/>
        <v>full access</v>
      </c>
      <c r="AB308" s="4">
        <f t="shared" si="10"/>
        <v>0</v>
      </c>
      <c r="AC308" s="4" t="str">
        <f t="shared" si="11"/>
        <v/>
      </c>
    </row>
    <row r="309">
      <c r="A309" s="3" t="s">
        <v>203</v>
      </c>
      <c r="B309" s="3" t="str">
        <f>VLOOKUP(A309,Regions!A:B,2)</f>
        <v>Europe &amp; Central Asia</v>
      </c>
      <c r="C309" s="3">
        <v>2020.0</v>
      </c>
      <c r="D309" s="3">
        <v>5421.242188</v>
      </c>
      <c r="E309" s="3">
        <v>82.97399139</v>
      </c>
      <c r="F309" s="3">
        <v>99.9999955</v>
      </c>
      <c r="G309" s="3">
        <v>0.0</v>
      </c>
      <c r="H309" s="3">
        <v>4.503407453E-6</v>
      </c>
      <c r="I309" s="3">
        <v>0.0</v>
      </c>
      <c r="J309" s="3">
        <v>100.0</v>
      </c>
      <c r="K309" s="3">
        <v>0.0</v>
      </c>
      <c r="L309" s="3">
        <v>0.0</v>
      </c>
      <c r="M309" s="3">
        <v>0.0</v>
      </c>
      <c r="N309" s="3">
        <v>100.0</v>
      </c>
      <c r="O309" s="3">
        <v>0.0</v>
      </c>
      <c r="P309" s="3">
        <v>0.0</v>
      </c>
      <c r="Q309" s="3">
        <v>0.0</v>
      </c>
      <c r="R309" s="4" t="str">
        <f t="shared" si="2"/>
        <v/>
      </c>
      <c r="S309" s="4" t="str">
        <f t="shared" si="3"/>
        <v/>
      </c>
      <c r="T309" s="4" t="str">
        <f t="shared" si="4"/>
        <v/>
      </c>
      <c r="U309" s="4" t="str">
        <f t="shared" si="5"/>
        <v/>
      </c>
      <c r="V309" s="4">
        <f t="shared" si="6"/>
        <v>100</v>
      </c>
      <c r="W309" s="4">
        <f t="shared" si="7"/>
        <v>100</v>
      </c>
      <c r="X309" s="4">
        <f t="shared" si="8"/>
        <v>100</v>
      </c>
      <c r="Y309" s="4" t="str">
        <f t="shared" ref="Y309:AA309" si="317">IF(AND($A309=$A310,V309=100,V310=100),"full access", "")</f>
        <v/>
      </c>
      <c r="Z309" s="4" t="str">
        <f t="shared" si="317"/>
        <v/>
      </c>
      <c r="AA309" s="4" t="str">
        <f t="shared" si="317"/>
        <v/>
      </c>
      <c r="AB309" s="4" t="str">
        <f t="shared" si="10"/>
        <v/>
      </c>
      <c r="AC309" s="4" t="str">
        <f t="shared" si="11"/>
        <v/>
      </c>
    </row>
    <row r="310">
      <c r="A310" s="3" t="s">
        <v>204</v>
      </c>
      <c r="B310" s="3" t="str">
        <f>VLOOKUP(A310,Regions!A:B,2)</f>
        <v>Middle East &amp; North Africa</v>
      </c>
      <c r="C310" s="3">
        <v>2015.0</v>
      </c>
      <c r="D310" s="3">
        <v>4267.34082</v>
      </c>
      <c r="E310" s="3">
        <v>81.34999847</v>
      </c>
      <c r="F310" s="3">
        <v>90.23848564</v>
      </c>
      <c r="G310" s="3">
        <v>8.208802788</v>
      </c>
      <c r="H310" s="3">
        <v>1.473142599</v>
      </c>
      <c r="I310" s="3">
        <v>0.0795689751</v>
      </c>
      <c r="J310" s="3">
        <v>74.36690846</v>
      </c>
      <c r="K310" s="3">
        <v>21.09767236</v>
      </c>
      <c r="L310" s="3">
        <v>4.386731832</v>
      </c>
      <c r="M310" s="3">
        <v>0.1486873508</v>
      </c>
      <c r="N310" s="3">
        <v>93.87714508</v>
      </c>
      <c r="O310" s="3">
        <v>5.253947929</v>
      </c>
      <c r="P310" s="3">
        <v>0.8051838421</v>
      </c>
      <c r="Q310" s="3">
        <v>0.06372315036</v>
      </c>
      <c r="R310" s="4">
        <f t="shared" si="2"/>
        <v>5</v>
      </c>
      <c r="S310" s="4">
        <f t="shared" si="3"/>
        <v>0.38590781</v>
      </c>
      <c r="T310" s="4">
        <f t="shared" si="4"/>
        <v>0.37677429</v>
      </c>
      <c r="U310" s="4">
        <f t="shared" si="5"/>
        <v>0.164570984</v>
      </c>
      <c r="V310" s="4">
        <f t="shared" si="6"/>
        <v>90</v>
      </c>
      <c r="W310" s="4">
        <f t="shared" si="7"/>
        <v>74</v>
      </c>
      <c r="X310" s="4">
        <f t="shared" si="8"/>
        <v>94</v>
      </c>
      <c r="Y310" s="4" t="str">
        <f t="shared" ref="Y310:AA310" si="318">IF(AND($A310=$A311,V310=100,V311=100),"full access", "")</f>
        <v/>
      </c>
      <c r="Z310" s="4" t="str">
        <f t="shared" si="318"/>
        <v/>
      </c>
      <c r="AA310" s="4" t="str">
        <f t="shared" si="318"/>
        <v/>
      </c>
      <c r="AB310" s="4">
        <f t="shared" si="10"/>
        <v>0.212203306</v>
      </c>
      <c r="AC310" s="4">
        <f t="shared" si="11"/>
        <v>0.783985069</v>
      </c>
    </row>
    <row r="311">
      <c r="A311" s="3" t="s">
        <v>204</v>
      </c>
      <c r="B311" s="3" t="str">
        <f>VLOOKUP(A311,Regions!A:B,2)</f>
        <v>Middle East &amp; North Africa</v>
      </c>
      <c r="C311" s="3">
        <v>2020.0</v>
      </c>
      <c r="D311" s="3">
        <v>5106.62207</v>
      </c>
      <c r="E311" s="3">
        <v>86.27599335</v>
      </c>
      <c r="F311" s="3">
        <v>92.16802469</v>
      </c>
      <c r="G311" s="3">
        <v>7.541419893</v>
      </c>
      <c r="H311" s="3">
        <v>0.2604052036</v>
      </c>
      <c r="I311" s="3">
        <v>0.03015021745</v>
      </c>
      <c r="J311" s="3">
        <v>76.25077991</v>
      </c>
      <c r="K311" s="3">
        <v>21.63212113</v>
      </c>
      <c r="L311" s="3">
        <v>1.897409218</v>
      </c>
      <c r="M311" s="3">
        <v>0.2196897375</v>
      </c>
      <c r="N311" s="3">
        <v>94.7</v>
      </c>
      <c r="O311" s="3">
        <v>5.3</v>
      </c>
      <c r="P311" s="3">
        <v>0.0</v>
      </c>
      <c r="Q311" s="3">
        <v>0.0</v>
      </c>
      <c r="R311" s="4" t="str">
        <f t="shared" si="2"/>
        <v/>
      </c>
      <c r="S311" s="4" t="str">
        <f t="shared" si="3"/>
        <v/>
      </c>
      <c r="T311" s="4" t="str">
        <f t="shared" si="4"/>
        <v/>
      </c>
      <c r="U311" s="4" t="str">
        <f t="shared" si="5"/>
        <v/>
      </c>
      <c r="V311" s="4">
        <f t="shared" si="6"/>
        <v>92</v>
      </c>
      <c r="W311" s="4">
        <f t="shared" si="7"/>
        <v>76</v>
      </c>
      <c r="X311" s="4">
        <f t="shared" si="8"/>
        <v>95</v>
      </c>
      <c r="Y311" s="4" t="str">
        <f t="shared" ref="Y311:AA311" si="319">IF(AND($A311=$A312,V311=100,V312=100),"full access", "")</f>
        <v/>
      </c>
      <c r="Z311" s="4" t="str">
        <f t="shared" si="319"/>
        <v/>
      </c>
      <c r="AA311" s="4" t="str">
        <f t="shared" si="319"/>
        <v/>
      </c>
      <c r="AB311" s="4" t="str">
        <f t="shared" si="10"/>
        <v/>
      </c>
      <c r="AC311" s="4" t="str">
        <f t="shared" si="11"/>
        <v/>
      </c>
    </row>
    <row r="312">
      <c r="A312" s="3" t="s">
        <v>205</v>
      </c>
      <c r="B312" s="3" t="str">
        <f>VLOOKUP(A312,Regions!A:B,2)</f>
        <v>South Asia</v>
      </c>
      <c r="C312" s="3">
        <v>2015.0</v>
      </c>
      <c r="D312" s="3">
        <v>199426.9531</v>
      </c>
      <c r="E312" s="3">
        <v>36.02600098</v>
      </c>
      <c r="F312" s="3">
        <v>89.45498234</v>
      </c>
      <c r="G312" s="3">
        <v>3.65595302</v>
      </c>
      <c r="H312" s="3">
        <v>4.42169119</v>
      </c>
      <c r="I312" s="3">
        <v>2.467373447</v>
      </c>
      <c r="J312" s="3">
        <v>87.15095676</v>
      </c>
      <c r="K312" s="3">
        <v>3.956563839</v>
      </c>
      <c r="L312" s="3">
        <v>5.236412879</v>
      </c>
      <c r="M312" s="3">
        <v>3.656066523</v>
      </c>
      <c r="N312" s="3">
        <v>93.54640884</v>
      </c>
      <c r="O312" s="3">
        <v>3.122136433</v>
      </c>
      <c r="P312" s="3">
        <v>2.974930389</v>
      </c>
      <c r="Q312" s="3">
        <v>0.35652434</v>
      </c>
      <c r="R312" s="4">
        <f t="shared" si="2"/>
        <v>5</v>
      </c>
      <c r="S312" s="4">
        <f t="shared" si="3"/>
        <v>0.138796548</v>
      </c>
      <c r="T312" s="4">
        <f t="shared" si="4"/>
        <v>0.2897808</v>
      </c>
      <c r="U312" s="4">
        <f t="shared" si="5"/>
        <v>-0.155671798</v>
      </c>
      <c r="V312" s="4">
        <f t="shared" si="6"/>
        <v>89</v>
      </c>
      <c r="W312" s="4">
        <f t="shared" si="7"/>
        <v>87</v>
      </c>
      <c r="X312" s="4">
        <f t="shared" si="8"/>
        <v>94</v>
      </c>
      <c r="Y312" s="4" t="str">
        <f t="shared" ref="Y312:AA312" si="320">IF(AND($A312=$A313,V312=100,V313=100),"full access", "")</f>
        <v/>
      </c>
      <c r="Z312" s="4" t="str">
        <f t="shared" si="320"/>
        <v/>
      </c>
      <c r="AA312" s="4" t="str">
        <f t="shared" si="320"/>
        <v/>
      </c>
      <c r="AB312" s="4">
        <f t="shared" si="10"/>
        <v>0.445452598</v>
      </c>
      <c r="AC312" s="4">
        <f t="shared" si="11"/>
        <v>6.64314239</v>
      </c>
    </row>
    <row r="313">
      <c r="A313" s="3" t="s">
        <v>205</v>
      </c>
      <c r="B313" s="3" t="str">
        <f>VLOOKUP(A313,Regions!A:B,2)</f>
        <v>South Asia</v>
      </c>
      <c r="C313" s="3">
        <v>2020.0</v>
      </c>
      <c r="D313" s="3">
        <v>220892.3281</v>
      </c>
      <c r="E313" s="3">
        <v>37.16500092</v>
      </c>
      <c r="F313" s="3">
        <v>90.14896508</v>
      </c>
      <c r="G313" s="3">
        <v>3.822279525</v>
      </c>
      <c r="H313" s="3">
        <v>4.413307574</v>
      </c>
      <c r="I313" s="3">
        <v>1.61544782</v>
      </c>
      <c r="J313" s="3">
        <v>88.59986076</v>
      </c>
      <c r="K313" s="3">
        <v>3.852278117</v>
      </c>
      <c r="L313" s="3">
        <v>5.174596509</v>
      </c>
      <c r="M313" s="3">
        <v>2.373264617</v>
      </c>
      <c r="N313" s="3">
        <v>92.76804985</v>
      </c>
      <c r="O313" s="3">
        <v>3.771561162</v>
      </c>
      <c r="P313" s="3">
        <v>3.126184571</v>
      </c>
      <c r="Q313" s="3">
        <v>0.3342044223</v>
      </c>
      <c r="R313" s="4" t="str">
        <f t="shared" si="2"/>
        <v/>
      </c>
      <c r="S313" s="4" t="str">
        <f t="shared" si="3"/>
        <v/>
      </c>
      <c r="T313" s="4" t="str">
        <f t="shared" si="4"/>
        <v/>
      </c>
      <c r="U313" s="4" t="str">
        <f t="shared" si="5"/>
        <v/>
      </c>
      <c r="V313" s="4">
        <f t="shared" si="6"/>
        <v>90</v>
      </c>
      <c r="W313" s="4">
        <f t="shared" si="7"/>
        <v>89</v>
      </c>
      <c r="X313" s="4">
        <f t="shared" si="8"/>
        <v>93</v>
      </c>
      <c r="Y313" s="4" t="str">
        <f t="shared" ref="Y313:AA313" si="321">IF(AND($A313=$A314,V313=100,V314=100),"full access", "")</f>
        <v/>
      </c>
      <c r="Z313" s="4" t="str">
        <f t="shared" si="321"/>
        <v/>
      </c>
      <c r="AA313" s="4" t="str">
        <f t="shared" si="321"/>
        <v/>
      </c>
      <c r="AB313" s="4" t="str">
        <f t="shared" si="10"/>
        <v/>
      </c>
      <c r="AC313" s="4" t="str">
        <f t="shared" si="11"/>
        <v/>
      </c>
    </row>
    <row r="314">
      <c r="A314" s="3" t="s">
        <v>206</v>
      </c>
      <c r="B314" s="3" t="str">
        <f>VLOOKUP(A314,Regions!A:B,2)</f>
        <v>East Asia &amp; Pacific</v>
      </c>
      <c r="C314" s="3">
        <v>2015.0</v>
      </c>
      <c r="D314" s="3">
        <v>17.66500092</v>
      </c>
      <c r="E314" s="3">
        <v>78.15899658</v>
      </c>
      <c r="F314" s="3">
        <v>99.63015085</v>
      </c>
      <c r="G314" s="3">
        <v>0.0</v>
      </c>
      <c r="H314" s="3">
        <v>0.3698491499</v>
      </c>
      <c r="I314" s="3">
        <v>0.0</v>
      </c>
      <c r="J314" s="3">
        <v>99.61387148</v>
      </c>
      <c r="K314" s="3">
        <v>0.0</v>
      </c>
      <c r="L314" s="3">
        <v>0.3861285173</v>
      </c>
      <c r="M314" s="3">
        <v>0.0</v>
      </c>
      <c r="N314" s="3">
        <v>99.63470173</v>
      </c>
      <c r="O314" s="3">
        <v>0.0</v>
      </c>
      <c r="P314" s="3">
        <v>0.3652982706</v>
      </c>
      <c r="Q314" s="3">
        <v>0.0</v>
      </c>
      <c r="R314" s="4">
        <f t="shared" si="2"/>
        <v>5</v>
      </c>
      <c r="S314" s="4">
        <f t="shared" si="3"/>
        <v>0.00547893</v>
      </c>
      <c r="T314" s="4">
        <f t="shared" si="4"/>
        <v>0.02862271</v>
      </c>
      <c r="U314" s="4">
        <f t="shared" si="5"/>
        <v>-0.000099948</v>
      </c>
      <c r="V314" s="4">
        <f t="shared" si="6"/>
        <v>100</v>
      </c>
      <c r="W314" s="4">
        <f t="shared" si="7"/>
        <v>100</v>
      </c>
      <c r="X314" s="4">
        <f t="shared" si="8"/>
        <v>100</v>
      </c>
      <c r="Y314" s="4" t="str">
        <f t="shared" ref="Y314:AA314" si="322">IF(AND($A314=$A315,V314=100,V315=100),"full access", "")</f>
        <v>full access</v>
      </c>
      <c r="Z314" s="4" t="str">
        <f t="shared" si="322"/>
        <v>full access</v>
      </c>
      <c r="AA314" s="4" t="str">
        <f t="shared" si="322"/>
        <v>full access</v>
      </c>
      <c r="AB314" s="4">
        <f t="shared" si="10"/>
        <v>0.028722658</v>
      </c>
      <c r="AC314" s="4">
        <f t="shared" si="11"/>
        <v>2.014016595</v>
      </c>
    </row>
    <row r="315">
      <c r="A315" s="3" t="s">
        <v>206</v>
      </c>
      <c r="B315" s="3" t="str">
        <f>VLOOKUP(A315,Regions!A:B,2)</f>
        <v>East Asia &amp; Pacific</v>
      </c>
      <c r="C315" s="3">
        <v>2020.0</v>
      </c>
      <c r="D315" s="3">
        <v>18.09199905</v>
      </c>
      <c r="E315" s="3">
        <v>80.98799896</v>
      </c>
      <c r="F315" s="3">
        <v>99.6575455</v>
      </c>
      <c r="G315" s="3">
        <v>0.0</v>
      </c>
      <c r="H315" s="3">
        <v>0.3424544984</v>
      </c>
      <c r="I315" s="3">
        <v>0.0</v>
      </c>
      <c r="J315" s="3">
        <v>99.75698503</v>
      </c>
      <c r="K315" s="3">
        <v>0.0</v>
      </c>
      <c r="L315" s="3">
        <v>0.2430149677</v>
      </c>
      <c r="M315" s="3">
        <v>0.0</v>
      </c>
      <c r="N315" s="3">
        <v>99.63420199</v>
      </c>
      <c r="O315" s="3">
        <v>0.0</v>
      </c>
      <c r="P315" s="3">
        <v>0.3657980078</v>
      </c>
      <c r="Q315" s="3">
        <v>0.0</v>
      </c>
      <c r="R315" s="4" t="str">
        <f t="shared" si="2"/>
        <v/>
      </c>
      <c r="S315" s="4" t="str">
        <f t="shared" si="3"/>
        <v/>
      </c>
      <c r="T315" s="4" t="str">
        <f t="shared" si="4"/>
        <v/>
      </c>
      <c r="U315" s="4" t="str">
        <f t="shared" si="5"/>
        <v/>
      </c>
      <c r="V315" s="4">
        <f t="shared" si="6"/>
        <v>100</v>
      </c>
      <c r="W315" s="4">
        <f t="shared" si="7"/>
        <v>100</v>
      </c>
      <c r="X315" s="4">
        <f t="shared" si="8"/>
        <v>100</v>
      </c>
      <c r="Y315" s="4" t="str">
        <f t="shared" ref="Y315:AA315" si="323">IF(AND($A315=$A316,V315=100,V316=100),"full access", "")</f>
        <v/>
      </c>
      <c r="Z315" s="4" t="str">
        <f t="shared" si="323"/>
        <v/>
      </c>
      <c r="AA315" s="4" t="str">
        <f t="shared" si="323"/>
        <v/>
      </c>
      <c r="AB315" s="4" t="str">
        <f t="shared" si="10"/>
        <v/>
      </c>
      <c r="AC315" s="4" t="str">
        <f t="shared" si="11"/>
        <v/>
      </c>
    </row>
    <row r="316">
      <c r="A316" s="3" t="s">
        <v>207</v>
      </c>
      <c r="B316" s="3" t="str">
        <f>VLOOKUP(A316,Regions!A:B,2)</f>
        <v>Latin America &amp; Caribbean</v>
      </c>
      <c r="C316" s="3">
        <v>2015.0</v>
      </c>
      <c r="D316" s="3">
        <v>3968.48999</v>
      </c>
      <c r="E316" s="3">
        <v>66.69599915</v>
      </c>
      <c r="F316" s="3">
        <v>92.90436561</v>
      </c>
      <c r="G316" s="3">
        <v>1.845644171</v>
      </c>
      <c r="H316" s="3">
        <v>3.160016841</v>
      </c>
      <c r="I316" s="3">
        <v>2.08997338</v>
      </c>
      <c r="J316" s="3">
        <v>83.67957953</v>
      </c>
      <c r="K316" s="3">
        <v>1.737106037</v>
      </c>
      <c r="L316" s="3">
        <v>8.379298168</v>
      </c>
      <c r="M316" s="3">
        <v>6.20401626</v>
      </c>
      <c r="N316" s="3">
        <v>97.51067739</v>
      </c>
      <c r="O316" s="3">
        <v>1.899841721</v>
      </c>
      <c r="P316" s="3">
        <v>0.5538148391</v>
      </c>
      <c r="Q316" s="3">
        <v>0.03566604616</v>
      </c>
      <c r="R316" s="4">
        <f t="shared" si="2"/>
        <v>5</v>
      </c>
      <c r="S316" s="4">
        <f t="shared" si="3"/>
        <v>0.29363575</v>
      </c>
      <c r="T316" s="4">
        <f t="shared" si="4"/>
        <v>0.528700746</v>
      </c>
      <c r="U316" s="4">
        <f t="shared" si="5"/>
        <v>0.115643056</v>
      </c>
      <c r="V316" s="4">
        <f t="shared" si="6"/>
        <v>93</v>
      </c>
      <c r="W316" s="4">
        <f t="shared" si="7"/>
        <v>84</v>
      </c>
      <c r="X316" s="4">
        <f t="shared" si="8"/>
        <v>98</v>
      </c>
      <c r="Y316" s="4" t="str">
        <f t="shared" ref="Y316:AA316" si="324">IF(AND($A316=$A317,V316=100,V317=100),"full access", "")</f>
        <v/>
      </c>
      <c r="Z316" s="4" t="str">
        <f t="shared" si="324"/>
        <v/>
      </c>
      <c r="AA316" s="4" t="str">
        <f t="shared" si="324"/>
        <v/>
      </c>
      <c r="AB316" s="4">
        <f t="shared" si="10"/>
        <v>0.41305769</v>
      </c>
      <c r="AC316" s="4">
        <f t="shared" si="11"/>
        <v>1.282103401</v>
      </c>
    </row>
    <row r="317">
      <c r="A317" s="3" t="s">
        <v>207</v>
      </c>
      <c r="B317" s="3" t="str">
        <f>VLOOKUP(A317,Regions!A:B,2)</f>
        <v>Latin America &amp; Caribbean</v>
      </c>
      <c r="C317" s="3">
        <v>2020.0</v>
      </c>
      <c r="D317" s="3">
        <v>4314.768066</v>
      </c>
      <c r="E317" s="3">
        <v>68.41400146</v>
      </c>
      <c r="F317" s="3">
        <v>94.37254436</v>
      </c>
      <c r="G317" s="3">
        <v>1.873480592</v>
      </c>
      <c r="H317" s="3">
        <v>2.262304247</v>
      </c>
      <c r="I317" s="3">
        <v>1.491670799</v>
      </c>
      <c r="J317" s="3">
        <v>86.32308326</v>
      </c>
      <c r="K317" s="3">
        <v>1.791982583</v>
      </c>
      <c r="L317" s="3">
        <v>7.162364342</v>
      </c>
      <c r="M317" s="3">
        <v>4.722569811</v>
      </c>
      <c r="N317" s="3">
        <v>98.08889267</v>
      </c>
      <c r="O317" s="3">
        <v>1.911107333</v>
      </c>
      <c r="P317" s="3">
        <v>0.0</v>
      </c>
      <c r="Q317" s="3">
        <v>0.0</v>
      </c>
      <c r="R317" s="4" t="str">
        <f t="shared" si="2"/>
        <v/>
      </c>
      <c r="S317" s="4" t="str">
        <f t="shared" si="3"/>
        <v/>
      </c>
      <c r="T317" s="4" t="str">
        <f t="shared" si="4"/>
        <v/>
      </c>
      <c r="U317" s="4" t="str">
        <f t="shared" si="5"/>
        <v/>
      </c>
      <c r="V317" s="4">
        <f t="shared" si="6"/>
        <v>94</v>
      </c>
      <c r="W317" s="4">
        <f t="shared" si="7"/>
        <v>86</v>
      </c>
      <c r="X317" s="4">
        <f t="shared" si="8"/>
        <v>98</v>
      </c>
      <c r="Y317" s="4" t="str">
        <f t="shared" ref="Y317:AA317" si="325">IF(AND($A317=$A318,V317=100,V318=100),"full access", "")</f>
        <v/>
      </c>
      <c r="Z317" s="4" t="str">
        <f t="shared" si="325"/>
        <v/>
      </c>
      <c r="AA317" s="4" t="str">
        <f t="shared" si="325"/>
        <v/>
      </c>
      <c r="AB317" s="4" t="str">
        <f t="shared" si="10"/>
        <v/>
      </c>
      <c r="AC317" s="4" t="str">
        <f t="shared" si="11"/>
        <v/>
      </c>
    </row>
    <row r="318">
      <c r="A318" s="3" t="s">
        <v>208</v>
      </c>
      <c r="B318" s="3" t="str">
        <f>VLOOKUP(A318,Regions!A:B,2)</f>
        <v>East Asia &amp; Pacific</v>
      </c>
      <c r="C318" s="3">
        <v>2015.0</v>
      </c>
      <c r="D318" s="3">
        <v>8107.771973</v>
      </c>
      <c r="E318" s="3">
        <v>13.01200008</v>
      </c>
      <c r="F318" s="3">
        <v>41.48550844</v>
      </c>
      <c r="G318" s="3">
        <v>1.80995308</v>
      </c>
      <c r="H318" s="3">
        <v>21.261052</v>
      </c>
      <c r="I318" s="3">
        <v>35.44348648</v>
      </c>
      <c r="J318" s="3">
        <v>34.990633</v>
      </c>
      <c r="K318" s="3">
        <v>1.804724433</v>
      </c>
      <c r="L318" s="3">
        <v>23.25354875</v>
      </c>
      <c r="M318" s="3">
        <v>39.95109382</v>
      </c>
      <c r="N318" s="3">
        <v>84.90514306</v>
      </c>
      <c r="O318" s="3">
        <v>1.844907912</v>
      </c>
      <c r="P318" s="3">
        <v>7.940776435</v>
      </c>
      <c r="Q318" s="3">
        <v>5.309172598</v>
      </c>
      <c r="R318" s="4">
        <f t="shared" si="2"/>
        <v>5</v>
      </c>
      <c r="S318" s="4">
        <f t="shared" si="3"/>
        <v>0.771701816</v>
      </c>
      <c r="T318" s="4">
        <f t="shared" si="4"/>
        <v>0.816142134</v>
      </c>
      <c r="U318" s="4">
        <f t="shared" si="5"/>
        <v>0.234025716</v>
      </c>
      <c r="V318" s="4">
        <f t="shared" si="6"/>
        <v>41</v>
      </c>
      <c r="W318" s="4">
        <f t="shared" si="7"/>
        <v>35</v>
      </c>
      <c r="X318" s="4">
        <f t="shared" si="8"/>
        <v>85</v>
      </c>
      <c r="Y318" s="4" t="str">
        <f t="shared" ref="Y318:AA318" si="326">IF(AND($A318=$A319,V318=100,V319=100),"full access", "")</f>
        <v/>
      </c>
      <c r="Z318" s="4" t="str">
        <f t="shared" si="326"/>
        <v/>
      </c>
      <c r="AA318" s="4" t="str">
        <f t="shared" si="326"/>
        <v/>
      </c>
      <c r="AB318" s="4">
        <f t="shared" si="10"/>
        <v>0.582116418</v>
      </c>
      <c r="AC318" s="4">
        <f t="shared" si="11"/>
        <v>1.108615957</v>
      </c>
    </row>
    <row r="319">
      <c r="A319" s="3" t="s">
        <v>208</v>
      </c>
      <c r="B319" s="3" t="str">
        <f>VLOOKUP(A319,Regions!A:B,2)</f>
        <v>East Asia &amp; Pacific</v>
      </c>
      <c r="C319" s="3">
        <v>2020.0</v>
      </c>
      <c r="D319" s="3">
        <v>8947.027344</v>
      </c>
      <c r="E319" s="3">
        <v>13.34500027</v>
      </c>
      <c r="F319" s="3">
        <v>45.34401752</v>
      </c>
      <c r="G319" s="3">
        <v>2.128564452</v>
      </c>
      <c r="H319" s="3">
        <v>22.15762495</v>
      </c>
      <c r="I319" s="3">
        <v>30.36979308</v>
      </c>
      <c r="J319" s="3">
        <v>39.07134367</v>
      </c>
      <c r="K319" s="3">
        <v>2.429850293</v>
      </c>
      <c r="L319" s="3">
        <v>24.43180086</v>
      </c>
      <c r="M319" s="3">
        <v>34.06700517</v>
      </c>
      <c r="N319" s="3">
        <v>86.07527164</v>
      </c>
      <c r="O319" s="3">
        <v>0.1721822608</v>
      </c>
      <c r="P319" s="3">
        <v>7.390385564</v>
      </c>
      <c r="Q319" s="3">
        <v>6.362160532</v>
      </c>
      <c r="R319" s="4" t="str">
        <f t="shared" si="2"/>
        <v/>
      </c>
      <c r="S319" s="4" t="str">
        <f t="shared" si="3"/>
        <v/>
      </c>
      <c r="T319" s="4" t="str">
        <f t="shared" si="4"/>
        <v/>
      </c>
      <c r="U319" s="4" t="str">
        <f t="shared" si="5"/>
        <v/>
      </c>
      <c r="V319" s="4">
        <f t="shared" si="6"/>
        <v>45</v>
      </c>
      <c r="W319" s="4">
        <f t="shared" si="7"/>
        <v>39</v>
      </c>
      <c r="X319" s="4">
        <f t="shared" si="8"/>
        <v>86</v>
      </c>
      <c r="Y319" s="4" t="str">
        <f t="shared" ref="Y319:AA319" si="327">IF(AND($A319=$A320,V319=100,V320=100),"full access", "")</f>
        <v/>
      </c>
      <c r="Z319" s="4" t="str">
        <f t="shared" si="327"/>
        <v/>
      </c>
      <c r="AA319" s="4" t="str">
        <f t="shared" si="327"/>
        <v/>
      </c>
      <c r="AB319" s="4" t="str">
        <f t="shared" si="10"/>
        <v/>
      </c>
      <c r="AC319" s="4" t="str">
        <f t="shared" si="11"/>
        <v/>
      </c>
    </row>
    <row r="320">
      <c r="A320" s="3" t="s">
        <v>209</v>
      </c>
      <c r="B320" s="3" t="str">
        <f>VLOOKUP(A320,Regions!A:B,2)</f>
        <v>Latin America &amp; Caribbean</v>
      </c>
      <c r="C320" s="3">
        <v>2015.0</v>
      </c>
      <c r="D320" s="3">
        <v>6688.746094</v>
      </c>
      <c r="E320" s="3">
        <v>60.75</v>
      </c>
      <c r="F320" s="3">
        <v>96.83621453</v>
      </c>
      <c r="G320" s="3">
        <v>0.328424003</v>
      </c>
      <c r="H320" s="3">
        <v>2.756768199</v>
      </c>
      <c r="I320" s="3">
        <v>0.07859326698</v>
      </c>
      <c r="J320" s="3">
        <v>93.34470029</v>
      </c>
      <c r="K320" s="3">
        <v>0.6976664397</v>
      </c>
      <c r="L320" s="3">
        <v>5.757395646</v>
      </c>
      <c r="M320" s="3">
        <v>0.2002376288</v>
      </c>
      <c r="N320" s="3">
        <v>99.09204873</v>
      </c>
      <c r="O320" s="3">
        <v>0.08985997117</v>
      </c>
      <c r="P320" s="3">
        <v>0.818091301</v>
      </c>
      <c r="Q320" s="3">
        <v>0.0</v>
      </c>
      <c r="R320" s="4">
        <f t="shared" si="2"/>
        <v>5</v>
      </c>
      <c r="S320" s="4">
        <f t="shared" si="3"/>
        <v>0.55145036</v>
      </c>
      <c r="T320" s="4">
        <f t="shared" si="4"/>
        <v>1.153305448</v>
      </c>
      <c r="U320" s="4">
        <f t="shared" si="5"/>
        <v>0.158939962</v>
      </c>
      <c r="V320" s="4">
        <f t="shared" si="6"/>
        <v>97</v>
      </c>
      <c r="W320" s="4">
        <f t="shared" si="7"/>
        <v>93</v>
      </c>
      <c r="X320" s="4">
        <f t="shared" si="8"/>
        <v>99</v>
      </c>
      <c r="Y320" s="4" t="str">
        <f t="shared" ref="Y320:AA320" si="328">IF(AND($A320=$A321,V320=100,V321=100),"full access", "")</f>
        <v/>
      </c>
      <c r="Z320" s="4" t="str">
        <f t="shared" si="328"/>
        <v/>
      </c>
      <c r="AA320" s="4" t="str">
        <f t="shared" si="328"/>
        <v/>
      </c>
      <c r="AB320" s="4">
        <f t="shared" si="10"/>
        <v>0.994365486</v>
      </c>
      <c r="AC320" s="4">
        <f t="shared" si="11"/>
        <v>1.515517568</v>
      </c>
    </row>
    <row r="321">
      <c r="A321" s="3" t="s">
        <v>209</v>
      </c>
      <c r="B321" s="3" t="str">
        <f>VLOOKUP(A321,Regions!A:B,2)</f>
        <v>Latin America &amp; Caribbean</v>
      </c>
      <c r="C321" s="3">
        <v>2020.0</v>
      </c>
      <c r="D321" s="3">
        <v>7132.529785</v>
      </c>
      <c r="E321" s="3">
        <v>62.18299484</v>
      </c>
      <c r="F321" s="3">
        <v>99.59346633</v>
      </c>
      <c r="G321" s="3">
        <v>0.4065302439</v>
      </c>
      <c r="H321" s="3">
        <v>3.4229177E-6</v>
      </c>
      <c r="I321" s="3">
        <v>0.0</v>
      </c>
      <c r="J321" s="3">
        <v>99.11122753</v>
      </c>
      <c r="K321" s="3">
        <v>0.8887724684</v>
      </c>
      <c r="L321" s="3">
        <v>0.0</v>
      </c>
      <c r="M321" s="3">
        <v>0.0</v>
      </c>
      <c r="N321" s="3">
        <v>99.88674854</v>
      </c>
      <c r="O321" s="3">
        <v>0.1132514643</v>
      </c>
      <c r="P321" s="3">
        <v>0.0</v>
      </c>
      <c r="Q321" s="3">
        <v>0.0</v>
      </c>
      <c r="R321" s="4" t="str">
        <f t="shared" si="2"/>
        <v/>
      </c>
      <c r="S321" s="4" t="str">
        <f t="shared" si="3"/>
        <v/>
      </c>
      <c r="T321" s="4" t="str">
        <f t="shared" si="4"/>
        <v/>
      </c>
      <c r="U321" s="4" t="str">
        <f t="shared" si="5"/>
        <v/>
      </c>
      <c r="V321" s="4">
        <f t="shared" si="6"/>
        <v>100</v>
      </c>
      <c r="W321" s="4">
        <f t="shared" si="7"/>
        <v>99</v>
      </c>
      <c r="X321" s="4">
        <f t="shared" si="8"/>
        <v>100</v>
      </c>
      <c r="Y321" s="4" t="str">
        <f t="shared" ref="Y321:AA321" si="329">IF(AND($A321=$A322,V321=100,V322=100),"full access", "")</f>
        <v/>
      </c>
      <c r="Z321" s="4" t="str">
        <f t="shared" si="329"/>
        <v/>
      </c>
      <c r="AA321" s="4" t="str">
        <f t="shared" si="329"/>
        <v/>
      </c>
      <c r="AB321" s="4" t="str">
        <f t="shared" si="10"/>
        <v/>
      </c>
      <c r="AC321" s="4" t="str">
        <f t="shared" si="11"/>
        <v/>
      </c>
    </row>
    <row r="322">
      <c r="A322" s="3" t="s">
        <v>210</v>
      </c>
      <c r="B322" s="3" t="str">
        <f>VLOOKUP(A322,Regions!A:B,2)</f>
        <v>Latin America &amp; Caribbean</v>
      </c>
      <c r="C322" s="3">
        <v>2015.0</v>
      </c>
      <c r="D322" s="3">
        <v>30470.73828</v>
      </c>
      <c r="E322" s="3">
        <v>77.35700226</v>
      </c>
      <c r="F322" s="3">
        <v>90.28200304</v>
      </c>
      <c r="G322" s="3">
        <v>0.9325834719</v>
      </c>
      <c r="H322" s="3">
        <v>5.763626055</v>
      </c>
      <c r="I322" s="3">
        <v>3.021787439</v>
      </c>
      <c r="J322" s="3">
        <v>73.28762384</v>
      </c>
      <c r="K322" s="3">
        <v>1.523040337</v>
      </c>
      <c r="L322" s="3">
        <v>12.99206766</v>
      </c>
      <c r="M322" s="3">
        <v>12.19726817</v>
      </c>
      <c r="N322" s="3">
        <v>95.25638702</v>
      </c>
      <c r="O322" s="3">
        <v>0.75975209</v>
      </c>
      <c r="P322" s="3">
        <v>3.647808558</v>
      </c>
      <c r="Q322" s="3">
        <v>0.3360523291</v>
      </c>
      <c r="R322" s="4">
        <f t="shared" si="2"/>
        <v>5</v>
      </c>
      <c r="S322" s="4">
        <f t="shared" si="3"/>
        <v>0.571472634</v>
      </c>
      <c r="T322" s="4">
        <f t="shared" si="4"/>
        <v>1.50236293</v>
      </c>
      <c r="U322" s="4">
        <f t="shared" si="5"/>
        <v>0.260691412</v>
      </c>
      <c r="V322" s="4">
        <f t="shared" si="6"/>
        <v>90</v>
      </c>
      <c r="W322" s="4">
        <f t="shared" si="7"/>
        <v>73</v>
      </c>
      <c r="X322" s="4">
        <f t="shared" si="8"/>
        <v>95</v>
      </c>
      <c r="Y322" s="4" t="str">
        <f t="shared" ref="Y322:AA322" si="330">IF(AND($A322=$A323,V322=100,V323=100),"full access", "")</f>
        <v/>
      </c>
      <c r="Z322" s="4" t="str">
        <f t="shared" si="330"/>
        <v/>
      </c>
      <c r="AA322" s="4" t="str">
        <f t="shared" si="330"/>
        <v/>
      </c>
      <c r="AB322" s="4">
        <f t="shared" si="10"/>
        <v>1.241671518</v>
      </c>
      <c r="AC322" s="4">
        <f t="shared" si="11"/>
        <v>1.40854594</v>
      </c>
    </row>
    <row r="323">
      <c r="A323" s="3" t="s">
        <v>210</v>
      </c>
      <c r="B323" s="3" t="str">
        <f>VLOOKUP(A323,Regions!A:B,2)</f>
        <v>Latin America &amp; Caribbean</v>
      </c>
      <c r="C323" s="3">
        <v>2020.0</v>
      </c>
      <c r="D323" s="3">
        <v>32971.84766</v>
      </c>
      <c r="E323" s="3">
        <v>78.2970047</v>
      </c>
      <c r="F323" s="3">
        <v>93.13936621</v>
      </c>
      <c r="G323" s="3">
        <v>0.8495593511</v>
      </c>
      <c r="H323" s="3">
        <v>4.150468349</v>
      </c>
      <c r="I323" s="3">
        <v>1.860606087</v>
      </c>
      <c r="J323" s="3">
        <v>80.79943849</v>
      </c>
      <c r="K323" s="3">
        <v>1.596943771</v>
      </c>
      <c r="L323" s="3">
        <v>9.612691163</v>
      </c>
      <c r="M323" s="3">
        <v>7.990926578</v>
      </c>
      <c r="N323" s="3">
        <v>96.55984408</v>
      </c>
      <c r="O323" s="3">
        <v>0.6423932356</v>
      </c>
      <c r="P323" s="3">
        <v>2.636408693</v>
      </c>
      <c r="Q323" s="3">
        <v>0.1613539953</v>
      </c>
      <c r="R323" s="4" t="str">
        <f t="shared" si="2"/>
        <v/>
      </c>
      <c r="S323" s="4" t="str">
        <f t="shared" si="3"/>
        <v/>
      </c>
      <c r="T323" s="4" t="str">
        <f t="shared" si="4"/>
        <v/>
      </c>
      <c r="U323" s="4" t="str">
        <f t="shared" si="5"/>
        <v/>
      </c>
      <c r="V323" s="4">
        <f t="shared" si="6"/>
        <v>93</v>
      </c>
      <c r="W323" s="4">
        <f t="shared" si="7"/>
        <v>81</v>
      </c>
      <c r="X323" s="4">
        <f t="shared" si="8"/>
        <v>97</v>
      </c>
      <c r="Y323" s="4" t="str">
        <f t="shared" ref="Y323:AA323" si="331">IF(AND($A323=$A324,V323=100,V324=100),"full access", "")</f>
        <v/>
      </c>
      <c r="Z323" s="4" t="str">
        <f t="shared" si="331"/>
        <v/>
      </c>
      <c r="AA323" s="4" t="str">
        <f t="shared" si="331"/>
        <v/>
      </c>
      <c r="AB323" s="4" t="str">
        <f t="shared" si="10"/>
        <v/>
      </c>
      <c r="AC323" s="4" t="str">
        <f t="shared" si="11"/>
        <v/>
      </c>
    </row>
    <row r="324">
      <c r="A324" s="3" t="s">
        <v>211</v>
      </c>
      <c r="B324" s="3" t="str">
        <f>VLOOKUP(A324,Regions!A:B,2)</f>
        <v>South Asia</v>
      </c>
      <c r="C324" s="3">
        <v>2015.0</v>
      </c>
      <c r="D324" s="3">
        <v>102113.2031</v>
      </c>
      <c r="E324" s="3">
        <v>46.2840004</v>
      </c>
      <c r="F324" s="3">
        <v>92.01770102</v>
      </c>
      <c r="G324" s="3">
        <v>2.920429319</v>
      </c>
      <c r="H324" s="3">
        <v>4.532138462</v>
      </c>
      <c r="I324" s="3">
        <v>0.5297311944</v>
      </c>
      <c r="J324" s="3">
        <v>88.20816233</v>
      </c>
      <c r="K324" s="3">
        <v>3.825892542</v>
      </c>
      <c r="L324" s="3">
        <v>7.111213037</v>
      </c>
      <c r="M324" s="3">
        <v>0.8547320937</v>
      </c>
      <c r="N324" s="3">
        <v>96.43895214</v>
      </c>
      <c r="O324" s="3">
        <v>1.869572353</v>
      </c>
      <c r="P324" s="3">
        <v>1.538931873</v>
      </c>
      <c r="Q324" s="3">
        <v>0.1525436393</v>
      </c>
      <c r="R324" s="4">
        <f t="shared" si="2"/>
        <v>5</v>
      </c>
      <c r="S324" s="4">
        <f t="shared" si="3"/>
        <v>0.418266708</v>
      </c>
      <c r="T324" s="4">
        <f t="shared" si="4"/>
        <v>0.570754178</v>
      </c>
      <c r="U324" s="4">
        <f t="shared" si="5"/>
        <v>0.210076072</v>
      </c>
      <c r="V324" s="4">
        <f t="shared" si="6"/>
        <v>92</v>
      </c>
      <c r="W324" s="4">
        <f t="shared" si="7"/>
        <v>88</v>
      </c>
      <c r="X324" s="4">
        <f t="shared" si="8"/>
        <v>96</v>
      </c>
      <c r="Y324" s="4" t="str">
        <f t="shared" ref="Y324:AA324" si="332">IF(AND($A324=$A325,V324=100,V325=100),"full access", "")</f>
        <v/>
      </c>
      <c r="Z324" s="4" t="str">
        <f t="shared" si="332"/>
        <v/>
      </c>
      <c r="AA324" s="4" t="str">
        <f t="shared" si="332"/>
        <v/>
      </c>
      <c r="AB324" s="4">
        <f t="shared" si="10"/>
        <v>0.360678106</v>
      </c>
      <c r="AC324" s="4">
        <f t="shared" si="11"/>
        <v>0.923832308</v>
      </c>
    </row>
    <row r="325">
      <c r="A325" s="3" t="s">
        <v>211</v>
      </c>
      <c r="B325" s="3" t="str">
        <f>VLOOKUP(A325,Regions!A:B,2)</f>
        <v>South Asia</v>
      </c>
      <c r="C325" s="3">
        <v>2020.0</v>
      </c>
      <c r="D325" s="3">
        <v>109581.0859</v>
      </c>
      <c r="E325" s="3">
        <v>47.40799713</v>
      </c>
      <c r="F325" s="3">
        <v>94.10903456</v>
      </c>
      <c r="G325" s="3">
        <v>2.856486137</v>
      </c>
      <c r="H325" s="3">
        <v>3.034479307</v>
      </c>
      <c r="I325" s="3">
        <v>0.0</v>
      </c>
      <c r="J325" s="3">
        <v>91.06193322</v>
      </c>
      <c r="K325" s="3">
        <v>3.959520428</v>
      </c>
      <c r="L325" s="3">
        <v>4.978546347</v>
      </c>
      <c r="M325" s="3">
        <v>0.0</v>
      </c>
      <c r="N325" s="3">
        <v>97.4893325</v>
      </c>
      <c r="O325" s="3">
        <v>1.632836465</v>
      </c>
      <c r="P325" s="3">
        <v>0.877831036</v>
      </c>
      <c r="Q325" s="3">
        <v>0.0</v>
      </c>
      <c r="R325" s="4" t="str">
        <f t="shared" si="2"/>
        <v/>
      </c>
      <c r="S325" s="4" t="str">
        <f t="shared" si="3"/>
        <v/>
      </c>
      <c r="T325" s="4" t="str">
        <f t="shared" si="4"/>
        <v/>
      </c>
      <c r="U325" s="4" t="str">
        <f t="shared" si="5"/>
        <v/>
      </c>
      <c r="V325" s="4">
        <f t="shared" si="6"/>
        <v>94</v>
      </c>
      <c r="W325" s="4">
        <f t="shared" si="7"/>
        <v>91</v>
      </c>
      <c r="X325" s="4">
        <f t="shared" si="8"/>
        <v>97</v>
      </c>
      <c r="Y325" s="4" t="str">
        <f t="shared" ref="Y325:AA325" si="333">IF(AND($A325=$A326,V325=100,V326=100),"full access", "")</f>
        <v/>
      </c>
      <c r="Z325" s="4" t="str">
        <f t="shared" si="333"/>
        <v/>
      </c>
      <c r="AA325" s="4" t="str">
        <f t="shared" si="333"/>
        <v/>
      </c>
      <c r="AB325" s="4" t="str">
        <f t="shared" si="10"/>
        <v/>
      </c>
      <c r="AC325" s="4" t="str">
        <f t="shared" si="11"/>
        <v/>
      </c>
    </row>
    <row r="326">
      <c r="A326" s="3" t="s">
        <v>212</v>
      </c>
      <c r="B326" s="3" t="str">
        <f>VLOOKUP(A326,Regions!A:B,2)</f>
        <v>Europe &amp; Central Asia</v>
      </c>
      <c r="C326" s="3">
        <v>2015.0</v>
      </c>
      <c r="D326" s="3">
        <v>38034.07422</v>
      </c>
      <c r="E326" s="3">
        <v>60.27799606</v>
      </c>
      <c r="F326" s="3">
        <v>99.23206988</v>
      </c>
      <c r="G326" s="3">
        <v>0.0</v>
      </c>
      <c r="H326" s="3">
        <v>0.7679301246</v>
      </c>
      <c r="I326" s="3">
        <v>0.0</v>
      </c>
      <c r="J326" s="3">
        <v>98.53790323</v>
      </c>
      <c r="K326" s="3">
        <v>0.0</v>
      </c>
      <c r="L326" s="3">
        <v>1.462096774</v>
      </c>
      <c r="M326" s="3">
        <v>0.0</v>
      </c>
      <c r="N326" s="3">
        <v>99.68951613</v>
      </c>
      <c r="O326" s="3">
        <v>0.0</v>
      </c>
      <c r="P326" s="3">
        <v>0.310483871</v>
      </c>
      <c r="Q326" s="3">
        <v>0.0</v>
      </c>
      <c r="R326" s="4">
        <f t="shared" si="2"/>
        <v>5</v>
      </c>
      <c r="S326" s="4">
        <f t="shared" si="3"/>
        <v>0.146904334</v>
      </c>
      <c r="T326" s="4">
        <f t="shared" si="4"/>
        <v>0.292419354</v>
      </c>
      <c r="U326" s="4">
        <f t="shared" si="5"/>
        <v>0.050967742</v>
      </c>
      <c r="V326" s="4">
        <f t="shared" si="6"/>
        <v>99</v>
      </c>
      <c r="W326" s="4">
        <f t="shared" si="7"/>
        <v>99</v>
      </c>
      <c r="X326" s="4">
        <f t="shared" si="8"/>
        <v>100</v>
      </c>
      <c r="Y326" s="4" t="str">
        <f t="shared" ref="Y326:AA326" si="334">IF(AND($A326=$A327,V326=100,V327=100),"full access", "")</f>
        <v/>
      </c>
      <c r="Z326" s="4" t="str">
        <f t="shared" si="334"/>
        <v/>
      </c>
      <c r="AA326" s="4" t="str">
        <f t="shared" si="334"/>
        <v>full access</v>
      </c>
      <c r="AB326" s="4">
        <f t="shared" si="10"/>
        <v>0.241451612</v>
      </c>
      <c r="AC326" s="4">
        <f t="shared" si="11"/>
        <v>1.406294033</v>
      </c>
    </row>
    <row r="327">
      <c r="A327" s="3" t="s">
        <v>212</v>
      </c>
      <c r="B327" s="3" t="str">
        <f>VLOOKUP(A327,Regions!A:B,2)</f>
        <v>Europe &amp; Central Asia</v>
      </c>
      <c r="C327" s="3">
        <v>2020.0</v>
      </c>
      <c r="D327" s="3">
        <v>37846.60547</v>
      </c>
      <c r="E327" s="3">
        <v>60.04300308</v>
      </c>
      <c r="F327" s="3">
        <v>99.96659155</v>
      </c>
      <c r="G327" s="3">
        <v>0.0</v>
      </c>
      <c r="H327" s="3">
        <v>0.03340844529</v>
      </c>
      <c r="I327" s="3">
        <v>0.0</v>
      </c>
      <c r="J327" s="3">
        <v>100.0</v>
      </c>
      <c r="K327" s="3">
        <v>0.0</v>
      </c>
      <c r="L327" s="3">
        <v>0.0</v>
      </c>
      <c r="M327" s="3">
        <v>0.0</v>
      </c>
      <c r="N327" s="3">
        <v>99.94435484</v>
      </c>
      <c r="O327" s="3">
        <v>0.0</v>
      </c>
      <c r="P327" s="3">
        <v>0.05564516129</v>
      </c>
      <c r="Q327" s="3">
        <v>0.0</v>
      </c>
      <c r="R327" s="4" t="str">
        <f t="shared" si="2"/>
        <v/>
      </c>
      <c r="S327" s="4" t="str">
        <f t="shared" si="3"/>
        <v/>
      </c>
      <c r="T327" s="4" t="str">
        <f t="shared" si="4"/>
        <v/>
      </c>
      <c r="U327" s="4" t="str">
        <f t="shared" si="5"/>
        <v/>
      </c>
      <c r="V327" s="4">
        <f t="shared" si="6"/>
        <v>100</v>
      </c>
      <c r="W327" s="4">
        <f t="shared" si="7"/>
        <v>100</v>
      </c>
      <c r="X327" s="4">
        <f t="shared" si="8"/>
        <v>100</v>
      </c>
      <c r="Y327" s="4" t="str">
        <f t="shared" ref="Y327:AA327" si="335">IF(AND($A327=$A328,V327=100,V328=100),"full access", "")</f>
        <v/>
      </c>
      <c r="Z327" s="4" t="str">
        <f t="shared" si="335"/>
        <v/>
      </c>
      <c r="AA327" s="4" t="str">
        <f t="shared" si="335"/>
        <v/>
      </c>
      <c r="AB327" s="4" t="str">
        <f t="shared" si="10"/>
        <v/>
      </c>
      <c r="AC327" s="4" t="str">
        <f t="shared" si="11"/>
        <v/>
      </c>
    </row>
    <row r="328">
      <c r="A328" s="3" t="s">
        <v>213</v>
      </c>
      <c r="B328" s="3" t="str">
        <f>VLOOKUP(A328,Regions!A:B,2)</f>
        <v>Europe &amp; Central Asia</v>
      </c>
      <c r="C328" s="3">
        <v>2015.0</v>
      </c>
      <c r="D328" s="3">
        <v>10368.3457</v>
      </c>
      <c r="E328" s="3">
        <v>63.51399994</v>
      </c>
      <c r="F328" s="3">
        <v>99.90468984</v>
      </c>
      <c r="G328" s="3">
        <v>0.0</v>
      </c>
      <c r="H328" s="3">
        <v>0.095310157</v>
      </c>
      <c r="I328" s="3">
        <v>0.0</v>
      </c>
      <c r="J328" s="3">
        <v>99.73877609</v>
      </c>
      <c r="K328" s="3">
        <v>0.0</v>
      </c>
      <c r="L328" s="3">
        <v>0.2612239122</v>
      </c>
      <c r="M328" s="3">
        <v>0.0</v>
      </c>
      <c r="N328" s="3">
        <v>100.0</v>
      </c>
      <c r="O328" s="3">
        <v>0.0</v>
      </c>
      <c r="P328" s="3">
        <v>0.0</v>
      </c>
      <c r="Q328" s="3">
        <v>0.0</v>
      </c>
      <c r="R328" s="4">
        <f t="shared" si="2"/>
        <v>5</v>
      </c>
      <c r="S328" s="4">
        <f t="shared" si="3"/>
        <v>0.001460766</v>
      </c>
      <c r="T328" s="4">
        <f t="shared" si="4"/>
        <v>0</v>
      </c>
      <c r="U328" s="4">
        <f t="shared" si="5"/>
        <v>0</v>
      </c>
      <c r="V328" s="4">
        <f t="shared" si="6"/>
        <v>100</v>
      </c>
      <c r="W328" s="4">
        <f t="shared" si="7"/>
        <v>100</v>
      </c>
      <c r="X328" s="4">
        <f t="shared" si="8"/>
        <v>100</v>
      </c>
      <c r="Y328" s="4" t="str">
        <f t="shared" ref="Y328:AA328" si="336">IF(AND($A328=$A329,V328=100,V329=100),"full access", "")</f>
        <v>full access</v>
      </c>
      <c r="Z328" s="4" t="str">
        <f t="shared" si="336"/>
        <v>full access</v>
      </c>
      <c r="AA328" s="4" t="str">
        <f t="shared" si="336"/>
        <v>full access</v>
      </c>
      <c r="AB328" s="4">
        <f t="shared" si="10"/>
        <v>0</v>
      </c>
      <c r="AC328" s="4" t="str">
        <f t="shared" si="11"/>
        <v/>
      </c>
    </row>
    <row r="329">
      <c r="A329" s="3" t="s">
        <v>213</v>
      </c>
      <c r="B329" s="3" t="str">
        <f>VLOOKUP(A329,Regions!A:B,2)</f>
        <v>Europe &amp; Central Asia</v>
      </c>
      <c r="C329" s="3">
        <v>2020.0</v>
      </c>
      <c r="D329" s="3">
        <v>10196.70703</v>
      </c>
      <c r="E329" s="3">
        <v>66.30999756</v>
      </c>
      <c r="F329" s="3">
        <v>99.91199367</v>
      </c>
      <c r="G329" s="3">
        <v>0.0</v>
      </c>
      <c r="H329" s="3">
        <v>0.08800633369</v>
      </c>
      <c r="I329" s="3">
        <v>0.0</v>
      </c>
      <c r="J329" s="3">
        <v>99.73877609</v>
      </c>
      <c r="K329" s="3">
        <v>0.0</v>
      </c>
      <c r="L329" s="3">
        <v>0.2612239122</v>
      </c>
      <c r="M329" s="3">
        <v>0.0</v>
      </c>
      <c r="N329" s="3">
        <v>100.0</v>
      </c>
      <c r="O329" s="3">
        <v>0.0</v>
      </c>
      <c r="P329" s="3">
        <v>0.0</v>
      </c>
      <c r="Q329" s="3">
        <v>0.0</v>
      </c>
      <c r="R329" s="4" t="str">
        <f t="shared" si="2"/>
        <v/>
      </c>
      <c r="S329" s="4" t="str">
        <f t="shared" si="3"/>
        <v/>
      </c>
      <c r="T329" s="4" t="str">
        <f t="shared" si="4"/>
        <v/>
      </c>
      <c r="U329" s="4" t="str">
        <f t="shared" si="5"/>
        <v/>
      </c>
      <c r="V329" s="4">
        <f t="shared" si="6"/>
        <v>100</v>
      </c>
      <c r="W329" s="4">
        <f t="shared" si="7"/>
        <v>100</v>
      </c>
      <c r="X329" s="4">
        <f t="shared" si="8"/>
        <v>100</v>
      </c>
      <c r="Y329" s="4" t="str">
        <f t="shared" ref="Y329:AA329" si="337">IF(AND($A329=$A330,V329=100,V330=100),"full access", "")</f>
        <v/>
      </c>
      <c r="Z329" s="4" t="str">
        <f t="shared" si="337"/>
        <v/>
      </c>
      <c r="AA329" s="4" t="str">
        <f t="shared" si="337"/>
        <v/>
      </c>
      <c r="AB329" s="4" t="str">
        <f t="shared" si="10"/>
        <v/>
      </c>
      <c r="AC329" s="4" t="str">
        <f t="shared" si="11"/>
        <v/>
      </c>
    </row>
    <row r="330">
      <c r="A330" s="3" t="s">
        <v>214</v>
      </c>
      <c r="B330" s="3" t="str">
        <f>VLOOKUP(A330,Regions!A:B,2)</f>
        <v>Latin America &amp; Caribbean</v>
      </c>
      <c r="C330" s="3">
        <v>2015.0</v>
      </c>
      <c r="D330" s="3">
        <v>3381.511963</v>
      </c>
      <c r="E330" s="3">
        <v>93.62400055</v>
      </c>
      <c r="F330" s="3">
        <v>99.42544976</v>
      </c>
      <c r="G330" s="3">
        <v>0.0</v>
      </c>
      <c r="H330" s="3">
        <v>0.574550243</v>
      </c>
      <c r="I330" s="3">
        <v>0.0</v>
      </c>
      <c r="J330" s="3" t="s">
        <v>53</v>
      </c>
      <c r="K330" s="3" t="s">
        <v>53</v>
      </c>
      <c r="L330" s="3" t="s">
        <v>53</v>
      </c>
      <c r="M330" s="3" t="s">
        <v>53</v>
      </c>
      <c r="N330" s="3" t="s">
        <v>53</v>
      </c>
      <c r="O330" s="3" t="s">
        <v>53</v>
      </c>
      <c r="P330" s="3" t="s">
        <v>53</v>
      </c>
      <c r="Q330" s="3" t="s">
        <v>53</v>
      </c>
      <c r="R330" s="4">
        <f t="shared" si="2"/>
        <v>5</v>
      </c>
      <c r="S330" s="4">
        <f t="shared" si="3"/>
        <v>0.114910048</v>
      </c>
      <c r="T330" s="4" t="str">
        <f t="shared" si="4"/>
        <v>null</v>
      </c>
      <c r="U330" s="4" t="str">
        <f t="shared" si="5"/>
        <v>null</v>
      </c>
      <c r="V330" s="4">
        <f t="shared" si="6"/>
        <v>99</v>
      </c>
      <c r="W330" s="4" t="str">
        <f t="shared" si="7"/>
        <v>null</v>
      </c>
      <c r="X330" s="4" t="str">
        <f t="shared" si="8"/>
        <v>null</v>
      </c>
      <c r="Y330" s="4" t="str">
        <f t="shared" ref="Y330:AA330" si="338">IF(AND($A330=$A331,V330=100,V331=100),"full access", "")</f>
        <v/>
      </c>
      <c r="Z330" s="4" t="str">
        <f t="shared" si="338"/>
        <v/>
      </c>
      <c r="AA330" s="4" t="str">
        <f t="shared" si="338"/>
        <v/>
      </c>
      <c r="AB330" s="4" t="str">
        <f t="shared" si="10"/>
        <v>null</v>
      </c>
      <c r="AC330" s="4" t="str">
        <f t="shared" si="11"/>
        <v/>
      </c>
    </row>
    <row r="331">
      <c r="A331" s="3" t="s">
        <v>214</v>
      </c>
      <c r="B331" s="3" t="str">
        <f>VLOOKUP(A331,Regions!A:B,2)</f>
        <v>Latin America &amp; Caribbean</v>
      </c>
      <c r="C331" s="3">
        <v>2020.0</v>
      </c>
      <c r="D331" s="3">
        <v>2860.840088</v>
      </c>
      <c r="E331" s="3">
        <v>93.58100128</v>
      </c>
      <c r="F331" s="3">
        <v>100.0</v>
      </c>
      <c r="G331" s="3">
        <v>0.0</v>
      </c>
      <c r="H331" s="3">
        <v>0.0</v>
      </c>
      <c r="I331" s="3">
        <v>0.0</v>
      </c>
      <c r="J331" s="3" t="s">
        <v>53</v>
      </c>
      <c r="K331" s="3" t="s">
        <v>53</v>
      </c>
      <c r="L331" s="3" t="s">
        <v>53</v>
      </c>
      <c r="M331" s="3" t="s">
        <v>53</v>
      </c>
      <c r="N331" s="3" t="s">
        <v>53</v>
      </c>
      <c r="O331" s="3" t="s">
        <v>53</v>
      </c>
      <c r="P331" s="3" t="s">
        <v>53</v>
      </c>
      <c r="Q331" s="3" t="s">
        <v>53</v>
      </c>
      <c r="R331" s="4" t="str">
        <f t="shared" si="2"/>
        <v/>
      </c>
      <c r="S331" s="4" t="str">
        <f t="shared" si="3"/>
        <v/>
      </c>
      <c r="T331" s="4" t="str">
        <f t="shared" si="4"/>
        <v/>
      </c>
      <c r="U331" s="4" t="str">
        <f t="shared" si="5"/>
        <v/>
      </c>
      <c r="V331" s="4">
        <f t="shared" si="6"/>
        <v>100</v>
      </c>
      <c r="W331" s="4" t="str">
        <f t="shared" si="7"/>
        <v>null</v>
      </c>
      <c r="X331" s="4" t="str">
        <f t="shared" si="8"/>
        <v>null</v>
      </c>
      <c r="Y331" s="4" t="str">
        <f t="shared" ref="Y331:AA331" si="339">IF(AND($A331=$A332,V331=100,V332=100),"full access", "")</f>
        <v/>
      </c>
      <c r="Z331" s="4" t="str">
        <f t="shared" si="339"/>
        <v/>
      </c>
      <c r="AA331" s="4" t="str">
        <f t="shared" si="339"/>
        <v/>
      </c>
      <c r="AB331" s="4" t="str">
        <f t="shared" si="10"/>
        <v/>
      </c>
      <c r="AC331" s="4" t="str">
        <f t="shared" si="11"/>
        <v/>
      </c>
    </row>
    <row r="332">
      <c r="A332" s="3" t="s">
        <v>215</v>
      </c>
      <c r="B332" s="3" t="str">
        <f>VLOOKUP(A332,Regions!A:B,2)</f>
        <v>Europe &amp; Central Asia</v>
      </c>
      <c r="C332" s="3">
        <v>2015.0</v>
      </c>
      <c r="D332" s="3">
        <v>2565.708008</v>
      </c>
      <c r="E332" s="3">
        <v>98.94499207</v>
      </c>
      <c r="F332" s="3">
        <v>99.69150138</v>
      </c>
      <c r="G332" s="3">
        <v>0.0</v>
      </c>
      <c r="H332" s="3">
        <v>0.308498617</v>
      </c>
      <c r="I332" s="3">
        <v>0.0</v>
      </c>
      <c r="J332" s="3" t="s">
        <v>53</v>
      </c>
      <c r="K332" s="3" t="s">
        <v>53</v>
      </c>
      <c r="L332" s="3" t="s">
        <v>53</v>
      </c>
      <c r="M332" s="3" t="s">
        <v>53</v>
      </c>
      <c r="N332" s="3" t="s">
        <v>53</v>
      </c>
      <c r="O332" s="3" t="s">
        <v>53</v>
      </c>
      <c r="P332" s="3" t="s">
        <v>53</v>
      </c>
      <c r="Q332" s="3" t="s">
        <v>53</v>
      </c>
      <c r="R332" s="4">
        <f t="shared" si="2"/>
        <v>5</v>
      </c>
      <c r="S332" s="4">
        <f t="shared" si="3"/>
        <v>-0.024679888</v>
      </c>
      <c r="T332" s="4" t="str">
        <f t="shared" si="4"/>
        <v>null</v>
      </c>
      <c r="U332" s="4" t="str">
        <f t="shared" si="5"/>
        <v>null</v>
      </c>
      <c r="V332" s="4">
        <f t="shared" si="6"/>
        <v>100</v>
      </c>
      <c r="W332" s="4" t="str">
        <f t="shared" si="7"/>
        <v>null</v>
      </c>
      <c r="X332" s="4" t="str">
        <f t="shared" si="8"/>
        <v>null</v>
      </c>
      <c r="Y332" s="4" t="str">
        <f t="shared" ref="Y332:AA332" si="340">IF(AND($A332=$A333,V332=100,V333=100),"full access", "")</f>
        <v>full access</v>
      </c>
      <c r="Z332" s="4" t="str">
        <f t="shared" si="340"/>
        <v/>
      </c>
      <c r="AA332" s="4" t="str">
        <f t="shared" si="340"/>
        <v/>
      </c>
      <c r="AB332" s="4" t="str">
        <f t="shared" si="10"/>
        <v>null</v>
      </c>
      <c r="AC332" s="4" t="str">
        <f t="shared" si="11"/>
        <v/>
      </c>
    </row>
    <row r="333">
      <c r="A333" s="3" t="s">
        <v>215</v>
      </c>
      <c r="B333" s="3" t="str">
        <f>VLOOKUP(A333,Regions!A:B,2)</f>
        <v>Europe &amp; Central Asia</v>
      </c>
      <c r="C333" s="3">
        <v>2020.0</v>
      </c>
      <c r="D333" s="3">
        <v>2881.060059</v>
      </c>
      <c r="E333" s="3">
        <v>99.23500061</v>
      </c>
      <c r="F333" s="3">
        <v>99.56810194</v>
      </c>
      <c r="G333" s="3">
        <v>0.0</v>
      </c>
      <c r="H333" s="3">
        <v>0.4318980637</v>
      </c>
      <c r="I333" s="3">
        <v>0.0</v>
      </c>
      <c r="J333" s="3" t="s">
        <v>53</v>
      </c>
      <c r="K333" s="3" t="s">
        <v>53</v>
      </c>
      <c r="L333" s="3" t="s">
        <v>53</v>
      </c>
      <c r="M333" s="3" t="s">
        <v>53</v>
      </c>
      <c r="N333" s="3" t="s">
        <v>53</v>
      </c>
      <c r="O333" s="3" t="s">
        <v>53</v>
      </c>
      <c r="P333" s="3" t="s">
        <v>53</v>
      </c>
      <c r="Q333" s="3" t="s">
        <v>53</v>
      </c>
      <c r="R333" s="4" t="str">
        <f t="shared" si="2"/>
        <v/>
      </c>
      <c r="S333" s="4" t="str">
        <f t="shared" si="3"/>
        <v/>
      </c>
      <c r="T333" s="4" t="str">
        <f t="shared" si="4"/>
        <v/>
      </c>
      <c r="U333" s="4" t="str">
        <f t="shared" si="5"/>
        <v/>
      </c>
      <c r="V333" s="4">
        <f t="shared" si="6"/>
        <v>100</v>
      </c>
      <c r="W333" s="4" t="str">
        <f t="shared" si="7"/>
        <v>null</v>
      </c>
      <c r="X333" s="4" t="str">
        <f t="shared" si="8"/>
        <v>null</v>
      </c>
      <c r="Y333" s="4" t="str">
        <f t="shared" ref="Y333:AA333" si="341">IF(AND($A333=$A334,V333=100,V334=100),"full access", "")</f>
        <v/>
      </c>
      <c r="Z333" s="4" t="str">
        <f t="shared" si="341"/>
        <v/>
      </c>
      <c r="AA333" s="4" t="str">
        <f t="shared" si="341"/>
        <v/>
      </c>
      <c r="AB333" s="4" t="str">
        <f t="shared" si="10"/>
        <v/>
      </c>
      <c r="AC333" s="4" t="str">
        <f t="shared" si="11"/>
        <v/>
      </c>
    </row>
    <row r="334">
      <c r="A334" s="3" t="s">
        <v>216</v>
      </c>
      <c r="B334" s="3" t="str">
        <f>VLOOKUP(A334,Regions!A:B,2)</f>
        <v>East Asia &amp; Pacific</v>
      </c>
      <c r="C334" s="3">
        <v>2015.0</v>
      </c>
      <c r="D334" s="3">
        <v>50823.08594</v>
      </c>
      <c r="E334" s="3">
        <v>81.63400269</v>
      </c>
      <c r="F334" s="3">
        <v>99.47274641</v>
      </c>
      <c r="G334" s="3">
        <v>0.0</v>
      </c>
      <c r="H334" s="3">
        <v>0.5272535907</v>
      </c>
      <c r="I334" s="3">
        <v>0.0</v>
      </c>
      <c r="J334" s="3" t="s">
        <v>53</v>
      </c>
      <c r="K334" s="3" t="s">
        <v>53</v>
      </c>
      <c r="L334" s="3" t="s">
        <v>53</v>
      </c>
      <c r="M334" s="3" t="s">
        <v>53</v>
      </c>
      <c r="N334" s="3" t="s">
        <v>53</v>
      </c>
      <c r="O334" s="3" t="s">
        <v>53</v>
      </c>
      <c r="P334" s="3" t="s">
        <v>53</v>
      </c>
      <c r="Q334" s="3" t="s">
        <v>53</v>
      </c>
      <c r="R334" s="4">
        <f t="shared" si="2"/>
        <v>5</v>
      </c>
      <c r="S334" s="4">
        <f t="shared" si="3"/>
        <v>0.091730048</v>
      </c>
      <c r="T334" s="4" t="str">
        <f t="shared" si="4"/>
        <v>null</v>
      </c>
      <c r="U334" s="4" t="str">
        <f t="shared" si="5"/>
        <v>null</v>
      </c>
      <c r="V334" s="4">
        <f t="shared" si="6"/>
        <v>99</v>
      </c>
      <c r="W334" s="4" t="str">
        <f t="shared" si="7"/>
        <v>null</v>
      </c>
      <c r="X334" s="4" t="str">
        <f t="shared" si="8"/>
        <v>null</v>
      </c>
      <c r="Y334" s="4" t="str">
        <f t="shared" ref="Y334:AA334" si="342">IF(AND($A334=$A335,V334=100,V335=100),"full access", "")</f>
        <v/>
      </c>
      <c r="Z334" s="4" t="str">
        <f t="shared" si="342"/>
        <v/>
      </c>
      <c r="AA334" s="4" t="str">
        <f t="shared" si="342"/>
        <v/>
      </c>
      <c r="AB334" s="4" t="str">
        <f t="shared" si="10"/>
        <v>null</v>
      </c>
      <c r="AC334" s="4" t="str">
        <f t="shared" si="11"/>
        <v/>
      </c>
    </row>
    <row r="335">
      <c r="A335" s="3" t="s">
        <v>216</v>
      </c>
      <c r="B335" s="3" t="str">
        <f>VLOOKUP(A335,Regions!A:B,2)</f>
        <v>East Asia &amp; Pacific</v>
      </c>
      <c r="C335" s="3">
        <v>2020.0</v>
      </c>
      <c r="D335" s="3">
        <v>51269.18359</v>
      </c>
      <c r="E335" s="3">
        <v>81.41400146</v>
      </c>
      <c r="F335" s="3">
        <v>99.93139665</v>
      </c>
      <c r="G335" s="3">
        <v>0.0</v>
      </c>
      <c r="H335" s="3">
        <v>0.06860335296</v>
      </c>
      <c r="I335" s="3">
        <v>0.0</v>
      </c>
      <c r="J335" s="3" t="s">
        <v>53</v>
      </c>
      <c r="K335" s="3" t="s">
        <v>53</v>
      </c>
      <c r="L335" s="3" t="s">
        <v>53</v>
      </c>
      <c r="M335" s="3" t="s">
        <v>53</v>
      </c>
      <c r="N335" s="3" t="s">
        <v>53</v>
      </c>
      <c r="O335" s="3" t="s">
        <v>53</v>
      </c>
      <c r="P335" s="3" t="s">
        <v>53</v>
      </c>
      <c r="Q335" s="3" t="s">
        <v>53</v>
      </c>
      <c r="R335" s="4" t="str">
        <f t="shared" si="2"/>
        <v/>
      </c>
      <c r="S335" s="4" t="str">
        <f t="shared" si="3"/>
        <v/>
      </c>
      <c r="T335" s="4" t="str">
        <f t="shared" si="4"/>
        <v/>
      </c>
      <c r="U335" s="4" t="str">
        <f t="shared" si="5"/>
        <v/>
      </c>
      <c r="V335" s="4">
        <f t="shared" si="6"/>
        <v>100</v>
      </c>
      <c r="W335" s="4" t="str">
        <f t="shared" si="7"/>
        <v>null</v>
      </c>
      <c r="X335" s="4" t="str">
        <f t="shared" si="8"/>
        <v>null</v>
      </c>
      <c r="Y335" s="4" t="str">
        <f t="shared" ref="Y335:AA335" si="343">IF(AND($A335=$A336,V335=100,V336=100),"full access", "")</f>
        <v/>
      </c>
      <c r="Z335" s="4" t="str">
        <f t="shared" si="343"/>
        <v/>
      </c>
      <c r="AA335" s="4" t="str">
        <f t="shared" si="343"/>
        <v/>
      </c>
      <c r="AB335" s="4" t="str">
        <f t="shared" si="10"/>
        <v/>
      </c>
      <c r="AC335" s="4" t="str">
        <f t="shared" si="11"/>
        <v/>
      </c>
    </row>
    <row r="336">
      <c r="A336" s="3" t="s">
        <v>217</v>
      </c>
      <c r="B336" s="3" t="str">
        <f>VLOOKUP(A336,Regions!A:B,2)</f>
        <v>Europe &amp; Central Asia</v>
      </c>
      <c r="C336" s="3">
        <v>2015.0</v>
      </c>
      <c r="D336" s="3">
        <v>4070.705078</v>
      </c>
      <c r="E336" s="3">
        <v>42.48999786</v>
      </c>
      <c r="F336" s="3">
        <v>88.5760319</v>
      </c>
      <c r="G336" s="3">
        <v>1.485629517</v>
      </c>
      <c r="H336" s="3">
        <v>9.938338582</v>
      </c>
      <c r="I336" s="3">
        <v>0.0</v>
      </c>
      <c r="J336" s="3">
        <v>82.54249075</v>
      </c>
      <c r="K336" s="3">
        <v>1.470222482</v>
      </c>
      <c r="L336" s="3">
        <v>15.98728677</v>
      </c>
      <c r="M336" s="3">
        <v>0.0</v>
      </c>
      <c r="N336" s="3">
        <v>96.7423994</v>
      </c>
      <c r="O336" s="3">
        <v>1.506482861</v>
      </c>
      <c r="P336" s="3">
        <v>1.751117739</v>
      </c>
      <c r="Q336" s="3">
        <v>0.0</v>
      </c>
      <c r="R336" s="4">
        <f t="shared" si="2"/>
        <v>5</v>
      </c>
      <c r="S336" s="4">
        <f t="shared" si="3"/>
        <v>0.398786068</v>
      </c>
      <c r="T336" s="4">
        <f t="shared" si="4"/>
        <v>0.587709474</v>
      </c>
      <c r="U336" s="4">
        <f t="shared" si="5"/>
        <v>0.123009016</v>
      </c>
      <c r="V336" s="4">
        <f t="shared" si="6"/>
        <v>89</v>
      </c>
      <c r="W336" s="4">
        <f t="shared" si="7"/>
        <v>83</v>
      </c>
      <c r="X336" s="4">
        <f t="shared" si="8"/>
        <v>97</v>
      </c>
      <c r="Y336" s="4" t="str">
        <f t="shared" ref="Y336:AA336" si="344">IF(AND($A336=$A337,V336=100,V337=100),"full access", "")</f>
        <v/>
      </c>
      <c r="Z336" s="4" t="str">
        <f t="shared" si="344"/>
        <v/>
      </c>
      <c r="AA336" s="4" t="str">
        <f t="shared" si="344"/>
        <v/>
      </c>
      <c r="AB336" s="4">
        <f t="shared" si="10"/>
        <v>0.464700458</v>
      </c>
      <c r="AC336" s="4">
        <f t="shared" si="11"/>
        <v>1.307692046</v>
      </c>
    </row>
    <row r="337">
      <c r="A337" s="3" t="s">
        <v>217</v>
      </c>
      <c r="B337" s="3" t="str">
        <f>VLOOKUP(A337,Regions!A:B,2)</f>
        <v>Europe &amp; Central Asia</v>
      </c>
      <c r="C337" s="3">
        <v>2020.0</v>
      </c>
      <c r="D337" s="3">
        <v>4033.962891</v>
      </c>
      <c r="E337" s="3">
        <v>42.84900284</v>
      </c>
      <c r="F337" s="3">
        <v>90.56996224</v>
      </c>
      <c r="G337" s="3">
        <v>1.519776762</v>
      </c>
      <c r="H337" s="3">
        <v>7.910260997</v>
      </c>
      <c r="I337" s="3">
        <v>0.0</v>
      </c>
      <c r="J337" s="3">
        <v>85.48103812</v>
      </c>
      <c r="K337" s="3">
        <v>1.52256302</v>
      </c>
      <c r="L337" s="3">
        <v>12.99639886</v>
      </c>
      <c r="M337" s="3">
        <v>0.0</v>
      </c>
      <c r="N337" s="3">
        <v>97.35744448</v>
      </c>
      <c r="O337" s="3">
        <v>1.516060408</v>
      </c>
      <c r="P337" s="3">
        <v>1.126495111</v>
      </c>
      <c r="Q337" s="3">
        <v>0.0</v>
      </c>
      <c r="R337" s="4" t="str">
        <f t="shared" si="2"/>
        <v/>
      </c>
      <c r="S337" s="4" t="str">
        <f t="shared" si="3"/>
        <v/>
      </c>
      <c r="T337" s="4" t="str">
        <f t="shared" si="4"/>
        <v/>
      </c>
      <c r="U337" s="4" t="str">
        <f t="shared" si="5"/>
        <v/>
      </c>
      <c r="V337" s="4">
        <f t="shared" si="6"/>
        <v>91</v>
      </c>
      <c r="W337" s="4">
        <f t="shared" si="7"/>
        <v>85</v>
      </c>
      <c r="X337" s="4">
        <f t="shared" si="8"/>
        <v>97</v>
      </c>
      <c r="Y337" s="4" t="str">
        <f t="shared" ref="Y337:AA337" si="345">IF(AND($A337=$A338,V337=100,V338=100),"full access", "")</f>
        <v/>
      </c>
      <c r="Z337" s="4" t="str">
        <f t="shared" si="345"/>
        <v/>
      </c>
      <c r="AA337" s="4" t="str">
        <f t="shared" si="345"/>
        <v/>
      </c>
      <c r="AB337" s="4" t="str">
        <f t="shared" si="10"/>
        <v/>
      </c>
      <c r="AC337" s="4" t="str">
        <f t="shared" si="11"/>
        <v/>
      </c>
    </row>
    <row r="338">
      <c r="A338" s="3" t="s">
        <v>218</v>
      </c>
      <c r="B338" s="3" t="str">
        <f>VLOOKUP(A338,Regions!A:B,2)</f>
        <v>Sub-Saharan Africa</v>
      </c>
      <c r="C338" s="3">
        <v>2015.0</v>
      </c>
      <c r="D338" s="3">
        <v>863.3590088</v>
      </c>
      <c r="E338" s="3">
        <v>99.33900452</v>
      </c>
      <c r="F338" s="3">
        <v>99.91153019</v>
      </c>
      <c r="G338" s="3">
        <v>0.0</v>
      </c>
      <c r="H338" s="3">
        <v>0.0884698141</v>
      </c>
      <c r="I338" s="3">
        <v>0.0</v>
      </c>
      <c r="J338" s="3" t="s">
        <v>53</v>
      </c>
      <c r="K338" s="3" t="s">
        <v>53</v>
      </c>
      <c r="L338" s="3" t="s">
        <v>53</v>
      </c>
      <c r="M338" s="3" t="s">
        <v>53</v>
      </c>
      <c r="N338" s="3" t="s">
        <v>53</v>
      </c>
      <c r="O338" s="3" t="s">
        <v>53</v>
      </c>
      <c r="P338" s="3" t="s">
        <v>53</v>
      </c>
      <c r="Q338" s="3" t="s">
        <v>53</v>
      </c>
      <c r="R338" s="4">
        <f t="shared" si="2"/>
        <v>5</v>
      </c>
      <c r="S338" s="4">
        <f t="shared" si="3"/>
        <v>0.017693962</v>
      </c>
      <c r="T338" s="4" t="str">
        <f t="shared" si="4"/>
        <v>null</v>
      </c>
      <c r="U338" s="4" t="str">
        <f t="shared" si="5"/>
        <v>null</v>
      </c>
      <c r="V338" s="4">
        <f t="shared" si="6"/>
        <v>100</v>
      </c>
      <c r="W338" s="4" t="str">
        <f t="shared" si="7"/>
        <v>null</v>
      </c>
      <c r="X338" s="4" t="str">
        <f t="shared" si="8"/>
        <v>null</v>
      </c>
      <c r="Y338" s="4" t="str">
        <f t="shared" ref="Y338:AA338" si="346">IF(AND($A338=$A339,V338=100,V339=100),"full access", "")</f>
        <v>full access</v>
      </c>
      <c r="Z338" s="4" t="str">
        <f t="shared" si="346"/>
        <v/>
      </c>
      <c r="AA338" s="4" t="str">
        <f t="shared" si="346"/>
        <v/>
      </c>
      <c r="AB338" s="4" t="str">
        <f t="shared" si="10"/>
        <v>null</v>
      </c>
      <c r="AC338" s="4" t="str">
        <f t="shared" si="11"/>
        <v/>
      </c>
    </row>
    <row r="339">
      <c r="A339" s="3" t="s">
        <v>218</v>
      </c>
      <c r="B339" s="3" t="str">
        <f>VLOOKUP(A339,Regions!A:B,2)</f>
        <v>Sub-Saharan Africa</v>
      </c>
      <c r="C339" s="3">
        <v>2020.0</v>
      </c>
      <c r="D339" s="3">
        <v>895.3079834</v>
      </c>
      <c r="E339" s="3">
        <v>99.65900421</v>
      </c>
      <c r="F339" s="3">
        <v>100.0</v>
      </c>
      <c r="G339" s="3">
        <v>0.0</v>
      </c>
      <c r="H339" s="3">
        <v>0.0</v>
      </c>
      <c r="I339" s="3">
        <v>0.0</v>
      </c>
      <c r="J339" s="3" t="s">
        <v>53</v>
      </c>
      <c r="K339" s="3" t="s">
        <v>53</v>
      </c>
      <c r="L339" s="3" t="s">
        <v>53</v>
      </c>
      <c r="M339" s="3" t="s">
        <v>53</v>
      </c>
      <c r="N339" s="3" t="s">
        <v>53</v>
      </c>
      <c r="O339" s="3" t="s">
        <v>53</v>
      </c>
      <c r="P339" s="3" t="s">
        <v>53</v>
      </c>
      <c r="Q339" s="3" t="s">
        <v>53</v>
      </c>
      <c r="R339" s="4" t="str">
        <f t="shared" si="2"/>
        <v/>
      </c>
      <c r="S339" s="4" t="str">
        <f t="shared" si="3"/>
        <v/>
      </c>
      <c r="T339" s="4" t="str">
        <f t="shared" si="4"/>
        <v/>
      </c>
      <c r="U339" s="4" t="str">
        <f t="shared" si="5"/>
        <v/>
      </c>
      <c r="V339" s="4">
        <f t="shared" si="6"/>
        <v>100</v>
      </c>
      <c r="W339" s="4" t="str">
        <f t="shared" si="7"/>
        <v>null</v>
      </c>
      <c r="X339" s="4" t="str">
        <f t="shared" si="8"/>
        <v>null</v>
      </c>
      <c r="Y339" s="4" t="str">
        <f t="shared" ref="Y339:AA339" si="347">IF(AND($A339=$A340,V339=100,V340=100),"full access", "")</f>
        <v/>
      </c>
      <c r="Z339" s="4" t="str">
        <f t="shared" si="347"/>
        <v/>
      </c>
      <c r="AA339" s="4" t="str">
        <f t="shared" si="347"/>
        <v/>
      </c>
      <c r="AB339" s="4" t="str">
        <f t="shared" si="10"/>
        <v/>
      </c>
      <c r="AC339" s="4" t="str">
        <f t="shared" si="11"/>
        <v/>
      </c>
    </row>
    <row r="340">
      <c r="A340" s="3" t="s">
        <v>219</v>
      </c>
      <c r="B340" s="3" t="str">
        <f>VLOOKUP(A340,Regions!A:B,2)</f>
        <v>Europe &amp; Central Asia</v>
      </c>
      <c r="C340" s="3">
        <v>2015.0</v>
      </c>
      <c r="D340" s="3">
        <v>19925.18164</v>
      </c>
      <c r="E340" s="3">
        <v>53.88699722</v>
      </c>
      <c r="F340" s="3">
        <v>100.0</v>
      </c>
      <c r="G340" s="3">
        <v>0.0</v>
      </c>
      <c r="H340" s="3">
        <v>0.0</v>
      </c>
      <c r="I340" s="3">
        <v>0.0</v>
      </c>
      <c r="J340" s="3">
        <v>100.0</v>
      </c>
      <c r="K340" s="3">
        <v>0.0</v>
      </c>
      <c r="L340" s="3">
        <v>0.0</v>
      </c>
      <c r="M340" s="3">
        <v>0.0</v>
      </c>
      <c r="N340" s="3">
        <v>100.0</v>
      </c>
      <c r="O340" s="3">
        <v>0.0</v>
      </c>
      <c r="P340" s="3">
        <v>0.0</v>
      </c>
      <c r="Q340" s="3">
        <v>0.0</v>
      </c>
      <c r="R340" s="4">
        <f t="shared" si="2"/>
        <v>5</v>
      </c>
      <c r="S340" s="4">
        <f t="shared" si="3"/>
        <v>0</v>
      </c>
      <c r="T340" s="4">
        <f t="shared" si="4"/>
        <v>0</v>
      </c>
      <c r="U340" s="4">
        <f t="shared" si="5"/>
        <v>0</v>
      </c>
      <c r="V340" s="4">
        <f t="shared" si="6"/>
        <v>100</v>
      </c>
      <c r="W340" s="4">
        <f t="shared" si="7"/>
        <v>100</v>
      </c>
      <c r="X340" s="4">
        <f t="shared" si="8"/>
        <v>100</v>
      </c>
      <c r="Y340" s="4" t="str">
        <f t="shared" ref="Y340:AA340" si="348">IF(AND($A340=$A341,V340=100,V341=100),"full access", "")</f>
        <v>full access</v>
      </c>
      <c r="Z340" s="4" t="str">
        <f t="shared" si="348"/>
        <v>full access</v>
      </c>
      <c r="AA340" s="4" t="str">
        <f t="shared" si="348"/>
        <v>full access</v>
      </c>
      <c r="AB340" s="4">
        <f t="shared" si="10"/>
        <v>0</v>
      </c>
      <c r="AC340" s="4" t="str">
        <f t="shared" si="11"/>
        <v/>
      </c>
    </row>
    <row r="341">
      <c r="A341" s="3" t="s">
        <v>219</v>
      </c>
      <c r="B341" s="3" t="str">
        <f>VLOOKUP(A341,Regions!A:B,2)</f>
        <v>Europe &amp; Central Asia</v>
      </c>
      <c r="C341" s="3">
        <v>2020.0</v>
      </c>
      <c r="D341" s="3">
        <v>19237.68164</v>
      </c>
      <c r="E341" s="3">
        <v>54.19400024</v>
      </c>
      <c r="F341" s="3">
        <v>100.0</v>
      </c>
      <c r="G341" s="3">
        <v>0.0</v>
      </c>
      <c r="H341" s="3">
        <v>0.0</v>
      </c>
      <c r="I341" s="3">
        <v>0.0</v>
      </c>
      <c r="J341" s="3">
        <v>100.0</v>
      </c>
      <c r="K341" s="3">
        <v>0.0</v>
      </c>
      <c r="L341" s="3">
        <v>0.0</v>
      </c>
      <c r="M341" s="3">
        <v>0.0</v>
      </c>
      <c r="N341" s="3">
        <v>100.0</v>
      </c>
      <c r="O341" s="3">
        <v>0.0</v>
      </c>
      <c r="P341" s="3">
        <v>0.0</v>
      </c>
      <c r="Q341" s="3">
        <v>0.0</v>
      </c>
      <c r="R341" s="4" t="str">
        <f t="shared" si="2"/>
        <v/>
      </c>
      <c r="S341" s="4" t="str">
        <f t="shared" si="3"/>
        <v/>
      </c>
      <c r="T341" s="4" t="str">
        <f t="shared" si="4"/>
        <v/>
      </c>
      <c r="U341" s="4" t="str">
        <f t="shared" si="5"/>
        <v/>
      </c>
      <c r="V341" s="4">
        <f t="shared" si="6"/>
        <v>100</v>
      </c>
      <c r="W341" s="4">
        <f t="shared" si="7"/>
        <v>100</v>
      </c>
      <c r="X341" s="4">
        <f t="shared" si="8"/>
        <v>100</v>
      </c>
      <c r="Y341" s="4" t="str">
        <f t="shared" ref="Y341:AA341" si="349">IF(AND($A341=$A342,V341=100,V342=100),"full access", "")</f>
        <v/>
      </c>
      <c r="Z341" s="4" t="str">
        <f t="shared" si="349"/>
        <v/>
      </c>
      <c r="AA341" s="4" t="str">
        <f t="shared" si="349"/>
        <v/>
      </c>
      <c r="AB341" s="4" t="str">
        <f t="shared" si="10"/>
        <v/>
      </c>
      <c r="AC341" s="4" t="str">
        <f t="shared" si="11"/>
        <v/>
      </c>
    </row>
    <row r="342">
      <c r="A342" s="3" t="s">
        <v>220</v>
      </c>
      <c r="B342" s="3" t="str">
        <f>VLOOKUP(A342,Regions!A:B,2)</f>
        <v>Europe &amp; Central Asia</v>
      </c>
      <c r="C342" s="3">
        <v>2015.0</v>
      </c>
      <c r="D342" s="3">
        <v>144985.0625</v>
      </c>
      <c r="E342" s="3">
        <v>74.04999542</v>
      </c>
      <c r="F342" s="3">
        <v>96.52715543</v>
      </c>
      <c r="G342" s="3">
        <v>0.6244865344</v>
      </c>
      <c r="H342" s="3">
        <v>2.848358036</v>
      </c>
      <c r="I342" s="3" t="s">
        <v>53</v>
      </c>
      <c r="J342" s="3">
        <v>90.11010901</v>
      </c>
      <c r="K342" s="3">
        <v>1.558364042</v>
      </c>
      <c r="L342" s="3">
        <v>8.331526946</v>
      </c>
      <c r="M342" s="3" t="s">
        <v>53</v>
      </c>
      <c r="N342" s="3">
        <v>98.77593489</v>
      </c>
      <c r="O342" s="3">
        <v>0.2972194631</v>
      </c>
      <c r="P342" s="3">
        <v>0.726845642</v>
      </c>
      <c r="Q342" s="3">
        <v>0.2</v>
      </c>
      <c r="R342" s="4">
        <f t="shared" si="2"/>
        <v>5</v>
      </c>
      <c r="S342" s="4">
        <f t="shared" si="3"/>
        <v>0.093078528</v>
      </c>
      <c r="T342" s="4">
        <f t="shared" si="4"/>
        <v>0.28679859</v>
      </c>
      <c r="U342" s="4">
        <f t="shared" si="5"/>
        <v>0.011332944</v>
      </c>
      <c r="V342" s="4">
        <f t="shared" si="6"/>
        <v>97</v>
      </c>
      <c r="W342" s="4">
        <f t="shared" si="7"/>
        <v>90</v>
      </c>
      <c r="X342" s="4">
        <f t="shared" si="8"/>
        <v>99</v>
      </c>
      <c r="Y342" s="4" t="str">
        <f t="shared" ref="Y342:AA342" si="350">IF(AND($A342=$A343,V342=100,V343=100),"full access", "")</f>
        <v/>
      </c>
      <c r="Z342" s="4" t="str">
        <f t="shared" si="350"/>
        <v/>
      </c>
      <c r="AA342" s="4" t="str">
        <f t="shared" si="350"/>
        <v/>
      </c>
      <c r="AB342" s="4">
        <f t="shared" si="10"/>
        <v>0.275465646</v>
      </c>
      <c r="AC342" s="4">
        <f t="shared" si="11"/>
        <v>1.847947061</v>
      </c>
    </row>
    <row r="343">
      <c r="A343" s="3" t="s">
        <v>220</v>
      </c>
      <c r="B343" s="3" t="str">
        <f>VLOOKUP(A343,Regions!A:B,2)</f>
        <v>Europe &amp; Central Asia</v>
      </c>
      <c r="C343" s="3">
        <v>2020.0</v>
      </c>
      <c r="D343" s="3">
        <v>145934.4531</v>
      </c>
      <c r="E343" s="3">
        <v>74.75400543</v>
      </c>
      <c r="F343" s="3">
        <v>96.99254807</v>
      </c>
      <c r="G343" s="3">
        <v>0.6219963766</v>
      </c>
      <c r="H343" s="3">
        <v>2.38545555</v>
      </c>
      <c r="I343" s="3" t="s">
        <v>53</v>
      </c>
      <c r="J343" s="3">
        <v>91.54410196</v>
      </c>
      <c r="K343" s="3">
        <v>1.583163513</v>
      </c>
      <c r="L343" s="3">
        <v>6.872734531</v>
      </c>
      <c r="M343" s="3" t="s">
        <v>53</v>
      </c>
      <c r="N343" s="3">
        <v>98.83259961</v>
      </c>
      <c r="O343" s="3">
        <v>0.2973899687</v>
      </c>
      <c r="P343" s="3">
        <v>0.6700104236</v>
      </c>
      <c r="Q343" s="3">
        <v>0.2</v>
      </c>
      <c r="R343" s="4" t="str">
        <f t="shared" si="2"/>
        <v/>
      </c>
      <c r="S343" s="4" t="str">
        <f t="shared" si="3"/>
        <v/>
      </c>
      <c r="T343" s="4" t="str">
        <f t="shared" si="4"/>
        <v/>
      </c>
      <c r="U343" s="4" t="str">
        <f t="shared" si="5"/>
        <v/>
      </c>
      <c r="V343" s="4">
        <f t="shared" si="6"/>
        <v>97</v>
      </c>
      <c r="W343" s="4">
        <f t="shared" si="7"/>
        <v>92</v>
      </c>
      <c r="X343" s="4">
        <f t="shared" si="8"/>
        <v>99</v>
      </c>
      <c r="Y343" s="4" t="str">
        <f t="shared" ref="Y343:AA343" si="351">IF(AND($A343=$A344,V343=100,V344=100),"full access", "")</f>
        <v/>
      </c>
      <c r="Z343" s="4" t="str">
        <f t="shared" si="351"/>
        <v/>
      </c>
      <c r="AA343" s="4" t="str">
        <f t="shared" si="351"/>
        <v/>
      </c>
      <c r="AB343" s="4" t="str">
        <f t="shared" si="10"/>
        <v/>
      </c>
      <c r="AC343" s="4" t="str">
        <f t="shared" si="11"/>
        <v/>
      </c>
    </row>
    <row r="344">
      <c r="A344" s="3" t="s">
        <v>221</v>
      </c>
      <c r="B344" s="3" t="str">
        <f>VLOOKUP(A344,Regions!A:B,2)</f>
        <v>Sub-Saharan Africa</v>
      </c>
      <c r="C344" s="3">
        <v>2015.0</v>
      </c>
      <c r="D344" s="3">
        <v>11369.06641</v>
      </c>
      <c r="E344" s="3">
        <v>17.00399971</v>
      </c>
      <c r="F344" s="3">
        <v>57.12177402</v>
      </c>
      <c r="G344" s="3">
        <v>22.15404615</v>
      </c>
      <c r="H344" s="3">
        <v>13.45013172</v>
      </c>
      <c r="I344" s="3">
        <v>7.27404811</v>
      </c>
      <c r="J344" s="3">
        <v>52.35270956</v>
      </c>
      <c r="K344" s="3">
        <v>24.60883866</v>
      </c>
      <c r="L344" s="3">
        <v>14.98060354</v>
      </c>
      <c r="M344" s="3">
        <v>8.057848241</v>
      </c>
      <c r="N344" s="3">
        <v>80.39943738</v>
      </c>
      <c r="O344" s="3">
        <v>10.17228262</v>
      </c>
      <c r="P344" s="3">
        <v>5.979935166</v>
      </c>
      <c r="Q344" s="3">
        <v>3.448344828</v>
      </c>
      <c r="R344" s="4">
        <f t="shared" si="2"/>
        <v>5</v>
      </c>
      <c r="S344" s="4">
        <f t="shared" si="3"/>
        <v>0.658545426</v>
      </c>
      <c r="T344" s="4">
        <f t="shared" si="4"/>
        <v>0.657951734</v>
      </c>
      <c r="U344" s="4">
        <f t="shared" si="5"/>
        <v>0.523632384</v>
      </c>
      <c r="V344" s="4">
        <f t="shared" si="6"/>
        <v>57</v>
      </c>
      <c r="W344" s="4">
        <f t="shared" si="7"/>
        <v>52</v>
      </c>
      <c r="X344" s="4">
        <f t="shared" si="8"/>
        <v>80</v>
      </c>
      <c r="Y344" s="4" t="str">
        <f t="shared" ref="Y344:AA344" si="352">IF(AND($A344=$A345,V344=100,V345=100),"full access", "")</f>
        <v/>
      </c>
      <c r="Z344" s="4" t="str">
        <f t="shared" si="352"/>
        <v/>
      </c>
      <c r="AA344" s="4" t="str">
        <f t="shared" si="352"/>
        <v/>
      </c>
      <c r="AB344" s="4">
        <f t="shared" si="10"/>
        <v>0.13431935</v>
      </c>
      <c r="AC344" s="4">
        <f t="shared" si="11"/>
        <v>0.2273546977</v>
      </c>
    </row>
    <row r="345">
      <c r="A345" s="3" t="s">
        <v>221</v>
      </c>
      <c r="B345" s="3" t="str">
        <f>VLOOKUP(A345,Regions!A:B,2)</f>
        <v>Sub-Saharan Africa</v>
      </c>
      <c r="C345" s="3">
        <v>2020.0</v>
      </c>
      <c r="D345" s="3">
        <v>12952.20898</v>
      </c>
      <c r="E345" s="3">
        <v>17.43200111</v>
      </c>
      <c r="F345" s="3">
        <v>60.41450115</v>
      </c>
      <c r="G345" s="3">
        <v>22.3207193</v>
      </c>
      <c r="H345" s="3">
        <v>13.15480415</v>
      </c>
      <c r="I345" s="3">
        <v>4.109975401</v>
      </c>
      <c r="J345" s="3">
        <v>55.64246823</v>
      </c>
      <c r="K345" s="3">
        <v>25.08014133</v>
      </c>
      <c r="L345" s="3">
        <v>14.77886772</v>
      </c>
      <c r="M345" s="3">
        <v>4.498522714</v>
      </c>
      <c r="N345" s="3">
        <v>83.0175993</v>
      </c>
      <c r="O345" s="3">
        <v>9.250506251</v>
      </c>
      <c r="P345" s="3">
        <v>5.462303057</v>
      </c>
      <c r="Q345" s="3">
        <v>2.269591394</v>
      </c>
      <c r="R345" s="4" t="str">
        <f t="shared" si="2"/>
        <v/>
      </c>
      <c r="S345" s="4" t="str">
        <f t="shared" si="3"/>
        <v/>
      </c>
      <c r="T345" s="4" t="str">
        <f t="shared" si="4"/>
        <v/>
      </c>
      <c r="U345" s="4" t="str">
        <f t="shared" si="5"/>
        <v/>
      </c>
      <c r="V345" s="4">
        <f t="shared" si="6"/>
        <v>60</v>
      </c>
      <c r="W345" s="4">
        <f t="shared" si="7"/>
        <v>56</v>
      </c>
      <c r="X345" s="4">
        <f t="shared" si="8"/>
        <v>83</v>
      </c>
      <c r="Y345" s="4" t="str">
        <f t="shared" ref="Y345:AA345" si="353">IF(AND($A345=$A346,V345=100,V346=100),"full access", "")</f>
        <v/>
      </c>
      <c r="Z345" s="4" t="str">
        <f t="shared" si="353"/>
        <v/>
      </c>
      <c r="AA345" s="4" t="str">
        <f t="shared" si="353"/>
        <v/>
      </c>
      <c r="AB345" s="4" t="str">
        <f t="shared" si="10"/>
        <v/>
      </c>
      <c r="AC345" s="4" t="str">
        <f t="shared" si="11"/>
        <v/>
      </c>
    </row>
    <row r="346">
      <c r="A346" s="3" t="s">
        <v>222</v>
      </c>
      <c r="B346" s="3" t="str">
        <f>VLOOKUP(A346,Regions!A:B,2)</f>
        <v>Latin America &amp; Caribbean</v>
      </c>
      <c r="C346" s="3">
        <v>2015.0</v>
      </c>
      <c r="D346" s="3">
        <v>9.696</v>
      </c>
      <c r="E346" s="3">
        <v>100.0</v>
      </c>
      <c r="F346" s="3">
        <v>99.96491927</v>
      </c>
      <c r="G346" s="3">
        <v>0.0</v>
      </c>
      <c r="H346" s="3">
        <v>0.0350807263</v>
      </c>
      <c r="I346" s="3">
        <v>0.0</v>
      </c>
      <c r="J346" s="3" t="s">
        <v>53</v>
      </c>
      <c r="K346" s="3" t="s">
        <v>53</v>
      </c>
      <c r="L346" s="3" t="s">
        <v>53</v>
      </c>
      <c r="M346" s="3" t="s">
        <v>53</v>
      </c>
      <c r="N346" s="3">
        <v>99.96491927</v>
      </c>
      <c r="O346" s="3">
        <v>0.0</v>
      </c>
      <c r="P346" s="3">
        <v>0.0350807263</v>
      </c>
      <c r="Q346" s="3">
        <v>0.0</v>
      </c>
      <c r="R346" s="4">
        <f t="shared" si="2"/>
        <v>5</v>
      </c>
      <c r="S346" s="4">
        <f t="shared" si="3"/>
        <v>0.007016146</v>
      </c>
      <c r="T346" s="4" t="str">
        <f t="shared" si="4"/>
        <v>null</v>
      </c>
      <c r="U346" s="4">
        <f t="shared" si="5"/>
        <v>0.007016146</v>
      </c>
      <c r="V346" s="4">
        <f t="shared" si="6"/>
        <v>100</v>
      </c>
      <c r="W346" s="4" t="str">
        <f t="shared" si="7"/>
        <v>null</v>
      </c>
      <c r="X346" s="4">
        <f t="shared" si="8"/>
        <v>100</v>
      </c>
      <c r="Y346" s="4" t="str">
        <f t="shared" ref="Y346:AA346" si="354">IF(AND($A346=$A347,V346=100,V347=100),"full access", "")</f>
        <v>full access</v>
      </c>
      <c r="Z346" s="4" t="str">
        <f t="shared" si="354"/>
        <v/>
      </c>
      <c r="AA346" s="4" t="str">
        <f t="shared" si="354"/>
        <v>full access</v>
      </c>
      <c r="AB346" s="4" t="str">
        <f t="shared" si="10"/>
        <v>null</v>
      </c>
      <c r="AC346" s="4" t="str">
        <f t="shared" si="11"/>
        <v/>
      </c>
    </row>
    <row r="347">
      <c r="A347" s="3" t="s">
        <v>222</v>
      </c>
      <c r="B347" s="3" t="str">
        <f>VLOOKUP(A347,Regions!A:B,2)</f>
        <v>Latin America &amp; Caribbean</v>
      </c>
      <c r="C347" s="3">
        <v>2020.0</v>
      </c>
      <c r="D347" s="3">
        <v>9.885</v>
      </c>
      <c r="E347" s="3">
        <v>100.0</v>
      </c>
      <c r="F347" s="3">
        <v>100.0</v>
      </c>
      <c r="G347" s="3">
        <v>0.0</v>
      </c>
      <c r="H347" s="3">
        <v>0.0</v>
      </c>
      <c r="I347" s="3">
        <v>0.0</v>
      </c>
      <c r="J347" s="3" t="s">
        <v>53</v>
      </c>
      <c r="K347" s="3" t="s">
        <v>53</v>
      </c>
      <c r="L347" s="3" t="s">
        <v>53</v>
      </c>
      <c r="M347" s="3" t="s">
        <v>53</v>
      </c>
      <c r="N347" s="3">
        <v>100.0</v>
      </c>
      <c r="O347" s="3">
        <v>0.0</v>
      </c>
      <c r="P347" s="3">
        <v>0.0</v>
      </c>
      <c r="Q347" s="3">
        <v>0.0</v>
      </c>
      <c r="R347" s="4" t="str">
        <f t="shared" si="2"/>
        <v/>
      </c>
      <c r="S347" s="4" t="str">
        <f t="shared" si="3"/>
        <v/>
      </c>
      <c r="T347" s="4" t="str">
        <f t="shared" si="4"/>
        <v/>
      </c>
      <c r="U347" s="4" t="str">
        <f t="shared" si="5"/>
        <v/>
      </c>
      <c r="V347" s="4">
        <f t="shared" si="6"/>
        <v>100</v>
      </c>
      <c r="W347" s="4" t="str">
        <f t="shared" si="7"/>
        <v>null</v>
      </c>
      <c r="X347" s="4">
        <f t="shared" si="8"/>
        <v>100</v>
      </c>
      <c r="Y347" s="4" t="str">
        <f t="shared" ref="Y347:AA347" si="355">IF(AND($A347=$A348,V347=100,V348=100),"full access", "")</f>
        <v/>
      </c>
      <c r="Z347" s="4" t="str">
        <f t="shared" si="355"/>
        <v/>
      </c>
      <c r="AA347" s="4" t="str">
        <f t="shared" si="355"/>
        <v/>
      </c>
      <c r="AB347" s="4" t="str">
        <f t="shared" si="10"/>
        <v/>
      </c>
      <c r="AC347" s="4" t="str">
        <f t="shared" si="11"/>
        <v/>
      </c>
    </row>
    <row r="348">
      <c r="A348" s="3" t="s">
        <v>223</v>
      </c>
      <c r="B348" s="3" t="str">
        <f>VLOOKUP(A348,Regions!A:B,2)</f>
        <v>Sub-Saharan Africa</v>
      </c>
      <c r="C348" s="3">
        <v>2015.0</v>
      </c>
      <c r="D348" s="3">
        <v>5.868999958</v>
      </c>
      <c r="E348" s="3">
        <v>39.5399971</v>
      </c>
      <c r="F348" s="3">
        <v>98.95</v>
      </c>
      <c r="G348" s="3">
        <v>0.0</v>
      </c>
      <c r="H348" s="3">
        <v>1.05</v>
      </c>
      <c r="I348" s="3">
        <v>0.0</v>
      </c>
      <c r="J348" s="3" t="s">
        <v>53</v>
      </c>
      <c r="K348" s="3" t="s">
        <v>53</v>
      </c>
      <c r="L348" s="3" t="s">
        <v>53</v>
      </c>
      <c r="M348" s="3" t="s">
        <v>53</v>
      </c>
      <c r="N348" s="3" t="s">
        <v>53</v>
      </c>
      <c r="O348" s="3" t="s">
        <v>53</v>
      </c>
      <c r="P348" s="3" t="s">
        <v>53</v>
      </c>
      <c r="Q348" s="3" t="s">
        <v>53</v>
      </c>
      <c r="R348" s="4">
        <f t="shared" si="2"/>
        <v>5</v>
      </c>
      <c r="S348" s="4">
        <f t="shared" si="3"/>
        <v>0.03</v>
      </c>
      <c r="T348" s="4" t="str">
        <f t="shared" si="4"/>
        <v>null</v>
      </c>
      <c r="U348" s="4" t="str">
        <f t="shared" si="5"/>
        <v>null</v>
      </c>
      <c r="V348" s="4">
        <f t="shared" si="6"/>
        <v>99</v>
      </c>
      <c r="W348" s="4" t="str">
        <f t="shared" si="7"/>
        <v>null</v>
      </c>
      <c r="X348" s="4" t="str">
        <f t="shared" si="8"/>
        <v>null</v>
      </c>
      <c r="Y348" s="4" t="str">
        <f t="shared" ref="Y348:AA348" si="356">IF(AND($A348=$A349,V348=100,V349=100),"full access", "")</f>
        <v/>
      </c>
      <c r="Z348" s="4" t="str">
        <f t="shared" si="356"/>
        <v/>
      </c>
      <c r="AA348" s="4" t="str">
        <f t="shared" si="356"/>
        <v/>
      </c>
      <c r="AB348" s="4" t="str">
        <f t="shared" si="10"/>
        <v>null</v>
      </c>
      <c r="AC348" s="4" t="str">
        <f t="shared" si="11"/>
        <v/>
      </c>
    </row>
    <row r="349">
      <c r="A349" s="3" t="s">
        <v>223</v>
      </c>
      <c r="B349" s="3" t="str">
        <f>VLOOKUP(A349,Regions!A:B,2)</f>
        <v>Sub-Saharan Africa</v>
      </c>
      <c r="C349" s="3">
        <v>2020.0</v>
      </c>
      <c r="D349" s="3">
        <v>6.071000099</v>
      </c>
      <c r="E349" s="3">
        <v>40.08200073</v>
      </c>
      <c r="F349" s="3">
        <v>99.1</v>
      </c>
      <c r="G349" s="3">
        <v>0.0</v>
      </c>
      <c r="H349" s="3">
        <v>0.9</v>
      </c>
      <c r="I349" s="3">
        <v>0.0</v>
      </c>
      <c r="J349" s="3" t="s">
        <v>53</v>
      </c>
      <c r="K349" s="3" t="s">
        <v>53</v>
      </c>
      <c r="L349" s="3" t="s">
        <v>53</v>
      </c>
      <c r="M349" s="3" t="s">
        <v>53</v>
      </c>
      <c r="N349" s="3" t="s">
        <v>53</v>
      </c>
      <c r="O349" s="3" t="s">
        <v>53</v>
      </c>
      <c r="P349" s="3" t="s">
        <v>53</v>
      </c>
      <c r="Q349" s="3" t="s">
        <v>53</v>
      </c>
      <c r="R349" s="4" t="str">
        <f t="shared" si="2"/>
        <v/>
      </c>
      <c r="S349" s="4" t="str">
        <f t="shared" si="3"/>
        <v/>
      </c>
      <c r="T349" s="4" t="str">
        <f t="shared" si="4"/>
        <v/>
      </c>
      <c r="U349" s="4" t="str">
        <f t="shared" si="5"/>
        <v/>
      </c>
      <c r="V349" s="4">
        <f t="shared" si="6"/>
        <v>99</v>
      </c>
      <c r="W349" s="4" t="str">
        <f t="shared" si="7"/>
        <v>null</v>
      </c>
      <c r="X349" s="4" t="str">
        <f t="shared" si="8"/>
        <v>null</v>
      </c>
      <c r="Y349" s="4" t="str">
        <f t="shared" ref="Y349:AA349" si="357">IF(AND($A349=$A350,V349=100,V350=100),"full access", "")</f>
        <v/>
      </c>
      <c r="Z349" s="4" t="str">
        <f t="shared" si="357"/>
        <v/>
      </c>
      <c r="AA349" s="4" t="str">
        <f t="shared" si="357"/>
        <v/>
      </c>
      <c r="AB349" s="4" t="str">
        <f t="shared" si="10"/>
        <v/>
      </c>
      <c r="AC349" s="4" t="str">
        <f t="shared" si="11"/>
        <v/>
      </c>
    </row>
    <row r="350">
      <c r="A350" s="3" t="s">
        <v>224</v>
      </c>
      <c r="B350" s="3" t="str">
        <f>VLOOKUP(A350,Regions!A:B,2)</f>
        <v>Latin America &amp; Caribbean</v>
      </c>
      <c r="C350" s="3">
        <v>2015.0</v>
      </c>
      <c r="D350" s="3">
        <v>51.20399857</v>
      </c>
      <c r="E350" s="3">
        <v>30.82700157</v>
      </c>
      <c r="F350" s="3">
        <v>98.61185413</v>
      </c>
      <c r="G350" s="3">
        <v>0.0</v>
      </c>
      <c r="H350" s="3">
        <v>1.388145868</v>
      </c>
      <c r="I350" s="3">
        <v>0.0</v>
      </c>
      <c r="J350" s="3" t="s">
        <v>53</v>
      </c>
      <c r="K350" s="3" t="s">
        <v>53</v>
      </c>
      <c r="L350" s="3" t="s">
        <v>53</v>
      </c>
      <c r="M350" s="3" t="s">
        <v>53</v>
      </c>
      <c r="N350" s="3" t="s">
        <v>53</v>
      </c>
      <c r="O350" s="3" t="s">
        <v>53</v>
      </c>
      <c r="P350" s="3" t="s">
        <v>53</v>
      </c>
      <c r="Q350" s="3" t="s">
        <v>53</v>
      </c>
      <c r="R350" s="4">
        <f t="shared" si="2"/>
        <v>2</v>
      </c>
      <c r="S350" s="4">
        <f t="shared" si="3"/>
        <v>0</v>
      </c>
      <c r="T350" s="4" t="str">
        <f t="shared" si="4"/>
        <v>null</v>
      </c>
      <c r="U350" s="4" t="str">
        <f t="shared" si="5"/>
        <v>null</v>
      </c>
      <c r="V350" s="4">
        <f t="shared" si="6"/>
        <v>99</v>
      </c>
      <c r="W350" s="4" t="str">
        <f t="shared" si="7"/>
        <v>null</v>
      </c>
      <c r="X350" s="4" t="str">
        <f t="shared" si="8"/>
        <v>null</v>
      </c>
      <c r="Y350" s="4" t="str">
        <f t="shared" ref="Y350:AA350" si="358">IF(AND($A350=$A351,V350=100,V351=100),"full access", "")</f>
        <v/>
      </c>
      <c r="Z350" s="4" t="str">
        <f t="shared" si="358"/>
        <v/>
      </c>
      <c r="AA350" s="4" t="str">
        <f t="shared" si="358"/>
        <v/>
      </c>
      <c r="AB350" s="4" t="str">
        <f t="shared" si="10"/>
        <v>null</v>
      </c>
      <c r="AC350" s="4" t="str">
        <f t="shared" si="11"/>
        <v/>
      </c>
    </row>
    <row r="351">
      <c r="A351" s="3" t="s">
        <v>224</v>
      </c>
      <c r="B351" s="3" t="str">
        <f>VLOOKUP(A351,Regions!A:B,2)</f>
        <v>Latin America &amp; Caribbean</v>
      </c>
      <c r="C351" s="3">
        <v>2017.0</v>
      </c>
      <c r="D351" s="3">
        <v>52.0359993</v>
      </c>
      <c r="E351" s="3">
        <v>30.7729969</v>
      </c>
      <c r="F351" s="3">
        <v>98.61185413</v>
      </c>
      <c r="G351" s="3">
        <v>0.0</v>
      </c>
      <c r="H351" s="3">
        <v>1.388145868</v>
      </c>
      <c r="I351" s="3">
        <v>0.0</v>
      </c>
      <c r="J351" s="3" t="s">
        <v>53</v>
      </c>
      <c r="K351" s="3" t="s">
        <v>53</v>
      </c>
      <c r="L351" s="3" t="s">
        <v>53</v>
      </c>
      <c r="M351" s="3" t="s">
        <v>53</v>
      </c>
      <c r="N351" s="3" t="s">
        <v>53</v>
      </c>
      <c r="O351" s="3" t="s">
        <v>53</v>
      </c>
      <c r="P351" s="3" t="s">
        <v>53</v>
      </c>
      <c r="Q351" s="3" t="s">
        <v>53</v>
      </c>
      <c r="R351" s="4" t="str">
        <f t="shared" si="2"/>
        <v/>
      </c>
      <c r="S351" s="4" t="str">
        <f t="shared" si="3"/>
        <v/>
      </c>
      <c r="T351" s="4" t="str">
        <f t="shared" si="4"/>
        <v/>
      </c>
      <c r="U351" s="4" t="str">
        <f t="shared" si="5"/>
        <v/>
      </c>
      <c r="V351" s="4">
        <f t="shared" si="6"/>
        <v>99</v>
      </c>
      <c r="W351" s="4" t="str">
        <f t="shared" si="7"/>
        <v>null</v>
      </c>
      <c r="X351" s="4" t="str">
        <f t="shared" si="8"/>
        <v>null</v>
      </c>
      <c r="Y351" s="4" t="str">
        <f t="shared" ref="Y351:AA351" si="359">IF(AND($A351=$A352,V351=100,V352=100),"full access", "")</f>
        <v/>
      </c>
      <c r="Z351" s="4" t="str">
        <f t="shared" si="359"/>
        <v/>
      </c>
      <c r="AA351" s="4" t="str">
        <f t="shared" si="359"/>
        <v/>
      </c>
      <c r="AB351" s="4" t="str">
        <f t="shared" si="10"/>
        <v/>
      </c>
      <c r="AC351" s="4" t="str">
        <f t="shared" si="11"/>
        <v/>
      </c>
    </row>
    <row r="352">
      <c r="A352" s="3" t="s">
        <v>225</v>
      </c>
      <c r="B352" s="3" t="str">
        <f>VLOOKUP(A352,Regions!A:B,2)</f>
        <v>Latin America &amp; Caribbean</v>
      </c>
      <c r="C352" s="3">
        <v>2015.0</v>
      </c>
      <c r="D352" s="3">
        <v>179.1309967</v>
      </c>
      <c r="E352" s="3">
        <v>18.51499939</v>
      </c>
      <c r="F352" s="3">
        <v>95.56809428</v>
      </c>
      <c r="G352" s="3">
        <v>1.790210415</v>
      </c>
      <c r="H352" s="3">
        <v>2.641695303</v>
      </c>
      <c r="I352" s="3">
        <v>0.0</v>
      </c>
      <c r="J352" s="3">
        <v>95.31226124</v>
      </c>
      <c r="K352" s="3">
        <v>1.707252381</v>
      </c>
      <c r="L352" s="3">
        <v>2.980486378</v>
      </c>
      <c r="M352" s="3">
        <v>0.0</v>
      </c>
      <c r="N352" s="3">
        <v>96.69403318</v>
      </c>
      <c r="O352" s="3">
        <v>2.155311103</v>
      </c>
      <c r="P352" s="3">
        <v>1.150655713</v>
      </c>
      <c r="Q352" s="3">
        <v>0.0</v>
      </c>
      <c r="R352" s="4">
        <f t="shared" si="2"/>
        <v>5</v>
      </c>
      <c r="S352" s="4">
        <f t="shared" si="3"/>
        <v>0.263950058</v>
      </c>
      <c r="T352" s="4">
        <f t="shared" si="4"/>
        <v>0.300352518</v>
      </c>
      <c r="U352" s="4">
        <f t="shared" si="5"/>
        <v>0.102357802</v>
      </c>
      <c r="V352" s="4">
        <f t="shared" si="6"/>
        <v>96</v>
      </c>
      <c r="W352" s="4">
        <f t="shared" si="7"/>
        <v>95</v>
      </c>
      <c r="X352" s="4">
        <f t="shared" si="8"/>
        <v>97</v>
      </c>
      <c r="Y352" s="4" t="str">
        <f t="shared" ref="Y352:AA352" si="360">IF(AND($A352=$A353,V352=100,V353=100),"full access", "")</f>
        <v/>
      </c>
      <c r="Z352" s="4" t="str">
        <f t="shared" si="360"/>
        <v/>
      </c>
      <c r="AA352" s="4" t="str">
        <f t="shared" si="360"/>
        <v/>
      </c>
      <c r="AB352" s="4">
        <f t="shared" si="10"/>
        <v>0.197994716</v>
      </c>
      <c r="AC352" s="4">
        <f t="shared" si="11"/>
        <v>0.9833108623</v>
      </c>
    </row>
    <row r="353">
      <c r="A353" s="3" t="s">
        <v>225</v>
      </c>
      <c r="B353" s="3" t="str">
        <f>VLOOKUP(A353,Regions!A:B,2)</f>
        <v>Latin America &amp; Caribbean</v>
      </c>
      <c r="C353" s="3">
        <v>2020.0</v>
      </c>
      <c r="D353" s="3">
        <v>183.6289978</v>
      </c>
      <c r="E353" s="3">
        <v>18.8409996</v>
      </c>
      <c r="F353" s="3">
        <v>96.88784457</v>
      </c>
      <c r="G353" s="3">
        <v>1.815652166</v>
      </c>
      <c r="H353" s="3">
        <v>1.296503269</v>
      </c>
      <c r="I353" s="3">
        <v>0.0</v>
      </c>
      <c r="J353" s="3">
        <v>96.81402383</v>
      </c>
      <c r="K353" s="3">
        <v>1.734152255</v>
      </c>
      <c r="L353" s="3">
        <v>1.451823918</v>
      </c>
      <c r="M353" s="3">
        <v>0.0</v>
      </c>
      <c r="N353" s="3">
        <v>97.20582219</v>
      </c>
      <c r="O353" s="3">
        <v>2.166718886</v>
      </c>
      <c r="P353" s="3">
        <v>0.6274589237</v>
      </c>
      <c r="Q353" s="3">
        <v>0.0</v>
      </c>
      <c r="R353" s="4" t="str">
        <f t="shared" si="2"/>
        <v/>
      </c>
      <c r="S353" s="4" t="str">
        <f t="shared" si="3"/>
        <v/>
      </c>
      <c r="T353" s="4" t="str">
        <f t="shared" si="4"/>
        <v/>
      </c>
      <c r="U353" s="4" t="str">
        <f t="shared" si="5"/>
        <v/>
      </c>
      <c r="V353" s="4">
        <f t="shared" si="6"/>
        <v>97</v>
      </c>
      <c r="W353" s="4">
        <f t="shared" si="7"/>
        <v>97</v>
      </c>
      <c r="X353" s="4">
        <f t="shared" si="8"/>
        <v>97</v>
      </c>
      <c r="Y353" s="4" t="str">
        <f t="shared" ref="Y353:AA353" si="361">IF(AND($A353=$A354,V353=100,V354=100),"full access", "")</f>
        <v/>
      </c>
      <c r="Z353" s="4" t="str">
        <f t="shared" si="361"/>
        <v/>
      </c>
      <c r="AA353" s="4" t="str">
        <f t="shared" si="361"/>
        <v/>
      </c>
      <c r="AB353" s="4" t="str">
        <f t="shared" si="10"/>
        <v/>
      </c>
      <c r="AC353" s="4" t="str">
        <f t="shared" si="11"/>
        <v/>
      </c>
    </row>
    <row r="354">
      <c r="A354" s="3" t="s">
        <v>226</v>
      </c>
      <c r="B354" s="3" t="str">
        <f>VLOOKUP(A354,Regions!A:B,2)</f>
        <v>Latin America &amp; Caribbean</v>
      </c>
      <c r="C354" s="3">
        <v>2015.0</v>
      </c>
      <c r="D354" s="3">
        <v>35.865</v>
      </c>
      <c r="E354" s="3">
        <v>100.0</v>
      </c>
      <c r="F354" s="3">
        <v>99.9997742</v>
      </c>
      <c r="G354" s="3">
        <v>0.0</v>
      </c>
      <c r="H354" s="3">
        <v>2.258038882E-4</v>
      </c>
      <c r="I354" s="3">
        <v>0.0</v>
      </c>
      <c r="J354" s="3" t="s">
        <v>53</v>
      </c>
      <c r="K354" s="3" t="s">
        <v>53</v>
      </c>
      <c r="L354" s="3" t="s">
        <v>53</v>
      </c>
      <c r="M354" s="3" t="s">
        <v>53</v>
      </c>
      <c r="N354" s="3">
        <v>99.9997742</v>
      </c>
      <c r="O354" s="3">
        <v>0.0</v>
      </c>
      <c r="P354" s="3">
        <v>2.258038882E-4</v>
      </c>
      <c r="Q354" s="3">
        <v>0.0</v>
      </c>
      <c r="R354" s="4">
        <f t="shared" si="2"/>
        <v>5</v>
      </c>
      <c r="S354" s="4">
        <f t="shared" si="3"/>
        <v>-0.000100562</v>
      </c>
      <c r="T354" s="4" t="str">
        <f t="shared" si="4"/>
        <v>null</v>
      </c>
      <c r="U354" s="4">
        <f t="shared" si="5"/>
        <v>-0.000100562</v>
      </c>
      <c r="V354" s="4">
        <f t="shared" si="6"/>
        <v>100</v>
      </c>
      <c r="W354" s="4" t="str">
        <f t="shared" si="7"/>
        <v>null</v>
      </c>
      <c r="X354" s="4">
        <f t="shared" si="8"/>
        <v>100</v>
      </c>
      <c r="Y354" s="4" t="str">
        <f t="shared" ref="Y354:AA354" si="362">IF(AND($A354=$A355,V354=100,V355=100),"full access", "")</f>
        <v>full access</v>
      </c>
      <c r="Z354" s="4" t="str">
        <f t="shared" si="362"/>
        <v/>
      </c>
      <c r="AA354" s="4" t="str">
        <f t="shared" si="362"/>
        <v>full access</v>
      </c>
      <c r="AB354" s="4" t="str">
        <f t="shared" si="10"/>
        <v>null</v>
      </c>
      <c r="AC354" s="4" t="str">
        <f t="shared" si="11"/>
        <v/>
      </c>
    </row>
    <row r="355">
      <c r="A355" s="3" t="s">
        <v>226</v>
      </c>
      <c r="B355" s="3" t="str">
        <f>VLOOKUP(A355,Regions!A:B,2)</f>
        <v>Latin America &amp; Caribbean</v>
      </c>
      <c r="C355" s="3">
        <v>2020.0</v>
      </c>
      <c r="D355" s="3">
        <v>38.659</v>
      </c>
      <c r="E355" s="3">
        <v>100.0</v>
      </c>
      <c r="F355" s="3">
        <v>99.99927139</v>
      </c>
      <c r="G355" s="3">
        <v>0.0</v>
      </c>
      <c r="H355" s="3">
        <v>7.286105507E-4</v>
      </c>
      <c r="I355" s="3">
        <v>0.0</v>
      </c>
      <c r="J355" s="3" t="s">
        <v>53</v>
      </c>
      <c r="K355" s="3" t="s">
        <v>53</v>
      </c>
      <c r="L355" s="3" t="s">
        <v>53</v>
      </c>
      <c r="M355" s="3" t="s">
        <v>53</v>
      </c>
      <c r="N355" s="3">
        <v>99.99927139</v>
      </c>
      <c r="O355" s="3">
        <v>0.0</v>
      </c>
      <c r="P355" s="3">
        <v>7.286105507E-4</v>
      </c>
      <c r="Q355" s="3">
        <v>0.0</v>
      </c>
      <c r="R355" s="4" t="str">
        <f t="shared" si="2"/>
        <v/>
      </c>
      <c r="S355" s="4" t="str">
        <f t="shared" si="3"/>
        <v/>
      </c>
      <c r="T355" s="4" t="str">
        <f t="shared" si="4"/>
        <v/>
      </c>
      <c r="U355" s="4" t="str">
        <f t="shared" si="5"/>
        <v/>
      </c>
      <c r="V355" s="4">
        <f t="shared" si="6"/>
        <v>100</v>
      </c>
      <c r="W355" s="4" t="str">
        <f t="shared" si="7"/>
        <v>null</v>
      </c>
      <c r="X355" s="4">
        <f t="shared" si="8"/>
        <v>100</v>
      </c>
      <c r="Y355" s="4" t="str">
        <f t="shared" ref="Y355:AA355" si="363">IF(AND($A355=$A356,V355=100,V356=100),"full access", "")</f>
        <v/>
      </c>
      <c r="Z355" s="4" t="str">
        <f t="shared" si="363"/>
        <v/>
      </c>
      <c r="AA355" s="4" t="str">
        <f t="shared" si="363"/>
        <v/>
      </c>
      <c r="AB355" s="4" t="str">
        <f t="shared" si="10"/>
        <v/>
      </c>
      <c r="AC355" s="4" t="str">
        <f t="shared" si="11"/>
        <v/>
      </c>
    </row>
    <row r="356">
      <c r="A356" s="3" t="s">
        <v>227</v>
      </c>
      <c r="B356" s="3" t="str">
        <f>VLOOKUP(A356,Regions!A:B,2)</f>
        <v>North America</v>
      </c>
      <c r="C356" s="3">
        <v>2015.0</v>
      </c>
      <c r="D356" s="3">
        <v>5.992000103</v>
      </c>
      <c r="E356" s="3">
        <v>89.88899994</v>
      </c>
      <c r="F356" s="3">
        <v>91.4</v>
      </c>
      <c r="G356" s="3">
        <v>0.0</v>
      </c>
      <c r="H356" s="3">
        <v>8.6</v>
      </c>
      <c r="I356" s="3">
        <v>0.0</v>
      </c>
      <c r="J356" s="3" t="s">
        <v>53</v>
      </c>
      <c r="K356" s="3" t="s">
        <v>53</v>
      </c>
      <c r="L356" s="3" t="s">
        <v>53</v>
      </c>
      <c r="M356" s="3" t="s">
        <v>53</v>
      </c>
      <c r="N356" s="3" t="s">
        <v>53</v>
      </c>
      <c r="O356" s="3" t="s">
        <v>53</v>
      </c>
      <c r="P356" s="3" t="s">
        <v>53</v>
      </c>
      <c r="Q356" s="3" t="s">
        <v>53</v>
      </c>
      <c r="R356" s="4">
        <f t="shared" si="2"/>
        <v>5</v>
      </c>
      <c r="S356" s="4">
        <f t="shared" si="3"/>
        <v>0</v>
      </c>
      <c r="T356" s="4" t="str">
        <f t="shared" si="4"/>
        <v>null</v>
      </c>
      <c r="U356" s="4" t="str">
        <f t="shared" si="5"/>
        <v>null</v>
      </c>
      <c r="V356" s="4">
        <f t="shared" si="6"/>
        <v>91</v>
      </c>
      <c r="W356" s="4" t="str">
        <f t="shared" si="7"/>
        <v>null</v>
      </c>
      <c r="X356" s="4" t="str">
        <f t="shared" si="8"/>
        <v>null</v>
      </c>
      <c r="Y356" s="4" t="str">
        <f t="shared" ref="Y356:AA356" si="364">IF(AND($A356=$A357,V356=100,V357=100),"full access", "")</f>
        <v/>
      </c>
      <c r="Z356" s="4" t="str">
        <f t="shared" si="364"/>
        <v/>
      </c>
      <c r="AA356" s="4" t="str">
        <f t="shared" si="364"/>
        <v/>
      </c>
      <c r="AB356" s="4" t="str">
        <f t="shared" si="10"/>
        <v>null</v>
      </c>
      <c r="AC356" s="4" t="str">
        <f t="shared" si="11"/>
        <v/>
      </c>
    </row>
    <row r="357">
      <c r="A357" s="3" t="s">
        <v>227</v>
      </c>
      <c r="B357" s="3" t="str">
        <f>VLOOKUP(A357,Regions!A:B,2)</f>
        <v>North America</v>
      </c>
      <c r="C357" s="3">
        <v>2020.0</v>
      </c>
      <c r="D357" s="3">
        <v>5.795000076</v>
      </c>
      <c r="E357" s="3">
        <v>89.96199799</v>
      </c>
      <c r="F357" s="3">
        <v>91.4</v>
      </c>
      <c r="G357" s="3">
        <v>0.0</v>
      </c>
      <c r="H357" s="3">
        <v>8.6</v>
      </c>
      <c r="I357" s="3">
        <v>0.0</v>
      </c>
      <c r="J357" s="3" t="s">
        <v>53</v>
      </c>
      <c r="K357" s="3" t="s">
        <v>53</v>
      </c>
      <c r="L357" s="3" t="s">
        <v>53</v>
      </c>
      <c r="M357" s="3" t="s">
        <v>53</v>
      </c>
      <c r="N357" s="3" t="s">
        <v>53</v>
      </c>
      <c r="O357" s="3" t="s">
        <v>53</v>
      </c>
      <c r="P357" s="3" t="s">
        <v>53</v>
      </c>
      <c r="Q357" s="3" t="s">
        <v>53</v>
      </c>
      <c r="R357" s="4" t="str">
        <f t="shared" si="2"/>
        <v/>
      </c>
      <c r="S357" s="4" t="str">
        <f t="shared" si="3"/>
        <v/>
      </c>
      <c r="T357" s="4" t="str">
        <f t="shared" si="4"/>
        <v/>
      </c>
      <c r="U357" s="4" t="str">
        <f t="shared" si="5"/>
        <v/>
      </c>
      <c r="V357" s="4">
        <f t="shared" si="6"/>
        <v>91</v>
      </c>
      <c r="W357" s="4" t="str">
        <f t="shared" si="7"/>
        <v>null</v>
      </c>
      <c r="X357" s="4" t="str">
        <f t="shared" si="8"/>
        <v>null</v>
      </c>
      <c r="Y357" s="4" t="str">
        <f t="shared" ref="Y357:AA357" si="365">IF(AND($A357=$A358,V357=100,V358=100),"full access", "")</f>
        <v/>
      </c>
      <c r="Z357" s="4" t="str">
        <f t="shared" si="365"/>
        <v/>
      </c>
      <c r="AA357" s="4" t="str">
        <f t="shared" si="365"/>
        <v/>
      </c>
      <c r="AB357" s="4" t="str">
        <f t="shared" si="10"/>
        <v/>
      </c>
      <c r="AC357" s="4" t="str">
        <f t="shared" si="11"/>
        <v/>
      </c>
    </row>
    <row r="358">
      <c r="A358" s="3" t="s">
        <v>228</v>
      </c>
      <c r="B358" s="3" t="str">
        <f>VLOOKUP(A358,Regions!A:B,2)</f>
        <v>Latin America &amp; Caribbean</v>
      </c>
      <c r="C358" s="3">
        <v>2015.0</v>
      </c>
      <c r="D358" s="3">
        <v>109.1350021</v>
      </c>
      <c r="E358" s="3">
        <v>50.96399689</v>
      </c>
      <c r="F358" s="3">
        <v>95.1452199</v>
      </c>
      <c r="G358" s="3">
        <v>0.0</v>
      </c>
      <c r="H358" s="3">
        <v>4.070093703</v>
      </c>
      <c r="I358" s="3">
        <v>0.784686397</v>
      </c>
      <c r="J358" s="3" t="s">
        <v>53</v>
      </c>
      <c r="K358" s="3" t="s">
        <v>53</v>
      </c>
      <c r="L358" s="3" t="s">
        <v>53</v>
      </c>
      <c r="M358" s="3" t="s">
        <v>53</v>
      </c>
      <c r="N358" s="3" t="s">
        <v>53</v>
      </c>
      <c r="O358" s="3" t="s">
        <v>53</v>
      </c>
      <c r="P358" s="3" t="s">
        <v>53</v>
      </c>
      <c r="Q358" s="3" t="s">
        <v>53</v>
      </c>
      <c r="R358" s="4">
        <f t="shared" si="2"/>
        <v>3</v>
      </c>
      <c r="S358" s="4">
        <f t="shared" si="3"/>
        <v>0</v>
      </c>
      <c r="T358" s="4" t="str">
        <f t="shared" si="4"/>
        <v>null</v>
      </c>
      <c r="U358" s="4" t="str">
        <f t="shared" si="5"/>
        <v>null</v>
      </c>
      <c r="V358" s="4">
        <f t="shared" si="6"/>
        <v>95</v>
      </c>
      <c r="W358" s="4" t="str">
        <f t="shared" si="7"/>
        <v>null</v>
      </c>
      <c r="X358" s="4" t="str">
        <f t="shared" si="8"/>
        <v>null</v>
      </c>
      <c r="Y358" s="4" t="str">
        <f t="shared" ref="Y358:AA358" si="366">IF(AND($A358=$A359,V358=100,V359=100),"full access", "")</f>
        <v/>
      </c>
      <c r="Z358" s="4" t="str">
        <f t="shared" si="366"/>
        <v/>
      </c>
      <c r="AA358" s="4" t="str">
        <f t="shared" si="366"/>
        <v/>
      </c>
      <c r="AB358" s="4" t="str">
        <f t="shared" si="10"/>
        <v>null</v>
      </c>
      <c r="AC358" s="4" t="str">
        <f t="shared" si="11"/>
        <v/>
      </c>
    </row>
    <row r="359">
      <c r="A359" s="3" t="s">
        <v>228</v>
      </c>
      <c r="B359" s="3" t="str">
        <f>VLOOKUP(A359,Regions!A:B,2)</f>
        <v>Latin America &amp; Caribbean</v>
      </c>
      <c r="C359" s="3">
        <v>2018.0</v>
      </c>
      <c r="D359" s="3">
        <v>110.2099991</v>
      </c>
      <c r="E359" s="3">
        <v>52.19799805</v>
      </c>
      <c r="F359" s="3">
        <v>95.1452199</v>
      </c>
      <c r="G359" s="3">
        <v>0.0</v>
      </c>
      <c r="H359" s="3">
        <v>4.8547801</v>
      </c>
      <c r="I359" s="3" t="s">
        <v>53</v>
      </c>
      <c r="J359" s="3" t="s">
        <v>53</v>
      </c>
      <c r="K359" s="3" t="s">
        <v>53</v>
      </c>
      <c r="L359" s="3" t="s">
        <v>53</v>
      </c>
      <c r="M359" s="3" t="s">
        <v>53</v>
      </c>
      <c r="N359" s="3" t="s">
        <v>53</v>
      </c>
      <c r="O359" s="3" t="s">
        <v>53</v>
      </c>
      <c r="P359" s="3" t="s">
        <v>53</v>
      </c>
      <c r="Q359" s="3" t="s">
        <v>53</v>
      </c>
      <c r="R359" s="4" t="str">
        <f t="shared" si="2"/>
        <v/>
      </c>
      <c r="S359" s="4" t="str">
        <f t="shared" si="3"/>
        <v/>
      </c>
      <c r="T359" s="4" t="str">
        <f t="shared" si="4"/>
        <v/>
      </c>
      <c r="U359" s="4" t="str">
        <f t="shared" si="5"/>
        <v/>
      </c>
      <c r="V359" s="4">
        <f t="shared" si="6"/>
        <v>95</v>
      </c>
      <c r="W359" s="4" t="str">
        <f t="shared" si="7"/>
        <v>null</v>
      </c>
      <c r="X359" s="4" t="str">
        <f t="shared" si="8"/>
        <v>null</v>
      </c>
      <c r="Y359" s="4" t="str">
        <f t="shared" ref="Y359:AA359" si="367">IF(AND($A359=$A360,V359=100,V360=100),"full access", "")</f>
        <v/>
      </c>
      <c r="Z359" s="4" t="str">
        <f t="shared" si="367"/>
        <v/>
      </c>
      <c r="AA359" s="4" t="str">
        <f t="shared" si="367"/>
        <v/>
      </c>
      <c r="AB359" s="4" t="str">
        <f t="shared" si="10"/>
        <v/>
      </c>
      <c r="AC359" s="4" t="str">
        <f t="shared" si="11"/>
        <v/>
      </c>
    </row>
    <row r="360">
      <c r="A360" s="3" t="s">
        <v>229</v>
      </c>
      <c r="B360" s="3" t="str">
        <f>VLOOKUP(A360,Regions!A:B,2)</f>
        <v>East Asia &amp; Pacific</v>
      </c>
      <c r="C360" s="3">
        <v>2015.0</v>
      </c>
      <c r="D360" s="3">
        <v>193.5099945</v>
      </c>
      <c r="E360" s="3">
        <v>18.91400146</v>
      </c>
      <c r="F360" s="3">
        <v>91.32139736</v>
      </c>
      <c r="G360" s="3">
        <v>6.499281296</v>
      </c>
      <c r="H360" s="3">
        <v>1.929815904</v>
      </c>
      <c r="I360" s="3">
        <v>0.2495054413</v>
      </c>
      <c r="J360" s="3">
        <v>91.38641565</v>
      </c>
      <c r="K360" s="3">
        <v>6.194005024</v>
      </c>
      <c r="L360" s="3">
        <v>2.148529534</v>
      </c>
      <c r="M360" s="3">
        <v>0.2710497959</v>
      </c>
      <c r="N360" s="3">
        <v>91.04264868</v>
      </c>
      <c r="O360" s="3">
        <v>7.808027061</v>
      </c>
      <c r="P360" s="3">
        <v>0.9921814015</v>
      </c>
      <c r="Q360" s="3">
        <v>0.1571428571</v>
      </c>
      <c r="R360" s="4">
        <f t="shared" si="2"/>
        <v>5</v>
      </c>
      <c r="S360" s="4">
        <f t="shared" si="3"/>
        <v>0.103265438</v>
      </c>
      <c r="T360" s="4">
        <f t="shared" si="4"/>
        <v>0.078781444</v>
      </c>
      <c r="U360" s="4">
        <f t="shared" si="5"/>
        <v>0.211708264</v>
      </c>
      <c r="V360" s="4">
        <f t="shared" si="6"/>
        <v>91</v>
      </c>
      <c r="W360" s="4">
        <f t="shared" si="7"/>
        <v>91</v>
      </c>
      <c r="X360" s="4">
        <f t="shared" si="8"/>
        <v>91</v>
      </c>
      <c r="Y360" s="4" t="str">
        <f t="shared" ref="Y360:AA360" si="368">IF(AND($A360=$A361,V360=100,V361=100),"full access", "")</f>
        <v/>
      </c>
      <c r="Z360" s="4" t="str">
        <f t="shared" si="368"/>
        <v/>
      </c>
      <c r="AA360" s="4" t="str">
        <f t="shared" si="368"/>
        <v/>
      </c>
      <c r="AB360" s="4">
        <f t="shared" si="10"/>
        <v>-0.13292682</v>
      </c>
      <c r="AC360" s="4">
        <f t="shared" si="11"/>
        <v>0.9151912535</v>
      </c>
    </row>
    <row r="361">
      <c r="A361" s="3" t="s">
        <v>229</v>
      </c>
      <c r="B361" s="3" t="str">
        <f>VLOOKUP(A361,Regions!A:B,2)</f>
        <v>East Asia &amp; Pacific</v>
      </c>
      <c r="C361" s="3">
        <v>2020.0</v>
      </c>
      <c r="D361" s="3">
        <v>198.4100037</v>
      </c>
      <c r="E361" s="3">
        <v>17.88899994</v>
      </c>
      <c r="F361" s="3">
        <v>91.83772455</v>
      </c>
      <c r="G361" s="3">
        <v>6.520899952</v>
      </c>
      <c r="H361" s="3">
        <v>1.418623428</v>
      </c>
      <c r="I361" s="3">
        <v>0.2227520679</v>
      </c>
      <c r="J361" s="3">
        <v>91.78032287</v>
      </c>
      <c r="K361" s="3">
        <v>6.220703339</v>
      </c>
      <c r="L361" s="3">
        <v>1.72769216</v>
      </c>
      <c r="M361" s="3">
        <v>0.2712816327</v>
      </c>
      <c r="N361" s="3">
        <v>92.10119</v>
      </c>
      <c r="O361" s="3">
        <v>7.89881</v>
      </c>
      <c r="P361" s="3">
        <v>0.0</v>
      </c>
      <c r="Q361" s="3">
        <v>0.0</v>
      </c>
      <c r="R361" s="4" t="str">
        <f t="shared" si="2"/>
        <v/>
      </c>
      <c r="S361" s="4" t="str">
        <f t="shared" si="3"/>
        <v/>
      </c>
      <c r="T361" s="4" t="str">
        <f t="shared" si="4"/>
        <v/>
      </c>
      <c r="U361" s="4" t="str">
        <f t="shared" si="5"/>
        <v/>
      </c>
      <c r="V361" s="4">
        <f t="shared" si="6"/>
        <v>92</v>
      </c>
      <c r="W361" s="4">
        <f t="shared" si="7"/>
        <v>92</v>
      </c>
      <c r="X361" s="4">
        <f t="shared" si="8"/>
        <v>92</v>
      </c>
      <c r="Y361" s="4" t="str">
        <f t="shared" ref="Y361:AA361" si="369">IF(AND($A361=$A362,V361=100,V362=100),"full access", "")</f>
        <v/>
      </c>
      <c r="Z361" s="4" t="str">
        <f t="shared" si="369"/>
        <v/>
      </c>
      <c r="AA361" s="4" t="str">
        <f t="shared" si="369"/>
        <v/>
      </c>
      <c r="AB361" s="4" t="str">
        <f t="shared" si="10"/>
        <v/>
      </c>
      <c r="AC361" s="4" t="str">
        <f t="shared" si="11"/>
        <v/>
      </c>
    </row>
    <row r="362">
      <c r="A362" s="3" t="s">
        <v>230</v>
      </c>
      <c r="B362" s="3" t="str">
        <f>VLOOKUP(A362,Regions!A:B,2)</f>
        <v>Europe &amp; Central Asia</v>
      </c>
      <c r="C362" s="3">
        <v>2015.0</v>
      </c>
      <c r="D362" s="3">
        <v>33.27000046</v>
      </c>
      <c r="E362" s="3">
        <v>96.73899841</v>
      </c>
      <c r="F362" s="3">
        <v>100.0</v>
      </c>
      <c r="G362" s="3">
        <v>0.0</v>
      </c>
      <c r="H362" s="3">
        <v>0.0</v>
      </c>
      <c r="I362" s="3">
        <v>0.0</v>
      </c>
      <c r="J362" s="3" t="s">
        <v>53</v>
      </c>
      <c r="K362" s="3" t="s">
        <v>53</v>
      </c>
      <c r="L362" s="3" t="s">
        <v>53</v>
      </c>
      <c r="M362" s="3" t="s">
        <v>53</v>
      </c>
      <c r="N362" s="3" t="s">
        <v>53</v>
      </c>
      <c r="O362" s="3" t="s">
        <v>53</v>
      </c>
      <c r="P362" s="3" t="s">
        <v>53</v>
      </c>
      <c r="Q362" s="3" t="s">
        <v>53</v>
      </c>
      <c r="R362" s="4">
        <f t="shared" si="2"/>
        <v>5</v>
      </c>
      <c r="S362" s="4">
        <f t="shared" si="3"/>
        <v>0</v>
      </c>
      <c r="T362" s="4" t="str">
        <f t="shared" si="4"/>
        <v>null</v>
      </c>
      <c r="U362" s="4" t="str">
        <f t="shared" si="5"/>
        <v>null</v>
      </c>
      <c r="V362" s="4">
        <f t="shared" si="6"/>
        <v>100</v>
      </c>
      <c r="W362" s="4" t="str">
        <f t="shared" si="7"/>
        <v>null</v>
      </c>
      <c r="X362" s="4" t="str">
        <f t="shared" si="8"/>
        <v>null</v>
      </c>
      <c r="Y362" s="4" t="str">
        <f t="shared" ref="Y362:AA362" si="370">IF(AND($A362=$A363,V362=100,V363=100),"full access", "")</f>
        <v>full access</v>
      </c>
      <c r="Z362" s="4" t="str">
        <f t="shared" si="370"/>
        <v/>
      </c>
      <c r="AA362" s="4" t="str">
        <f t="shared" si="370"/>
        <v/>
      </c>
      <c r="AB362" s="4" t="str">
        <f t="shared" si="10"/>
        <v>null</v>
      </c>
      <c r="AC362" s="4" t="str">
        <f t="shared" si="11"/>
        <v/>
      </c>
    </row>
    <row r="363">
      <c r="A363" s="3" t="s">
        <v>230</v>
      </c>
      <c r="B363" s="3" t="str">
        <f>VLOOKUP(A363,Regions!A:B,2)</f>
        <v>Europe &amp; Central Asia</v>
      </c>
      <c r="C363" s="3">
        <v>2020.0</v>
      </c>
      <c r="D363" s="3">
        <v>33.93799973</v>
      </c>
      <c r="E363" s="3">
        <v>97.49900055</v>
      </c>
      <c r="F363" s="3">
        <v>100.0</v>
      </c>
      <c r="G363" s="3">
        <v>0.0</v>
      </c>
      <c r="H363" s="3">
        <v>0.0</v>
      </c>
      <c r="I363" s="3">
        <v>0.0</v>
      </c>
      <c r="J363" s="3" t="s">
        <v>53</v>
      </c>
      <c r="K363" s="3" t="s">
        <v>53</v>
      </c>
      <c r="L363" s="3" t="s">
        <v>53</v>
      </c>
      <c r="M363" s="3" t="s">
        <v>53</v>
      </c>
      <c r="N363" s="3" t="s">
        <v>53</v>
      </c>
      <c r="O363" s="3" t="s">
        <v>53</v>
      </c>
      <c r="P363" s="3" t="s">
        <v>53</v>
      </c>
      <c r="Q363" s="3" t="s">
        <v>53</v>
      </c>
      <c r="R363" s="4" t="str">
        <f t="shared" si="2"/>
        <v/>
      </c>
      <c r="S363" s="4" t="str">
        <f t="shared" si="3"/>
        <v/>
      </c>
      <c r="T363" s="4" t="str">
        <f t="shared" si="4"/>
        <v/>
      </c>
      <c r="U363" s="4" t="str">
        <f t="shared" si="5"/>
        <v/>
      </c>
      <c r="V363" s="4">
        <f t="shared" si="6"/>
        <v>100</v>
      </c>
      <c r="W363" s="4" t="str">
        <f t="shared" si="7"/>
        <v>null</v>
      </c>
      <c r="X363" s="4" t="str">
        <f t="shared" si="8"/>
        <v>null</v>
      </c>
      <c r="Y363" s="4" t="str">
        <f t="shared" ref="Y363:AA363" si="371">IF(AND($A363=$A364,V363=100,V364=100),"full access", "")</f>
        <v/>
      </c>
      <c r="Z363" s="4" t="str">
        <f t="shared" si="371"/>
        <v/>
      </c>
      <c r="AA363" s="4" t="str">
        <f t="shared" si="371"/>
        <v/>
      </c>
      <c r="AB363" s="4" t="str">
        <f t="shared" si="10"/>
        <v/>
      </c>
      <c r="AC363" s="4" t="str">
        <f t="shared" si="11"/>
        <v/>
      </c>
    </row>
    <row r="364">
      <c r="A364" s="3" t="s">
        <v>231</v>
      </c>
      <c r="B364" s="3" t="str">
        <f>VLOOKUP(A364,Regions!A:B,2)</f>
        <v>Sub-Saharan Africa</v>
      </c>
      <c r="C364" s="3">
        <v>2015.0</v>
      </c>
      <c r="D364" s="3">
        <v>199.4389954</v>
      </c>
      <c r="E364" s="3">
        <v>70.1740036</v>
      </c>
      <c r="F364" s="3">
        <v>77.12422979</v>
      </c>
      <c r="G364" s="3">
        <v>18.34430682</v>
      </c>
      <c r="H364" s="3">
        <v>1.859577121</v>
      </c>
      <c r="I364" s="3">
        <v>2.671886269</v>
      </c>
      <c r="J364" s="3">
        <v>71.28271664</v>
      </c>
      <c r="K364" s="3">
        <v>17.07304495</v>
      </c>
      <c r="L364" s="3">
        <v>4.118479256</v>
      </c>
      <c r="M364" s="3">
        <v>7.525759155</v>
      </c>
      <c r="N364" s="3">
        <v>79.607041</v>
      </c>
      <c r="O364" s="3">
        <v>18.88462966</v>
      </c>
      <c r="P364" s="3">
        <v>0.8994805634</v>
      </c>
      <c r="Q364" s="3">
        <v>0.6088487774</v>
      </c>
      <c r="R364" s="4">
        <f t="shared" si="2"/>
        <v>5</v>
      </c>
      <c r="S364" s="4">
        <f t="shared" si="3"/>
        <v>0.220445074</v>
      </c>
      <c r="T364" s="4">
        <f t="shared" si="4"/>
        <v>0.60357957</v>
      </c>
      <c r="U364" s="4">
        <f t="shared" si="5"/>
        <v>-0.00529962</v>
      </c>
      <c r="V364" s="4">
        <f t="shared" si="6"/>
        <v>77</v>
      </c>
      <c r="W364" s="4">
        <f t="shared" si="7"/>
        <v>71</v>
      </c>
      <c r="X364" s="4">
        <f t="shared" si="8"/>
        <v>80</v>
      </c>
      <c r="Y364" s="4" t="str">
        <f t="shared" ref="Y364:AA364" si="372">IF(AND($A364=$A365,V364=100,V365=100),"full access", "")</f>
        <v/>
      </c>
      <c r="Z364" s="4" t="str">
        <f t="shared" si="372"/>
        <v/>
      </c>
      <c r="AA364" s="4" t="str">
        <f t="shared" si="372"/>
        <v/>
      </c>
      <c r="AB364" s="4">
        <f t="shared" si="10"/>
        <v>0.60887919</v>
      </c>
      <c r="AC364" s="4">
        <f t="shared" si="11"/>
        <v>2.035432376</v>
      </c>
    </row>
    <row r="365">
      <c r="A365" s="3" t="s">
        <v>231</v>
      </c>
      <c r="B365" s="3" t="str">
        <f>VLOOKUP(A365,Regions!A:B,2)</f>
        <v>Sub-Saharan Africa</v>
      </c>
      <c r="C365" s="3">
        <v>2020.0</v>
      </c>
      <c r="D365" s="3">
        <v>219.1609955</v>
      </c>
      <c r="E365" s="3">
        <v>74.35400391</v>
      </c>
      <c r="F365" s="3">
        <v>78.22645516</v>
      </c>
      <c r="G365" s="3">
        <v>20.23798298</v>
      </c>
      <c r="H365" s="3">
        <v>0.4435199284</v>
      </c>
      <c r="I365" s="3">
        <v>1.09204193</v>
      </c>
      <c r="J365" s="3">
        <v>74.30061449</v>
      </c>
      <c r="K365" s="3">
        <v>19.71184258</v>
      </c>
      <c r="L365" s="3">
        <v>1.729405704</v>
      </c>
      <c r="M365" s="3">
        <v>4.258137228</v>
      </c>
      <c r="N365" s="3">
        <v>79.5805429</v>
      </c>
      <c r="O365" s="3">
        <v>20.4194571</v>
      </c>
      <c r="P365" s="3">
        <v>0.0</v>
      </c>
      <c r="Q365" s="3">
        <v>0.0</v>
      </c>
      <c r="R365" s="4" t="str">
        <f t="shared" si="2"/>
        <v/>
      </c>
      <c r="S365" s="4" t="str">
        <f t="shared" si="3"/>
        <v/>
      </c>
      <c r="T365" s="4" t="str">
        <f t="shared" si="4"/>
        <v/>
      </c>
      <c r="U365" s="4" t="str">
        <f t="shared" si="5"/>
        <v/>
      </c>
      <c r="V365" s="4">
        <f t="shared" si="6"/>
        <v>78</v>
      </c>
      <c r="W365" s="4">
        <f t="shared" si="7"/>
        <v>74</v>
      </c>
      <c r="X365" s="4">
        <f t="shared" si="8"/>
        <v>80</v>
      </c>
      <c r="Y365" s="4" t="str">
        <f t="shared" ref="Y365:AA365" si="373">IF(AND($A365=$A366,V365=100,V366=100),"full access", "")</f>
        <v/>
      </c>
      <c r="Z365" s="4" t="str">
        <f t="shared" si="373"/>
        <v/>
      </c>
      <c r="AA365" s="4" t="str">
        <f t="shared" si="373"/>
        <v/>
      </c>
      <c r="AB365" s="4" t="str">
        <f t="shared" si="10"/>
        <v/>
      </c>
      <c r="AC365" s="4" t="str">
        <f t="shared" si="11"/>
        <v/>
      </c>
    </row>
    <row r="366">
      <c r="A366" s="3" t="s">
        <v>232</v>
      </c>
      <c r="B366" s="3" t="str">
        <f>VLOOKUP(A366,Regions!A:B,2)</f>
        <v>Europe &amp; Central Asia</v>
      </c>
      <c r="C366" s="3">
        <v>2015.0</v>
      </c>
      <c r="D366" s="3">
        <v>31717.67578</v>
      </c>
      <c r="E366" s="3">
        <v>83.18000031</v>
      </c>
      <c r="F366" s="3">
        <v>99.54802638</v>
      </c>
      <c r="G366" s="3">
        <v>0.0</v>
      </c>
      <c r="H366" s="3">
        <v>0.4519736166</v>
      </c>
      <c r="I366" s="3">
        <v>0.0</v>
      </c>
      <c r="J366" s="3" t="s">
        <v>53</v>
      </c>
      <c r="K366" s="3" t="s">
        <v>53</v>
      </c>
      <c r="L366" s="3" t="s">
        <v>53</v>
      </c>
      <c r="M366" s="3" t="s">
        <v>53</v>
      </c>
      <c r="N366" s="3" t="s">
        <v>53</v>
      </c>
      <c r="O366" s="3" t="s">
        <v>53</v>
      </c>
      <c r="P366" s="3" t="s">
        <v>53</v>
      </c>
      <c r="Q366" s="3" t="s">
        <v>53</v>
      </c>
      <c r="R366" s="4">
        <f t="shared" si="2"/>
        <v>5</v>
      </c>
      <c r="S366" s="4">
        <f t="shared" si="3"/>
        <v>0.090394724</v>
      </c>
      <c r="T366" s="4" t="str">
        <f t="shared" si="4"/>
        <v>null</v>
      </c>
      <c r="U366" s="4" t="str">
        <f t="shared" si="5"/>
        <v>null</v>
      </c>
      <c r="V366" s="4">
        <f t="shared" si="6"/>
        <v>100</v>
      </c>
      <c r="W366" s="4" t="str">
        <f t="shared" si="7"/>
        <v>null</v>
      </c>
      <c r="X366" s="4" t="str">
        <f t="shared" si="8"/>
        <v>null</v>
      </c>
      <c r="Y366" s="4" t="str">
        <f t="shared" ref="Y366:AA366" si="374">IF(AND($A366=$A367,V366=100,V367=100),"full access", "")</f>
        <v>full access</v>
      </c>
      <c r="Z366" s="4" t="str">
        <f t="shared" si="374"/>
        <v/>
      </c>
      <c r="AA366" s="4" t="str">
        <f t="shared" si="374"/>
        <v/>
      </c>
      <c r="AB366" s="4" t="str">
        <f t="shared" si="10"/>
        <v>null</v>
      </c>
      <c r="AC366" s="4" t="str">
        <f t="shared" si="11"/>
        <v/>
      </c>
    </row>
    <row r="367">
      <c r="A367" s="3" t="s">
        <v>232</v>
      </c>
      <c r="B367" s="3" t="str">
        <f>VLOOKUP(A367,Regions!A:B,2)</f>
        <v>Europe &amp; Central Asia</v>
      </c>
      <c r="C367" s="3">
        <v>2020.0</v>
      </c>
      <c r="D367" s="3">
        <v>34813.86719</v>
      </c>
      <c r="E367" s="3">
        <v>84.28700256</v>
      </c>
      <c r="F367" s="3">
        <v>100.0</v>
      </c>
      <c r="G367" s="3">
        <v>0.0</v>
      </c>
      <c r="H367" s="3">
        <v>0.0</v>
      </c>
      <c r="I367" s="3">
        <v>0.0</v>
      </c>
      <c r="J367" s="3" t="s">
        <v>53</v>
      </c>
      <c r="K367" s="3" t="s">
        <v>53</v>
      </c>
      <c r="L367" s="3" t="s">
        <v>53</v>
      </c>
      <c r="M367" s="3" t="s">
        <v>53</v>
      </c>
      <c r="N367" s="3" t="s">
        <v>53</v>
      </c>
      <c r="O367" s="3" t="s">
        <v>53</v>
      </c>
      <c r="P367" s="3" t="s">
        <v>53</v>
      </c>
      <c r="Q367" s="3" t="s">
        <v>53</v>
      </c>
      <c r="R367" s="4" t="str">
        <f t="shared" si="2"/>
        <v/>
      </c>
      <c r="S367" s="4" t="str">
        <f t="shared" si="3"/>
        <v/>
      </c>
      <c r="T367" s="4" t="str">
        <f t="shared" si="4"/>
        <v/>
      </c>
      <c r="U367" s="4" t="str">
        <f t="shared" si="5"/>
        <v/>
      </c>
      <c r="V367" s="4">
        <f t="shared" si="6"/>
        <v>100</v>
      </c>
      <c r="W367" s="4" t="str">
        <f t="shared" si="7"/>
        <v>null</v>
      </c>
      <c r="X367" s="4" t="str">
        <f t="shared" si="8"/>
        <v>null</v>
      </c>
      <c r="Y367" s="4" t="str">
        <f t="shared" ref="Y367:AA367" si="375">IF(AND($A367=$A368,V367=100,V368=100),"full access", "")</f>
        <v/>
      </c>
      <c r="Z367" s="4" t="str">
        <f t="shared" si="375"/>
        <v/>
      </c>
      <c r="AA367" s="4" t="str">
        <f t="shared" si="375"/>
        <v/>
      </c>
      <c r="AB367" s="4" t="str">
        <f t="shared" si="10"/>
        <v/>
      </c>
      <c r="AC367" s="4" t="str">
        <f t="shared" si="11"/>
        <v/>
      </c>
    </row>
    <row r="368">
      <c r="A368" s="3" t="s">
        <v>233</v>
      </c>
      <c r="B368" s="3" t="str">
        <f>VLOOKUP(A368,Regions!A:B,2)</f>
        <v>Sub-Saharan Africa</v>
      </c>
      <c r="C368" s="3">
        <v>2015.0</v>
      </c>
      <c r="D368" s="3">
        <v>14578.4502</v>
      </c>
      <c r="E368" s="3">
        <v>45.86200333</v>
      </c>
      <c r="F368" s="3">
        <v>78.60209362</v>
      </c>
      <c r="G368" s="3">
        <v>3.392145635</v>
      </c>
      <c r="H368" s="3">
        <v>17.59491318</v>
      </c>
      <c r="I368" s="3">
        <v>0.4108475646</v>
      </c>
      <c r="J368" s="3">
        <v>65.94120156</v>
      </c>
      <c r="K368" s="3">
        <v>5.253411854</v>
      </c>
      <c r="L368" s="3">
        <v>28.07919255</v>
      </c>
      <c r="M368" s="3">
        <v>0.7261940369</v>
      </c>
      <c r="N368" s="3">
        <v>93.54769776</v>
      </c>
      <c r="O368" s="3">
        <v>1.195005973</v>
      </c>
      <c r="P368" s="3">
        <v>5.218700794</v>
      </c>
      <c r="Q368" s="3">
        <v>0.03859547379</v>
      </c>
      <c r="R368" s="4">
        <f t="shared" si="2"/>
        <v>5</v>
      </c>
      <c r="S368" s="4">
        <f t="shared" si="3"/>
        <v>1.260628834</v>
      </c>
      <c r="T368" s="4">
        <f t="shared" si="4"/>
        <v>1.860345328</v>
      </c>
      <c r="U368" s="4">
        <f t="shared" si="5"/>
        <v>0.354800636</v>
      </c>
      <c r="V368" s="4">
        <f t="shared" si="6"/>
        <v>79</v>
      </c>
      <c r="W368" s="4">
        <f t="shared" si="7"/>
        <v>66</v>
      </c>
      <c r="X368" s="4">
        <f t="shared" si="8"/>
        <v>94</v>
      </c>
      <c r="Y368" s="4" t="str">
        <f t="shared" ref="Y368:AA368" si="376">IF(AND($A368=$A369,V368=100,V369=100),"full access", "")</f>
        <v/>
      </c>
      <c r="Z368" s="4" t="str">
        <f t="shared" si="376"/>
        <v/>
      </c>
      <c r="AA368" s="4" t="str">
        <f t="shared" si="376"/>
        <v/>
      </c>
      <c r="AB368" s="4">
        <f t="shared" si="10"/>
        <v>1.505544692</v>
      </c>
      <c r="AC368" s="4">
        <f t="shared" si="11"/>
        <v>1.359318723</v>
      </c>
    </row>
    <row r="369">
      <c r="A369" s="3" t="s">
        <v>233</v>
      </c>
      <c r="B369" s="3" t="str">
        <f>VLOOKUP(A369,Regions!A:B,2)</f>
        <v>Sub-Saharan Africa</v>
      </c>
      <c r="C369" s="3">
        <v>2020.0</v>
      </c>
      <c r="D369" s="3">
        <v>16743.92969</v>
      </c>
      <c r="E369" s="3">
        <v>48.12200165</v>
      </c>
      <c r="F369" s="3">
        <v>84.90523779</v>
      </c>
      <c r="G369" s="3">
        <v>2.387217509</v>
      </c>
      <c r="H369" s="3">
        <v>12.60781566</v>
      </c>
      <c r="I369" s="3">
        <v>0.09972904042</v>
      </c>
      <c r="J369" s="3">
        <v>75.2429282</v>
      </c>
      <c r="K369" s="3">
        <v>4.052382433</v>
      </c>
      <c r="L369" s="3">
        <v>20.51245174</v>
      </c>
      <c r="M369" s="3">
        <v>0.1922376314</v>
      </c>
      <c r="N369" s="3">
        <v>95.32170094</v>
      </c>
      <c r="O369" s="3">
        <v>0.5920836567</v>
      </c>
      <c r="P369" s="3">
        <v>4.086215402</v>
      </c>
      <c r="Q369" s="3">
        <v>0.0</v>
      </c>
      <c r="R369" s="4" t="str">
        <f t="shared" si="2"/>
        <v/>
      </c>
      <c r="S369" s="4" t="str">
        <f t="shared" si="3"/>
        <v/>
      </c>
      <c r="T369" s="4" t="str">
        <f t="shared" si="4"/>
        <v/>
      </c>
      <c r="U369" s="4" t="str">
        <f t="shared" si="5"/>
        <v/>
      </c>
      <c r="V369" s="4">
        <f t="shared" si="6"/>
        <v>85</v>
      </c>
      <c r="W369" s="4">
        <f t="shared" si="7"/>
        <v>75</v>
      </c>
      <c r="X369" s="4">
        <f t="shared" si="8"/>
        <v>95</v>
      </c>
      <c r="Y369" s="4" t="str">
        <f t="shared" ref="Y369:AA369" si="377">IF(AND($A369=$A370,V369=100,V370=100),"full access", "")</f>
        <v/>
      </c>
      <c r="Z369" s="4" t="str">
        <f t="shared" si="377"/>
        <v/>
      </c>
      <c r="AA369" s="4" t="str">
        <f t="shared" si="377"/>
        <v/>
      </c>
      <c r="AB369" s="4" t="str">
        <f t="shared" si="10"/>
        <v/>
      </c>
      <c r="AC369" s="4" t="str">
        <f t="shared" si="11"/>
        <v/>
      </c>
    </row>
    <row r="370">
      <c r="A370" s="3" t="s">
        <v>234</v>
      </c>
      <c r="B370" s="3" t="str">
        <f>VLOOKUP(A370,Regions!A:B,2)</f>
        <v>Europe &amp; Central Asia</v>
      </c>
      <c r="C370" s="3">
        <v>2015.0</v>
      </c>
      <c r="D370" s="3">
        <v>8876.777344</v>
      </c>
      <c r="E370" s="3">
        <v>55.69599915</v>
      </c>
      <c r="F370" s="3">
        <v>93.3864573</v>
      </c>
      <c r="G370" s="3">
        <v>6.112096052</v>
      </c>
      <c r="H370" s="3">
        <v>0.4835436344</v>
      </c>
      <c r="I370" s="3">
        <v>0.01790301579</v>
      </c>
      <c r="J370" s="3">
        <v>94.72352905</v>
      </c>
      <c r="K370" s="3">
        <v>4.600438201</v>
      </c>
      <c r="L370" s="3">
        <v>0.6356232686</v>
      </c>
      <c r="M370" s="3">
        <v>0.040409478</v>
      </c>
      <c r="N370" s="3">
        <v>92.32286869</v>
      </c>
      <c r="O370" s="3">
        <v>7.314561109</v>
      </c>
      <c r="P370" s="3">
        <v>0.3625701971</v>
      </c>
      <c r="Q370" s="3">
        <v>0.0</v>
      </c>
      <c r="R370" s="4">
        <f t="shared" si="2"/>
        <v>5</v>
      </c>
      <c r="S370" s="4">
        <f t="shared" si="3"/>
        <v>0.381814404</v>
      </c>
      <c r="T370" s="4">
        <f t="shared" si="4"/>
        <v>0.22428914</v>
      </c>
      <c r="U370" s="4">
        <f t="shared" si="5"/>
        <v>0.50974024</v>
      </c>
      <c r="V370" s="4">
        <f t="shared" si="6"/>
        <v>93</v>
      </c>
      <c r="W370" s="4">
        <f t="shared" si="7"/>
        <v>95</v>
      </c>
      <c r="X370" s="4">
        <f t="shared" si="8"/>
        <v>92</v>
      </c>
      <c r="Y370" s="4" t="str">
        <f t="shared" ref="Y370:AA370" si="378">IF(AND($A370=$A371,V370=100,V371=100),"full access", "")</f>
        <v/>
      </c>
      <c r="Z370" s="4" t="str">
        <f t="shared" si="378"/>
        <v/>
      </c>
      <c r="AA370" s="4" t="str">
        <f t="shared" si="378"/>
        <v/>
      </c>
      <c r="AB370" s="4">
        <f t="shared" si="10"/>
        <v>-0.2854511</v>
      </c>
      <c r="AC370" s="4">
        <f t="shared" si="11"/>
        <v>0.777764781</v>
      </c>
    </row>
    <row r="371">
      <c r="A371" s="3" t="s">
        <v>234</v>
      </c>
      <c r="B371" s="3" t="str">
        <f>VLOOKUP(A371,Regions!A:B,2)</f>
        <v>Europe &amp; Central Asia</v>
      </c>
      <c r="C371" s="3">
        <v>2020.0</v>
      </c>
      <c r="D371" s="3">
        <v>8737.370117</v>
      </c>
      <c r="E371" s="3">
        <v>56.44599915</v>
      </c>
      <c r="F371" s="3">
        <v>95.29552932</v>
      </c>
      <c r="G371" s="3">
        <v>4.244199279</v>
      </c>
      <c r="H371" s="3">
        <v>0.4437204778</v>
      </c>
      <c r="I371" s="3">
        <v>0.01655092647</v>
      </c>
      <c r="J371" s="3">
        <v>95.84497475</v>
      </c>
      <c r="K371" s="3">
        <v>3.545864028</v>
      </c>
      <c r="L371" s="3">
        <v>0.5711602866</v>
      </c>
      <c r="M371" s="3">
        <v>0.03800093141</v>
      </c>
      <c r="N371" s="3">
        <v>94.87156989</v>
      </c>
      <c r="O371" s="3">
        <v>4.783037865</v>
      </c>
      <c r="P371" s="3">
        <v>0.3453922445</v>
      </c>
      <c r="Q371" s="3">
        <v>0.0</v>
      </c>
      <c r="R371" s="4" t="str">
        <f t="shared" si="2"/>
        <v/>
      </c>
      <c r="S371" s="4" t="str">
        <f t="shared" si="3"/>
        <v/>
      </c>
      <c r="T371" s="4" t="str">
        <f t="shared" si="4"/>
        <v/>
      </c>
      <c r="U371" s="4" t="str">
        <f t="shared" si="5"/>
        <v/>
      </c>
      <c r="V371" s="4">
        <f t="shared" si="6"/>
        <v>95</v>
      </c>
      <c r="W371" s="4">
        <f t="shared" si="7"/>
        <v>96</v>
      </c>
      <c r="X371" s="4">
        <f t="shared" si="8"/>
        <v>95</v>
      </c>
      <c r="Y371" s="4" t="str">
        <f t="shared" ref="Y371:AA371" si="379">IF(AND($A371=$A372,V371=100,V372=100),"full access", "")</f>
        <v/>
      </c>
      <c r="Z371" s="4" t="str">
        <f t="shared" si="379"/>
        <v/>
      </c>
      <c r="AA371" s="4" t="str">
        <f t="shared" si="379"/>
        <v/>
      </c>
      <c r="AB371" s="4" t="str">
        <f t="shared" si="10"/>
        <v/>
      </c>
      <c r="AC371" s="4" t="str">
        <f t="shared" si="11"/>
        <v/>
      </c>
    </row>
    <row r="372">
      <c r="A372" s="3" t="s">
        <v>235</v>
      </c>
      <c r="B372" s="3" t="str">
        <f>VLOOKUP(A372,Regions!A:B,2)</f>
        <v>East Asia &amp; Pacific</v>
      </c>
      <c r="C372" s="3">
        <v>2015.0</v>
      </c>
      <c r="D372" s="3">
        <v>94.98100281</v>
      </c>
      <c r="E372" s="3">
        <v>55.40000153</v>
      </c>
      <c r="F372" s="3">
        <v>96.2508915</v>
      </c>
      <c r="G372" s="3">
        <v>0.0</v>
      </c>
      <c r="H372" s="3">
        <v>0.0</v>
      </c>
      <c r="I372" s="3">
        <v>3.749108502</v>
      </c>
      <c r="J372" s="3" t="s">
        <v>53</v>
      </c>
      <c r="K372" s="3" t="s">
        <v>53</v>
      </c>
      <c r="L372" s="3" t="s">
        <v>53</v>
      </c>
      <c r="M372" s="3" t="s">
        <v>53</v>
      </c>
      <c r="N372" s="3" t="s">
        <v>53</v>
      </c>
      <c r="O372" s="3" t="s">
        <v>53</v>
      </c>
      <c r="P372" s="3" t="s">
        <v>53</v>
      </c>
      <c r="Q372" s="3" t="s">
        <v>53</v>
      </c>
      <c r="R372" s="4">
        <f t="shared" si="2"/>
        <v>4</v>
      </c>
      <c r="S372" s="4">
        <f t="shared" si="3"/>
        <v>0.1502138475</v>
      </c>
      <c r="T372" s="4" t="str">
        <f t="shared" si="4"/>
        <v>null</v>
      </c>
      <c r="U372" s="4" t="str">
        <f t="shared" si="5"/>
        <v>null</v>
      </c>
      <c r="V372" s="4">
        <f t="shared" si="6"/>
        <v>96</v>
      </c>
      <c r="W372" s="4" t="str">
        <f t="shared" si="7"/>
        <v>null</v>
      </c>
      <c r="X372" s="4" t="str">
        <f t="shared" si="8"/>
        <v>null</v>
      </c>
      <c r="Y372" s="4" t="str">
        <f t="shared" ref="Y372:AA372" si="380">IF(AND($A372=$A373,V372=100,V373=100),"full access", "")</f>
        <v/>
      </c>
      <c r="Z372" s="4" t="str">
        <f t="shared" si="380"/>
        <v/>
      </c>
      <c r="AA372" s="4" t="str">
        <f t="shared" si="380"/>
        <v/>
      </c>
      <c r="AB372" s="4" t="str">
        <f t="shared" si="10"/>
        <v>null</v>
      </c>
      <c r="AC372" s="4" t="str">
        <f t="shared" si="11"/>
        <v/>
      </c>
    </row>
    <row r="373">
      <c r="A373" s="3" t="s">
        <v>235</v>
      </c>
      <c r="B373" s="3" t="str">
        <f>VLOOKUP(A373,Regions!A:B,2)</f>
        <v>East Asia &amp; Pacific</v>
      </c>
      <c r="C373" s="3">
        <v>2019.0</v>
      </c>
      <c r="D373" s="3">
        <v>97.74099731</v>
      </c>
      <c r="E373" s="3">
        <v>57.1190033</v>
      </c>
      <c r="F373" s="3">
        <v>96.85174689</v>
      </c>
      <c r="G373" s="3">
        <v>0.0</v>
      </c>
      <c r="H373" s="3">
        <v>3.148253109</v>
      </c>
      <c r="I373" s="3" t="s">
        <v>53</v>
      </c>
      <c r="J373" s="3" t="s">
        <v>53</v>
      </c>
      <c r="K373" s="3" t="s">
        <v>53</v>
      </c>
      <c r="L373" s="3" t="s">
        <v>53</v>
      </c>
      <c r="M373" s="3" t="s">
        <v>53</v>
      </c>
      <c r="N373" s="3" t="s">
        <v>53</v>
      </c>
      <c r="O373" s="3" t="s">
        <v>53</v>
      </c>
      <c r="P373" s="3" t="s">
        <v>53</v>
      </c>
      <c r="Q373" s="3" t="s">
        <v>53</v>
      </c>
      <c r="R373" s="4" t="str">
        <f t="shared" si="2"/>
        <v/>
      </c>
      <c r="S373" s="4" t="str">
        <f t="shared" si="3"/>
        <v/>
      </c>
      <c r="T373" s="4" t="str">
        <f t="shared" si="4"/>
        <v/>
      </c>
      <c r="U373" s="4" t="str">
        <f t="shared" si="5"/>
        <v/>
      </c>
      <c r="V373" s="4">
        <f t="shared" si="6"/>
        <v>97</v>
      </c>
      <c r="W373" s="4" t="str">
        <f t="shared" si="7"/>
        <v>null</v>
      </c>
      <c r="X373" s="4" t="str">
        <f t="shared" si="8"/>
        <v>null</v>
      </c>
      <c r="Y373" s="4" t="str">
        <f t="shared" ref="Y373:AA373" si="381">IF(AND($A373=$A374,V373=100,V374=100),"full access", "")</f>
        <v/>
      </c>
      <c r="Z373" s="4" t="str">
        <f t="shared" si="381"/>
        <v/>
      </c>
      <c r="AA373" s="4" t="str">
        <f t="shared" si="381"/>
        <v/>
      </c>
      <c r="AB373" s="4" t="str">
        <f t="shared" si="10"/>
        <v/>
      </c>
      <c r="AC373" s="4" t="str">
        <f t="shared" si="11"/>
        <v/>
      </c>
    </row>
    <row r="374">
      <c r="A374" s="3" t="s">
        <v>236</v>
      </c>
      <c r="B374" s="3" t="str">
        <f>VLOOKUP(A374,Regions!A:B,2)</f>
        <v>Sub-Saharan Africa</v>
      </c>
      <c r="C374" s="3">
        <v>2015.0</v>
      </c>
      <c r="D374" s="3">
        <v>7171.90918</v>
      </c>
      <c r="E374" s="3">
        <v>40.82899857</v>
      </c>
      <c r="F374" s="3">
        <v>57.84746516</v>
      </c>
      <c r="G374" s="3">
        <v>8.196957957</v>
      </c>
      <c r="H374" s="3">
        <v>15.91095456</v>
      </c>
      <c r="I374" s="3">
        <v>18.04462232</v>
      </c>
      <c r="J374" s="3">
        <v>45.52971384</v>
      </c>
      <c r="K374" s="3">
        <v>4.840494472</v>
      </c>
      <c r="L374" s="3">
        <v>21.71696143</v>
      </c>
      <c r="M374" s="3">
        <v>27.91283027</v>
      </c>
      <c r="N374" s="3">
        <v>75.69883758</v>
      </c>
      <c r="O374" s="3">
        <v>13.06127759</v>
      </c>
      <c r="P374" s="3">
        <v>7.496659761</v>
      </c>
      <c r="Q374" s="3">
        <v>3.743225068</v>
      </c>
      <c r="R374" s="4">
        <f t="shared" si="2"/>
        <v>5</v>
      </c>
      <c r="S374" s="4">
        <f t="shared" si="3"/>
        <v>1.183764092</v>
      </c>
      <c r="T374" s="4">
        <f t="shared" si="4"/>
        <v>1.444597766</v>
      </c>
      <c r="U374" s="4">
        <f t="shared" si="5"/>
        <v>0.542560016</v>
      </c>
      <c r="V374" s="4">
        <f t="shared" si="6"/>
        <v>58</v>
      </c>
      <c r="W374" s="4">
        <f t="shared" si="7"/>
        <v>46</v>
      </c>
      <c r="X374" s="4">
        <f t="shared" si="8"/>
        <v>76</v>
      </c>
      <c r="Y374" s="4" t="str">
        <f t="shared" ref="Y374:AA374" si="382">IF(AND($A374=$A375,V374=100,V375=100),"full access", "")</f>
        <v/>
      </c>
      <c r="Z374" s="4" t="str">
        <f t="shared" si="382"/>
        <v/>
      </c>
      <c r="AA374" s="4" t="str">
        <f t="shared" si="382"/>
        <v/>
      </c>
      <c r="AB374" s="4">
        <f t="shared" si="10"/>
        <v>0.90203775</v>
      </c>
      <c r="AC374" s="4">
        <f t="shared" si="11"/>
        <v>0.9078672647</v>
      </c>
    </row>
    <row r="375">
      <c r="A375" s="3" t="s">
        <v>236</v>
      </c>
      <c r="B375" s="3" t="str">
        <f>VLOOKUP(A375,Regions!A:B,2)</f>
        <v>Sub-Saharan Africa</v>
      </c>
      <c r="C375" s="3">
        <v>2020.0</v>
      </c>
      <c r="D375" s="3">
        <v>7976.984863</v>
      </c>
      <c r="E375" s="3">
        <v>42.92300034</v>
      </c>
      <c r="F375" s="3">
        <v>63.76628562</v>
      </c>
      <c r="G375" s="3">
        <v>9.023316357</v>
      </c>
      <c r="H375" s="3">
        <v>15.5639457</v>
      </c>
      <c r="I375" s="3">
        <v>11.64645233</v>
      </c>
      <c r="J375" s="3">
        <v>52.75270267</v>
      </c>
      <c r="K375" s="3">
        <v>5.221136889</v>
      </c>
      <c r="L375" s="3">
        <v>23.14294909</v>
      </c>
      <c r="M375" s="3">
        <v>18.88321135</v>
      </c>
      <c r="N375" s="3">
        <v>78.41163766</v>
      </c>
      <c r="O375" s="3">
        <v>14.07927743</v>
      </c>
      <c r="P375" s="3">
        <v>5.485735437</v>
      </c>
      <c r="Q375" s="3">
        <v>2.023349475</v>
      </c>
      <c r="R375" s="4" t="str">
        <f t="shared" si="2"/>
        <v/>
      </c>
      <c r="S375" s="4" t="str">
        <f t="shared" si="3"/>
        <v/>
      </c>
      <c r="T375" s="4" t="str">
        <f t="shared" si="4"/>
        <v/>
      </c>
      <c r="U375" s="4" t="str">
        <f t="shared" si="5"/>
        <v/>
      </c>
      <c r="V375" s="4">
        <f t="shared" si="6"/>
        <v>64</v>
      </c>
      <c r="W375" s="4">
        <f t="shared" si="7"/>
        <v>53</v>
      </c>
      <c r="X375" s="4">
        <f t="shared" si="8"/>
        <v>78</v>
      </c>
      <c r="Y375" s="4" t="str">
        <f t="shared" ref="Y375:AA375" si="383">IF(AND($A375=$A376,V375=100,V376=100),"full access", "")</f>
        <v/>
      </c>
      <c r="Z375" s="4" t="str">
        <f t="shared" si="383"/>
        <v/>
      </c>
      <c r="AA375" s="4" t="str">
        <f t="shared" si="383"/>
        <v/>
      </c>
      <c r="AB375" s="4" t="str">
        <f t="shared" si="10"/>
        <v/>
      </c>
      <c r="AC375" s="4" t="str">
        <f t="shared" si="11"/>
        <v/>
      </c>
    </row>
    <row r="376">
      <c r="A376" s="3" t="s">
        <v>237</v>
      </c>
      <c r="B376" s="3" t="str">
        <f>VLOOKUP(A376,Regions!A:B,2)</f>
        <v>East Asia &amp; Pacific</v>
      </c>
      <c r="C376" s="3">
        <v>2015.0</v>
      </c>
      <c r="D376" s="3">
        <v>5592.143066</v>
      </c>
      <c r="E376" s="3">
        <v>100.0</v>
      </c>
      <c r="F376" s="3">
        <v>100.0</v>
      </c>
      <c r="G376" s="3">
        <v>0.0</v>
      </c>
      <c r="H376" s="3">
        <v>0.0</v>
      </c>
      <c r="I376" s="3">
        <v>0.0</v>
      </c>
      <c r="J376" s="3" t="s">
        <v>53</v>
      </c>
      <c r="K376" s="3" t="s">
        <v>53</v>
      </c>
      <c r="L376" s="3" t="s">
        <v>53</v>
      </c>
      <c r="M376" s="3" t="s">
        <v>53</v>
      </c>
      <c r="N376" s="3">
        <v>100.0</v>
      </c>
      <c r="O376" s="3">
        <v>0.0</v>
      </c>
      <c r="P376" s="3">
        <v>0.0</v>
      </c>
      <c r="Q376" s="3">
        <v>0.0</v>
      </c>
      <c r="R376" s="4">
        <f t="shared" si="2"/>
        <v>5</v>
      </c>
      <c r="S376" s="4">
        <f t="shared" si="3"/>
        <v>0</v>
      </c>
      <c r="T376" s="4" t="str">
        <f t="shared" si="4"/>
        <v>null</v>
      </c>
      <c r="U376" s="4">
        <f t="shared" si="5"/>
        <v>0</v>
      </c>
      <c r="V376" s="4">
        <f t="shared" si="6"/>
        <v>100</v>
      </c>
      <c r="W376" s="4" t="str">
        <f t="shared" si="7"/>
        <v>null</v>
      </c>
      <c r="X376" s="4">
        <f t="shared" si="8"/>
        <v>100</v>
      </c>
      <c r="Y376" s="4" t="str">
        <f t="shared" ref="Y376:AA376" si="384">IF(AND($A376=$A377,V376=100,V377=100),"full access", "")</f>
        <v>full access</v>
      </c>
      <c r="Z376" s="4" t="str">
        <f t="shared" si="384"/>
        <v/>
      </c>
      <c r="AA376" s="4" t="str">
        <f t="shared" si="384"/>
        <v>full access</v>
      </c>
      <c r="AB376" s="4" t="str">
        <f t="shared" si="10"/>
        <v>null</v>
      </c>
      <c r="AC376" s="4" t="str">
        <f t="shared" si="11"/>
        <v/>
      </c>
    </row>
    <row r="377">
      <c r="A377" s="3" t="s">
        <v>237</v>
      </c>
      <c r="B377" s="3" t="str">
        <f>VLOOKUP(A377,Regions!A:B,2)</f>
        <v>East Asia &amp; Pacific</v>
      </c>
      <c r="C377" s="3">
        <v>2020.0</v>
      </c>
      <c r="D377" s="3">
        <v>5850.342773</v>
      </c>
      <c r="E377" s="3">
        <v>100.0</v>
      </c>
      <c r="F377" s="3">
        <v>100.0</v>
      </c>
      <c r="G377" s="3">
        <v>0.0</v>
      </c>
      <c r="H377" s="3">
        <v>0.0</v>
      </c>
      <c r="I377" s="3">
        <v>0.0</v>
      </c>
      <c r="J377" s="3" t="s">
        <v>53</v>
      </c>
      <c r="K377" s="3" t="s">
        <v>53</v>
      </c>
      <c r="L377" s="3" t="s">
        <v>53</v>
      </c>
      <c r="M377" s="3" t="s">
        <v>53</v>
      </c>
      <c r="N377" s="3">
        <v>100.0</v>
      </c>
      <c r="O377" s="3">
        <v>0.0</v>
      </c>
      <c r="P377" s="3">
        <v>0.0</v>
      </c>
      <c r="Q377" s="3">
        <v>0.0</v>
      </c>
      <c r="R377" s="4" t="str">
        <f t="shared" si="2"/>
        <v/>
      </c>
      <c r="S377" s="4" t="str">
        <f t="shared" si="3"/>
        <v/>
      </c>
      <c r="T377" s="4" t="str">
        <f t="shared" si="4"/>
        <v/>
      </c>
      <c r="U377" s="4" t="str">
        <f t="shared" si="5"/>
        <v/>
      </c>
      <c r="V377" s="4">
        <f t="shared" si="6"/>
        <v>100</v>
      </c>
      <c r="W377" s="4" t="str">
        <f t="shared" si="7"/>
        <v>null</v>
      </c>
      <c r="X377" s="4">
        <f t="shared" si="8"/>
        <v>100</v>
      </c>
      <c r="Y377" s="4" t="str">
        <f t="shared" ref="Y377:AA377" si="385">IF(AND($A377=$A378,V377=100,V378=100),"full access", "")</f>
        <v/>
      </c>
      <c r="Z377" s="4" t="str">
        <f t="shared" si="385"/>
        <v/>
      </c>
      <c r="AA377" s="4" t="str">
        <f t="shared" si="385"/>
        <v/>
      </c>
      <c r="AB377" s="4" t="str">
        <f t="shared" si="10"/>
        <v/>
      </c>
      <c r="AC377" s="4" t="str">
        <f t="shared" si="11"/>
        <v/>
      </c>
    </row>
    <row r="378">
      <c r="A378" s="3" t="s">
        <v>238</v>
      </c>
      <c r="B378" s="3" t="str">
        <f>VLOOKUP(A378,Regions!A:B,2)</f>
        <v>Latin America &amp; Caribbean</v>
      </c>
      <c r="C378" s="3">
        <v>2015.0</v>
      </c>
      <c r="D378" s="3">
        <v>39.96699905</v>
      </c>
      <c r="E378" s="3">
        <v>100.0</v>
      </c>
      <c r="F378" s="3">
        <v>95.31117933</v>
      </c>
      <c r="G378" s="3">
        <v>0.0</v>
      </c>
      <c r="H378" s="3">
        <v>4.68882067</v>
      </c>
      <c r="I378" s="3">
        <v>0.0</v>
      </c>
      <c r="J378" s="3" t="s">
        <v>53</v>
      </c>
      <c r="K378" s="3" t="s">
        <v>53</v>
      </c>
      <c r="L378" s="3" t="s">
        <v>53</v>
      </c>
      <c r="M378" s="3" t="s">
        <v>53</v>
      </c>
      <c r="N378" s="3">
        <v>95.31117933</v>
      </c>
      <c r="O378" s="3">
        <v>0.0</v>
      </c>
      <c r="P378" s="3">
        <v>4.68882067</v>
      </c>
      <c r="Q378" s="3">
        <v>0.0</v>
      </c>
      <c r="R378" s="4">
        <f t="shared" si="2"/>
        <v>2</v>
      </c>
      <c r="S378" s="4">
        <f t="shared" si="3"/>
        <v>0</v>
      </c>
      <c r="T378" s="4" t="str">
        <f t="shared" si="4"/>
        <v>null</v>
      </c>
      <c r="U378" s="4">
        <f t="shared" si="5"/>
        <v>0</v>
      </c>
      <c r="V378" s="4">
        <f t="shared" si="6"/>
        <v>95</v>
      </c>
      <c r="W378" s="4" t="str">
        <f t="shared" si="7"/>
        <v>null</v>
      </c>
      <c r="X378" s="4">
        <f t="shared" si="8"/>
        <v>95</v>
      </c>
      <c r="Y378" s="4" t="str">
        <f t="shared" ref="Y378:AA378" si="386">IF(AND($A378=$A379,V378=100,V379=100),"full access", "")</f>
        <v/>
      </c>
      <c r="Z378" s="4" t="str">
        <f t="shared" si="386"/>
        <v/>
      </c>
      <c r="AA378" s="4" t="str">
        <f t="shared" si="386"/>
        <v/>
      </c>
      <c r="AB378" s="4" t="str">
        <f t="shared" si="10"/>
        <v>null</v>
      </c>
      <c r="AC378" s="4" t="str">
        <f t="shared" si="11"/>
        <v/>
      </c>
    </row>
    <row r="379">
      <c r="A379" s="3" t="s">
        <v>238</v>
      </c>
      <c r="B379" s="3" t="str">
        <f>VLOOKUP(A379,Regions!A:B,2)</f>
        <v>Latin America &amp; Caribbean</v>
      </c>
      <c r="C379" s="3">
        <v>2017.0</v>
      </c>
      <c r="D379" s="3">
        <v>41.44400024</v>
      </c>
      <c r="E379" s="3">
        <v>100.0</v>
      </c>
      <c r="F379" s="3">
        <v>95.31117933</v>
      </c>
      <c r="G379" s="3">
        <v>0.0</v>
      </c>
      <c r="H379" s="3">
        <v>4.68882067</v>
      </c>
      <c r="I379" s="3">
        <v>0.0</v>
      </c>
      <c r="J379" s="3" t="s">
        <v>53</v>
      </c>
      <c r="K379" s="3" t="s">
        <v>53</v>
      </c>
      <c r="L379" s="3" t="s">
        <v>53</v>
      </c>
      <c r="M379" s="3" t="s">
        <v>53</v>
      </c>
      <c r="N379" s="3">
        <v>95.31117933</v>
      </c>
      <c r="O379" s="3">
        <v>0.0</v>
      </c>
      <c r="P379" s="3">
        <v>4.68882067</v>
      </c>
      <c r="Q379" s="3">
        <v>0.0</v>
      </c>
      <c r="R379" s="4" t="str">
        <f t="shared" si="2"/>
        <v/>
      </c>
      <c r="S379" s="4" t="str">
        <f t="shared" si="3"/>
        <v/>
      </c>
      <c r="T379" s="4" t="str">
        <f t="shared" si="4"/>
        <v/>
      </c>
      <c r="U379" s="4" t="str">
        <f t="shared" si="5"/>
        <v/>
      </c>
      <c r="V379" s="4">
        <f t="shared" si="6"/>
        <v>95</v>
      </c>
      <c r="W379" s="4" t="str">
        <f t="shared" si="7"/>
        <v>null</v>
      </c>
      <c r="X379" s="4">
        <f t="shared" si="8"/>
        <v>95</v>
      </c>
      <c r="Y379" s="4" t="str">
        <f t="shared" ref="Y379:AA379" si="387">IF(AND($A379=$A380,V379=100,V380=100),"full access", "")</f>
        <v/>
      </c>
      <c r="Z379" s="4" t="str">
        <f t="shared" si="387"/>
        <v/>
      </c>
      <c r="AA379" s="4" t="str">
        <f t="shared" si="387"/>
        <v/>
      </c>
      <c r="AB379" s="4" t="str">
        <f t="shared" si="10"/>
        <v/>
      </c>
      <c r="AC379" s="4" t="str">
        <f t="shared" si="11"/>
        <v/>
      </c>
    </row>
    <row r="380">
      <c r="A380" s="3" t="s">
        <v>239</v>
      </c>
      <c r="B380" s="3" t="str">
        <f>VLOOKUP(A380,Regions!A:B,2)</f>
        <v>Europe &amp; Central Asia</v>
      </c>
      <c r="C380" s="3">
        <v>2015.0</v>
      </c>
      <c r="D380" s="3">
        <v>5435.61377</v>
      </c>
      <c r="E380" s="3">
        <v>53.88899994</v>
      </c>
      <c r="F380" s="3">
        <v>99.78718913</v>
      </c>
      <c r="G380" s="3">
        <v>0.2128108674</v>
      </c>
      <c r="H380" s="3">
        <v>0.0</v>
      </c>
      <c r="I380" s="3">
        <v>0.0</v>
      </c>
      <c r="J380" s="3">
        <v>100.0</v>
      </c>
      <c r="K380" s="3">
        <v>0.0</v>
      </c>
      <c r="L380" s="3">
        <v>0.0</v>
      </c>
      <c r="M380" s="3">
        <v>0.0</v>
      </c>
      <c r="N380" s="3">
        <v>99.60509406</v>
      </c>
      <c r="O380" s="3">
        <v>0.3949059374</v>
      </c>
      <c r="P380" s="3">
        <v>0.0</v>
      </c>
      <c r="Q380" s="3">
        <v>0.0</v>
      </c>
      <c r="R380" s="4">
        <f t="shared" si="2"/>
        <v>5</v>
      </c>
      <c r="S380" s="4">
        <f t="shared" si="3"/>
        <v>0.00010189</v>
      </c>
      <c r="T380" s="4">
        <f t="shared" si="4"/>
        <v>0</v>
      </c>
      <c r="U380" s="4">
        <f t="shared" si="5"/>
        <v>0</v>
      </c>
      <c r="V380" s="4">
        <f t="shared" si="6"/>
        <v>100</v>
      </c>
      <c r="W380" s="4">
        <f t="shared" si="7"/>
        <v>100</v>
      </c>
      <c r="X380" s="4">
        <f t="shared" si="8"/>
        <v>100</v>
      </c>
      <c r="Y380" s="4" t="str">
        <f t="shared" ref="Y380:AA380" si="388">IF(AND($A380=$A381,V380=100,V381=100),"full access", "")</f>
        <v>full access</v>
      </c>
      <c r="Z380" s="4" t="str">
        <f t="shared" si="388"/>
        <v>full access</v>
      </c>
      <c r="AA380" s="4" t="str">
        <f t="shared" si="388"/>
        <v>full access</v>
      </c>
      <c r="AB380" s="4">
        <f t="shared" si="10"/>
        <v>0</v>
      </c>
      <c r="AC380" s="4" t="str">
        <f t="shared" si="11"/>
        <v/>
      </c>
    </row>
    <row r="381">
      <c r="A381" s="3" t="s">
        <v>239</v>
      </c>
      <c r="B381" s="3" t="str">
        <f>VLOOKUP(A381,Regions!A:B,2)</f>
        <v>Europe &amp; Central Asia</v>
      </c>
      <c r="C381" s="3">
        <v>2020.0</v>
      </c>
      <c r="D381" s="3">
        <v>5459.643066</v>
      </c>
      <c r="E381" s="3">
        <v>53.75999832</v>
      </c>
      <c r="F381" s="3">
        <v>99.78769858</v>
      </c>
      <c r="G381" s="3">
        <v>0.2123014241</v>
      </c>
      <c r="H381" s="3">
        <v>0.0</v>
      </c>
      <c r="I381" s="3">
        <v>0.0</v>
      </c>
      <c r="J381" s="3">
        <v>100.0</v>
      </c>
      <c r="K381" s="3">
        <v>0.0</v>
      </c>
      <c r="L381" s="3">
        <v>0.0</v>
      </c>
      <c r="M381" s="3">
        <v>0.0</v>
      </c>
      <c r="N381" s="3">
        <v>99.60509406</v>
      </c>
      <c r="O381" s="3">
        <v>0.3949059374</v>
      </c>
      <c r="P381" s="3">
        <v>0.0</v>
      </c>
      <c r="Q381" s="3">
        <v>0.0</v>
      </c>
      <c r="R381" s="4" t="str">
        <f t="shared" si="2"/>
        <v/>
      </c>
      <c r="S381" s="4" t="str">
        <f t="shared" si="3"/>
        <v/>
      </c>
      <c r="T381" s="4" t="str">
        <f t="shared" si="4"/>
        <v/>
      </c>
      <c r="U381" s="4" t="str">
        <f t="shared" si="5"/>
        <v/>
      </c>
      <c r="V381" s="4">
        <f t="shared" si="6"/>
        <v>100</v>
      </c>
      <c r="W381" s="4">
        <f t="shared" si="7"/>
        <v>100</v>
      </c>
      <c r="X381" s="4">
        <f t="shared" si="8"/>
        <v>100</v>
      </c>
      <c r="Y381" s="4" t="str">
        <f t="shared" ref="Y381:AA381" si="389">IF(AND($A381=$A382,V381=100,V382=100),"full access", "")</f>
        <v/>
      </c>
      <c r="Z381" s="4" t="str">
        <f t="shared" si="389"/>
        <v/>
      </c>
      <c r="AA381" s="4" t="str">
        <f t="shared" si="389"/>
        <v/>
      </c>
      <c r="AB381" s="4" t="str">
        <f t="shared" si="10"/>
        <v/>
      </c>
      <c r="AC381" s="4" t="str">
        <f t="shared" si="11"/>
        <v/>
      </c>
    </row>
    <row r="382">
      <c r="A382" s="3" t="s">
        <v>240</v>
      </c>
      <c r="B382" s="3" t="str">
        <f>VLOOKUP(A382,Regions!A:B,2)</f>
        <v>Europe &amp; Central Asia</v>
      </c>
      <c r="C382" s="3">
        <v>2015.0</v>
      </c>
      <c r="D382" s="3">
        <v>2071.198975</v>
      </c>
      <c r="E382" s="3">
        <v>53.78100586</v>
      </c>
      <c r="F382" s="3">
        <v>99.5</v>
      </c>
      <c r="G382" s="3">
        <v>0.0</v>
      </c>
      <c r="H382" s="3">
        <v>0.5</v>
      </c>
      <c r="I382" s="3">
        <v>0.0</v>
      </c>
      <c r="J382" s="3" t="s">
        <v>53</v>
      </c>
      <c r="K382" s="3" t="s">
        <v>53</v>
      </c>
      <c r="L382" s="3" t="s">
        <v>53</v>
      </c>
      <c r="M382" s="3" t="s">
        <v>53</v>
      </c>
      <c r="N382" s="3" t="s">
        <v>53</v>
      </c>
      <c r="O382" s="3" t="s">
        <v>53</v>
      </c>
      <c r="P382" s="3" t="s">
        <v>53</v>
      </c>
      <c r="Q382" s="3" t="s">
        <v>53</v>
      </c>
      <c r="R382" s="4">
        <f t="shared" si="2"/>
        <v>5</v>
      </c>
      <c r="S382" s="4">
        <f t="shared" si="3"/>
        <v>0</v>
      </c>
      <c r="T382" s="4" t="str">
        <f t="shared" si="4"/>
        <v>null</v>
      </c>
      <c r="U382" s="4" t="str">
        <f t="shared" si="5"/>
        <v>null</v>
      </c>
      <c r="V382" s="4">
        <f t="shared" si="6"/>
        <v>100</v>
      </c>
      <c r="W382" s="4" t="str">
        <f t="shared" si="7"/>
        <v>null</v>
      </c>
      <c r="X382" s="4" t="str">
        <f t="shared" si="8"/>
        <v>null</v>
      </c>
      <c r="Y382" s="4" t="str">
        <f t="shared" ref="Y382:AA382" si="390">IF(AND($A382=$A383,V382=100,V383=100),"full access", "")</f>
        <v>full access</v>
      </c>
      <c r="Z382" s="4" t="str">
        <f t="shared" si="390"/>
        <v/>
      </c>
      <c r="AA382" s="4" t="str">
        <f t="shared" si="390"/>
        <v/>
      </c>
      <c r="AB382" s="4" t="str">
        <f t="shared" si="10"/>
        <v>null</v>
      </c>
      <c r="AC382" s="4" t="str">
        <f t="shared" si="11"/>
        <v/>
      </c>
    </row>
    <row r="383">
      <c r="A383" s="3" t="s">
        <v>240</v>
      </c>
      <c r="B383" s="3" t="str">
        <f>VLOOKUP(A383,Regions!A:B,2)</f>
        <v>Europe &amp; Central Asia</v>
      </c>
      <c r="C383" s="3">
        <v>2020.0</v>
      </c>
      <c r="D383" s="3">
        <v>2078.931885</v>
      </c>
      <c r="E383" s="3">
        <v>55.11800385</v>
      </c>
      <c r="F383" s="3">
        <v>99.5</v>
      </c>
      <c r="G383" s="3">
        <v>0.0</v>
      </c>
      <c r="H383" s="3">
        <v>0.5</v>
      </c>
      <c r="I383" s="3">
        <v>0.0</v>
      </c>
      <c r="J383" s="3" t="s">
        <v>53</v>
      </c>
      <c r="K383" s="3" t="s">
        <v>53</v>
      </c>
      <c r="L383" s="3" t="s">
        <v>53</v>
      </c>
      <c r="M383" s="3" t="s">
        <v>53</v>
      </c>
      <c r="N383" s="3" t="s">
        <v>53</v>
      </c>
      <c r="O383" s="3" t="s">
        <v>53</v>
      </c>
      <c r="P383" s="3" t="s">
        <v>53</v>
      </c>
      <c r="Q383" s="3" t="s">
        <v>53</v>
      </c>
      <c r="R383" s="4" t="str">
        <f t="shared" si="2"/>
        <v/>
      </c>
      <c r="S383" s="4" t="str">
        <f t="shared" si="3"/>
        <v/>
      </c>
      <c r="T383" s="4" t="str">
        <f t="shared" si="4"/>
        <v/>
      </c>
      <c r="U383" s="4" t="str">
        <f t="shared" si="5"/>
        <v/>
      </c>
      <c r="V383" s="4">
        <f t="shared" si="6"/>
        <v>100</v>
      </c>
      <c r="W383" s="4" t="str">
        <f t="shared" si="7"/>
        <v>null</v>
      </c>
      <c r="X383" s="4" t="str">
        <f t="shared" si="8"/>
        <v>null</v>
      </c>
      <c r="Y383" s="4" t="str">
        <f t="shared" ref="Y383:AA383" si="391">IF(AND($A383=$A384,V383=100,V384=100),"full access", "")</f>
        <v/>
      </c>
      <c r="Z383" s="4" t="str">
        <f t="shared" si="391"/>
        <v/>
      </c>
      <c r="AA383" s="4" t="str">
        <f t="shared" si="391"/>
        <v/>
      </c>
      <c r="AB383" s="4" t="str">
        <f t="shared" si="10"/>
        <v/>
      </c>
      <c r="AC383" s="4" t="str">
        <f t="shared" si="11"/>
        <v/>
      </c>
    </row>
    <row r="384">
      <c r="A384" s="3" t="s">
        <v>241</v>
      </c>
      <c r="B384" s="3" t="str">
        <f>VLOOKUP(A384,Regions!A:B,2)</f>
        <v>East Asia &amp; Pacific</v>
      </c>
      <c r="C384" s="3">
        <v>2015.0</v>
      </c>
      <c r="D384" s="3">
        <v>603.1329956</v>
      </c>
      <c r="E384" s="3">
        <v>22.3599987</v>
      </c>
      <c r="F384" s="3">
        <v>69.32991889</v>
      </c>
      <c r="G384" s="3">
        <v>5.705267634</v>
      </c>
      <c r="H384" s="3">
        <v>18.98898125</v>
      </c>
      <c r="I384" s="3">
        <v>5.975832221</v>
      </c>
      <c r="J384" s="3">
        <v>63.01213819</v>
      </c>
      <c r="K384" s="3">
        <v>6.338468203</v>
      </c>
      <c r="L384" s="3">
        <v>23.28459564</v>
      </c>
      <c r="M384" s="3">
        <v>7.364797966</v>
      </c>
      <c r="N384" s="3">
        <v>91.26697205</v>
      </c>
      <c r="O384" s="3">
        <v>3.506623017</v>
      </c>
      <c r="P384" s="3">
        <v>4.073439607</v>
      </c>
      <c r="Q384" s="3">
        <v>1.152965328</v>
      </c>
      <c r="R384" s="4">
        <f t="shared" si="2"/>
        <v>5</v>
      </c>
      <c r="S384" s="4">
        <f t="shared" si="3"/>
        <v>-0.40577867</v>
      </c>
      <c r="T384" s="4">
        <f t="shared" si="4"/>
        <v>-0.72137414</v>
      </c>
      <c r="U384" s="4">
        <f t="shared" si="5"/>
        <v>0.028760968</v>
      </c>
      <c r="V384" s="4">
        <f t="shared" si="6"/>
        <v>69</v>
      </c>
      <c r="W384" s="4">
        <f t="shared" si="7"/>
        <v>63</v>
      </c>
      <c r="X384" s="4">
        <f t="shared" si="8"/>
        <v>91</v>
      </c>
      <c r="Y384" s="4" t="str">
        <f t="shared" ref="Y384:AA384" si="392">IF(AND($A384=$A385,V384=100,V385=100),"full access", "")</f>
        <v/>
      </c>
      <c r="Z384" s="4" t="str">
        <f t="shared" si="392"/>
        <v/>
      </c>
      <c r="AA384" s="4" t="str">
        <f t="shared" si="392"/>
        <v/>
      </c>
      <c r="AB384" s="4">
        <f t="shared" si="10"/>
        <v>-0.750135108</v>
      </c>
      <c r="AC384" s="4">
        <f t="shared" si="11"/>
        <v>-2.16610119</v>
      </c>
    </row>
    <row r="385">
      <c r="A385" s="3" t="s">
        <v>241</v>
      </c>
      <c r="B385" s="3" t="str">
        <f>VLOOKUP(A385,Regions!A:B,2)</f>
        <v>East Asia &amp; Pacific</v>
      </c>
      <c r="C385" s="3">
        <v>2020.0</v>
      </c>
      <c r="D385" s="3">
        <v>686.8779907</v>
      </c>
      <c r="E385" s="3">
        <v>24.67000008</v>
      </c>
      <c r="F385" s="3">
        <v>67.30102554</v>
      </c>
      <c r="G385" s="3">
        <v>5.79547831</v>
      </c>
      <c r="H385" s="3">
        <v>21.26784313</v>
      </c>
      <c r="I385" s="3">
        <v>5.635653025</v>
      </c>
      <c r="J385" s="3">
        <v>59.40526749</v>
      </c>
      <c r="K385" s="3">
        <v>6.528523649</v>
      </c>
      <c r="L385" s="3">
        <v>26.955911</v>
      </c>
      <c r="M385" s="3">
        <v>7.110297857</v>
      </c>
      <c r="N385" s="3">
        <v>91.41077689</v>
      </c>
      <c r="O385" s="3">
        <v>3.557120425</v>
      </c>
      <c r="P385" s="3">
        <v>3.899286137</v>
      </c>
      <c r="Q385" s="3">
        <v>1.132816553</v>
      </c>
      <c r="R385" s="4" t="str">
        <f t="shared" si="2"/>
        <v/>
      </c>
      <c r="S385" s="4" t="str">
        <f t="shared" si="3"/>
        <v/>
      </c>
      <c r="T385" s="4" t="str">
        <f t="shared" si="4"/>
        <v/>
      </c>
      <c r="U385" s="4" t="str">
        <f t="shared" si="5"/>
        <v/>
      </c>
      <c r="V385" s="4">
        <f t="shared" si="6"/>
        <v>67</v>
      </c>
      <c r="W385" s="4">
        <f t="shared" si="7"/>
        <v>59</v>
      </c>
      <c r="X385" s="4">
        <f t="shared" si="8"/>
        <v>91</v>
      </c>
      <c r="Y385" s="4" t="str">
        <f t="shared" ref="Y385:AA385" si="393">IF(AND($A385=$A386,V385=100,V386=100),"full access", "")</f>
        <v/>
      </c>
      <c r="Z385" s="4" t="str">
        <f t="shared" si="393"/>
        <v/>
      </c>
      <c r="AA385" s="4" t="str">
        <f t="shared" si="393"/>
        <v/>
      </c>
      <c r="AB385" s="4" t="str">
        <f t="shared" si="10"/>
        <v/>
      </c>
      <c r="AC385" s="4" t="str">
        <f t="shared" si="11"/>
        <v/>
      </c>
    </row>
    <row r="386">
      <c r="A386" s="3" t="s">
        <v>242</v>
      </c>
      <c r="B386" s="3" t="str">
        <f>VLOOKUP(A386,Regions!A:B,2)</f>
        <v>Sub-Saharan Africa</v>
      </c>
      <c r="C386" s="3">
        <v>2015.0</v>
      </c>
      <c r="D386" s="3">
        <v>13797.2041</v>
      </c>
      <c r="E386" s="3">
        <v>43.24500275</v>
      </c>
      <c r="F386" s="3">
        <v>48.71115368</v>
      </c>
      <c r="G386" s="3">
        <v>23.40618776</v>
      </c>
      <c r="H386" s="3">
        <v>20.15410676</v>
      </c>
      <c r="I386" s="3">
        <v>7.728551789</v>
      </c>
      <c r="J386" s="3">
        <v>29.2281926</v>
      </c>
      <c r="K386" s="3">
        <v>28.88714853</v>
      </c>
      <c r="L386" s="3">
        <v>28.97578886</v>
      </c>
      <c r="M386" s="3">
        <v>12.90887001</v>
      </c>
      <c r="N386" s="3">
        <v>74.28070864</v>
      </c>
      <c r="O386" s="3">
        <v>16.21294199</v>
      </c>
      <c r="P386" s="3">
        <v>8.576478283</v>
      </c>
      <c r="Q386" s="3">
        <v>0.9298710922</v>
      </c>
      <c r="R386" s="4">
        <f t="shared" si="2"/>
        <v>5</v>
      </c>
      <c r="S386" s="4">
        <f t="shared" si="3"/>
        <v>1.553163942</v>
      </c>
      <c r="T386" s="4">
        <f t="shared" si="4"/>
        <v>1.569534044</v>
      </c>
      <c r="U386" s="4">
        <f t="shared" si="5"/>
        <v>0.96851942</v>
      </c>
      <c r="V386" s="4">
        <f t="shared" si="6"/>
        <v>49</v>
      </c>
      <c r="W386" s="4">
        <f t="shared" si="7"/>
        <v>29</v>
      </c>
      <c r="X386" s="4">
        <f t="shared" si="8"/>
        <v>74</v>
      </c>
      <c r="Y386" s="4" t="str">
        <f t="shared" ref="Y386:AA386" si="394">IF(AND($A386=$A387,V386=100,V387=100),"full access", "")</f>
        <v/>
      </c>
      <c r="Z386" s="4" t="str">
        <f t="shared" si="394"/>
        <v/>
      </c>
      <c r="AA386" s="4" t="str">
        <f t="shared" si="394"/>
        <v/>
      </c>
      <c r="AB386" s="4">
        <f t="shared" si="10"/>
        <v>0.601014624</v>
      </c>
      <c r="AC386" s="4">
        <f t="shared" si="11"/>
        <v>0.4736028082</v>
      </c>
    </row>
    <row r="387">
      <c r="A387" s="3" t="s">
        <v>242</v>
      </c>
      <c r="B387" s="3" t="str">
        <f>VLOOKUP(A387,Regions!A:B,2)</f>
        <v>Sub-Saharan Africa</v>
      </c>
      <c r="C387" s="3">
        <v>2020.0</v>
      </c>
      <c r="D387" s="3">
        <v>15893.21875</v>
      </c>
      <c r="E387" s="3">
        <v>46.14099884</v>
      </c>
      <c r="F387" s="3">
        <v>56.47697339</v>
      </c>
      <c r="G387" s="3">
        <v>27.70419956</v>
      </c>
      <c r="H387" s="3">
        <v>13.41704303</v>
      </c>
      <c r="I387" s="3">
        <v>2.401784021</v>
      </c>
      <c r="J387" s="3">
        <v>37.07586282</v>
      </c>
      <c r="K387" s="3">
        <v>36.64324958</v>
      </c>
      <c r="L387" s="3">
        <v>21.82149546</v>
      </c>
      <c r="M387" s="3">
        <v>4.459392143</v>
      </c>
      <c r="N387" s="3">
        <v>79.12330574</v>
      </c>
      <c r="O387" s="3">
        <v>17.26991556</v>
      </c>
      <c r="P387" s="3">
        <v>3.606778703</v>
      </c>
      <c r="Q387" s="3">
        <v>0.0</v>
      </c>
      <c r="R387" s="4" t="str">
        <f t="shared" si="2"/>
        <v/>
      </c>
      <c r="S387" s="4" t="str">
        <f t="shared" si="3"/>
        <v/>
      </c>
      <c r="T387" s="4" t="str">
        <f t="shared" si="4"/>
        <v/>
      </c>
      <c r="U387" s="4" t="str">
        <f t="shared" si="5"/>
        <v/>
      </c>
      <c r="V387" s="4">
        <f t="shared" si="6"/>
        <v>56</v>
      </c>
      <c r="W387" s="4">
        <f t="shared" si="7"/>
        <v>37</v>
      </c>
      <c r="X387" s="4">
        <f t="shared" si="8"/>
        <v>79</v>
      </c>
      <c r="Y387" s="4" t="str">
        <f t="shared" ref="Y387:AA387" si="395">IF(AND($A387=$A388,V387=100,V388=100),"full access", "")</f>
        <v/>
      </c>
      <c r="Z387" s="4" t="str">
        <f t="shared" si="395"/>
        <v/>
      </c>
      <c r="AA387" s="4" t="str">
        <f t="shared" si="395"/>
        <v/>
      </c>
      <c r="AB387" s="4" t="str">
        <f t="shared" si="10"/>
        <v/>
      </c>
      <c r="AC387" s="4" t="str">
        <f t="shared" si="11"/>
        <v/>
      </c>
    </row>
    <row r="388">
      <c r="A388" s="3" t="s">
        <v>243</v>
      </c>
      <c r="B388" s="3" t="str">
        <f>VLOOKUP(A388,Regions!A:B,2)</f>
        <v>Sub-Saharan Africa</v>
      </c>
      <c r="C388" s="3">
        <v>2015.0</v>
      </c>
      <c r="D388" s="3">
        <v>55386.36719</v>
      </c>
      <c r="E388" s="3">
        <v>64.82800293</v>
      </c>
      <c r="F388" s="3">
        <v>91.87634387</v>
      </c>
      <c r="G388" s="3">
        <v>2.803155965</v>
      </c>
      <c r="H388" s="3">
        <v>2.078820804</v>
      </c>
      <c r="I388" s="3">
        <v>3.241679359</v>
      </c>
      <c r="J388" s="3">
        <v>79.03373853</v>
      </c>
      <c r="K388" s="3">
        <v>6.61766745</v>
      </c>
      <c r="L388" s="3">
        <v>5.131945818</v>
      </c>
      <c r="M388" s="3">
        <v>9.216648202</v>
      </c>
      <c r="N388" s="3">
        <v>98.84401345</v>
      </c>
      <c r="O388" s="3">
        <v>0.7336182863</v>
      </c>
      <c r="P388" s="3">
        <v>0.4223682597</v>
      </c>
      <c r="Q388" s="3">
        <v>0.0</v>
      </c>
      <c r="R388" s="4">
        <f t="shared" si="2"/>
        <v>5</v>
      </c>
      <c r="S388" s="4">
        <f t="shared" si="3"/>
        <v>0.401742714</v>
      </c>
      <c r="T388" s="4">
        <f t="shared" si="4"/>
        <v>0.85914853</v>
      </c>
      <c r="U388" s="4">
        <f t="shared" si="5"/>
        <v>0.031450278</v>
      </c>
      <c r="V388" s="4">
        <f t="shared" si="6"/>
        <v>92</v>
      </c>
      <c r="W388" s="4">
        <f t="shared" si="7"/>
        <v>79</v>
      </c>
      <c r="X388" s="4">
        <f t="shared" si="8"/>
        <v>99</v>
      </c>
      <c r="Y388" s="4" t="str">
        <f t="shared" ref="Y388:AA388" si="396">IF(AND($A388=$A389,V388=100,V389=100),"full access", "")</f>
        <v/>
      </c>
      <c r="Z388" s="4" t="str">
        <f t="shared" si="396"/>
        <v/>
      </c>
      <c r="AA388" s="4" t="str">
        <f t="shared" si="396"/>
        <v/>
      </c>
      <c r="AB388" s="4">
        <f t="shared" si="10"/>
        <v>0.827698252</v>
      </c>
      <c r="AC388" s="4">
        <f t="shared" si="11"/>
        <v>1.858745475</v>
      </c>
    </row>
    <row r="389">
      <c r="A389" s="3" t="s">
        <v>243</v>
      </c>
      <c r="B389" s="3" t="str">
        <f>VLOOKUP(A389,Regions!A:B,2)</f>
        <v>Sub-Saharan Africa</v>
      </c>
      <c r="C389" s="3">
        <v>2020.0</v>
      </c>
      <c r="D389" s="3">
        <v>59308.69141</v>
      </c>
      <c r="E389" s="3">
        <v>67.35400391</v>
      </c>
      <c r="F389" s="3">
        <v>93.88505744</v>
      </c>
      <c r="G389" s="3">
        <v>2.772736186</v>
      </c>
      <c r="H389" s="3">
        <v>1.410816657</v>
      </c>
      <c r="I389" s="3">
        <v>1.931389712</v>
      </c>
      <c r="J389" s="3">
        <v>83.32948118</v>
      </c>
      <c r="K389" s="3">
        <v>6.977359359</v>
      </c>
      <c r="L389" s="3">
        <v>3.776999287</v>
      </c>
      <c r="M389" s="3">
        <v>5.916160173</v>
      </c>
      <c r="N389" s="3">
        <v>99.00126484</v>
      </c>
      <c r="O389" s="3">
        <v>0.734785403</v>
      </c>
      <c r="P389" s="3">
        <v>0.2639497547</v>
      </c>
      <c r="Q389" s="3">
        <v>0.0</v>
      </c>
      <c r="R389" s="4" t="str">
        <f t="shared" si="2"/>
        <v/>
      </c>
      <c r="S389" s="4" t="str">
        <f t="shared" si="3"/>
        <v/>
      </c>
      <c r="T389" s="4" t="str">
        <f t="shared" si="4"/>
        <v/>
      </c>
      <c r="U389" s="4" t="str">
        <f t="shared" si="5"/>
        <v/>
      </c>
      <c r="V389" s="4">
        <f t="shared" si="6"/>
        <v>94</v>
      </c>
      <c r="W389" s="4">
        <f t="shared" si="7"/>
        <v>83</v>
      </c>
      <c r="X389" s="4">
        <f t="shared" si="8"/>
        <v>99</v>
      </c>
      <c r="Y389" s="4" t="str">
        <f t="shared" ref="Y389:AA389" si="397">IF(AND($A389=$A390,V389=100,V390=100),"full access", "")</f>
        <v/>
      </c>
      <c r="Z389" s="4" t="str">
        <f t="shared" si="397"/>
        <v/>
      </c>
      <c r="AA389" s="4" t="str">
        <f t="shared" si="397"/>
        <v/>
      </c>
      <c r="AB389" s="4" t="str">
        <f t="shared" si="10"/>
        <v/>
      </c>
      <c r="AC389" s="4" t="str">
        <f t="shared" si="11"/>
        <v/>
      </c>
    </row>
    <row r="390">
      <c r="A390" s="3" t="s">
        <v>244</v>
      </c>
      <c r="B390" s="3" t="str">
        <f>VLOOKUP(A390,Regions!A:B,2)</f>
        <v>Sub-Saharan Africa</v>
      </c>
      <c r="C390" s="3">
        <v>2015.0</v>
      </c>
      <c r="D390" s="3">
        <v>10715.65723</v>
      </c>
      <c r="E390" s="3">
        <v>18.85199928</v>
      </c>
      <c r="F390" s="3">
        <v>41.24750946</v>
      </c>
      <c r="G390" s="3">
        <v>30.69573713</v>
      </c>
      <c r="H390" s="3">
        <v>13.55439295</v>
      </c>
      <c r="I390" s="3">
        <v>14.50236045</v>
      </c>
      <c r="J390" s="3">
        <v>36.72677973</v>
      </c>
      <c r="K390" s="3">
        <v>32.66279967</v>
      </c>
      <c r="L390" s="3">
        <v>14.31006538</v>
      </c>
      <c r="M390" s="3">
        <v>16.30035522</v>
      </c>
      <c r="N390" s="3">
        <v>60.70687736</v>
      </c>
      <c r="O390" s="3">
        <v>22.22855395</v>
      </c>
      <c r="P390" s="3">
        <v>10.30163914</v>
      </c>
      <c r="Q390" s="3">
        <v>6.762929552</v>
      </c>
      <c r="R390" s="4">
        <f t="shared" si="2"/>
        <v>5</v>
      </c>
      <c r="S390" s="4">
        <f t="shared" si="3"/>
        <v>-0.059316458</v>
      </c>
      <c r="T390" s="4">
        <f t="shared" si="4"/>
        <v>-0.626630184</v>
      </c>
      <c r="U390" s="4">
        <f t="shared" si="5"/>
        <v>1.862165418</v>
      </c>
      <c r="V390" s="4">
        <f t="shared" si="6"/>
        <v>41</v>
      </c>
      <c r="W390" s="4">
        <f t="shared" si="7"/>
        <v>37</v>
      </c>
      <c r="X390" s="4">
        <f t="shared" si="8"/>
        <v>61</v>
      </c>
      <c r="Y390" s="4" t="str">
        <f t="shared" ref="Y390:AA390" si="398">IF(AND($A390=$A391,V390=100,V391=100),"full access", "")</f>
        <v/>
      </c>
      <c r="Z390" s="4" t="str">
        <f t="shared" si="398"/>
        <v/>
      </c>
      <c r="AA390" s="4" t="str">
        <f t="shared" si="398"/>
        <v/>
      </c>
      <c r="AB390" s="4">
        <f t="shared" si="10"/>
        <v>-2.488795602</v>
      </c>
      <c r="AC390" s="4">
        <f t="shared" si="11"/>
        <v>4.028692236</v>
      </c>
    </row>
    <row r="391">
      <c r="A391" s="3" t="s">
        <v>244</v>
      </c>
      <c r="B391" s="3" t="str">
        <f>VLOOKUP(A391,Regions!A:B,2)</f>
        <v>Sub-Saharan Africa</v>
      </c>
      <c r="C391" s="3">
        <v>2020.0</v>
      </c>
      <c r="D391" s="3">
        <v>11193.72852</v>
      </c>
      <c r="E391" s="3">
        <v>20.1989994</v>
      </c>
      <c r="F391" s="3">
        <v>40.95092717</v>
      </c>
      <c r="G391" s="3">
        <v>37.42696287</v>
      </c>
      <c r="H391" s="3">
        <v>13.53755519</v>
      </c>
      <c r="I391" s="3">
        <v>8.084554762</v>
      </c>
      <c r="J391" s="3">
        <v>33.59362881</v>
      </c>
      <c r="K391" s="3">
        <v>42.16438068</v>
      </c>
      <c r="L391" s="3">
        <v>14.11109616</v>
      </c>
      <c r="M391" s="3">
        <v>10.13089435</v>
      </c>
      <c r="N391" s="3">
        <v>70.01770445</v>
      </c>
      <c r="O391" s="3">
        <v>18.71066092</v>
      </c>
      <c r="P391" s="3">
        <v>11.27163464</v>
      </c>
      <c r="Q391" s="3">
        <v>0.0</v>
      </c>
      <c r="R391" s="4" t="str">
        <f t="shared" si="2"/>
        <v/>
      </c>
      <c r="S391" s="4" t="str">
        <f t="shared" si="3"/>
        <v/>
      </c>
      <c r="T391" s="4" t="str">
        <f t="shared" si="4"/>
        <v/>
      </c>
      <c r="U391" s="4" t="str">
        <f t="shared" si="5"/>
        <v/>
      </c>
      <c r="V391" s="4">
        <f t="shared" si="6"/>
        <v>41</v>
      </c>
      <c r="W391" s="4">
        <f t="shared" si="7"/>
        <v>34</v>
      </c>
      <c r="X391" s="4">
        <f t="shared" si="8"/>
        <v>70</v>
      </c>
      <c r="Y391" s="4" t="str">
        <f t="shared" ref="Y391:AA391" si="399">IF(AND($A391=$A392,V391=100,V392=100),"full access", "")</f>
        <v/>
      </c>
      <c r="Z391" s="4" t="str">
        <f t="shared" si="399"/>
        <v/>
      </c>
      <c r="AA391" s="4" t="str">
        <f t="shared" si="399"/>
        <v/>
      </c>
      <c r="AB391" s="4" t="str">
        <f t="shared" si="10"/>
        <v/>
      </c>
      <c r="AC391" s="4" t="str">
        <f t="shared" si="11"/>
        <v/>
      </c>
    </row>
    <row r="392">
      <c r="A392" s="3" t="s">
        <v>245</v>
      </c>
      <c r="B392" s="3" t="str">
        <f>VLOOKUP(A392,Regions!A:B,2)</f>
        <v>Europe &amp; Central Asia</v>
      </c>
      <c r="C392" s="3">
        <v>2015.0</v>
      </c>
      <c r="D392" s="3">
        <v>46671.91797</v>
      </c>
      <c r="E392" s="3">
        <v>79.60199738</v>
      </c>
      <c r="F392" s="3">
        <v>99.92672046</v>
      </c>
      <c r="G392" s="3">
        <v>0.0</v>
      </c>
      <c r="H392" s="3">
        <v>0.07327954441</v>
      </c>
      <c r="I392" s="3">
        <v>0.0</v>
      </c>
      <c r="J392" s="3">
        <v>100.0</v>
      </c>
      <c r="K392" s="3">
        <v>0.0</v>
      </c>
      <c r="L392" s="3">
        <v>0.0</v>
      </c>
      <c r="M392" s="3">
        <v>0.0</v>
      </c>
      <c r="N392" s="3">
        <v>99.90794521</v>
      </c>
      <c r="O392" s="3">
        <v>0.0</v>
      </c>
      <c r="P392" s="3">
        <v>0.09205479452</v>
      </c>
      <c r="Q392" s="3">
        <v>0.0</v>
      </c>
      <c r="R392" s="4">
        <f t="shared" si="2"/>
        <v>5</v>
      </c>
      <c r="S392" s="4">
        <f t="shared" si="3"/>
        <v>-0.00022157</v>
      </c>
      <c r="T392" s="4">
        <f t="shared" si="4"/>
        <v>0</v>
      </c>
      <c r="U392" s="4">
        <f t="shared" si="5"/>
        <v>0</v>
      </c>
      <c r="V392" s="4">
        <f t="shared" si="6"/>
        <v>100</v>
      </c>
      <c r="W392" s="4">
        <f t="shared" si="7"/>
        <v>100</v>
      </c>
      <c r="X392" s="4">
        <f t="shared" si="8"/>
        <v>100</v>
      </c>
      <c r="Y392" s="4" t="str">
        <f t="shared" ref="Y392:AA392" si="400">IF(AND($A392=$A393,V392=100,V393=100),"full access", "")</f>
        <v>full access</v>
      </c>
      <c r="Z392" s="4" t="str">
        <f t="shared" si="400"/>
        <v>full access</v>
      </c>
      <c r="AA392" s="4" t="str">
        <f t="shared" si="400"/>
        <v>full access</v>
      </c>
      <c r="AB392" s="4">
        <f t="shared" si="10"/>
        <v>0</v>
      </c>
      <c r="AC392" s="4" t="str">
        <f t="shared" si="11"/>
        <v/>
      </c>
    </row>
    <row r="393">
      <c r="A393" s="3" t="s">
        <v>245</v>
      </c>
      <c r="B393" s="3" t="str">
        <f>VLOOKUP(A393,Regions!A:B,2)</f>
        <v>Europe &amp; Central Asia</v>
      </c>
      <c r="C393" s="3">
        <v>2020.0</v>
      </c>
      <c r="D393" s="3">
        <v>46754.78125</v>
      </c>
      <c r="E393" s="3">
        <v>80.80999756</v>
      </c>
      <c r="F393" s="3">
        <v>99.92561261</v>
      </c>
      <c r="G393" s="3">
        <v>0.0</v>
      </c>
      <c r="H393" s="3">
        <v>0.07438739142</v>
      </c>
      <c r="I393" s="3">
        <v>0.0</v>
      </c>
      <c r="J393" s="3">
        <v>100.0</v>
      </c>
      <c r="K393" s="3">
        <v>0.0</v>
      </c>
      <c r="L393" s="3">
        <v>0.0</v>
      </c>
      <c r="M393" s="3">
        <v>0.0</v>
      </c>
      <c r="N393" s="3">
        <v>99.90794521</v>
      </c>
      <c r="O393" s="3">
        <v>0.0</v>
      </c>
      <c r="P393" s="3">
        <v>0.09205479452</v>
      </c>
      <c r="Q393" s="3">
        <v>0.0</v>
      </c>
      <c r="R393" s="4" t="str">
        <f t="shared" si="2"/>
        <v/>
      </c>
      <c r="S393" s="4" t="str">
        <f t="shared" si="3"/>
        <v/>
      </c>
      <c r="T393" s="4" t="str">
        <f t="shared" si="4"/>
        <v/>
      </c>
      <c r="U393" s="4" t="str">
        <f t="shared" si="5"/>
        <v/>
      </c>
      <c r="V393" s="4">
        <f t="shared" si="6"/>
        <v>100</v>
      </c>
      <c r="W393" s="4">
        <f t="shared" si="7"/>
        <v>100</v>
      </c>
      <c r="X393" s="4">
        <f t="shared" si="8"/>
        <v>100</v>
      </c>
      <c r="Y393" s="4" t="str">
        <f t="shared" ref="Y393:AA393" si="401">IF(AND($A393=$A394,V393=100,V394=100),"full access", "")</f>
        <v/>
      </c>
      <c r="Z393" s="4" t="str">
        <f t="shared" si="401"/>
        <v/>
      </c>
      <c r="AA393" s="4" t="str">
        <f t="shared" si="401"/>
        <v/>
      </c>
      <c r="AB393" s="4" t="str">
        <f t="shared" si="10"/>
        <v/>
      </c>
      <c r="AC393" s="4" t="str">
        <f t="shared" si="11"/>
        <v/>
      </c>
    </row>
    <row r="394">
      <c r="A394" s="3" t="s">
        <v>246</v>
      </c>
      <c r="B394" s="3" t="str">
        <f>VLOOKUP(A394,Regions!A:B,2)</f>
        <v>South Asia</v>
      </c>
      <c r="C394" s="3">
        <v>2015.0</v>
      </c>
      <c r="D394" s="3">
        <v>20908.02344</v>
      </c>
      <c r="E394" s="3">
        <v>18.25600052</v>
      </c>
      <c r="F394" s="3">
        <v>90.11102857</v>
      </c>
      <c r="G394" s="3">
        <v>0.9128012935</v>
      </c>
      <c r="H394" s="3">
        <v>6.761522893</v>
      </c>
      <c r="I394" s="3">
        <v>2.214647247</v>
      </c>
      <c r="J394" s="3">
        <v>88.25710614</v>
      </c>
      <c r="K394" s="3">
        <v>1.016290258</v>
      </c>
      <c r="L394" s="3">
        <v>8.017356135</v>
      </c>
      <c r="M394" s="3">
        <v>2.709247463</v>
      </c>
      <c r="N394" s="3">
        <v>98.41224652</v>
      </c>
      <c r="O394" s="3">
        <v>0.4494138094</v>
      </c>
      <c r="P394" s="3">
        <v>1.138339672</v>
      </c>
      <c r="Q394" s="3">
        <v>0.0</v>
      </c>
      <c r="R394" s="4">
        <f t="shared" si="2"/>
        <v>5</v>
      </c>
      <c r="S394" s="4">
        <f t="shared" si="3"/>
        <v>0.42331016</v>
      </c>
      <c r="T394" s="4">
        <f t="shared" si="4"/>
        <v>0.456065912</v>
      </c>
      <c r="U394" s="4">
        <f t="shared" si="5"/>
        <v>0.231426734</v>
      </c>
      <c r="V394" s="4">
        <f t="shared" si="6"/>
        <v>90</v>
      </c>
      <c r="W394" s="4">
        <f t="shared" si="7"/>
        <v>88</v>
      </c>
      <c r="X394" s="4">
        <f t="shared" si="8"/>
        <v>98</v>
      </c>
      <c r="Y394" s="4" t="str">
        <f t="shared" ref="Y394:AA394" si="402">IF(AND($A394=$A395,V394=100,V395=100),"full access", "")</f>
        <v/>
      </c>
      <c r="Z394" s="4" t="str">
        <f t="shared" si="402"/>
        <v/>
      </c>
      <c r="AA394" s="4" t="str">
        <f t="shared" si="402"/>
        <v/>
      </c>
      <c r="AB394" s="4">
        <f t="shared" si="10"/>
        <v>0.224639178</v>
      </c>
      <c r="AC394" s="4">
        <f t="shared" si="11"/>
        <v>0.6535027809</v>
      </c>
    </row>
    <row r="395">
      <c r="A395" s="3" t="s">
        <v>246</v>
      </c>
      <c r="B395" s="3" t="str">
        <f>VLOOKUP(A395,Regions!A:B,2)</f>
        <v>South Asia</v>
      </c>
      <c r="C395" s="3">
        <v>2020.0</v>
      </c>
      <c r="D395" s="3">
        <v>21413.25</v>
      </c>
      <c r="E395" s="3">
        <v>18.71299934</v>
      </c>
      <c r="F395" s="3">
        <v>92.22757937</v>
      </c>
      <c r="G395" s="3">
        <v>0.5954581495</v>
      </c>
      <c r="H395" s="3">
        <v>5.348927064</v>
      </c>
      <c r="I395" s="3">
        <v>1.82803542</v>
      </c>
      <c r="J395" s="3">
        <v>90.5374357</v>
      </c>
      <c r="K395" s="3">
        <v>0.7032099038</v>
      </c>
      <c r="L395" s="3">
        <v>6.510488612</v>
      </c>
      <c r="M395" s="3">
        <v>2.248865782</v>
      </c>
      <c r="N395" s="3">
        <v>99.56938019</v>
      </c>
      <c r="O395" s="3">
        <v>0.1273977901</v>
      </c>
      <c r="P395" s="3">
        <v>0.3032220202</v>
      </c>
      <c r="Q395" s="3">
        <v>0.0</v>
      </c>
      <c r="R395" s="4" t="str">
        <f t="shared" si="2"/>
        <v/>
      </c>
      <c r="S395" s="4" t="str">
        <f t="shared" si="3"/>
        <v/>
      </c>
      <c r="T395" s="4" t="str">
        <f t="shared" si="4"/>
        <v/>
      </c>
      <c r="U395" s="4" t="str">
        <f t="shared" si="5"/>
        <v/>
      </c>
      <c r="V395" s="4">
        <f t="shared" si="6"/>
        <v>92</v>
      </c>
      <c r="W395" s="4">
        <f t="shared" si="7"/>
        <v>91</v>
      </c>
      <c r="X395" s="4">
        <f t="shared" si="8"/>
        <v>100</v>
      </c>
      <c r="Y395" s="4" t="str">
        <f t="shared" ref="Y395:AA395" si="403">IF(AND($A395=$A396,V395=100,V396=100),"full access", "")</f>
        <v/>
      </c>
      <c r="Z395" s="4" t="str">
        <f t="shared" si="403"/>
        <v/>
      </c>
      <c r="AA395" s="4" t="str">
        <f t="shared" si="403"/>
        <v/>
      </c>
      <c r="AB395" s="4" t="str">
        <f t="shared" si="10"/>
        <v/>
      </c>
      <c r="AC395" s="4" t="str">
        <f t="shared" si="11"/>
        <v/>
      </c>
    </row>
    <row r="396">
      <c r="A396" s="3" t="s">
        <v>247</v>
      </c>
      <c r="B396" s="3" t="str">
        <f>VLOOKUP(A396,Regions!A:B,2)</f>
        <v>Middle East &amp; North Africa</v>
      </c>
      <c r="C396" s="3">
        <v>2015.0</v>
      </c>
      <c r="D396" s="3">
        <v>38902.94922</v>
      </c>
      <c r="E396" s="3">
        <v>33.89400101</v>
      </c>
      <c r="F396" s="3">
        <v>58.95025332</v>
      </c>
      <c r="G396" s="3">
        <v>26.11181598</v>
      </c>
      <c r="H396" s="3">
        <v>5.635847128</v>
      </c>
      <c r="I396" s="3">
        <v>9.302083569</v>
      </c>
      <c r="J396" s="3">
        <v>51.70743773</v>
      </c>
      <c r="K396" s="3">
        <v>26.68778964</v>
      </c>
      <c r="L396" s="3">
        <v>8.122567512</v>
      </c>
      <c r="M396" s="3">
        <v>13.48220513</v>
      </c>
      <c r="N396" s="3">
        <v>73.07645757</v>
      </c>
      <c r="O396" s="3">
        <v>24.98845154</v>
      </c>
      <c r="P396" s="3">
        <v>0.7858106217</v>
      </c>
      <c r="Q396" s="3">
        <v>1.14928027</v>
      </c>
      <c r="R396" s="4">
        <f t="shared" si="2"/>
        <v>5</v>
      </c>
      <c r="S396" s="4">
        <f t="shared" si="3"/>
        <v>0.299684456</v>
      </c>
      <c r="T396" s="4">
        <f t="shared" si="4"/>
        <v>0.298317868</v>
      </c>
      <c r="U396" s="4">
        <f t="shared" si="5"/>
        <v>0.137440398</v>
      </c>
      <c r="V396" s="4">
        <f t="shared" si="6"/>
        <v>59</v>
      </c>
      <c r="W396" s="4">
        <f t="shared" si="7"/>
        <v>52</v>
      </c>
      <c r="X396" s="4">
        <f t="shared" si="8"/>
        <v>73</v>
      </c>
      <c r="Y396" s="4" t="str">
        <f t="shared" ref="Y396:AA396" si="404">IF(AND($A396=$A397,V396=100,V397=100),"full access", "")</f>
        <v/>
      </c>
      <c r="Z396" s="4" t="str">
        <f t="shared" si="404"/>
        <v/>
      </c>
      <c r="AA396" s="4" t="str">
        <f t="shared" si="404"/>
        <v/>
      </c>
      <c r="AB396" s="4">
        <f t="shared" si="10"/>
        <v>0.16087747</v>
      </c>
      <c r="AC396" s="4">
        <f t="shared" si="11"/>
        <v>0.7383794298</v>
      </c>
    </row>
    <row r="397">
      <c r="A397" s="3" t="s">
        <v>247</v>
      </c>
      <c r="B397" s="3" t="str">
        <f>VLOOKUP(A397,Regions!A:B,2)</f>
        <v>Middle East &amp; North Africa</v>
      </c>
      <c r="C397" s="3">
        <v>2020.0</v>
      </c>
      <c r="D397" s="3">
        <v>43849.26953</v>
      </c>
      <c r="E397" s="3">
        <v>35.25299835</v>
      </c>
      <c r="F397" s="3">
        <v>60.4486756</v>
      </c>
      <c r="G397" s="3">
        <v>26.67001975</v>
      </c>
      <c r="H397" s="3">
        <v>3.650217875</v>
      </c>
      <c r="I397" s="3">
        <v>9.231086774</v>
      </c>
      <c r="J397" s="3">
        <v>53.19902707</v>
      </c>
      <c r="K397" s="3">
        <v>27.45764451</v>
      </c>
      <c r="L397" s="3">
        <v>5.637660008</v>
      </c>
      <c r="M397" s="3">
        <v>13.70566842</v>
      </c>
      <c r="N397" s="3">
        <v>73.76365956</v>
      </c>
      <c r="O397" s="3">
        <v>25.22343986</v>
      </c>
      <c r="P397" s="3">
        <v>0.0</v>
      </c>
      <c r="Q397" s="3">
        <v>1.012900581</v>
      </c>
      <c r="R397" s="4" t="str">
        <f t="shared" si="2"/>
        <v/>
      </c>
      <c r="S397" s="4" t="str">
        <f t="shared" si="3"/>
        <v/>
      </c>
      <c r="T397" s="4" t="str">
        <f t="shared" si="4"/>
        <v/>
      </c>
      <c r="U397" s="4" t="str">
        <f t="shared" si="5"/>
        <v/>
      </c>
      <c r="V397" s="4">
        <f t="shared" si="6"/>
        <v>60</v>
      </c>
      <c r="W397" s="4">
        <f t="shared" si="7"/>
        <v>53</v>
      </c>
      <c r="X397" s="4">
        <f t="shared" si="8"/>
        <v>74</v>
      </c>
      <c r="Y397" s="4" t="str">
        <f t="shared" ref="Y397:AA397" si="405">IF(AND($A397=$A398,V397=100,V398=100),"full access", "")</f>
        <v/>
      </c>
      <c r="Z397" s="4" t="str">
        <f t="shared" si="405"/>
        <v/>
      </c>
      <c r="AA397" s="4" t="str">
        <f t="shared" si="405"/>
        <v/>
      </c>
      <c r="AB397" s="4" t="str">
        <f t="shared" si="10"/>
        <v/>
      </c>
      <c r="AC397" s="4" t="str">
        <f t="shared" si="11"/>
        <v/>
      </c>
    </row>
    <row r="398">
      <c r="A398" s="3" t="s">
        <v>248</v>
      </c>
      <c r="B398" s="3" t="str">
        <f>VLOOKUP(A398,Regions!A:B,2)</f>
        <v>Latin America &amp; Caribbean</v>
      </c>
      <c r="C398" s="3">
        <v>2015.0</v>
      </c>
      <c r="D398" s="3">
        <v>559.1359863</v>
      </c>
      <c r="E398" s="3">
        <v>66.05599976</v>
      </c>
      <c r="F398" s="3">
        <v>95.74769217</v>
      </c>
      <c r="G398" s="3">
        <v>0.8828013983</v>
      </c>
      <c r="H398" s="3">
        <v>1.013834976</v>
      </c>
      <c r="I398" s="3">
        <v>2.35567146</v>
      </c>
      <c r="J398" s="3">
        <v>90.57961632</v>
      </c>
      <c r="K398" s="3">
        <v>1.285032142</v>
      </c>
      <c r="L398" s="3">
        <v>1.200506574</v>
      </c>
      <c r="M398" s="3">
        <v>6.934844965</v>
      </c>
      <c r="N398" s="3">
        <v>98.4033997</v>
      </c>
      <c r="O398" s="3">
        <v>0.6761083333</v>
      </c>
      <c r="P398" s="3">
        <v>0.9179065142</v>
      </c>
      <c r="Q398" s="3">
        <v>0.002585454545</v>
      </c>
      <c r="R398" s="4">
        <f t="shared" si="2"/>
        <v>5</v>
      </c>
      <c r="S398" s="4">
        <f t="shared" si="3"/>
        <v>0.4483879</v>
      </c>
      <c r="T398" s="4">
        <f t="shared" si="4"/>
        <v>1.198959262</v>
      </c>
      <c r="U398" s="4">
        <f t="shared" si="5"/>
        <v>0.062090834</v>
      </c>
      <c r="V398" s="4">
        <f t="shared" si="6"/>
        <v>96</v>
      </c>
      <c r="W398" s="4">
        <f t="shared" si="7"/>
        <v>91</v>
      </c>
      <c r="X398" s="4">
        <f t="shared" si="8"/>
        <v>98</v>
      </c>
      <c r="Y398" s="4" t="str">
        <f t="shared" ref="Y398:AA398" si="406">IF(AND($A398=$A399,V398=100,V399=100),"full access", "")</f>
        <v/>
      </c>
      <c r="Z398" s="4" t="str">
        <f t="shared" si="406"/>
        <v/>
      </c>
      <c r="AA398" s="4" t="str">
        <f t="shared" si="406"/>
        <v/>
      </c>
      <c r="AB398" s="4">
        <f t="shared" si="10"/>
        <v>1.136868428</v>
      </c>
      <c r="AC398" s="4">
        <f t="shared" si="11"/>
        <v>1.803050381</v>
      </c>
    </row>
    <row r="399">
      <c r="A399" s="3" t="s">
        <v>248</v>
      </c>
      <c r="B399" s="3" t="str">
        <f>VLOOKUP(A399,Regions!A:B,2)</f>
        <v>Latin America &amp; Caribbean</v>
      </c>
      <c r="C399" s="3">
        <v>2020.0</v>
      </c>
      <c r="D399" s="3">
        <v>586.6339722</v>
      </c>
      <c r="E399" s="3">
        <v>66.14900208</v>
      </c>
      <c r="F399" s="3">
        <v>97.98963167</v>
      </c>
      <c r="G399" s="3">
        <v>1.067246941</v>
      </c>
      <c r="H399" s="3">
        <v>0.3793365073</v>
      </c>
      <c r="I399" s="3">
        <v>0.563784884</v>
      </c>
      <c r="J399" s="3">
        <v>96.57441263</v>
      </c>
      <c r="K399" s="3">
        <v>1.60029586</v>
      </c>
      <c r="L399" s="3">
        <v>0.1598017947</v>
      </c>
      <c r="M399" s="3">
        <v>1.66548972</v>
      </c>
      <c r="N399" s="3">
        <v>98.71385387</v>
      </c>
      <c r="O399" s="3">
        <v>0.7944652371</v>
      </c>
      <c r="P399" s="3">
        <v>0.4916808925</v>
      </c>
      <c r="Q399" s="3">
        <v>0.0</v>
      </c>
      <c r="R399" s="4" t="str">
        <f t="shared" si="2"/>
        <v/>
      </c>
      <c r="S399" s="4" t="str">
        <f t="shared" si="3"/>
        <v/>
      </c>
      <c r="T399" s="4" t="str">
        <f t="shared" si="4"/>
        <v/>
      </c>
      <c r="U399" s="4" t="str">
        <f t="shared" si="5"/>
        <v/>
      </c>
      <c r="V399" s="4">
        <f t="shared" si="6"/>
        <v>98</v>
      </c>
      <c r="W399" s="4">
        <f t="shared" si="7"/>
        <v>97</v>
      </c>
      <c r="X399" s="4">
        <f t="shared" si="8"/>
        <v>99</v>
      </c>
      <c r="Y399" s="4" t="str">
        <f t="shared" ref="Y399:AA399" si="407">IF(AND($A399=$A400,V399=100,V400=100),"full access", "")</f>
        <v/>
      </c>
      <c r="Z399" s="4" t="str">
        <f t="shared" si="407"/>
        <v/>
      </c>
      <c r="AA399" s="4" t="str">
        <f t="shared" si="407"/>
        <v/>
      </c>
      <c r="AB399" s="4" t="str">
        <f t="shared" si="10"/>
        <v/>
      </c>
      <c r="AC399" s="4" t="str">
        <f t="shared" si="11"/>
        <v/>
      </c>
    </row>
    <row r="400">
      <c r="A400" s="3" t="s">
        <v>249</v>
      </c>
      <c r="B400" s="3" t="str">
        <f>VLOOKUP(A400,Regions!A:B,2)</f>
        <v>Europe &amp; Central Asia</v>
      </c>
      <c r="C400" s="3">
        <v>2015.0</v>
      </c>
      <c r="D400" s="3">
        <v>9764.949219</v>
      </c>
      <c r="E400" s="3">
        <v>86.5530014</v>
      </c>
      <c r="F400" s="3">
        <v>99.78123103</v>
      </c>
      <c r="G400" s="3">
        <v>0.0</v>
      </c>
      <c r="H400" s="3">
        <v>0.2187689729</v>
      </c>
      <c r="I400" s="3">
        <v>0.0</v>
      </c>
      <c r="J400" s="3">
        <v>99.54998653</v>
      </c>
      <c r="K400" s="3">
        <v>0.0</v>
      </c>
      <c r="L400" s="3">
        <v>0.4500134657</v>
      </c>
      <c r="M400" s="3">
        <v>0.0</v>
      </c>
      <c r="N400" s="3">
        <v>99.81716039</v>
      </c>
      <c r="O400" s="3">
        <v>0.0</v>
      </c>
      <c r="P400" s="3">
        <v>0.1828396148</v>
      </c>
      <c r="Q400" s="3">
        <v>0.0</v>
      </c>
      <c r="R400" s="4">
        <f t="shared" si="2"/>
        <v>5</v>
      </c>
      <c r="S400" s="4">
        <f t="shared" si="3"/>
        <v>0.00912732</v>
      </c>
      <c r="T400" s="4">
        <f t="shared" si="4"/>
        <v>0.033877642</v>
      </c>
      <c r="U400" s="4">
        <f t="shared" si="5"/>
        <v>0.004879458</v>
      </c>
      <c r="V400" s="4">
        <f t="shared" si="6"/>
        <v>100</v>
      </c>
      <c r="W400" s="4">
        <f t="shared" si="7"/>
        <v>100</v>
      </c>
      <c r="X400" s="4">
        <f t="shared" si="8"/>
        <v>100</v>
      </c>
      <c r="Y400" s="4" t="str">
        <f t="shared" ref="Y400:AA400" si="408">IF(AND($A400=$A401,V400=100,V401=100),"full access", "")</f>
        <v>full access</v>
      </c>
      <c r="Z400" s="4" t="str">
        <f t="shared" si="408"/>
        <v>full access</v>
      </c>
      <c r="AA400" s="4" t="str">
        <f t="shared" si="408"/>
        <v>full access</v>
      </c>
      <c r="AB400" s="4">
        <f t="shared" si="10"/>
        <v>0.028998184</v>
      </c>
      <c r="AC400" s="4">
        <f t="shared" si="11"/>
        <v>1.496406284</v>
      </c>
    </row>
    <row r="401">
      <c r="A401" s="3" t="s">
        <v>249</v>
      </c>
      <c r="B401" s="3" t="str">
        <f>VLOOKUP(A401,Regions!A:B,2)</f>
        <v>Europe &amp; Central Asia</v>
      </c>
      <c r="C401" s="3">
        <v>2020.0</v>
      </c>
      <c r="D401" s="3">
        <v>10099.26953</v>
      </c>
      <c r="E401" s="3">
        <v>87.97699738</v>
      </c>
      <c r="F401" s="3">
        <v>99.82686763</v>
      </c>
      <c r="G401" s="3">
        <v>0.0</v>
      </c>
      <c r="H401" s="3">
        <v>0.1731323735</v>
      </c>
      <c r="I401" s="3">
        <v>0.0</v>
      </c>
      <c r="J401" s="3">
        <v>99.71937474</v>
      </c>
      <c r="K401" s="3">
        <v>0.0</v>
      </c>
      <c r="L401" s="3">
        <v>0.2806252626</v>
      </c>
      <c r="M401" s="3">
        <v>0.0</v>
      </c>
      <c r="N401" s="3">
        <v>99.84155768</v>
      </c>
      <c r="O401" s="3">
        <v>0.0</v>
      </c>
      <c r="P401" s="3">
        <v>0.1584423157</v>
      </c>
      <c r="Q401" s="3">
        <v>0.0</v>
      </c>
      <c r="R401" s="4" t="str">
        <f t="shared" si="2"/>
        <v/>
      </c>
      <c r="S401" s="4" t="str">
        <f t="shared" si="3"/>
        <v/>
      </c>
      <c r="T401" s="4" t="str">
        <f t="shared" si="4"/>
        <v/>
      </c>
      <c r="U401" s="4" t="str">
        <f t="shared" si="5"/>
        <v/>
      </c>
      <c r="V401" s="4">
        <f t="shared" si="6"/>
        <v>100</v>
      </c>
      <c r="W401" s="4">
        <f t="shared" si="7"/>
        <v>100</v>
      </c>
      <c r="X401" s="4">
        <f t="shared" si="8"/>
        <v>100</v>
      </c>
      <c r="Y401" s="4" t="str">
        <f t="shared" ref="Y401:AA401" si="409">IF(AND($A401=$A402,V401=100,V402=100),"full access", "")</f>
        <v/>
      </c>
      <c r="Z401" s="4" t="str">
        <f t="shared" si="409"/>
        <v/>
      </c>
      <c r="AA401" s="4" t="str">
        <f t="shared" si="409"/>
        <v/>
      </c>
      <c r="AB401" s="4" t="str">
        <f t="shared" si="10"/>
        <v/>
      </c>
      <c r="AC401" s="4" t="str">
        <f t="shared" si="11"/>
        <v/>
      </c>
    </row>
    <row r="402">
      <c r="A402" s="3" t="s">
        <v>250</v>
      </c>
      <c r="B402" s="3" t="str">
        <f>VLOOKUP(A402,Regions!A:B,2)</f>
        <v>Europe &amp; Central Asia</v>
      </c>
      <c r="C402" s="3">
        <v>2015.0</v>
      </c>
      <c r="D402" s="3">
        <v>8296.775391</v>
      </c>
      <c r="E402" s="3">
        <v>73.71800232</v>
      </c>
      <c r="F402" s="3">
        <v>100.0</v>
      </c>
      <c r="G402" s="3">
        <v>0.0</v>
      </c>
      <c r="H402" s="3">
        <v>0.0</v>
      </c>
      <c r="I402" s="3">
        <v>0.0</v>
      </c>
      <c r="J402" s="3">
        <v>100.0</v>
      </c>
      <c r="K402" s="3">
        <v>0.0</v>
      </c>
      <c r="L402" s="3">
        <v>0.0</v>
      </c>
      <c r="M402" s="3">
        <v>0.0</v>
      </c>
      <c r="N402" s="3">
        <v>100.0</v>
      </c>
      <c r="O402" s="3">
        <v>0.0</v>
      </c>
      <c r="P402" s="3">
        <v>0.0</v>
      </c>
      <c r="Q402" s="3">
        <v>0.0</v>
      </c>
      <c r="R402" s="4">
        <f t="shared" si="2"/>
        <v>5</v>
      </c>
      <c r="S402" s="4">
        <f t="shared" si="3"/>
        <v>0.0000005600000009</v>
      </c>
      <c r="T402" s="4">
        <f t="shared" si="4"/>
        <v>0</v>
      </c>
      <c r="U402" s="4">
        <f t="shared" si="5"/>
        <v>0</v>
      </c>
      <c r="V402" s="4">
        <f t="shared" si="6"/>
        <v>100</v>
      </c>
      <c r="W402" s="4">
        <f t="shared" si="7"/>
        <v>100</v>
      </c>
      <c r="X402" s="4">
        <f t="shared" si="8"/>
        <v>100</v>
      </c>
      <c r="Y402" s="4" t="str">
        <f t="shared" ref="Y402:AA402" si="410">IF(AND($A402=$A403,V402=100,V403=100),"full access", "")</f>
        <v>full access</v>
      </c>
      <c r="Z402" s="4" t="str">
        <f t="shared" si="410"/>
        <v>full access</v>
      </c>
      <c r="AA402" s="4" t="str">
        <f t="shared" si="410"/>
        <v>full access</v>
      </c>
      <c r="AB402" s="4">
        <f t="shared" si="10"/>
        <v>0</v>
      </c>
      <c r="AC402" s="4" t="str">
        <f t="shared" si="11"/>
        <v/>
      </c>
    </row>
    <row r="403">
      <c r="A403" s="3" t="s">
        <v>250</v>
      </c>
      <c r="B403" s="3" t="str">
        <f>VLOOKUP(A403,Regions!A:B,2)</f>
        <v>Europe &amp; Central Asia</v>
      </c>
      <c r="C403" s="3">
        <v>2020.0</v>
      </c>
      <c r="D403" s="3">
        <v>8654.618164</v>
      </c>
      <c r="E403" s="3">
        <v>73.91500092</v>
      </c>
      <c r="F403" s="3">
        <v>100.0000028</v>
      </c>
      <c r="G403" s="3">
        <v>0.0</v>
      </c>
      <c r="H403" s="3">
        <v>0.0</v>
      </c>
      <c r="I403" s="3">
        <v>0.0</v>
      </c>
      <c r="J403" s="3">
        <v>100.0</v>
      </c>
      <c r="K403" s="3">
        <v>0.0</v>
      </c>
      <c r="L403" s="3">
        <v>0.0</v>
      </c>
      <c r="M403" s="3">
        <v>0.0</v>
      </c>
      <c r="N403" s="3">
        <v>100.0</v>
      </c>
      <c r="O403" s="3">
        <v>0.0</v>
      </c>
      <c r="P403" s="3">
        <v>0.0</v>
      </c>
      <c r="Q403" s="3">
        <v>0.0</v>
      </c>
      <c r="R403" s="4" t="str">
        <f t="shared" si="2"/>
        <v/>
      </c>
      <c r="S403" s="4" t="str">
        <f t="shared" si="3"/>
        <v/>
      </c>
      <c r="T403" s="4" t="str">
        <f t="shared" si="4"/>
        <v/>
      </c>
      <c r="U403" s="4" t="str">
        <f t="shared" si="5"/>
        <v/>
      </c>
      <c r="V403" s="4">
        <f t="shared" si="6"/>
        <v>100</v>
      </c>
      <c r="W403" s="4">
        <f t="shared" si="7"/>
        <v>100</v>
      </c>
      <c r="X403" s="4">
        <f t="shared" si="8"/>
        <v>100</v>
      </c>
      <c r="Y403" s="4" t="str">
        <f t="shared" ref="Y403:AA403" si="411">IF(AND($A403=$A404,V403=100,V404=100),"full access", "")</f>
        <v/>
      </c>
      <c r="Z403" s="4" t="str">
        <f t="shared" si="411"/>
        <v/>
      </c>
      <c r="AA403" s="4" t="str">
        <f t="shared" si="411"/>
        <v/>
      </c>
      <c r="AB403" s="4" t="str">
        <f t="shared" si="10"/>
        <v/>
      </c>
      <c r="AC403" s="4" t="str">
        <f t="shared" si="11"/>
        <v/>
      </c>
    </row>
    <row r="404">
      <c r="A404" s="3" t="s">
        <v>251</v>
      </c>
      <c r="B404" s="3" t="str">
        <f>VLOOKUP(A404,Regions!A:B,2)</f>
        <v>Middle East &amp; North Africa</v>
      </c>
      <c r="C404" s="3">
        <v>2015.0</v>
      </c>
      <c r="D404" s="3">
        <v>17997.41016</v>
      </c>
      <c r="E404" s="3">
        <v>52.16799927</v>
      </c>
      <c r="F404" s="3">
        <v>93.50961148</v>
      </c>
      <c r="G404" s="3">
        <v>5.968083628</v>
      </c>
      <c r="H404" s="3">
        <v>0.5223048883</v>
      </c>
      <c r="I404" s="3">
        <v>0.0</v>
      </c>
      <c r="J404" s="3">
        <v>91.3857051</v>
      </c>
      <c r="K404" s="3">
        <v>7.857323656</v>
      </c>
      <c r="L404" s="3">
        <v>0.7569712439</v>
      </c>
      <c r="M404" s="3">
        <v>0.0</v>
      </c>
      <c r="N404" s="3">
        <v>95.45698719</v>
      </c>
      <c r="O404" s="3">
        <v>4.235869737</v>
      </c>
      <c r="P404" s="3">
        <v>0.3071430695</v>
      </c>
      <c r="Q404" s="3">
        <v>0.0</v>
      </c>
      <c r="R404" s="4">
        <f t="shared" si="2"/>
        <v>5</v>
      </c>
      <c r="S404" s="4">
        <f t="shared" si="3"/>
        <v>0.08324914</v>
      </c>
      <c r="T404" s="4">
        <f t="shared" si="4"/>
        <v>0.13940798</v>
      </c>
      <c r="U404" s="4">
        <f t="shared" si="5"/>
        <v>-0.010364566</v>
      </c>
      <c r="V404" s="4">
        <f t="shared" si="6"/>
        <v>94</v>
      </c>
      <c r="W404" s="4">
        <f t="shared" si="7"/>
        <v>91</v>
      </c>
      <c r="X404" s="4">
        <f t="shared" si="8"/>
        <v>95</v>
      </c>
      <c r="Y404" s="4" t="str">
        <f t="shared" ref="Y404:AA404" si="412">IF(AND($A404=$A405,V404=100,V405=100),"full access", "")</f>
        <v/>
      </c>
      <c r="Z404" s="4" t="str">
        <f t="shared" si="412"/>
        <v/>
      </c>
      <c r="AA404" s="4" t="str">
        <f t="shared" si="412"/>
        <v/>
      </c>
      <c r="AB404" s="4">
        <f t="shared" si="10"/>
        <v>0.149772546</v>
      </c>
      <c r="AC404" s="4">
        <f t="shared" si="11"/>
        <v>2.321273769</v>
      </c>
    </row>
    <row r="405">
      <c r="A405" s="3" t="s">
        <v>251</v>
      </c>
      <c r="B405" s="3" t="str">
        <f>VLOOKUP(A405,Regions!A:B,2)</f>
        <v>Middle East &amp; North Africa</v>
      </c>
      <c r="C405" s="3">
        <v>2020.0</v>
      </c>
      <c r="D405" s="3">
        <v>17500.65625</v>
      </c>
      <c r="E405" s="3">
        <v>55.47500229</v>
      </c>
      <c r="F405" s="3">
        <v>93.92585718</v>
      </c>
      <c r="G405" s="3">
        <v>5.873730768</v>
      </c>
      <c r="H405" s="3">
        <v>0.2004120542</v>
      </c>
      <c r="I405" s="3">
        <v>0.0</v>
      </c>
      <c r="J405" s="3">
        <v>92.082745</v>
      </c>
      <c r="K405" s="3">
        <v>7.917255</v>
      </c>
      <c r="L405" s="3">
        <v>0.0</v>
      </c>
      <c r="M405" s="3">
        <v>0.0</v>
      </c>
      <c r="N405" s="3">
        <v>95.40516436</v>
      </c>
      <c r="O405" s="3">
        <v>4.233570117</v>
      </c>
      <c r="P405" s="3">
        <v>0.361265525</v>
      </c>
      <c r="Q405" s="3">
        <v>0.0</v>
      </c>
      <c r="R405" s="4" t="str">
        <f t="shared" si="2"/>
        <v/>
      </c>
      <c r="S405" s="4" t="str">
        <f t="shared" si="3"/>
        <v/>
      </c>
      <c r="T405" s="4" t="str">
        <f t="shared" si="4"/>
        <v/>
      </c>
      <c r="U405" s="4" t="str">
        <f t="shared" si="5"/>
        <v/>
      </c>
      <c r="V405" s="4">
        <f t="shared" si="6"/>
        <v>94</v>
      </c>
      <c r="W405" s="4">
        <f t="shared" si="7"/>
        <v>92</v>
      </c>
      <c r="X405" s="4">
        <f t="shared" si="8"/>
        <v>95</v>
      </c>
      <c r="Y405" s="4" t="str">
        <f t="shared" ref="Y405:AA405" si="413">IF(AND($A405=$A406,V405=100,V406=100),"full access", "")</f>
        <v/>
      </c>
      <c r="Z405" s="4" t="str">
        <f t="shared" si="413"/>
        <v/>
      </c>
      <c r="AA405" s="4" t="str">
        <f t="shared" si="413"/>
        <v/>
      </c>
      <c r="AB405" s="4" t="str">
        <f t="shared" si="10"/>
        <v/>
      </c>
      <c r="AC405" s="4" t="str">
        <f t="shared" si="11"/>
        <v/>
      </c>
    </row>
    <row r="406">
      <c r="A406" s="3" t="s">
        <v>252</v>
      </c>
      <c r="B406" s="3" t="str">
        <f>VLOOKUP(A406,Regions!A:B,2)</f>
        <v>Europe &amp; Central Asia</v>
      </c>
      <c r="C406" s="3">
        <v>2015.0</v>
      </c>
      <c r="D406" s="3">
        <v>8454.018555</v>
      </c>
      <c r="E406" s="3">
        <v>26.74200058</v>
      </c>
      <c r="F406" s="3">
        <v>76.23949551</v>
      </c>
      <c r="G406" s="3">
        <v>3.050011091</v>
      </c>
      <c r="H406" s="3">
        <v>3.944733748</v>
      </c>
      <c r="I406" s="3">
        <v>16.76575965</v>
      </c>
      <c r="J406" s="3">
        <v>69.55218206</v>
      </c>
      <c r="K406" s="3">
        <v>3.681021887</v>
      </c>
      <c r="L406" s="3">
        <v>4.857485512</v>
      </c>
      <c r="M406" s="3">
        <v>21.90931054</v>
      </c>
      <c r="N406" s="3">
        <v>94.55895539</v>
      </c>
      <c r="O406" s="3">
        <v>1.321396987</v>
      </c>
      <c r="P406" s="3">
        <v>1.444318955</v>
      </c>
      <c r="Q406" s="3">
        <v>2.675328663</v>
      </c>
      <c r="R406" s="4">
        <f t="shared" si="2"/>
        <v>5</v>
      </c>
      <c r="S406" s="4">
        <f t="shared" si="3"/>
        <v>1.122583902</v>
      </c>
      <c r="T406" s="4">
        <f t="shared" si="4"/>
        <v>1.418283428</v>
      </c>
      <c r="U406" s="4">
        <f t="shared" si="5"/>
        <v>0.204333694</v>
      </c>
      <c r="V406" s="4">
        <f t="shared" si="6"/>
        <v>76</v>
      </c>
      <c r="W406" s="4">
        <f t="shared" si="7"/>
        <v>70</v>
      </c>
      <c r="X406" s="4">
        <f t="shared" si="8"/>
        <v>95</v>
      </c>
      <c r="Y406" s="4" t="str">
        <f t="shared" ref="Y406:AA406" si="414">IF(AND($A406=$A407,V406=100,V407=100),"full access", "")</f>
        <v/>
      </c>
      <c r="Z406" s="4" t="str">
        <f t="shared" si="414"/>
        <v/>
      </c>
      <c r="AA406" s="4" t="str">
        <f t="shared" si="414"/>
        <v/>
      </c>
      <c r="AB406" s="4">
        <f t="shared" si="10"/>
        <v>1.213949734</v>
      </c>
      <c r="AC406" s="4">
        <f t="shared" si="11"/>
        <v>1.496286114</v>
      </c>
    </row>
    <row r="407">
      <c r="A407" s="3" t="s">
        <v>252</v>
      </c>
      <c r="B407" s="3" t="str">
        <f>VLOOKUP(A407,Regions!A:B,2)</f>
        <v>Europe &amp; Central Asia</v>
      </c>
      <c r="C407" s="3">
        <v>2020.0</v>
      </c>
      <c r="D407" s="3">
        <v>9537.641602</v>
      </c>
      <c r="E407" s="3">
        <v>27.50599861</v>
      </c>
      <c r="F407" s="3">
        <v>81.85241502</v>
      </c>
      <c r="G407" s="3">
        <v>2.568363935</v>
      </c>
      <c r="H407" s="3">
        <v>3.421857005</v>
      </c>
      <c r="I407" s="3">
        <v>12.15736404</v>
      </c>
      <c r="J407" s="3">
        <v>76.6435992</v>
      </c>
      <c r="K407" s="3">
        <v>3.207143928</v>
      </c>
      <c r="L407" s="3">
        <v>4.140706948</v>
      </c>
      <c r="M407" s="3">
        <v>16.00854992</v>
      </c>
      <c r="N407" s="3">
        <v>95.58062386</v>
      </c>
      <c r="O407" s="3">
        <v>0.8848144763</v>
      </c>
      <c r="P407" s="3">
        <v>1.527268323</v>
      </c>
      <c r="Q407" s="3">
        <v>2.007293339</v>
      </c>
      <c r="R407" s="4" t="str">
        <f t="shared" si="2"/>
        <v/>
      </c>
      <c r="S407" s="4" t="str">
        <f t="shared" si="3"/>
        <v/>
      </c>
      <c r="T407" s="4" t="str">
        <f t="shared" si="4"/>
        <v/>
      </c>
      <c r="U407" s="4" t="str">
        <f t="shared" si="5"/>
        <v/>
      </c>
      <c r="V407" s="4">
        <f t="shared" si="6"/>
        <v>82</v>
      </c>
      <c r="W407" s="4">
        <f t="shared" si="7"/>
        <v>77</v>
      </c>
      <c r="X407" s="4">
        <f t="shared" si="8"/>
        <v>96</v>
      </c>
      <c r="Y407" s="4" t="str">
        <f t="shared" ref="Y407:AA407" si="415">IF(AND($A407=$A408,V407=100,V408=100),"full access", "")</f>
        <v/>
      </c>
      <c r="Z407" s="4" t="str">
        <f t="shared" si="415"/>
        <v/>
      </c>
      <c r="AA407" s="4" t="str">
        <f t="shared" si="415"/>
        <v/>
      </c>
      <c r="AB407" s="4" t="str">
        <f t="shared" si="10"/>
        <v/>
      </c>
      <c r="AC407" s="4" t="str">
        <f t="shared" si="11"/>
        <v/>
      </c>
    </row>
    <row r="408">
      <c r="A408" s="3" t="s">
        <v>253</v>
      </c>
      <c r="B408" s="3" t="str">
        <f>VLOOKUP(A408,Regions!A:B,2)</f>
        <v>East Asia &amp; Pacific</v>
      </c>
      <c r="C408" s="3">
        <v>2015.0</v>
      </c>
      <c r="D408" s="3">
        <v>68714.51563</v>
      </c>
      <c r="E408" s="3">
        <v>47.69400406</v>
      </c>
      <c r="F408" s="3">
        <v>99.25917058</v>
      </c>
      <c r="G408" s="3">
        <v>0.2176525852</v>
      </c>
      <c r="H408" s="3">
        <v>0.1822513237</v>
      </c>
      <c r="I408" s="3">
        <v>0.3409255143</v>
      </c>
      <c r="J408" s="3">
        <v>98.87951671</v>
      </c>
      <c r="K408" s="3">
        <v>0.2456716052</v>
      </c>
      <c r="L408" s="3">
        <v>0.2230211905</v>
      </c>
      <c r="M408" s="3">
        <v>0.65179049</v>
      </c>
      <c r="N408" s="3">
        <v>99.67553684</v>
      </c>
      <c r="O408" s="3">
        <v>0.1869241354</v>
      </c>
      <c r="P408" s="3">
        <v>0.1375390245</v>
      </c>
      <c r="Q408" s="3">
        <v>0.0</v>
      </c>
      <c r="R408" s="4">
        <f t="shared" si="2"/>
        <v>5</v>
      </c>
      <c r="S408" s="4">
        <f t="shared" si="3"/>
        <v>0.148165884</v>
      </c>
      <c r="T408" s="4">
        <f t="shared" si="4"/>
        <v>0.224096658</v>
      </c>
      <c r="U408" s="4">
        <f t="shared" si="5"/>
        <v>0.064892632</v>
      </c>
      <c r="V408" s="4">
        <f t="shared" si="6"/>
        <v>99</v>
      </c>
      <c r="W408" s="4">
        <f t="shared" si="7"/>
        <v>99</v>
      </c>
      <c r="X408" s="4">
        <f t="shared" si="8"/>
        <v>100</v>
      </c>
      <c r="Y408" s="4" t="str">
        <f t="shared" ref="Y408:AA408" si="416">IF(AND($A408=$A409,V408=100,V409=100),"full access", "")</f>
        <v/>
      </c>
      <c r="Z408" s="4" t="str">
        <f t="shared" si="416"/>
        <v/>
      </c>
      <c r="AA408" s="4" t="str">
        <f t="shared" si="416"/>
        <v>full access</v>
      </c>
      <c r="AB408" s="4">
        <f t="shared" si="10"/>
        <v>0.159204026</v>
      </c>
      <c r="AC408" s="4">
        <f t="shared" si="11"/>
        <v>1.101798797</v>
      </c>
    </row>
    <row r="409">
      <c r="A409" s="3" t="s">
        <v>253</v>
      </c>
      <c r="B409" s="3" t="str">
        <f>VLOOKUP(A409,Regions!A:B,2)</f>
        <v>East Asia &amp; Pacific</v>
      </c>
      <c r="C409" s="3">
        <v>2020.0</v>
      </c>
      <c r="D409" s="3">
        <v>69799.97656</v>
      </c>
      <c r="E409" s="3">
        <v>51.43000031</v>
      </c>
      <c r="F409" s="3">
        <v>100.0</v>
      </c>
      <c r="G409" s="3">
        <v>0.0</v>
      </c>
      <c r="H409" s="3">
        <v>0.0</v>
      </c>
      <c r="I409" s="3">
        <v>0.0</v>
      </c>
      <c r="J409" s="3">
        <v>100.0</v>
      </c>
      <c r="K409" s="3">
        <v>0.0</v>
      </c>
      <c r="L409" s="3">
        <v>0.0</v>
      </c>
      <c r="M409" s="3">
        <v>0.0</v>
      </c>
      <c r="N409" s="3">
        <v>100.0</v>
      </c>
      <c r="O409" s="3">
        <v>0.0</v>
      </c>
      <c r="P409" s="3">
        <v>0.0</v>
      </c>
      <c r="Q409" s="3">
        <v>0.0</v>
      </c>
      <c r="R409" s="4" t="str">
        <f t="shared" si="2"/>
        <v/>
      </c>
      <c r="S409" s="4" t="str">
        <f t="shared" si="3"/>
        <v/>
      </c>
      <c r="T409" s="4" t="str">
        <f t="shared" si="4"/>
        <v/>
      </c>
      <c r="U409" s="4" t="str">
        <f t="shared" si="5"/>
        <v/>
      </c>
      <c r="V409" s="4">
        <f t="shared" si="6"/>
        <v>100</v>
      </c>
      <c r="W409" s="4">
        <f t="shared" si="7"/>
        <v>100</v>
      </c>
      <c r="X409" s="4">
        <f t="shared" si="8"/>
        <v>100</v>
      </c>
      <c r="Y409" s="4" t="str">
        <f t="shared" ref="Y409:AA409" si="417">IF(AND($A409=$A410,V409=100,V410=100),"full access", "")</f>
        <v/>
      </c>
      <c r="Z409" s="4" t="str">
        <f t="shared" si="417"/>
        <v/>
      </c>
      <c r="AA409" s="4" t="str">
        <f t="shared" si="417"/>
        <v/>
      </c>
      <c r="AB409" s="4" t="str">
        <f t="shared" si="10"/>
        <v/>
      </c>
      <c r="AC409" s="4" t="str">
        <f t="shared" si="11"/>
        <v/>
      </c>
    </row>
    <row r="410">
      <c r="A410" s="3" t="s">
        <v>254</v>
      </c>
      <c r="B410" s="3" t="str">
        <f>VLOOKUP(A410,Regions!A:B,2)</f>
        <v>East Asia &amp; Pacific</v>
      </c>
      <c r="C410" s="3">
        <v>2015.0</v>
      </c>
      <c r="D410" s="3">
        <v>1196.293945</v>
      </c>
      <c r="E410" s="3">
        <v>29.48999977</v>
      </c>
      <c r="F410" s="3">
        <v>75.25010371</v>
      </c>
      <c r="G410" s="3">
        <v>3.486316247</v>
      </c>
      <c r="H410" s="3">
        <v>16.46074672</v>
      </c>
      <c r="I410" s="3">
        <v>4.802833323</v>
      </c>
      <c r="J410" s="3">
        <v>68.95938975</v>
      </c>
      <c r="K410" s="3">
        <v>4.20850771</v>
      </c>
      <c r="L410" s="3">
        <v>20.19524109</v>
      </c>
      <c r="M410" s="3">
        <v>6.63686145</v>
      </c>
      <c r="N410" s="3">
        <v>90.29108123</v>
      </c>
      <c r="O410" s="3">
        <v>1.759571234</v>
      </c>
      <c r="P410" s="3">
        <v>7.5316383</v>
      </c>
      <c r="Q410" s="3">
        <v>0.4177092401</v>
      </c>
      <c r="R410" s="4">
        <f t="shared" si="2"/>
        <v>5</v>
      </c>
      <c r="S410" s="4">
        <f t="shared" si="3"/>
        <v>2.049099498</v>
      </c>
      <c r="T410" s="4">
        <f t="shared" si="4"/>
        <v>2.305681174</v>
      </c>
      <c r="U410" s="4">
        <f t="shared" si="5"/>
        <v>1.237175338</v>
      </c>
      <c r="V410" s="4">
        <f t="shared" si="6"/>
        <v>75</v>
      </c>
      <c r="W410" s="4">
        <f t="shared" si="7"/>
        <v>69</v>
      </c>
      <c r="X410" s="4">
        <f t="shared" si="8"/>
        <v>90</v>
      </c>
      <c r="Y410" s="4" t="str">
        <f t="shared" ref="Y410:AA410" si="418">IF(AND($A410=$A411,V410=100,V411=100),"full access", "")</f>
        <v/>
      </c>
      <c r="Z410" s="4" t="str">
        <f t="shared" si="418"/>
        <v/>
      </c>
      <c r="AA410" s="4" t="str">
        <f t="shared" si="418"/>
        <v/>
      </c>
      <c r="AB410" s="4">
        <f t="shared" si="10"/>
        <v>1.068505836</v>
      </c>
      <c r="AC410" s="4">
        <f t="shared" si="11"/>
        <v>0.6031888858</v>
      </c>
    </row>
    <row r="411">
      <c r="A411" s="3" t="s">
        <v>254</v>
      </c>
      <c r="B411" s="3" t="str">
        <f>VLOOKUP(A411,Regions!A:B,2)</f>
        <v>East Asia &amp; Pacific</v>
      </c>
      <c r="C411" s="3">
        <v>2020.0</v>
      </c>
      <c r="D411" s="3">
        <v>1318.442017</v>
      </c>
      <c r="E411" s="3">
        <v>31.31999969</v>
      </c>
      <c r="F411" s="3">
        <v>85.4956012</v>
      </c>
      <c r="G411" s="3">
        <v>1.88586597</v>
      </c>
      <c r="H411" s="3">
        <v>8.360029397</v>
      </c>
      <c r="I411" s="3">
        <v>4.258503433</v>
      </c>
      <c r="J411" s="3">
        <v>80.48779562</v>
      </c>
      <c r="K411" s="3">
        <v>2.049364675</v>
      </c>
      <c r="L411" s="3">
        <v>11.26233968</v>
      </c>
      <c r="M411" s="3">
        <v>6.200500018</v>
      </c>
      <c r="N411" s="3">
        <v>96.47695792</v>
      </c>
      <c r="O411" s="3">
        <v>1.527338152</v>
      </c>
      <c r="P411" s="3">
        <v>1.995703929</v>
      </c>
      <c r="Q411" s="3">
        <v>0.0</v>
      </c>
      <c r="R411" s="4" t="str">
        <f t="shared" si="2"/>
        <v/>
      </c>
      <c r="S411" s="4" t="str">
        <f t="shared" si="3"/>
        <v/>
      </c>
      <c r="T411" s="4" t="str">
        <f t="shared" si="4"/>
        <v/>
      </c>
      <c r="U411" s="4" t="str">
        <f t="shared" si="5"/>
        <v/>
      </c>
      <c r="V411" s="4">
        <f t="shared" si="6"/>
        <v>85</v>
      </c>
      <c r="W411" s="4">
        <f t="shared" si="7"/>
        <v>80</v>
      </c>
      <c r="X411" s="4">
        <f t="shared" si="8"/>
        <v>96</v>
      </c>
      <c r="Y411" s="4" t="str">
        <f t="shared" ref="Y411:AA411" si="419">IF(AND($A411=$A412,V411=100,V412=100),"full access", "")</f>
        <v/>
      </c>
      <c r="Z411" s="4" t="str">
        <f t="shared" si="419"/>
        <v/>
      </c>
      <c r="AA411" s="4" t="str">
        <f t="shared" si="419"/>
        <v/>
      </c>
      <c r="AB411" s="4" t="str">
        <f t="shared" si="10"/>
        <v/>
      </c>
      <c r="AC411" s="4" t="str">
        <f t="shared" si="11"/>
        <v/>
      </c>
    </row>
    <row r="412">
      <c r="A412" s="3" t="s">
        <v>255</v>
      </c>
      <c r="B412" s="3" t="str">
        <f>VLOOKUP(A412,Regions!A:B,2)</f>
        <v>Sub-Saharan Africa</v>
      </c>
      <c r="C412" s="3">
        <v>2015.0</v>
      </c>
      <c r="D412" s="3">
        <v>7323.162109</v>
      </c>
      <c r="E412" s="3">
        <v>40.09999847</v>
      </c>
      <c r="F412" s="3">
        <v>63.63712635</v>
      </c>
      <c r="G412" s="3">
        <v>5.665767965</v>
      </c>
      <c r="H412" s="3">
        <v>17.17891539</v>
      </c>
      <c r="I412" s="3">
        <v>13.51819029</v>
      </c>
      <c r="J412" s="3">
        <v>47.24218328</v>
      </c>
      <c r="K412" s="3">
        <v>7.334652284</v>
      </c>
      <c r="L412" s="3">
        <v>23.47003618</v>
      </c>
      <c r="M412" s="3">
        <v>21.95312825</v>
      </c>
      <c r="N412" s="3">
        <v>88.1273297</v>
      </c>
      <c r="O412" s="3">
        <v>3.172845838</v>
      </c>
      <c r="P412" s="3">
        <v>7.781455041</v>
      </c>
      <c r="Q412" s="3">
        <v>0.9183694177</v>
      </c>
      <c r="R412" s="4">
        <f t="shared" si="2"/>
        <v>5</v>
      </c>
      <c r="S412" s="4">
        <f t="shared" si="3"/>
        <v>0.989318748</v>
      </c>
      <c r="T412" s="4">
        <f t="shared" si="4"/>
        <v>0.975073894</v>
      </c>
      <c r="U412" s="4">
        <f t="shared" si="5"/>
        <v>0.492516062</v>
      </c>
      <c r="V412" s="4">
        <f t="shared" si="6"/>
        <v>64</v>
      </c>
      <c r="W412" s="4">
        <f t="shared" si="7"/>
        <v>47</v>
      </c>
      <c r="X412" s="4">
        <f t="shared" si="8"/>
        <v>88</v>
      </c>
      <c r="Y412" s="4" t="str">
        <f t="shared" ref="Y412:AA412" si="420">IF(AND($A412=$A413,V412=100,V413=100),"full access", "")</f>
        <v/>
      </c>
      <c r="Z412" s="4" t="str">
        <f t="shared" si="420"/>
        <v/>
      </c>
      <c r="AA412" s="4" t="str">
        <f t="shared" si="420"/>
        <v/>
      </c>
      <c r="AB412" s="4">
        <f t="shared" si="10"/>
        <v>0.482557832</v>
      </c>
      <c r="AC412" s="4">
        <f t="shared" si="11"/>
        <v>0.6576194257</v>
      </c>
    </row>
    <row r="413">
      <c r="A413" s="3" t="s">
        <v>255</v>
      </c>
      <c r="B413" s="3" t="str">
        <f>VLOOKUP(A413,Regions!A:B,2)</f>
        <v>Sub-Saharan Africa</v>
      </c>
      <c r="C413" s="3">
        <v>2020.0</v>
      </c>
      <c r="D413" s="3">
        <v>8278.737305</v>
      </c>
      <c r="E413" s="3">
        <v>42.79999924</v>
      </c>
      <c r="F413" s="3">
        <v>68.58372009</v>
      </c>
      <c r="G413" s="3">
        <v>6.065434765</v>
      </c>
      <c r="H413" s="3">
        <v>14.16432245</v>
      </c>
      <c r="I413" s="3">
        <v>11.18652269</v>
      </c>
      <c r="J413" s="3">
        <v>52.11755275</v>
      </c>
      <c r="K413" s="3">
        <v>8.187542019</v>
      </c>
      <c r="L413" s="3">
        <v>20.7910842</v>
      </c>
      <c r="M413" s="3">
        <v>18.90382103</v>
      </c>
      <c r="N413" s="3">
        <v>90.58991001</v>
      </c>
      <c r="O413" s="3">
        <v>3.229348056</v>
      </c>
      <c r="P413" s="3">
        <v>5.307990528</v>
      </c>
      <c r="Q413" s="3">
        <v>0.8727514049</v>
      </c>
      <c r="R413" s="4" t="str">
        <f t="shared" si="2"/>
        <v/>
      </c>
      <c r="S413" s="4" t="str">
        <f t="shared" si="3"/>
        <v/>
      </c>
      <c r="T413" s="4" t="str">
        <f t="shared" si="4"/>
        <v/>
      </c>
      <c r="U413" s="4" t="str">
        <f t="shared" si="5"/>
        <v/>
      </c>
      <c r="V413" s="4">
        <f t="shared" si="6"/>
        <v>69</v>
      </c>
      <c r="W413" s="4">
        <f t="shared" si="7"/>
        <v>52</v>
      </c>
      <c r="X413" s="4">
        <f t="shared" si="8"/>
        <v>91</v>
      </c>
      <c r="Y413" s="4" t="str">
        <f t="shared" ref="Y413:AA413" si="421">IF(AND($A413=$A414,V413=100,V414=100),"full access", "")</f>
        <v/>
      </c>
      <c r="Z413" s="4" t="str">
        <f t="shared" si="421"/>
        <v/>
      </c>
      <c r="AA413" s="4" t="str">
        <f t="shared" si="421"/>
        <v/>
      </c>
      <c r="AB413" s="4" t="str">
        <f t="shared" si="10"/>
        <v/>
      </c>
      <c r="AC413" s="4" t="str">
        <f t="shared" si="11"/>
        <v/>
      </c>
    </row>
    <row r="414">
      <c r="A414" s="3" t="s">
        <v>256</v>
      </c>
      <c r="B414" s="3" t="str">
        <f>VLOOKUP(A414,Regions!A:B,2)</f>
        <v>East Asia &amp; Pacific</v>
      </c>
      <c r="C414" s="3">
        <v>2015.0</v>
      </c>
      <c r="D414" s="3">
        <v>1.246999979</v>
      </c>
      <c r="E414" s="3">
        <v>0.0</v>
      </c>
      <c r="F414" s="3">
        <v>99.457396</v>
      </c>
      <c r="G414" s="3">
        <v>0.0</v>
      </c>
      <c r="H414" s="3">
        <v>0.542604</v>
      </c>
      <c r="I414" s="3">
        <v>0.0</v>
      </c>
      <c r="J414" s="3">
        <v>99.457396</v>
      </c>
      <c r="K414" s="3">
        <v>0.0</v>
      </c>
      <c r="L414" s="3">
        <v>0.542604</v>
      </c>
      <c r="M414" s="3">
        <v>0.0</v>
      </c>
      <c r="N414" s="3" t="s">
        <v>53</v>
      </c>
      <c r="O414" s="3" t="s">
        <v>53</v>
      </c>
      <c r="P414" s="3" t="s">
        <v>53</v>
      </c>
      <c r="Q414" s="3" t="s">
        <v>53</v>
      </c>
      <c r="R414" s="4">
        <f t="shared" si="2"/>
        <v>5</v>
      </c>
      <c r="S414" s="4">
        <f t="shared" si="3"/>
        <v>0.05005613</v>
      </c>
      <c r="T414" s="4">
        <f t="shared" si="4"/>
        <v>0.05005613</v>
      </c>
      <c r="U414" s="4" t="str">
        <f t="shared" si="5"/>
        <v>null</v>
      </c>
      <c r="V414" s="4">
        <f t="shared" si="6"/>
        <v>99</v>
      </c>
      <c r="W414" s="4">
        <f t="shared" si="7"/>
        <v>99</v>
      </c>
      <c r="X414" s="4" t="str">
        <f t="shared" si="8"/>
        <v>null</v>
      </c>
      <c r="Y414" s="4" t="str">
        <f t="shared" ref="Y414:AA414" si="422">IF(AND($A414=$A415,V414=100,V415=100),"full access", "")</f>
        <v/>
      </c>
      <c r="Z414" s="4" t="str">
        <f t="shared" si="422"/>
        <v/>
      </c>
      <c r="AA414" s="4" t="str">
        <f t="shared" si="422"/>
        <v/>
      </c>
      <c r="AB414" s="4" t="str">
        <f t="shared" si="10"/>
        <v>null</v>
      </c>
      <c r="AC414" s="4" t="str">
        <f t="shared" si="11"/>
        <v/>
      </c>
    </row>
    <row r="415">
      <c r="A415" s="3" t="s">
        <v>256</v>
      </c>
      <c r="B415" s="3" t="str">
        <f>VLOOKUP(A415,Regions!A:B,2)</f>
        <v>East Asia &amp; Pacific</v>
      </c>
      <c r="C415" s="3">
        <v>2020.0</v>
      </c>
      <c r="D415" s="3">
        <v>1.350000024</v>
      </c>
      <c r="E415" s="3">
        <v>0.0</v>
      </c>
      <c r="F415" s="3">
        <v>99.70767665</v>
      </c>
      <c r="G415" s="3">
        <v>0.0</v>
      </c>
      <c r="H415" s="3">
        <v>0.2923233459</v>
      </c>
      <c r="I415" s="3">
        <v>0.0</v>
      </c>
      <c r="J415" s="3">
        <v>99.70767665</v>
      </c>
      <c r="K415" s="3">
        <v>0.0</v>
      </c>
      <c r="L415" s="3">
        <v>0.2923233459</v>
      </c>
      <c r="M415" s="3">
        <v>0.0</v>
      </c>
      <c r="N415" s="3" t="s">
        <v>53</v>
      </c>
      <c r="O415" s="3" t="s">
        <v>53</v>
      </c>
      <c r="P415" s="3" t="s">
        <v>53</v>
      </c>
      <c r="Q415" s="3" t="s">
        <v>53</v>
      </c>
      <c r="R415" s="4" t="str">
        <f t="shared" si="2"/>
        <v/>
      </c>
      <c r="S415" s="4" t="str">
        <f t="shared" si="3"/>
        <v/>
      </c>
      <c r="T415" s="4" t="str">
        <f t="shared" si="4"/>
        <v/>
      </c>
      <c r="U415" s="4" t="str">
        <f t="shared" si="5"/>
        <v/>
      </c>
      <c r="V415" s="4">
        <f t="shared" si="6"/>
        <v>100</v>
      </c>
      <c r="W415" s="4">
        <f t="shared" si="7"/>
        <v>100</v>
      </c>
      <c r="X415" s="4" t="str">
        <f t="shared" si="8"/>
        <v>null</v>
      </c>
      <c r="Y415" s="4" t="str">
        <f t="shared" ref="Y415:AA415" si="423">IF(AND($A415=$A416,V415=100,V416=100),"full access", "")</f>
        <v/>
      </c>
      <c r="Z415" s="4" t="str">
        <f t="shared" si="423"/>
        <v/>
      </c>
      <c r="AA415" s="4" t="str">
        <f t="shared" si="423"/>
        <v/>
      </c>
      <c r="AB415" s="4" t="str">
        <f t="shared" si="10"/>
        <v/>
      </c>
      <c r="AC415" s="4" t="str">
        <f t="shared" si="11"/>
        <v/>
      </c>
    </row>
    <row r="416">
      <c r="A416" s="3" t="s">
        <v>257</v>
      </c>
      <c r="B416" s="3" t="str">
        <f>VLOOKUP(A416,Regions!A:B,2)</f>
        <v>East Asia &amp; Pacific</v>
      </c>
      <c r="C416" s="3">
        <v>2015.0</v>
      </c>
      <c r="D416" s="3">
        <v>100.7799988</v>
      </c>
      <c r="E416" s="3">
        <v>23.27499962</v>
      </c>
      <c r="F416" s="3">
        <v>98.54970535</v>
      </c>
      <c r="G416" s="3">
        <v>0.8789821223</v>
      </c>
      <c r="H416" s="3">
        <v>0.5713125286</v>
      </c>
      <c r="I416" s="3">
        <v>0.0</v>
      </c>
      <c r="J416" s="3">
        <v>98.39304823</v>
      </c>
      <c r="K416" s="3">
        <v>1.102319124</v>
      </c>
      <c r="L416" s="3">
        <v>0.5046326475</v>
      </c>
      <c r="M416" s="3">
        <v>0.0</v>
      </c>
      <c r="N416" s="3">
        <v>99.06611056</v>
      </c>
      <c r="O416" s="3">
        <v>0.142761567</v>
      </c>
      <c r="P416" s="3">
        <v>0.7911278728</v>
      </c>
      <c r="Q416" s="3">
        <v>0.0</v>
      </c>
      <c r="R416" s="4">
        <f t="shared" si="2"/>
        <v>5</v>
      </c>
      <c r="S416" s="4">
        <f t="shared" si="3"/>
        <v>0.036275096</v>
      </c>
      <c r="T416" s="4">
        <f t="shared" si="4"/>
        <v>0.015006062</v>
      </c>
      <c r="U416" s="4">
        <f t="shared" si="5"/>
        <v>0.108109526</v>
      </c>
      <c r="V416" s="4">
        <f t="shared" si="6"/>
        <v>99</v>
      </c>
      <c r="W416" s="4">
        <f t="shared" si="7"/>
        <v>98</v>
      </c>
      <c r="X416" s="4">
        <f t="shared" si="8"/>
        <v>99</v>
      </c>
      <c r="Y416" s="4" t="str">
        <f t="shared" ref="Y416:AA416" si="424">IF(AND($A416=$A417,V416=100,V417=100),"full access", "")</f>
        <v/>
      </c>
      <c r="Z416" s="4" t="str">
        <f t="shared" si="424"/>
        <v/>
      </c>
      <c r="AA416" s="4" t="str">
        <f t="shared" si="424"/>
        <v/>
      </c>
      <c r="AB416" s="4">
        <f t="shared" si="10"/>
        <v>-0.093103464</v>
      </c>
      <c r="AC416" s="4">
        <f t="shared" si="11"/>
        <v>1.512456148</v>
      </c>
    </row>
    <row r="417">
      <c r="A417" s="3" t="s">
        <v>257</v>
      </c>
      <c r="B417" s="3" t="str">
        <f>VLOOKUP(A417,Regions!A:B,2)</f>
        <v>East Asia &amp; Pacific</v>
      </c>
      <c r="C417" s="3">
        <v>2020.0</v>
      </c>
      <c r="D417" s="3">
        <v>105.6969986</v>
      </c>
      <c r="E417" s="3">
        <v>23.09899902</v>
      </c>
      <c r="F417" s="3">
        <v>98.73108083</v>
      </c>
      <c r="G417" s="3">
        <v>0.8814972962</v>
      </c>
      <c r="H417" s="3">
        <v>0.3874218777</v>
      </c>
      <c r="I417" s="3">
        <v>0.0</v>
      </c>
      <c r="J417" s="3">
        <v>98.46807854</v>
      </c>
      <c r="K417" s="3">
        <v>1.103159706</v>
      </c>
      <c r="L417" s="3">
        <v>0.4287617551</v>
      </c>
      <c r="M417" s="3">
        <v>0.0</v>
      </c>
      <c r="N417" s="3">
        <v>99.60665819</v>
      </c>
      <c r="O417" s="3">
        <v>0.143540536</v>
      </c>
      <c r="P417" s="3">
        <v>0.2498012758</v>
      </c>
      <c r="Q417" s="3">
        <v>0.0</v>
      </c>
      <c r="R417" s="4" t="str">
        <f t="shared" si="2"/>
        <v/>
      </c>
      <c r="S417" s="4" t="str">
        <f t="shared" si="3"/>
        <v/>
      </c>
      <c r="T417" s="4" t="str">
        <f t="shared" si="4"/>
        <v/>
      </c>
      <c r="U417" s="4" t="str">
        <f t="shared" si="5"/>
        <v/>
      </c>
      <c r="V417" s="4">
        <f t="shared" si="6"/>
        <v>99</v>
      </c>
      <c r="W417" s="4">
        <f t="shared" si="7"/>
        <v>98</v>
      </c>
      <c r="X417" s="4">
        <f t="shared" si="8"/>
        <v>100</v>
      </c>
      <c r="Y417" s="4" t="str">
        <f t="shared" ref="Y417:AA417" si="425">IF(AND($A417=$A418,V417=100,V418=100),"full access", "")</f>
        <v/>
      </c>
      <c r="Z417" s="4" t="str">
        <f t="shared" si="425"/>
        <v/>
      </c>
      <c r="AA417" s="4" t="str">
        <f t="shared" si="425"/>
        <v/>
      </c>
      <c r="AB417" s="4" t="str">
        <f t="shared" si="10"/>
        <v/>
      </c>
      <c r="AC417" s="4" t="str">
        <f t="shared" si="11"/>
        <v/>
      </c>
    </row>
    <row r="418">
      <c r="A418" s="3" t="s">
        <v>258</v>
      </c>
      <c r="B418" s="3" t="str">
        <f>VLOOKUP(A418,Regions!A:B,2)</f>
        <v>Latin America &amp; Caribbean</v>
      </c>
      <c r="C418" s="3">
        <v>2015.0</v>
      </c>
      <c r="D418" s="3">
        <v>1370.332031</v>
      </c>
      <c r="E418" s="3">
        <v>53.31900024</v>
      </c>
      <c r="F418" s="3">
        <v>98.13617765</v>
      </c>
      <c r="G418" s="3">
        <v>1.116422256</v>
      </c>
      <c r="H418" s="3">
        <v>0.5692819234</v>
      </c>
      <c r="I418" s="3">
        <v>0.1781181726</v>
      </c>
      <c r="J418" s="3" t="s">
        <v>53</v>
      </c>
      <c r="K418" s="3" t="s">
        <v>53</v>
      </c>
      <c r="L418" s="3" t="s">
        <v>53</v>
      </c>
      <c r="M418" s="3" t="s">
        <v>53</v>
      </c>
      <c r="N418" s="3" t="s">
        <v>53</v>
      </c>
      <c r="O418" s="3" t="s">
        <v>53</v>
      </c>
      <c r="P418" s="3" t="s">
        <v>53</v>
      </c>
      <c r="Q418" s="3" t="s">
        <v>53</v>
      </c>
      <c r="R418" s="4">
        <f t="shared" si="2"/>
        <v>5</v>
      </c>
      <c r="S418" s="4">
        <f t="shared" si="3"/>
        <v>0.147798624</v>
      </c>
      <c r="T418" s="4" t="str">
        <f t="shared" si="4"/>
        <v>null</v>
      </c>
      <c r="U418" s="4" t="str">
        <f t="shared" si="5"/>
        <v>null</v>
      </c>
      <c r="V418" s="4">
        <f t="shared" si="6"/>
        <v>98</v>
      </c>
      <c r="W418" s="4" t="str">
        <f t="shared" si="7"/>
        <v>null</v>
      </c>
      <c r="X418" s="4" t="str">
        <f t="shared" si="8"/>
        <v>null</v>
      </c>
      <c r="Y418" s="4" t="str">
        <f t="shared" ref="Y418:AA418" si="426">IF(AND($A418=$A419,V418=100,V419=100),"full access", "")</f>
        <v/>
      </c>
      <c r="Z418" s="4" t="str">
        <f t="shared" si="426"/>
        <v/>
      </c>
      <c r="AA418" s="4" t="str">
        <f t="shared" si="426"/>
        <v/>
      </c>
      <c r="AB418" s="4" t="str">
        <f t="shared" si="10"/>
        <v>null</v>
      </c>
      <c r="AC418" s="4" t="str">
        <f t="shared" si="11"/>
        <v/>
      </c>
    </row>
    <row r="419">
      <c r="A419" s="3" t="s">
        <v>258</v>
      </c>
      <c r="B419" s="3" t="str">
        <f>VLOOKUP(A419,Regions!A:B,2)</f>
        <v>Latin America &amp; Caribbean</v>
      </c>
      <c r="C419" s="3">
        <v>2020.0</v>
      </c>
      <c r="D419" s="3">
        <v>1399.490967</v>
      </c>
      <c r="E419" s="3">
        <v>53.2140007</v>
      </c>
      <c r="F419" s="3">
        <v>98.87517077</v>
      </c>
      <c r="G419" s="3">
        <v>1.124829231</v>
      </c>
      <c r="H419" s="3">
        <v>0.0</v>
      </c>
      <c r="I419" s="3">
        <v>0.0</v>
      </c>
      <c r="J419" s="3" t="s">
        <v>53</v>
      </c>
      <c r="K419" s="3" t="s">
        <v>53</v>
      </c>
      <c r="L419" s="3" t="s">
        <v>53</v>
      </c>
      <c r="M419" s="3" t="s">
        <v>53</v>
      </c>
      <c r="N419" s="3" t="s">
        <v>53</v>
      </c>
      <c r="O419" s="3" t="s">
        <v>53</v>
      </c>
      <c r="P419" s="3" t="s">
        <v>53</v>
      </c>
      <c r="Q419" s="3" t="s">
        <v>53</v>
      </c>
      <c r="R419" s="4" t="str">
        <f t="shared" si="2"/>
        <v/>
      </c>
      <c r="S419" s="4" t="str">
        <f t="shared" si="3"/>
        <v/>
      </c>
      <c r="T419" s="4" t="str">
        <f t="shared" si="4"/>
        <v/>
      </c>
      <c r="U419" s="4" t="str">
        <f t="shared" si="5"/>
        <v/>
      </c>
      <c r="V419" s="4">
        <f t="shared" si="6"/>
        <v>99</v>
      </c>
      <c r="W419" s="4" t="str">
        <f t="shared" si="7"/>
        <v>null</v>
      </c>
      <c r="X419" s="4" t="str">
        <f t="shared" si="8"/>
        <v>null</v>
      </c>
      <c r="Y419" s="4" t="str">
        <f t="shared" ref="Y419:AA419" si="427">IF(AND($A419=$A420,V419=100,V420=100),"full access", "")</f>
        <v/>
      </c>
      <c r="Z419" s="4" t="str">
        <f t="shared" si="427"/>
        <v/>
      </c>
      <c r="AA419" s="4" t="str">
        <f t="shared" si="427"/>
        <v/>
      </c>
      <c r="AB419" s="4" t="str">
        <f t="shared" si="10"/>
        <v/>
      </c>
      <c r="AC419" s="4" t="str">
        <f t="shared" si="11"/>
        <v/>
      </c>
    </row>
    <row r="420">
      <c r="A420" s="3" t="s">
        <v>259</v>
      </c>
      <c r="B420" s="3" t="str">
        <f>VLOOKUP(A420,Regions!A:B,2)</f>
        <v>Sub-Saharan Africa</v>
      </c>
      <c r="C420" s="3">
        <v>2015.0</v>
      </c>
      <c r="D420" s="3">
        <v>11179.95117</v>
      </c>
      <c r="E420" s="3">
        <v>68.05599976</v>
      </c>
      <c r="F420" s="3">
        <v>94.8454551</v>
      </c>
      <c r="G420" s="3">
        <v>2.900100393</v>
      </c>
      <c r="H420" s="3">
        <v>2.179103077</v>
      </c>
      <c r="I420" s="3">
        <v>0.07534142511</v>
      </c>
      <c r="J420" s="3">
        <v>85.59067297</v>
      </c>
      <c r="K420" s="3">
        <v>7.6364837</v>
      </c>
      <c r="L420" s="3">
        <v>6.53698864</v>
      </c>
      <c r="M420" s="3">
        <v>0.2358546907</v>
      </c>
      <c r="N420" s="3">
        <v>99.18944794</v>
      </c>
      <c r="O420" s="3">
        <v>0.6769453984</v>
      </c>
      <c r="P420" s="3">
        <v>0.1336066664</v>
      </c>
      <c r="Q420" s="3">
        <v>0.0</v>
      </c>
      <c r="R420" s="4">
        <f t="shared" si="2"/>
        <v>5</v>
      </c>
      <c r="S420" s="4">
        <f t="shared" si="3"/>
        <v>0.539570778</v>
      </c>
      <c r="T420" s="4">
        <f t="shared" si="4"/>
        <v>1.669111792</v>
      </c>
      <c r="U420" s="4">
        <f t="shared" si="5"/>
        <v>-0.013650062</v>
      </c>
      <c r="V420" s="4">
        <f t="shared" si="6"/>
        <v>95</v>
      </c>
      <c r="W420" s="4">
        <f t="shared" si="7"/>
        <v>86</v>
      </c>
      <c r="X420" s="4">
        <f t="shared" si="8"/>
        <v>99</v>
      </c>
      <c r="Y420" s="4" t="str">
        <f t="shared" ref="Y420:AA420" si="428">IF(AND($A420=$A421,V420=100,V421=100),"full access", "")</f>
        <v/>
      </c>
      <c r="Z420" s="4" t="str">
        <f t="shared" si="428"/>
        <v/>
      </c>
      <c r="AA420" s="4" t="str">
        <f t="shared" si="428"/>
        <v/>
      </c>
      <c r="AB420" s="4">
        <f t="shared" si="10"/>
        <v>1.682761854</v>
      </c>
      <c r="AC420" s="4">
        <f t="shared" si="11"/>
        <v>2.032981885</v>
      </c>
    </row>
    <row r="421">
      <c r="A421" s="3" t="s">
        <v>259</v>
      </c>
      <c r="B421" s="3" t="str">
        <f>VLOOKUP(A421,Regions!A:B,2)</f>
        <v>Sub-Saharan Africa</v>
      </c>
      <c r="C421" s="3">
        <v>2020.0</v>
      </c>
      <c r="D421" s="3">
        <v>11818.61816</v>
      </c>
      <c r="E421" s="3">
        <v>69.56800079</v>
      </c>
      <c r="F421" s="3">
        <v>97.54330899</v>
      </c>
      <c r="G421" s="3">
        <v>1.63135067</v>
      </c>
      <c r="H421" s="3">
        <v>0.8253403378</v>
      </c>
      <c r="I421" s="3">
        <v>0.0</v>
      </c>
      <c r="J421" s="3">
        <v>93.93623193</v>
      </c>
      <c r="K421" s="3">
        <v>3.351687357</v>
      </c>
      <c r="L421" s="3">
        <v>2.71208071</v>
      </c>
      <c r="M421" s="3">
        <v>0.0</v>
      </c>
      <c r="N421" s="3">
        <v>99.12119763</v>
      </c>
      <c r="O421" s="3">
        <v>0.8788023684</v>
      </c>
      <c r="P421" s="3">
        <v>0.0</v>
      </c>
      <c r="Q421" s="3">
        <v>0.0</v>
      </c>
      <c r="R421" s="4" t="str">
        <f t="shared" si="2"/>
        <v/>
      </c>
      <c r="S421" s="4" t="str">
        <f t="shared" si="3"/>
        <v/>
      </c>
      <c r="T421" s="4" t="str">
        <f t="shared" si="4"/>
        <v/>
      </c>
      <c r="U421" s="4" t="str">
        <f t="shared" si="5"/>
        <v/>
      </c>
      <c r="V421" s="4">
        <f t="shared" si="6"/>
        <v>98</v>
      </c>
      <c r="W421" s="4">
        <f t="shared" si="7"/>
        <v>94</v>
      </c>
      <c r="X421" s="4">
        <f t="shared" si="8"/>
        <v>99</v>
      </c>
      <c r="Y421" s="4" t="str">
        <f t="shared" ref="Y421:AA421" si="429">IF(AND($A421=$A422,V421=100,V422=100),"full access", "")</f>
        <v/>
      </c>
      <c r="Z421" s="4" t="str">
        <f t="shared" si="429"/>
        <v/>
      </c>
      <c r="AA421" s="4" t="str">
        <f t="shared" si="429"/>
        <v/>
      </c>
      <c r="AB421" s="4" t="str">
        <f t="shared" si="10"/>
        <v/>
      </c>
      <c r="AC421" s="4" t="str">
        <f t="shared" si="11"/>
        <v/>
      </c>
    </row>
    <row r="422">
      <c r="A422" s="3" t="s">
        <v>260</v>
      </c>
      <c r="B422" s="3" t="str">
        <f>VLOOKUP(A422,Regions!A:B,2)</f>
        <v>Europe &amp; Central Asia</v>
      </c>
      <c r="C422" s="3">
        <v>2015.0</v>
      </c>
      <c r="D422" s="3">
        <v>78529.41406</v>
      </c>
      <c r="E422" s="3">
        <v>73.61100006</v>
      </c>
      <c r="F422" s="3">
        <v>96.25615912</v>
      </c>
      <c r="G422" s="3">
        <v>2.026747602</v>
      </c>
      <c r="H422" s="3">
        <v>1.518870713</v>
      </c>
      <c r="I422" s="3">
        <v>0.1982225671</v>
      </c>
      <c r="J422" s="3">
        <v>94.20388299</v>
      </c>
      <c r="K422" s="3">
        <v>2.633656944</v>
      </c>
      <c r="L422" s="3">
        <v>2.740460064</v>
      </c>
      <c r="M422" s="3">
        <v>0.422</v>
      </c>
      <c r="N422" s="3">
        <v>96.99188504</v>
      </c>
      <c r="O422" s="3">
        <v>1.809175058</v>
      </c>
      <c r="P422" s="3">
        <v>1.080939898</v>
      </c>
      <c r="Q422" s="3">
        <v>0.118</v>
      </c>
      <c r="R422" s="4">
        <f t="shared" si="2"/>
        <v>5</v>
      </c>
      <c r="S422" s="4">
        <f t="shared" si="3"/>
        <v>0.151622008</v>
      </c>
      <c r="T422" s="4">
        <f t="shared" si="4"/>
        <v>0.364257356</v>
      </c>
      <c r="U422" s="4">
        <f t="shared" si="5"/>
        <v>0.066586558</v>
      </c>
      <c r="V422" s="4">
        <f t="shared" si="6"/>
        <v>96</v>
      </c>
      <c r="W422" s="4">
        <f t="shared" si="7"/>
        <v>94</v>
      </c>
      <c r="X422" s="4">
        <f t="shared" si="8"/>
        <v>97</v>
      </c>
      <c r="Y422" s="4" t="str">
        <f t="shared" ref="Y422:AA422" si="430">IF(AND($A422=$A423,V422=100,V423=100),"full access", "")</f>
        <v/>
      </c>
      <c r="Z422" s="4" t="str">
        <f t="shared" si="430"/>
        <v/>
      </c>
      <c r="AA422" s="4" t="str">
        <f t="shared" si="430"/>
        <v/>
      </c>
      <c r="AB422" s="4">
        <f t="shared" si="10"/>
        <v>0.297670798</v>
      </c>
      <c r="AC422" s="4">
        <f t="shared" si="11"/>
        <v>1.381803425</v>
      </c>
    </row>
    <row r="423">
      <c r="A423" s="3" t="s">
        <v>260</v>
      </c>
      <c r="B423" s="3" t="str">
        <f>VLOOKUP(A423,Regions!A:B,2)</f>
        <v>Europe &amp; Central Asia</v>
      </c>
      <c r="C423" s="3">
        <v>2020.0</v>
      </c>
      <c r="D423" s="3">
        <v>84339.07031</v>
      </c>
      <c r="E423" s="3">
        <v>76.10500336</v>
      </c>
      <c r="F423" s="3">
        <v>97.01426916</v>
      </c>
      <c r="G423" s="3">
        <v>2.023078075</v>
      </c>
      <c r="H423" s="3">
        <v>0.7376749545</v>
      </c>
      <c r="I423" s="3">
        <v>0.2249778093</v>
      </c>
      <c r="J423" s="3">
        <v>96.02516977</v>
      </c>
      <c r="K423" s="3">
        <v>2.684574639</v>
      </c>
      <c r="L423" s="3">
        <v>0.7882555911</v>
      </c>
      <c r="M423" s="3">
        <v>0.502</v>
      </c>
      <c r="N423" s="3">
        <v>97.32481783</v>
      </c>
      <c r="O423" s="3">
        <v>1.815385203</v>
      </c>
      <c r="P423" s="3">
        <v>0.7217969634</v>
      </c>
      <c r="Q423" s="3">
        <v>0.138</v>
      </c>
      <c r="R423" s="4" t="str">
        <f t="shared" si="2"/>
        <v/>
      </c>
      <c r="S423" s="4" t="str">
        <f t="shared" si="3"/>
        <v/>
      </c>
      <c r="T423" s="4" t="str">
        <f t="shared" si="4"/>
        <v/>
      </c>
      <c r="U423" s="4" t="str">
        <f t="shared" si="5"/>
        <v/>
      </c>
      <c r="V423" s="4">
        <f t="shared" si="6"/>
        <v>97</v>
      </c>
      <c r="W423" s="4">
        <f t="shared" si="7"/>
        <v>96</v>
      </c>
      <c r="X423" s="4">
        <f t="shared" si="8"/>
        <v>97</v>
      </c>
      <c r="Y423" s="4" t="str">
        <f t="shared" ref="Y423:AA423" si="431">IF(AND($A423=$A424,V423=100,V424=100),"full access", "")</f>
        <v/>
      </c>
      <c r="Z423" s="4" t="str">
        <f t="shared" si="431"/>
        <v/>
      </c>
      <c r="AA423" s="4" t="str">
        <f t="shared" si="431"/>
        <v/>
      </c>
      <c r="AB423" s="4" t="str">
        <f t="shared" si="10"/>
        <v/>
      </c>
      <c r="AC423" s="4" t="str">
        <f t="shared" si="11"/>
        <v/>
      </c>
    </row>
    <row r="424">
      <c r="A424" s="3" t="s">
        <v>261</v>
      </c>
      <c r="B424" s="3" t="str">
        <f>VLOOKUP(A424,Regions!A:B,2)</f>
        <v>Europe &amp; Central Asia</v>
      </c>
      <c r="C424" s="3">
        <v>2015.0</v>
      </c>
      <c r="D424" s="3">
        <v>5565.283203</v>
      </c>
      <c r="E424" s="3">
        <v>50.31700134</v>
      </c>
      <c r="F424" s="3">
        <v>97.65894431</v>
      </c>
      <c r="G424" s="3">
        <v>0.9479150547</v>
      </c>
      <c r="H424" s="3">
        <v>0.247750032</v>
      </c>
      <c r="I424" s="3">
        <v>1.145390606</v>
      </c>
      <c r="J424" s="3">
        <v>96.21978316</v>
      </c>
      <c r="K424" s="3">
        <v>1.000954429</v>
      </c>
      <c r="L424" s="3">
        <v>0.473864865</v>
      </c>
      <c r="M424" s="3">
        <v>2.305397551</v>
      </c>
      <c r="N424" s="3">
        <v>99.07997172</v>
      </c>
      <c r="O424" s="3">
        <v>0.895543988</v>
      </c>
      <c r="P424" s="3">
        <v>0.0244842949</v>
      </c>
      <c r="Q424" s="3">
        <v>0.0</v>
      </c>
      <c r="R424" s="4">
        <f t="shared" si="2"/>
        <v>5</v>
      </c>
      <c r="S424" s="4">
        <f t="shared" si="3"/>
        <v>0.468211138</v>
      </c>
      <c r="T424" s="4">
        <f t="shared" si="4"/>
        <v>0.756043368</v>
      </c>
      <c r="U424" s="4">
        <f t="shared" si="5"/>
        <v>0.184005656</v>
      </c>
      <c r="V424" s="4">
        <f t="shared" si="6"/>
        <v>98</v>
      </c>
      <c r="W424" s="4">
        <f t="shared" si="7"/>
        <v>96</v>
      </c>
      <c r="X424" s="4">
        <f t="shared" si="8"/>
        <v>99</v>
      </c>
      <c r="Y424" s="4" t="str">
        <f t="shared" ref="Y424:AA424" si="432">IF(AND($A424=$A425,V424=100,V425=100),"full access", "")</f>
        <v/>
      </c>
      <c r="Z424" s="4" t="str">
        <f t="shared" si="432"/>
        <v/>
      </c>
      <c r="AA424" s="4" t="str">
        <f t="shared" si="432"/>
        <v/>
      </c>
      <c r="AB424" s="4">
        <f t="shared" si="10"/>
        <v>0.572037712</v>
      </c>
      <c r="AC424" s="4">
        <f t="shared" si="11"/>
        <v>1.217038042</v>
      </c>
    </row>
    <row r="425">
      <c r="A425" s="3" t="s">
        <v>261</v>
      </c>
      <c r="B425" s="3" t="str">
        <f>VLOOKUP(A425,Regions!A:B,2)</f>
        <v>Europe &amp; Central Asia</v>
      </c>
      <c r="C425" s="3">
        <v>2020.0</v>
      </c>
      <c r="D425" s="3">
        <v>6031.187012</v>
      </c>
      <c r="E425" s="3">
        <v>52.51600266</v>
      </c>
      <c r="F425" s="3">
        <v>100.0</v>
      </c>
      <c r="G425" s="3">
        <v>0.0</v>
      </c>
      <c r="H425" s="3">
        <v>0.0</v>
      </c>
      <c r="I425" s="3">
        <v>0.0</v>
      </c>
      <c r="J425" s="3">
        <v>100.0</v>
      </c>
      <c r="K425" s="3">
        <v>0.0</v>
      </c>
      <c r="L425" s="3">
        <v>0.0</v>
      </c>
      <c r="M425" s="3">
        <v>0.0</v>
      </c>
      <c r="N425" s="3">
        <v>100.0</v>
      </c>
      <c r="O425" s="3">
        <v>0.0</v>
      </c>
      <c r="P425" s="3">
        <v>0.0</v>
      </c>
      <c r="Q425" s="3">
        <v>0.0</v>
      </c>
      <c r="R425" s="4" t="str">
        <f t="shared" si="2"/>
        <v/>
      </c>
      <c r="S425" s="4" t="str">
        <f t="shared" si="3"/>
        <v/>
      </c>
      <c r="T425" s="4" t="str">
        <f t="shared" si="4"/>
        <v/>
      </c>
      <c r="U425" s="4" t="str">
        <f t="shared" si="5"/>
        <v/>
      </c>
      <c r="V425" s="4">
        <f t="shared" si="6"/>
        <v>100</v>
      </c>
      <c r="W425" s="4">
        <f t="shared" si="7"/>
        <v>100</v>
      </c>
      <c r="X425" s="4">
        <f t="shared" si="8"/>
        <v>100</v>
      </c>
      <c r="Y425" s="4" t="str">
        <f t="shared" ref="Y425:AA425" si="433">IF(AND($A425=$A426,V425=100,V426=100),"full access", "")</f>
        <v/>
      </c>
      <c r="Z425" s="4" t="str">
        <f t="shared" si="433"/>
        <v/>
      </c>
      <c r="AA425" s="4" t="str">
        <f t="shared" si="433"/>
        <v/>
      </c>
      <c r="AB425" s="4" t="str">
        <f t="shared" si="10"/>
        <v/>
      </c>
      <c r="AC425" s="4" t="str">
        <f t="shared" si="11"/>
        <v/>
      </c>
    </row>
    <row r="426">
      <c r="A426" s="3" t="s">
        <v>262</v>
      </c>
      <c r="B426" s="3" t="str">
        <f>VLOOKUP(A426,Regions!A:B,2)</f>
        <v>Latin America &amp; Caribbean</v>
      </c>
      <c r="C426" s="3">
        <v>2015.0</v>
      </c>
      <c r="D426" s="3">
        <v>35.97900009</v>
      </c>
      <c r="E426" s="3">
        <v>92.19499207</v>
      </c>
      <c r="F426" s="3">
        <v>94.31818182</v>
      </c>
      <c r="G426" s="3">
        <v>0.0</v>
      </c>
      <c r="H426" s="3">
        <v>5.681818182</v>
      </c>
      <c r="I426" s="3">
        <v>0.0</v>
      </c>
      <c r="J426" s="3" t="s">
        <v>53</v>
      </c>
      <c r="K426" s="3" t="s">
        <v>53</v>
      </c>
      <c r="L426" s="3" t="s">
        <v>53</v>
      </c>
      <c r="M426" s="3" t="s">
        <v>53</v>
      </c>
      <c r="N426" s="3" t="s">
        <v>53</v>
      </c>
      <c r="O426" s="3" t="s">
        <v>53</v>
      </c>
      <c r="P426" s="3" t="s">
        <v>53</v>
      </c>
      <c r="Q426" s="3" t="s">
        <v>53</v>
      </c>
      <c r="R426" s="4">
        <f t="shared" si="2"/>
        <v>3</v>
      </c>
      <c r="S426" s="4">
        <f t="shared" si="3"/>
        <v>0</v>
      </c>
      <c r="T426" s="4" t="str">
        <f t="shared" si="4"/>
        <v>null</v>
      </c>
      <c r="U426" s="4" t="str">
        <f t="shared" si="5"/>
        <v>null</v>
      </c>
      <c r="V426" s="4">
        <f t="shared" si="6"/>
        <v>94</v>
      </c>
      <c r="W426" s="4" t="str">
        <f t="shared" si="7"/>
        <v>null</v>
      </c>
      <c r="X426" s="4" t="str">
        <f t="shared" si="8"/>
        <v>null</v>
      </c>
      <c r="Y426" s="4" t="str">
        <f t="shared" ref="Y426:AA426" si="434">IF(AND($A426=$A427,V426=100,V427=100),"full access", "")</f>
        <v/>
      </c>
      <c r="Z426" s="4" t="str">
        <f t="shared" si="434"/>
        <v/>
      </c>
      <c r="AA426" s="4" t="str">
        <f t="shared" si="434"/>
        <v/>
      </c>
      <c r="AB426" s="4" t="str">
        <f t="shared" si="10"/>
        <v>null</v>
      </c>
      <c r="AC426" s="4" t="str">
        <f t="shared" si="11"/>
        <v/>
      </c>
    </row>
    <row r="427">
      <c r="A427" s="3" t="s">
        <v>262</v>
      </c>
      <c r="B427" s="3" t="str">
        <f>VLOOKUP(A427,Regions!A:B,2)</f>
        <v>Latin America &amp; Caribbean</v>
      </c>
      <c r="C427" s="3">
        <v>2018.0</v>
      </c>
      <c r="D427" s="3">
        <v>37.66699982</v>
      </c>
      <c r="E427" s="3">
        <v>93.09799957</v>
      </c>
      <c r="F427" s="3">
        <v>94.31818182</v>
      </c>
      <c r="G427" s="3">
        <v>0.0</v>
      </c>
      <c r="H427" s="3">
        <v>5.681818182</v>
      </c>
      <c r="I427" s="3">
        <v>0.0</v>
      </c>
      <c r="J427" s="3" t="s">
        <v>53</v>
      </c>
      <c r="K427" s="3" t="s">
        <v>53</v>
      </c>
      <c r="L427" s="3" t="s">
        <v>53</v>
      </c>
      <c r="M427" s="3" t="s">
        <v>53</v>
      </c>
      <c r="N427" s="3" t="s">
        <v>53</v>
      </c>
      <c r="O427" s="3" t="s">
        <v>53</v>
      </c>
      <c r="P427" s="3" t="s">
        <v>53</v>
      </c>
      <c r="Q427" s="3" t="s">
        <v>53</v>
      </c>
      <c r="R427" s="4" t="str">
        <f t="shared" si="2"/>
        <v/>
      </c>
      <c r="S427" s="4" t="str">
        <f t="shared" si="3"/>
        <v/>
      </c>
      <c r="T427" s="4" t="str">
        <f t="shared" si="4"/>
        <v/>
      </c>
      <c r="U427" s="4" t="str">
        <f t="shared" si="5"/>
        <v/>
      </c>
      <c r="V427" s="4">
        <f t="shared" si="6"/>
        <v>94</v>
      </c>
      <c r="W427" s="4" t="str">
        <f t="shared" si="7"/>
        <v>null</v>
      </c>
      <c r="X427" s="4" t="str">
        <f t="shared" si="8"/>
        <v>null</v>
      </c>
      <c r="Y427" s="4" t="str">
        <f t="shared" ref="Y427:AA427" si="435">IF(AND($A427=$A428,V427=100,V428=100),"full access", "")</f>
        <v/>
      </c>
      <c r="Z427" s="4" t="str">
        <f t="shared" si="435"/>
        <v/>
      </c>
      <c r="AA427" s="4" t="str">
        <f t="shared" si="435"/>
        <v/>
      </c>
      <c r="AB427" s="4" t="str">
        <f t="shared" si="10"/>
        <v/>
      </c>
      <c r="AC427" s="4" t="str">
        <f t="shared" si="11"/>
        <v/>
      </c>
    </row>
    <row r="428">
      <c r="A428" s="3" t="s">
        <v>263</v>
      </c>
      <c r="B428" s="3" t="str">
        <f>VLOOKUP(A428,Regions!A:B,2)</f>
        <v>East Asia &amp; Pacific</v>
      </c>
      <c r="C428" s="3">
        <v>2015.0</v>
      </c>
      <c r="D428" s="3">
        <v>11.09899998</v>
      </c>
      <c r="E428" s="3">
        <v>59.72999954</v>
      </c>
      <c r="F428" s="3">
        <v>100.0</v>
      </c>
      <c r="G428" s="3">
        <v>0.0</v>
      </c>
      <c r="H428" s="3">
        <v>0.0</v>
      </c>
      <c r="I428" s="3">
        <v>0.0</v>
      </c>
      <c r="J428" s="3">
        <v>100.0</v>
      </c>
      <c r="K428" s="3">
        <v>0.0</v>
      </c>
      <c r="L428" s="3">
        <v>0.0</v>
      </c>
      <c r="M428" s="3">
        <v>0.0</v>
      </c>
      <c r="N428" s="3">
        <v>100.0</v>
      </c>
      <c r="O428" s="3">
        <v>0.0</v>
      </c>
      <c r="P428" s="3">
        <v>0.0</v>
      </c>
      <c r="Q428" s="3">
        <v>0.0</v>
      </c>
      <c r="R428" s="4">
        <f t="shared" si="2"/>
        <v>5</v>
      </c>
      <c r="S428" s="4">
        <f t="shared" si="3"/>
        <v>0</v>
      </c>
      <c r="T428" s="4">
        <f t="shared" si="4"/>
        <v>0</v>
      </c>
      <c r="U428" s="4">
        <f t="shared" si="5"/>
        <v>0</v>
      </c>
      <c r="V428" s="4">
        <f t="shared" si="6"/>
        <v>100</v>
      </c>
      <c r="W428" s="4">
        <f t="shared" si="7"/>
        <v>100</v>
      </c>
      <c r="X428" s="4">
        <f t="shared" si="8"/>
        <v>100</v>
      </c>
      <c r="Y428" s="4" t="str">
        <f t="shared" ref="Y428:AA428" si="436">IF(AND($A428=$A429,V428=100,V429=100),"full access", "")</f>
        <v>full access</v>
      </c>
      <c r="Z428" s="4" t="str">
        <f t="shared" si="436"/>
        <v>full access</v>
      </c>
      <c r="AA428" s="4" t="str">
        <f t="shared" si="436"/>
        <v>full access</v>
      </c>
      <c r="AB428" s="4">
        <f t="shared" si="10"/>
        <v>0</v>
      </c>
      <c r="AC428" s="4" t="str">
        <f t="shared" si="11"/>
        <v/>
      </c>
    </row>
    <row r="429">
      <c r="A429" s="3" t="s">
        <v>263</v>
      </c>
      <c r="B429" s="3" t="str">
        <f>VLOOKUP(A429,Regions!A:B,2)</f>
        <v>East Asia &amp; Pacific</v>
      </c>
      <c r="C429" s="3">
        <v>2020.0</v>
      </c>
      <c r="D429" s="3">
        <v>11.79199982</v>
      </c>
      <c r="E429" s="3">
        <v>64.01399994</v>
      </c>
      <c r="F429" s="3">
        <v>100.0</v>
      </c>
      <c r="G429" s="3">
        <v>0.0</v>
      </c>
      <c r="H429" s="3">
        <v>0.0</v>
      </c>
      <c r="I429" s="3">
        <v>0.0</v>
      </c>
      <c r="J429" s="3">
        <v>100.0</v>
      </c>
      <c r="K429" s="3">
        <v>0.0</v>
      </c>
      <c r="L429" s="3">
        <v>0.0</v>
      </c>
      <c r="M429" s="3">
        <v>0.0</v>
      </c>
      <c r="N429" s="3">
        <v>100.0</v>
      </c>
      <c r="O429" s="3">
        <v>0.0</v>
      </c>
      <c r="P429" s="3">
        <v>0.0</v>
      </c>
      <c r="Q429" s="3">
        <v>0.0</v>
      </c>
      <c r="R429" s="4" t="str">
        <f t="shared" si="2"/>
        <v/>
      </c>
      <c r="S429" s="4" t="str">
        <f t="shared" si="3"/>
        <v/>
      </c>
      <c r="T429" s="4" t="str">
        <f t="shared" si="4"/>
        <v/>
      </c>
      <c r="U429" s="4" t="str">
        <f t="shared" si="5"/>
        <v/>
      </c>
      <c r="V429" s="4">
        <f t="shared" si="6"/>
        <v>100</v>
      </c>
      <c r="W429" s="4">
        <f t="shared" si="7"/>
        <v>100</v>
      </c>
      <c r="X429" s="4">
        <f t="shared" si="8"/>
        <v>100</v>
      </c>
      <c r="Y429" s="4" t="str">
        <f t="shared" ref="Y429:AA429" si="437">IF(AND($A429=$A430,V429=100,V430=100),"full access", "")</f>
        <v/>
      </c>
      <c r="Z429" s="4" t="str">
        <f t="shared" si="437"/>
        <v/>
      </c>
      <c r="AA429" s="4" t="str">
        <f t="shared" si="437"/>
        <v/>
      </c>
      <c r="AB429" s="4" t="str">
        <f t="shared" si="10"/>
        <v/>
      </c>
      <c r="AC429" s="4" t="str">
        <f t="shared" si="11"/>
        <v/>
      </c>
    </row>
    <row r="430">
      <c r="A430" s="3" t="s">
        <v>264</v>
      </c>
      <c r="B430" s="3" t="str">
        <f>VLOOKUP(A430,Regions!A:B,2)</f>
        <v>Sub-Saharan Africa</v>
      </c>
      <c r="C430" s="3">
        <v>2015.0</v>
      </c>
      <c r="D430" s="3">
        <v>38225.44531</v>
      </c>
      <c r="E430" s="3">
        <v>22.05999947</v>
      </c>
      <c r="F430" s="3">
        <v>47.84155836</v>
      </c>
      <c r="G430" s="3">
        <v>30.09540377</v>
      </c>
      <c r="H430" s="3">
        <v>15.10676845</v>
      </c>
      <c r="I430" s="3">
        <v>6.95626942</v>
      </c>
      <c r="J430" s="3">
        <v>39.71700313</v>
      </c>
      <c r="K430" s="3">
        <v>34.1765633</v>
      </c>
      <c r="L430" s="3">
        <v>17.51911722</v>
      </c>
      <c r="M430" s="3">
        <v>8.587316348</v>
      </c>
      <c r="N430" s="3">
        <v>76.54635609</v>
      </c>
      <c r="O430" s="3">
        <v>15.67629339</v>
      </c>
      <c r="P430" s="3">
        <v>6.58371928</v>
      </c>
      <c r="Q430" s="3">
        <v>1.193631242</v>
      </c>
      <c r="R430" s="4">
        <f t="shared" si="2"/>
        <v>5</v>
      </c>
      <c r="S430" s="4">
        <f t="shared" si="3"/>
        <v>1.60269817</v>
      </c>
      <c r="T430" s="4">
        <f t="shared" si="4"/>
        <v>1.70283729</v>
      </c>
      <c r="U430" s="4">
        <f t="shared" si="5"/>
        <v>0.447299142</v>
      </c>
      <c r="V430" s="4">
        <f t="shared" si="6"/>
        <v>48</v>
      </c>
      <c r="W430" s="4">
        <f t="shared" si="7"/>
        <v>40</v>
      </c>
      <c r="X430" s="4">
        <f t="shared" si="8"/>
        <v>77</v>
      </c>
      <c r="Y430" s="4" t="str">
        <f t="shared" ref="Y430:AA430" si="438">IF(AND($A430=$A431,V430=100,V431=100),"full access", "")</f>
        <v/>
      </c>
      <c r="Z430" s="4" t="str">
        <f t="shared" si="438"/>
        <v/>
      </c>
      <c r="AA430" s="4" t="str">
        <f t="shared" si="438"/>
        <v/>
      </c>
      <c r="AB430" s="4">
        <f t="shared" si="10"/>
        <v>1.255538148</v>
      </c>
      <c r="AC430" s="4">
        <f t="shared" si="11"/>
        <v>1.167868354</v>
      </c>
    </row>
    <row r="431">
      <c r="A431" s="3" t="s">
        <v>264</v>
      </c>
      <c r="B431" s="3" t="str">
        <f>VLOOKUP(A431,Regions!A:B,2)</f>
        <v>Sub-Saharan Africa</v>
      </c>
      <c r="C431" s="3">
        <v>2020.0</v>
      </c>
      <c r="D431" s="3">
        <v>45741.0</v>
      </c>
      <c r="E431" s="3">
        <v>24.95400047</v>
      </c>
      <c r="F431" s="3">
        <v>55.85504921</v>
      </c>
      <c r="G431" s="3">
        <v>27.28286</v>
      </c>
      <c r="H431" s="3">
        <v>12.16590654</v>
      </c>
      <c r="I431" s="3">
        <v>4.696184252</v>
      </c>
      <c r="J431" s="3">
        <v>48.23118958</v>
      </c>
      <c r="K431" s="3">
        <v>31.78469426</v>
      </c>
      <c r="L431" s="3">
        <v>14.07616061</v>
      </c>
      <c r="M431" s="3">
        <v>5.907955546</v>
      </c>
      <c r="N431" s="3">
        <v>78.7828518</v>
      </c>
      <c r="O431" s="3">
        <v>13.74416783</v>
      </c>
      <c r="P431" s="3">
        <v>6.421044133</v>
      </c>
      <c r="Q431" s="3">
        <v>1.051936238</v>
      </c>
      <c r="R431" s="4" t="str">
        <f t="shared" si="2"/>
        <v/>
      </c>
      <c r="S431" s="4" t="str">
        <f t="shared" si="3"/>
        <v/>
      </c>
      <c r="T431" s="4" t="str">
        <f t="shared" si="4"/>
        <v/>
      </c>
      <c r="U431" s="4" t="str">
        <f t="shared" si="5"/>
        <v/>
      </c>
      <c r="V431" s="4">
        <f t="shared" si="6"/>
        <v>56</v>
      </c>
      <c r="W431" s="4">
        <f t="shared" si="7"/>
        <v>48</v>
      </c>
      <c r="X431" s="4">
        <f t="shared" si="8"/>
        <v>79</v>
      </c>
      <c r="Y431" s="4" t="str">
        <f t="shared" ref="Y431:AA431" si="439">IF(AND($A431=$A432,V431=100,V432=100),"full access", "")</f>
        <v/>
      </c>
      <c r="Z431" s="4" t="str">
        <f t="shared" si="439"/>
        <v/>
      </c>
      <c r="AA431" s="4" t="str">
        <f t="shared" si="439"/>
        <v/>
      </c>
      <c r="AB431" s="4" t="str">
        <f t="shared" si="10"/>
        <v/>
      </c>
      <c r="AC431" s="4" t="str">
        <f t="shared" si="11"/>
        <v/>
      </c>
    </row>
    <row r="432">
      <c r="A432" s="3" t="s">
        <v>265</v>
      </c>
      <c r="B432" s="3" t="str">
        <f>VLOOKUP(A432,Regions!A:B,2)</f>
        <v>Europe &amp; Central Asia</v>
      </c>
      <c r="C432" s="3">
        <v>2015.0</v>
      </c>
      <c r="D432" s="3">
        <v>44921.63672</v>
      </c>
      <c r="E432" s="3">
        <v>69.06100464</v>
      </c>
      <c r="F432" s="3">
        <v>93.65690669</v>
      </c>
      <c r="G432" s="3">
        <v>5.630873723</v>
      </c>
      <c r="H432" s="3">
        <v>0.4364563488</v>
      </c>
      <c r="I432" s="3">
        <v>0.2757632395</v>
      </c>
      <c r="J432" s="3">
        <v>98.84311161</v>
      </c>
      <c r="K432" s="3">
        <v>0.0</v>
      </c>
      <c r="L432" s="3">
        <v>0.944405312</v>
      </c>
      <c r="M432" s="3">
        <v>0.2124830817</v>
      </c>
      <c r="N432" s="3">
        <v>91.33350853</v>
      </c>
      <c r="O432" s="3">
        <v>8.153478277</v>
      </c>
      <c r="P432" s="3">
        <v>0.2089007556</v>
      </c>
      <c r="Q432" s="3">
        <v>0.3041124414</v>
      </c>
      <c r="R432" s="4">
        <f t="shared" si="2"/>
        <v>5</v>
      </c>
      <c r="S432" s="4">
        <f t="shared" si="3"/>
        <v>0.054275052</v>
      </c>
      <c r="T432" s="4">
        <f t="shared" si="4"/>
        <v>0.231377678</v>
      </c>
      <c r="U432" s="4">
        <f t="shared" si="5"/>
        <v>-0.011247684</v>
      </c>
      <c r="V432" s="4">
        <f t="shared" si="6"/>
        <v>94</v>
      </c>
      <c r="W432" s="4">
        <f t="shared" si="7"/>
        <v>99</v>
      </c>
      <c r="X432" s="4">
        <f t="shared" si="8"/>
        <v>91</v>
      </c>
      <c r="Y432" s="4" t="str">
        <f t="shared" ref="Y432:AA432" si="440">IF(AND($A432=$A433,V432=100,V433=100),"full access", "")</f>
        <v/>
      </c>
      <c r="Z432" s="4" t="str">
        <f t="shared" si="440"/>
        <v/>
      </c>
      <c r="AA432" s="4" t="str">
        <f t="shared" si="440"/>
        <v/>
      </c>
      <c r="AB432" s="4">
        <f t="shared" si="10"/>
        <v>0.242625362</v>
      </c>
      <c r="AC432" s="4">
        <f t="shared" si="11"/>
        <v>2.20438258</v>
      </c>
    </row>
    <row r="433">
      <c r="A433" s="3" t="s">
        <v>265</v>
      </c>
      <c r="B433" s="3" t="str">
        <f>VLOOKUP(A433,Regions!A:B,2)</f>
        <v>Europe &amp; Central Asia</v>
      </c>
      <c r="C433" s="3">
        <v>2020.0</v>
      </c>
      <c r="D433" s="3">
        <v>43733.75781</v>
      </c>
      <c r="E433" s="3">
        <v>69.60800171</v>
      </c>
      <c r="F433" s="3">
        <v>93.92828195</v>
      </c>
      <c r="G433" s="3">
        <v>5.671978717</v>
      </c>
      <c r="H433" s="3">
        <v>0.07590450129</v>
      </c>
      <c r="I433" s="3">
        <v>0.323834836</v>
      </c>
      <c r="J433" s="3">
        <v>100.0</v>
      </c>
      <c r="K433" s="3">
        <v>0.0</v>
      </c>
      <c r="L433" s="3">
        <v>0.0</v>
      </c>
      <c r="M433" s="3">
        <v>0.0</v>
      </c>
      <c r="N433" s="3">
        <v>91.27727011</v>
      </c>
      <c r="O433" s="3">
        <v>8.14845779</v>
      </c>
      <c r="P433" s="3">
        <v>0.1090456533</v>
      </c>
      <c r="Q433" s="3">
        <v>0.4652264446</v>
      </c>
      <c r="R433" s="4" t="str">
        <f t="shared" si="2"/>
        <v/>
      </c>
      <c r="S433" s="4" t="str">
        <f t="shared" si="3"/>
        <v/>
      </c>
      <c r="T433" s="4" t="str">
        <f t="shared" si="4"/>
        <v/>
      </c>
      <c r="U433" s="4" t="str">
        <f t="shared" si="5"/>
        <v/>
      </c>
      <c r="V433" s="4">
        <f t="shared" si="6"/>
        <v>94</v>
      </c>
      <c r="W433" s="4">
        <f t="shared" si="7"/>
        <v>100</v>
      </c>
      <c r="X433" s="4">
        <f t="shared" si="8"/>
        <v>91</v>
      </c>
      <c r="Y433" s="4" t="str">
        <f t="shared" ref="Y433:AA433" si="441">IF(AND($A433=$A434,V433=100,V434=100),"full access", "")</f>
        <v/>
      </c>
      <c r="Z433" s="4" t="str">
        <f t="shared" si="441"/>
        <v/>
      </c>
      <c r="AA433" s="4" t="str">
        <f t="shared" si="441"/>
        <v/>
      </c>
      <c r="AB433" s="4" t="str">
        <f t="shared" si="10"/>
        <v/>
      </c>
      <c r="AC433" s="4" t="str">
        <f t="shared" si="11"/>
        <v/>
      </c>
    </row>
    <row r="434">
      <c r="A434" s="3" t="s">
        <v>266</v>
      </c>
      <c r="B434" s="3" t="str">
        <f>VLOOKUP(A434,Regions!A:B,2)</f>
        <v>Europe &amp; Central Asia</v>
      </c>
      <c r="C434" s="3">
        <v>2015.0</v>
      </c>
      <c r="D434" s="3">
        <v>9262.896484</v>
      </c>
      <c r="E434" s="3">
        <v>85.6740036</v>
      </c>
      <c r="F434" s="3">
        <v>99.97133247</v>
      </c>
      <c r="G434" s="3">
        <v>0.0</v>
      </c>
      <c r="H434" s="3">
        <v>0.02866753431</v>
      </c>
      <c r="I434" s="3">
        <v>0.0</v>
      </c>
      <c r="J434" s="3" t="s">
        <v>53</v>
      </c>
      <c r="K434" s="3" t="s">
        <v>53</v>
      </c>
      <c r="L434" s="3" t="s">
        <v>53</v>
      </c>
      <c r="M434" s="3" t="s">
        <v>53</v>
      </c>
      <c r="N434" s="3" t="s">
        <v>53</v>
      </c>
      <c r="O434" s="3" t="s">
        <v>53</v>
      </c>
      <c r="P434" s="3" t="s">
        <v>53</v>
      </c>
      <c r="Q434" s="3" t="s">
        <v>53</v>
      </c>
      <c r="R434" s="4">
        <f t="shared" si="2"/>
        <v>5</v>
      </c>
      <c r="S434" s="4">
        <f t="shared" si="3"/>
        <v>-0.001147294</v>
      </c>
      <c r="T434" s="4" t="str">
        <f t="shared" si="4"/>
        <v>null</v>
      </c>
      <c r="U434" s="4" t="str">
        <f t="shared" si="5"/>
        <v>null</v>
      </c>
      <c r="V434" s="4">
        <f t="shared" si="6"/>
        <v>100</v>
      </c>
      <c r="W434" s="4" t="str">
        <f t="shared" si="7"/>
        <v>null</v>
      </c>
      <c r="X434" s="4" t="str">
        <f t="shared" si="8"/>
        <v>null</v>
      </c>
      <c r="Y434" s="4" t="str">
        <f t="shared" ref="Y434:AA434" si="442">IF(AND($A434=$A435,V434=100,V435=100),"full access", "")</f>
        <v>full access</v>
      </c>
      <c r="Z434" s="4" t="str">
        <f t="shared" si="442"/>
        <v/>
      </c>
      <c r="AA434" s="4" t="str">
        <f t="shared" si="442"/>
        <v/>
      </c>
      <c r="AB434" s="4" t="str">
        <f t="shared" si="10"/>
        <v>null</v>
      </c>
      <c r="AC434" s="4" t="str">
        <f t="shared" si="11"/>
        <v/>
      </c>
    </row>
    <row r="435">
      <c r="A435" s="3" t="s">
        <v>266</v>
      </c>
      <c r="B435" s="3" t="str">
        <f>VLOOKUP(A435,Regions!A:B,2)</f>
        <v>Europe &amp; Central Asia</v>
      </c>
      <c r="C435" s="3">
        <v>2020.0</v>
      </c>
      <c r="D435" s="3">
        <v>9890.400391</v>
      </c>
      <c r="E435" s="3">
        <v>87.04799652</v>
      </c>
      <c r="F435" s="3">
        <v>99.965596</v>
      </c>
      <c r="G435" s="3">
        <v>0.0</v>
      </c>
      <c r="H435" s="3">
        <v>0.034404</v>
      </c>
      <c r="I435" s="3">
        <v>0.0</v>
      </c>
      <c r="J435" s="3" t="s">
        <v>53</v>
      </c>
      <c r="K435" s="3" t="s">
        <v>53</v>
      </c>
      <c r="L435" s="3" t="s">
        <v>53</v>
      </c>
      <c r="M435" s="3" t="s">
        <v>53</v>
      </c>
      <c r="N435" s="3" t="s">
        <v>53</v>
      </c>
      <c r="O435" s="3" t="s">
        <v>53</v>
      </c>
      <c r="P435" s="3" t="s">
        <v>53</v>
      </c>
      <c r="Q435" s="3" t="s">
        <v>53</v>
      </c>
      <c r="R435" s="4" t="str">
        <f t="shared" si="2"/>
        <v/>
      </c>
      <c r="S435" s="4" t="str">
        <f t="shared" si="3"/>
        <v/>
      </c>
      <c r="T435" s="4" t="str">
        <f t="shared" si="4"/>
        <v/>
      </c>
      <c r="U435" s="4" t="str">
        <f t="shared" si="5"/>
        <v/>
      </c>
      <c r="V435" s="4">
        <f t="shared" si="6"/>
        <v>100</v>
      </c>
      <c r="W435" s="4" t="str">
        <f t="shared" si="7"/>
        <v>null</v>
      </c>
      <c r="X435" s="4" t="str">
        <f t="shared" si="8"/>
        <v>null</v>
      </c>
      <c r="Y435" s="4" t="str">
        <f t="shared" ref="Y435:AA435" si="443">IF(AND($A435=$A436,V435=100,V436=100),"full access", "")</f>
        <v/>
      </c>
      <c r="Z435" s="4" t="str">
        <f t="shared" si="443"/>
        <v/>
      </c>
      <c r="AA435" s="4" t="str">
        <f t="shared" si="443"/>
        <v/>
      </c>
      <c r="AB435" s="4" t="str">
        <f t="shared" si="10"/>
        <v/>
      </c>
      <c r="AC435" s="4" t="str">
        <f t="shared" si="11"/>
        <v/>
      </c>
    </row>
    <row r="436">
      <c r="A436" s="3" t="s">
        <v>267</v>
      </c>
      <c r="B436" s="3" t="str">
        <f>VLOOKUP(A436,Regions!A:B,2)</f>
        <v>Europe &amp; Central Asia</v>
      </c>
      <c r="C436" s="3">
        <v>2015.0</v>
      </c>
      <c r="D436" s="3">
        <v>65860.14844</v>
      </c>
      <c r="E436" s="3">
        <v>82.62599945</v>
      </c>
      <c r="F436" s="3">
        <v>100.0000015</v>
      </c>
      <c r="G436" s="3">
        <v>0.0</v>
      </c>
      <c r="H436" s="3">
        <v>0.0</v>
      </c>
      <c r="I436" s="3">
        <v>0.0</v>
      </c>
      <c r="J436" s="3">
        <v>100.0</v>
      </c>
      <c r="K436" s="3">
        <v>0.0</v>
      </c>
      <c r="L436" s="3">
        <v>0.0</v>
      </c>
      <c r="M436" s="3">
        <v>0.0</v>
      </c>
      <c r="N436" s="3">
        <v>100.0</v>
      </c>
      <c r="O436" s="3">
        <v>0.0</v>
      </c>
      <c r="P436" s="3">
        <v>0.0</v>
      </c>
      <c r="Q436" s="3">
        <v>0.0</v>
      </c>
      <c r="R436" s="4">
        <f t="shared" si="2"/>
        <v>5</v>
      </c>
      <c r="S436" s="4">
        <f t="shared" si="3"/>
        <v>-0.0000005880000003</v>
      </c>
      <c r="T436" s="4">
        <f t="shared" si="4"/>
        <v>0</v>
      </c>
      <c r="U436" s="4">
        <f t="shared" si="5"/>
        <v>0</v>
      </c>
      <c r="V436" s="4">
        <f t="shared" si="6"/>
        <v>100</v>
      </c>
      <c r="W436" s="4">
        <f t="shared" si="7"/>
        <v>100</v>
      </c>
      <c r="X436" s="4">
        <f t="shared" si="8"/>
        <v>100</v>
      </c>
      <c r="Y436" s="4" t="str">
        <f t="shared" ref="Y436:AA436" si="444">IF(AND($A436=$A437,V436=100,V437=100),"full access", "")</f>
        <v>full access</v>
      </c>
      <c r="Z436" s="4" t="str">
        <f t="shared" si="444"/>
        <v>full access</v>
      </c>
      <c r="AA436" s="4" t="str">
        <f t="shared" si="444"/>
        <v>full access</v>
      </c>
      <c r="AB436" s="4">
        <f t="shared" si="10"/>
        <v>0</v>
      </c>
      <c r="AC436" s="4" t="str">
        <f t="shared" si="11"/>
        <v/>
      </c>
    </row>
    <row r="437">
      <c r="A437" s="3" t="s">
        <v>267</v>
      </c>
      <c r="B437" s="3" t="str">
        <f>VLOOKUP(A437,Regions!A:B,2)</f>
        <v>Europe &amp; Central Asia</v>
      </c>
      <c r="C437" s="3">
        <v>2020.0</v>
      </c>
      <c r="D437" s="3">
        <v>67886.00781</v>
      </c>
      <c r="E437" s="3">
        <v>83.90299988</v>
      </c>
      <c r="F437" s="3">
        <v>99.99999856</v>
      </c>
      <c r="G437" s="3">
        <v>0.0</v>
      </c>
      <c r="H437" s="3">
        <v>1.43853282E-6</v>
      </c>
      <c r="I437" s="3">
        <v>0.0</v>
      </c>
      <c r="J437" s="3">
        <v>100.0</v>
      </c>
      <c r="K437" s="3">
        <v>0.0</v>
      </c>
      <c r="L437" s="3">
        <v>0.0</v>
      </c>
      <c r="M437" s="3">
        <v>0.0</v>
      </c>
      <c r="N437" s="3">
        <v>100.0</v>
      </c>
      <c r="O437" s="3">
        <v>0.0</v>
      </c>
      <c r="P437" s="3">
        <v>0.0</v>
      </c>
      <c r="Q437" s="3">
        <v>0.0</v>
      </c>
      <c r="R437" s="4" t="str">
        <f t="shared" si="2"/>
        <v/>
      </c>
      <c r="S437" s="4" t="str">
        <f t="shared" si="3"/>
        <v/>
      </c>
      <c r="T437" s="4" t="str">
        <f t="shared" si="4"/>
        <v/>
      </c>
      <c r="U437" s="4" t="str">
        <f t="shared" si="5"/>
        <v/>
      </c>
      <c r="V437" s="4">
        <f t="shared" si="6"/>
        <v>100</v>
      </c>
      <c r="W437" s="4">
        <f t="shared" si="7"/>
        <v>100</v>
      </c>
      <c r="X437" s="4">
        <f t="shared" si="8"/>
        <v>100</v>
      </c>
      <c r="Y437" s="4" t="str">
        <f t="shared" ref="Y437:AA437" si="445">IF(AND($A437=$A438,V437=100,V438=100),"full access", "")</f>
        <v/>
      </c>
      <c r="Z437" s="4" t="str">
        <f t="shared" si="445"/>
        <v/>
      </c>
      <c r="AA437" s="4" t="str">
        <f t="shared" si="445"/>
        <v/>
      </c>
      <c r="AB437" s="4" t="str">
        <f t="shared" si="10"/>
        <v/>
      </c>
      <c r="AC437" s="4" t="str">
        <f t="shared" si="11"/>
        <v/>
      </c>
    </row>
    <row r="438">
      <c r="A438" s="3" t="s">
        <v>268</v>
      </c>
      <c r="B438" s="3" t="str">
        <f>VLOOKUP(A438,Regions!A:B,2)</f>
        <v>Sub-Saharan Africa</v>
      </c>
      <c r="C438" s="3">
        <v>2015.0</v>
      </c>
      <c r="D438" s="3">
        <v>51482.63672</v>
      </c>
      <c r="E438" s="3">
        <v>31.61700058</v>
      </c>
      <c r="F438" s="3">
        <v>52.96379459</v>
      </c>
      <c r="G438" s="3">
        <v>11.30893693</v>
      </c>
      <c r="H438" s="3">
        <v>21.38524788</v>
      </c>
      <c r="I438" s="3">
        <v>14.3420206</v>
      </c>
      <c r="J438" s="3">
        <v>38.86342456</v>
      </c>
      <c r="K438" s="3">
        <v>13.19289824</v>
      </c>
      <c r="L438" s="3">
        <v>28.1932841</v>
      </c>
      <c r="M438" s="3">
        <v>19.75039311</v>
      </c>
      <c r="N438" s="3">
        <v>83.4608554</v>
      </c>
      <c r="O438" s="3">
        <v>7.234201128</v>
      </c>
      <c r="P438" s="3">
        <v>6.6604503</v>
      </c>
      <c r="Q438" s="3">
        <v>2.644493171</v>
      </c>
      <c r="R438" s="4">
        <f t="shared" si="2"/>
        <v>5</v>
      </c>
      <c r="S438" s="4">
        <f t="shared" si="3"/>
        <v>1.5506006</v>
      </c>
      <c r="T438" s="4">
        <f t="shared" si="4"/>
        <v>1.316708156</v>
      </c>
      <c r="U438" s="4">
        <f t="shared" si="5"/>
        <v>1.0666139</v>
      </c>
      <c r="V438" s="4">
        <f t="shared" si="6"/>
        <v>53</v>
      </c>
      <c r="W438" s="4">
        <f t="shared" si="7"/>
        <v>39</v>
      </c>
      <c r="X438" s="4">
        <f t="shared" si="8"/>
        <v>83</v>
      </c>
      <c r="Y438" s="4" t="str">
        <f t="shared" ref="Y438:AA438" si="446">IF(AND($A438=$A439,V438=100,V439=100),"full access", "")</f>
        <v/>
      </c>
      <c r="Z438" s="4" t="str">
        <f t="shared" si="446"/>
        <v/>
      </c>
      <c r="AA438" s="4" t="str">
        <f t="shared" si="446"/>
        <v/>
      </c>
      <c r="AB438" s="4">
        <f t="shared" si="10"/>
        <v>0.250094256</v>
      </c>
      <c r="AC438" s="4">
        <f t="shared" si="11"/>
        <v>0.2098702988</v>
      </c>
    </row>
    <row r="439">
      <c r="A439" s="3" t="s">
        <v>268</v>
      </c>
      <c r="B439" s="3" t="str">
        <f>VLOOKUP(A439,Regions!A:B,2)</f>
        <v>Sub-Saharan Africa</v>
      </c>
      <c r="C439" s="3">
        <v>2020.0</v>
      </c>
      <c r="D439" s="3">
        <v>59734.21484</v>
      </c>
      <c r="E439" s="3">
        <v>35.22700119</v>
      </c>
      <c r="F439" s="3">
        <v>60.71679759</v>
      </c>
      <c r="G439" s="3">
        <v>11.29007067</v>
      </c>
      <c r="H439" s="3">
        <v>14.51775136</v>
      </c>
      <c r="I439" s="3">
        <v>13.47538038</v>
      </c>
      <c r="J439" s="3">
        <v>45.44696534</v>
      </c>
      <c r="K439" s="3">
        <v>13.98368881</v>
      </c>
      <c r="L439" s="3">
        <v>21.21996133</v>
      </c>
      <c r="M439" s="3">
        <v>19.34938452</v>
      </c>
      <c r="N439" s="3">
        <v>88.7939249</v>
      </c>
      <c r="O439" s="3">
        <v>6.337231166</v>
      </c>
      <c r="P439" s="3">
        <v>2.194178786</v>
      </c>
      <c r="Q439" s="3">
        <v>2.674665152</v>
      </c>
      <c r="R439" s="4" t="str">
        <f t="shared" si="2"/>
        <v/>
      </c>
      <c r="S439" s="4" t="str">
        <f t="shared" si="3"/>
        <v/>
      </c>
      <c r="T439" s="4" t="str">
        <f t="shared" si="4"/>
        <v/>
      </c>
      <c r="U439" s="4" t="str">
        <f t="shared" si="5"/>
        <v/>
      </c>
      <c r="V439" s="4">
        <f t="shared" si="6"/>
        <v>61</v>
      </c>
      <c r="W439" s="4">
        <f t="shared" si="7"/>
        <v>45</v>
      </c>
      <c r="X439" s="4">
        <f t="shared" si="8"/>
        <v>89</v>
      </c>
      <c r="Y439" s="4" t="str">
        <f t="shared" ref="Y439:AA439" si="447">IF(AND($A439=$A440,V439=100,V440=100),"full access", "")</f>
        <v/>
      </c>
      <c r="Z439" s="4" t="str">
        <f t="shared" si="447"/>
        <v/>
      </c>
      <c r="AA439" s="4" t="str">
        <f t="shared" si="447"/>
        <v/>
      </c>
      <c r="AB439" s="4" t="str">
        <f t="shared" si="10"/>
        <v/>
      </c>
      <c r="AC439" s="4" t="str">
        <f t="shared" si="11"/>
        <v/>
      </c>
    </row>
    <row r="440">
      <c r="A440" s="3" t="s">
        <v>269</v>
      </c>
      <c r="B440" s="3" t="str">
        <f>VLOOKUP(A440,Regions!A:B,2)</f>
        <v>North America</v>
      </c>
      <c r="C440" s="3">
        <v>2015.0</v>
      </c>
      <c r="D440" s="3">
        <v>320878.3125</v>
      </c>
      <c r="E440" s="3">
        <v>81.67100525</v>
      </c>
      <c r="F440" s="3">
        <v>99.44715776</v>
      </c>
      <c r="G440" s="3">
        <v>0.0</v>
      </c>
      <c r="H440" s="3">
        <v>0.5528422372</v>
      </c>
      <c r="I440" s="3">
        <v>0.0</v>
      </c>
      <c r="J440" s="3">
        <v>97.78011851</v>
      </c>
      <c r="K440" s="3">
        <v>0.0</v>
      </c>
      <c r="L440" s="3">
        <v>2.219881485</v>
      </c>
      <c r="M440" s="3">
        <v>0.0</v>
      </c>
      <c r="N440" s="3">
        <v>99.82127981</v>
      </c>
      <c r="O440" s="3">
        <v>0.0</v>
      </c>
      <c r="P440" s="3">
        <v>0.1787201944</v>
      </c>
      <c r="Q440" s="3">
        <v>0.0</v>
      </c>
      <c r="R440" s="4">
        <f t="shared" si="2"/>
        <v>5</v>
      </c>
      <c r="S440" s="4">
        <f t="shared" si="3"/>
        <v>0.087273784</v>
      </c>
      <c r="T440" s="4">
        <f t="shared" si="4"/>
        <v>0.378133766</v>
      </c>
      <c r="U440" s="4">
        <f t="shared" si="5"/>
        <v>0.021372932</v>
      </c>
      <c r="V440" s="4">
        <f t="shared" si="6"/>
        <v>99</v>
      </c>
      <c r="W440" s="4">
        <f t="shared" si="7"/>
        <v>98</v>
      </c>
      <c r="X440" s="4">
        <f t="shared" si="8"/>
        <v>100</v>
      </c>
      <c r="Y440" s="4" t="str">
        <f t="shared" ref="Y440:AA440" si="448">IF(AND($A440=$A441,V440=100,V441=100),"full access", "")</f>
        <v/>
      </c>
      <c r="Z440" s="4" t="str">
        <f t="shared" si="448"/>
        <v/>
      </c>
      <c r="AA440" s="4" t="str">
        <f t="shared" si="448"/>
        <v>full access</v>
      </c>
      <c r="AB440" s="4">
        <f t="shared" si="10"/>
        <v>0.356760834</v>
      </c>
      <c r="AC440" s="4">
        <f t="shared" si="11"/>
        <v>1.786006772</v>
      </c>
    </row>
    <row r="441">
      <c r="A441" s="3" t="s">
        <v>269</v>
      </c>
      <c r="B441" s="3" t="str">
        <f>VLOOKUP(A441,Regions!A:B,2)</f>
        <v>North America</v>
      </c>
      <c r="C441" s="3">
        <v>2020.0</v>
      </c>
      <c r="D441" s="3">
        <v>331002.6563</v>
      </c>
      <c r="E441" s="3">
        <v>82.66400146</v>
      </c>
      <c r="F441" s="3">
        <v>99.88352668</v>
      </c>
      <c r="G441" s="3">
        <v>0.0</v>
      </c>
      <c r="H441" s="3">
        <v>0.1164733182</v>
      </c>
      <c r="I441" s="3">
        <v>0.0</v>
      </c>
      <c r="J441" s="3">
        <v>99.67078734</v>
      </c>
      <c r="K441" s="3">
        <v>0.0</v>
      </c>
      <c r="L441" s="3">
        <v>0.3292126628</v>
      </c>
      <c r="M441" s="3">
        <v>0.0</v>
      </c>
      <c r="N441" s="3">
        <v>99.92814447</v>
      </c>
      <c r="O441" s="3">
        <v>0.0</v>
      </c>
      <c r="P441" s="3">
        <v>0.0718555296</v>
      </c>
      <c r="Q441" s="3">
        <v>0.0</v>
      </c>
      <c r="R441" s="4" t="str">
        <f t="shared" si="2"/>
        <v/>
      </c>
      <c r="S441" s="4" t="str">
        <f t="shared" si="3"/>
        <v/>
      </c>
      <c r="T441" s="4" t="str">
        <f t="shared" si="4"/>
        <v/>
      </c>
      <c r="U441" s="4" t="str">
        <f t="shared" si="5"/>
        <v/>
      </c>
      <c r="V441" s="4">
        <f t="shared" si="6"/>
        <v>100</v>
      </c>
      <c r="W441" s="4">
        <f t="shared" si="7"/>
        <v>100</v>
      </c>
      <c r="X441" s="4">
        <f t="shared" si="8"/>
        <v>100</v>
      </c>
      <c r="Y441" s="4" t="str">
        <f t="shared" ref="Y441:AA441" si="449">IF(AND($A441=$A442,V441=100,V442=100),"full access", "")</f>
        <v/>
      </c>
      <c r="Z441" s="4" t="str">
        <f t="shared" si="449"/>
        <v/>
      </c>
      <c r="AA441" s="4" t="str">
        <f t="shared" si="449"/>
        <v/>
      </c>
      <c r="AB441" s="4" t="str">
        <f t="shared" si="10"/>
        <v/>
      </c>
      <c r="AC441" s="4" t="str">
        <f t="shared" si="11"/>
        <v/>
      </c>
    </row>
    <row r="442">
      <c r="A442" s="3" t="s">
        <v>270</v>
      </c>
      <c r="B442" s="3" t="str">
        <f>VLOOKUP(A442,Regions!A:B,2)</f>
        <v>Latin America &amp; Caribbean</v>
      </c>
      <c r="C442" s="3">
        <v>2015.0</v>
      </c>
      <c r="D442" s="3">
        <v>104.9499969</v>
      </c>
      <c r="E442" s="3">
        <v>95.34999847</v>
      </c>
      <c r="F442" s="3">
        <v>98.71827281</v>
      </c>
      <c r="G442" s="3">
        <v>0.0</v>
      </c>
      <c r="H442" s="3">
        <v>1.281727186</v>
      </c>
      <c r="I442" s="3">
        <v>0.0</v>
      </c>
      <c r="J442" s="3" t="s">
        <v>53</v>
      </c>
      <c r="K442" s="3" t="s">
        <v>53</v>
      </c>
      <c r="L442" s="3" t="s">
        <v>53</v>
      </c>
      <c r="M442" s="3" t="s">
        <v>53</v>
      </c>
      <c r="N442" s="3" t="s">
        <v>53</v>
      </c>
      <c r="O442" s="3" t="s">
        <v>53</v>
      </c>
      <c r="P442" s="3" t="s">
        <v>53</v>
      </c>
      <c r="Q442" s="3" t="s">
        <v>53</v>
      </c>
      <c r="R442" s="4">
        <f t="shared" si="2"/>
        <v>5</v>
      </c>
      <c r="S442" s="4">
        <f t="shared" si="3"/>
        <v>-0.000001086</v>
      </c>
      <c r="T442" s="4" t="str">
        <f t="shared" si="4"/>
        <v>null</v>
      </c>
      <c r="U442" s="4" t="str">
        <f t="shared" si="5"/>
        <v>null</v>
      </c>
      <c r="V442" s="4">
        <f t="shared" si="6"/>
        <v>99</v>
      </c>
      <c r="W442" s="4" t="str">
        <f t="shared" si="7"/>
        <v>null</v>
      </c>
      <c r="X442" s="4" t="str">
        <f t="shared" si="8"/>
        <v>null</v>
      </c>
      <c r="Y442" s="4" t="str">
        <f t="shared" ref="Y442:AA442" si="450">IF(AND($A442=$A443,V442=100,V443=100),"full access", "")</f>
        <v/>
      </c>
      <c r="Z442" s="4" t="str">
        <f t="shared" si="450"/>
        <v/>
      </c>
      <c r="AA442" s="4" t="str">
        <f t="shared" si="450"/>
        <v/>
      </c>
      <c r="AB442" s="4" t="str">
        <f t="shared" si="10"/>
        <v>null</v>
      </c>
      <c r="AC442" s="4" t="str">
        <f t="shared" si="11"/>
        <v/>
      </c>
    </row>
    <row r="443">
      <c r="A443" s="3" t="s">
        <v>270</v>
      </c>
      <c r="B443" s="3" t="str">
        <f>VLOOKUP(A443,Regions!A:B,2)</f>
        <v>Latin America &amp; Caribbean</v>
      </c>
      <c r="C443" s="3">
        <v>2020.0</v>
      </c>
      <c r="D443" s="3">
        <v>104.4229965</v>
      </c>
      <c r="E443" s="3">
        <v>95.93900299</v>
      </c>
      <c r="F443" s="3">
        <v>98.71826738</v>
      </c>
      <c r="G443" s="3">
        <v>0.0</v>
      </c>
      <c r="H443" s="3">
        <v>1.281732624</v>
      </c>
      <c r="I443" s="3">
        <v>0.0</v>
      </c>
      <c r="J443" s="3" t="s">
        <v>53</v>
      </c>
      <c r="K443" s="3" t="s">
        <v>53</v>
      </c>
      <c r="L443" s="3" t="s">
        <v>53</v>
      </c>
      <c r="M443" s="3" t="s">
        <v>53</v>
      </c>
      <c r="N443" s="3" t="s">
        <v>53</v>
      </c>
      <c r="O443" s="3" t="s">
        <v>53</v>
      </c>
      <c r="P443" s="3" t="s">
        <v>53</v>
      </c>
      <c r="Q443" s="3" t="s">
        <v>53</v>
      </c>
      <c r="R443" s="4" t="str">
        <f t="shared" si="2"/>
        <v/>
      </c>
      <c r="S443" s="4" t="str">
        <f t="shared" si="3"/>
        <v/>
      </c>
      <c r="T443" s="4" t="str">
        <f t="shared" si="4"/>
        <v/>
      </c>
      <c r="U443" s="4" t="str">
        <f t="shared" si="5"/>
        <v/>
      </c>
      <c r="V443" s="4">
        <f t="shared" si="6"/>
        <v>99</v>
      </c>
      <c r="W443" s="4" t="str">
        <f t="shared" si="7"/>
        <v>null</v>
      </c>
      <c r="X443" s="4" t="str">
        <f t="shared" si="8"/>
        <v>null</v>
      </c>
      <c r="Y443" s="4" t="str">
        <f t="shared" ref="Y443:AA443" si="451">IF(AND($A443=$A444,V443=100,V444=100),"full access", "")</f>
        <v/>
      </c>
      <c r="Z443" s="4" t="str">
        <f t="shared" si="451"/>
        <v/>
      </c>
      <c r="AA443" s="4" t="str">
        <f t="shared" si="451"/>
        <v/>
      </c>
      <c r="AB443" s="4" t="str">
        <f t="shared" si="10"/>
        <v/>
      </c>
      <c r="AC443" s="4" t="str">
        <f t="shared" si="11"/>
        <v/>
      </c>
    </row>
    <row r="444">
      <c r="A444" s="3" t="s">
        <v>271</v>
      </c>
      <c r="B444" s="3" t="str">
        <f>VLOOKUP(A444,Regions!A:B,2)</f>
        <v>Latin America &amp; Caribbean</v>
      </c>
      <c r="C444" s="3">
        <v>2015.0</v>
      </c>
      <c r="D444" s="3">
        <v>3412.012939</v>
      </c>
      <c r="E444" s="3">
        <v>95.04499817</v>
      </c>
      <c r="F444" s="3">
        <v>99.13139756</v>
      </c>
      <c r="G444" s="3">
        <v>0.5381047353</v>
      </c>
      <c r="H444" s="3">
        <v>0.307497473</v>
      </c>
      <c r="I444" s="3">
        <v>0.02300023019</v>
      </c>
      <c r="J444" s="3">
        <v>91.49584384</v>
      </c>
      <c r="K444" s="3">
        <v>4.511550681</v>
      </c>
      <c r="L444" s="3">
        <v>3.528423211</v>
      </c>
      <c r="M444" s="3">
        <v>0.464182271</v>
      </c>
      <c r="N444" s="3">
        <v>99.52946198</v>
      </c>
      <c r="O444" s="3">
        <v>0.3309562908</v>
      </c>
      <c r="P444" s="3">
        <v>0.139581727</v>
      </c>
      <c r="Q444" s="3">
        <v>0.0</v>
      </c>
      <c r="R444" s="4">
        <f t="shared" si="2"/>
        <v>5</v>
      </c>
      <c r="S444" s="4">
        <f t="shared" si="3"/>
        <v>0.072872</v>
      </c>
      <c r="T444" s="4">
        <f t="shared" si="4"/>
        <v>0.760997232</v>
      </c>
      <c r="U444" s="4">
        <f t="shared" si="5"/>
        <v>0.032654492</v>
      </c>
      <c r="V444" s="4">
        <f t="shared" si="6"/>
        <v>99</v>
      </c>
      <c r="W444" s="4">
        <f t="shared" si="7"/>
        <v>91</v>
      </c>
      <c r="X444" s="4">
        <f t="shared" si="8"/>
        <v>100</v>
      </c>
      <c r="Y444" s="4" t="str">
        <f t="shared" ref="Y444:AA444" si="452">IF(AND($A444=$A445,V444=100,V445=100),"full access", "")</f>
        <v/>
      </c>
      <c r="Z444" s="4" t="str">
        <f t="shared" si="452"/>
        <v/>
      </c>
      <c r="AA444" s="4" t="str">
        <f t="shared" si="452"/>
        <v>full access</v>
      </c>
      <c r="AB444" s="4">
        <f t="shared" si="10"/>
        <v>0.72834274</v>
      </c>
      <c r="AC444" s="4">
        <f t="shared" si="11"/>
        <v>1.835421553</v>
      </c>
    </row>
    <row r="445">
      <c r="A445" s="3" t="s">
        <v>271</v>
      </c>
      <c r="B445" s="3" t="str">
        <f>VLOOKUP(A445,Regions!A:B,2)</f>
        <v>Latin America &amp; Caribbean</v>
      </c>
      <c r="C445" s="3">
        <v>2020.0</v>
      </c>
      <c r="D445" s="3">
        <v>3473.727051</v>
      </c>
      <c r="E445" s="3">
        <v>95.51499939</v>
      </c>
      <c r="F445" s="3">
        <v>99.49575756</v>
      </c>
      <c r="G445" s="3">
        <v>0.5042424412</v>
      </c>
      <c r="H445" s="3">
        <v>0.0</v>
      </c>
      <c r="I445" s="3">
        <v>0.0</v>
      </c>
      <c r="J445" s="3">
        <v>95.30083</v>
      </c>
      <c r="K445" s="3">
        <v>4.69917</v>
      </c>
      <c r="L445" s="3">
        <v>0.0</v>
      </c>
      <c r="M445" s="3">
        <v>0.0</v>
      </c>
      <c r="N445" s="3">
        <v>99.69273444</v>
      </c>
      <c r="O445" s="3">
        <v>0.3072655617</v>
      </c>
      <c r="P445" s="3">
        <v>0.0</v>
      </c>
      <c r="Q445" s="3">
        <v>0.0</v>
      </c>
      <c r="R445" s="4" t="str">
        <f t="shared" si="2"/>
        <v/>
      </c>
      <c r="S445" s="4" t="str">
        <f t="shared" si="3"/>
        <v/>
      </c>
      <c r="T445" s="4" t="str">
        <f t="shared" si="4"/>
        <v/>
      </c>
      <c r="U445" s="4" t="str">
        <f t="shared" si="5"/>
        <v/>
      </c>
      <c r="V445" s="4">
        <f t="shared" si="6"/>
        <v>99</v>
      </c>
      <c r="W445" s="4">
        <f t="shared" si="7"/>
        <v>95</v>
      </c>
      <c r="X445" s="4">
        <f t="shared" si="8"/>
        <v>100</v>
      </c>
      <c r="Y445" s="4" t="str">
        <f t="shared" ref="Y445:AA445" si="453">IF(AND($A445=$A446,V445=100,V446=100),"full access", "")</f>
        <v/>
      </c>
      <c r="Z445" s="4" t="str">
        <f t="shared" si="453"/>
        <v/>
      </c>
      <c r="AA445" s="4" t="str">
        <f t="shared" si="453"/>
        <v/>
      </c>
      <c r="AB445" s="4" t="str">
        <f t="shared" si="10"/>
        <v/>
      </c>
      <c r="AC445" s="4" t="str">
        <f t="shared" si="11"/>
        <v/>
      </c>
    </row>
    <row r="446">
      <c r="A446" s="3" t="s">
        <v>272</v>
      </c>
      <c r="B446" s="3" t="str">
        <f>VLOOKUP(A446,Regions!A:B,2)</f>
        <v>Europe &amp; Central Asia</v>
      </c>
      <c r="C446" s="3">
        <v>2015.0</v>
      </c>
      <c r="D446" s="3">
        <v>30929.55664</v>
      </c>
      <c r="E446" s="3">
        <v>50.75</v>
      </c>
      <c r="F446" s="3">
        <v>97.52857826</v>
      </c>
      <c r="G446" s="3">
        <v>0.0</v>
      </c>
      <c r="H446" s="3">
        <v>0.0</v>
      </c>
      <c r="I446" s="3">
        <v>2.471421736</v>
      </c>
      <c r="J446" s="3">
        <v>95.64239155</v>
      </c>
      <c r="K446" s="3">
        <v>0.0</v>
      </c>
      <c r="L446" s="3">
        <v>0.0</v>
      </c>
      <c r="M446" s="3">
        <v>4.357608451</v>
      </c>
      <c r="N446" s="3">
        <v>99.35901562</v>
      </c>
      <c r="O446" s="3">
        <v>0.0</v>
      </c>
      <c r="P446" s="3">
        <v>0.0</v>
      </c>
      <c r="Q446" s="3">
        <v>0.6409843843</v>
      </c>
      <c r="R446" s="4">
        <f t="shared" si="2"/>
        <v>5</v>
      </c>
      <c r="S446" s="4">
        <f t="shared" si="3"/>
        <v>0.060041318</v>
      </c>
      <c r="T446" s="4">
        <f t="shared" si="4"/>
        <v>0.086038162</v>
      </c>
      <c r="U446" s="4">
        <f t="shared" si="5"/>
        <v>0.039397988</v>
      </c>
      <c r="V446" s="4">
        <f t="shared" si="6"/>
        <v>98</v>
      </c>
      <c r="W446" s="4">
        <f t="shared" si="7"/>
        <v>96</v>
      </c>
      <c r="X446" s="4">
        <f t="shared" si="8"/>
        <v>99</v>
      </c>
      <c r="Y446" s="4" t="str">
        <f t="shared" ref="Y446:AA446" si="454">IF(AND($A446=$A447,V446=100,V447=100),"full access", "")</f>
        <v/>
      </c>
      <c r="Z446" s="4" t="str">
        <f t="shared" si="454"/>
        <v/>
      </c>
      <c r="AA446" s="4" t="str">
        <f t="shared" si="454"/>
        <v/>
      </c>
      <c r="AB446" s="4">
        <f t="shared" si="10"/>
        <v>0.046640174</v>
      </c>
      <c r="AC446" s="4">
        <f t="shared" si="11"/>
        <v>0.7436480472</v>
      </c>
    </row>
    <row r="447">
      <c r="A447" s="3" t="s">
        <v>272</v>
      </c>
      <c r="B447" s="3" t="str">
        <f>VLOOKUP(A447,Regions!A:B,2)</f>
        <v>Europe &amp; Central Asia</v>
      </c>
      <c r="C447" s="3">
        <v>2020.0</v>
      </c>
      <c r="D447" s="3">
        <v>33469.19922</v>
      </c>
      <c r="E447" s="3">
        <v>50.41599655</v>
      </c>
      <c r="F447" s="3">
        <v>97.82878485</v>
      </c>
      <c r="G447" s="3">
        <v>0.0</v>
      </c>
      <c r="H447" s="3">
        <v>0.22384422</v>
      </c>
      <c r="I447" s="3">
        <v>1.947370925</v>
      </c>
      <c r="J447" s="3">
        <v>96.07258236</v>
      </c>
      <c r="K447" s="3">
        <v>0.0</v>
      </c>
      <c r="L447" s="3">
        <v>0.0</v>
      </c>
      <c r="M447" s="3">
        <v>3.927417637</v>
      </c>
      <c r="N447" s="3">
        <v>99.55600556</v>
      </c>
      <c r="O447" s="3">
        <v>0.0</v>
      </c>
      <c r="P447" s="3">
        <v>0.4439944434</v>
      </c>
      <c r="Q447" s="3">
        <v>0.0</v>
      </c>
      <c r="R447" s="4" t="str">
        <f t="shared" si="2"/>
        <v/>
      </c>
      <c r="S447" s="4" t="str">
        <f t="shared" si="3"/>
        <v/>
      </c>
      <c r="T447" s="4" t="str">
        <f t="shared" si="4"/>
        <v/>
      </c>
      <c r="U447" s="4" t="str">
        <f t="shared" si="5"/>
        <v/>
      </c>
      <c r="V447" s="4">
        <f t="shared" si="6"/>
        <v>98</v>
      </c>
      <c r="W447" s="4">
        <f t="shared" si="7"/>
        <v>96</v>
      </c>
      <c r="X447" s="4">
        <f t="shared" si="8"/>
        <v>100</v>
      </c>
      <c r="Y447" s="4" t="str">
        <f t="shared" ref="Y447:AA447" si="455">IF(AND($A447=$A448,V447=100,V448=100),"full access", "")</f>
        <v/>
      </c>
      <c r="Z447" s="4" t="str">
        <f t="shared" si="455"/>
        <v/>
      </c>
      <c r="AA447" s="4" t="str">
        <f t="shared" si="455"/>
        <v/>
      </c>
      <c r="AB447" s="4" t="str">
        <f t="shared" si="10"/>
        <v/>
      </c>
      <c r="AC447" s="4" t="str">
        <f t="shared" si="11"/>
        <v/>
      </c>
    </row>
    <row r="448">
      <c r="A448" s="3" t="s">
        <v>273</v>
      </c>
      <c r="B448" s="3" t="str">
        <f>VLOOKUP(A448,Regions!A:B,2)</f>
        <v>East Asia &amp; Pacific</v>
      </c>
      <c r="C448" s="3">
        <v>2015.0</v>
      </c>
      <c r="D448" s="3">
        <v>271.1279907</v>
      </c>
      <c r="E448" s="3">
        <v>24.96100235</v>
      </c>
      <c r="F448" s="3">
        <v>89.98817649</v>
      </c>
      <c r="G448" s="3">
        <v>1.05094321</v>
      </c>
      <c r="H448" s="3">
        <v>1.545004807</v>
      </c>
      <c r="I448" s="3">
        <v>7.415875488</v>
      </c>
      <c r="J448" s="3">
        <v>86.97805066</v>
      </c>
      <c r="K448" s="3">
        <v>1.234982464</v>
      </c>
      <c r="L448" s="3">
        <v>1.904272063</v>
      </c>
      <c r="M448" s="3">
        <v>9.882694813</v>
      </c>
      <c r="N448" s="3">
        <v>99.03735599</v>
      </c>
      <c r="O448" s="3">
        <v>0.4976751557</v>
      </c>
      <c r="P448" s="3">
        <v>0.4649688531</v>
      </c>
      <c r="Q448" s="3">
        <v>0.0</v>
      </c>
      <c r="R448" s="4">
        <f t="shared" si="2"/>
        <v>5</v>
      </c>
      <c r="S448" s="4">
        <f t="shared" si="3"/>
        <v>0.248602852</v>
      </c>
      <c r="T448" s="4">
        <f t="shared" si="4"/>
        <v>0.283830114</v>
      </c>
      <c r="U448" s="4">
        <f t="shared" si="5"/>
        <v>0.092528802</v>
      </c>
      <c r="V448" s="4">
        <f t="shared" si="6"/>
        <v>90</v>
      </c>
      <c r="W448" s="4">
        <f t="shared" si="7"/>
        <v>87</v>
      </c>
      <c r="X448" s="4">
        <f t="shared" si="8"/>
        <v>99</v>
      </c>
      <c r="Y448" s="4" t="str">
        <f t="shared" ref="Y448:AA448" si="456">IF(AND($A448=$A449,V448=100,V449=100),"full access", "")</f>
        <v/>
      </c>
      <c r="Z448" s="4" t="str">
        <f t="shared" si="456"/>
        <v/>
      </c>
      <c r="AA448" s="4" t="str">
        <f t="shared" si="456"/>
        <v/>
      </c>
      <c r="AB448" s="4">
        <f t="shared" si="10"/>
        <v>0.191301312</v>
      </c>
      <c r="AC448" s="4">
        <f t="shared" si="11"/>
        <v>1.01658977</v>
      </c>
    </row>
    <row r="449">
      <c r="A449" s="3" t="s">
        <v>273</v>
      </c>
      <c r="B449" s="3" t="str">
        <f>VLOOKUP(A449,Regions!A:B,2)</f>
        <v>East Asia &amp; Pacific</v>
      </c>
      <c r="C449" s="3">
        <v>2020.0</v>
      </c>
      <c r="D449" s="3">
        <v>307.1499939</v>
      </c>
      <c r="E449" s="3">
        <v>25.52500153</v>
      </c>
      <c r="F449" s="3">
        <v>91.23119075</v>
      </c>
      <c r="G449" s="3">
        <v>1.06238505</v>
      </c>
      <c r="H449" s="3">
        <v>0.0</v>
      </c>
      <c r="I449" s="3">
        <v>7.706424202</v>
      </c>
      <c r="J449" s="3">
        <v>88.39720123</v>
      </c>
      <c r="K449" s="3">
        <v>1.255132675</v>
      </c>
      <c r="L449" s="3">
        <v>0.0</v>
      </c>
      <c r="M449" s="3">
        <v>10.3476661</v>
      </c>
      <c r="N449" s="3">
        <v>99.5</v>
      </c>
      <c r="O449" s="3">
        <v>0.5</v>
      </c>
      <c r="P449" s="3">
        <v>0.0</v>
      </c>
      <c r="Q449" s="3">
        <v>0.0</v>
      </c>
      <c r="R449" s="4" t="str">
        <f t="shared" si="2"/>
        <v/>
      </c>
      <c r="S449" s="4" t="str">
        <f t="shared" si="3"/>
        <v/>
      </c>
      <c r="T449" s="4" t="str">
        <f t="shared" si="4"/>
        <v/>
      </c>
      <c r="U449" s="4" t="str">
        <f t="shared" si="5"/>
        <v/>
      </c>
      <c r="V449" s="4">
        <f t="shared" si="6"/>
        <v>91</v>
      </c>
      <c r="W449" s="4">
        <f t="shared" si="7"/>
        <v>88</v>
      </c>
      <c r="X449" s="4">
        <f t="shared" si="8"/>
        <v>100</v>
      </c>
      <c r="Y449" s="4" t="str">
        <f t="shared" ref="Y449:AA449" si="457">IF(AND($A449=$A450,V449=100,V450=100),"full access", "")</f>
        <v/>
      </c>
      <c r="Z449" s="4" t="str">
        <f t="shared" si="457"/>
        <v/>
      </c>
      <c r="AA449" s="4" t="str">
        <f t="shared" si="457"/>
        <v/>
      </c>
      <c r="AB449" s="4" t="str">
        <f t="shared" si="10"/>
        <v/>
      </c>
      <c r="AC449" s="4" t="str">
        <f t="shared" si="11"/>
        <v/>
      </c>
    </row>
    <row r="450">
      <c r="A450" s="3" t="s">
        <v>274</v>
      </c>
      <c r="B450" s="3" t="str">
        <f>VLOOKUP(A450,Regions!A:B,2)</f>
        <v>Latin America &amp; Caribbean</v>
      </c>
      <c r="C450" s="3">
        <v>2015.0</v>
      </c>
      <c r="D450" s="3">
        <v>30081.82617</v>
      </c>
      <c r="E450" s="3">
        <v>88.15399933</v>
      </c>
      <c r="F450" s="3">
        <v>94.57127501</v>
      </c>
      <c r="G450" s="3">
        <v>0.4752325377</v>
      </c>
      <c r="H450" s="3">
        <v>3.575264261</v>
      </c>
      <c r="I450" s="3">
        <v>1.378228192</v>
      </c>
      <c r="J450" s="3" t="s">
        <v>53</v>
      </c>
      <c r="K450" s="3" t="s">
        <v>53</v>
      </c>
      <c r="L450" s="3" t="s">
        <v>53</v>
      </c>
      <c r="M450" s="3" t="s">
        <v>53</v>
      </c>
      <c r="N450" s="3" t="s">
        <v>53</v>
      </c>
      <c r="O450" s="3" t="s">
        <v>53</v>
      </c>
      <c r="P450" s="3" t="s">
        <v>53</v>
      </c>
      <c r="Q450" s="3" t="s">
        <v>53</v>
      </c>
      <c r="R450" s="4">
        <f t="shared" si="2"/>
        <v>5</v>
      </c>
      <c r="S450" s="4">
        <f t="shared" si="3"/>
        <v>-0.17709486</v>
      </c>
      <c r="T450" s="4" t="str">
        <f t="shared" si="4"/>
        <v>null</v>
      </c>
      <c r="U450" s="4" t="str">
        <f t="shared" si="5"/>
        <v>null</v>
      </c>
      <c r="V450" s="4">
        <f t="shared" si="6"/>
        <v>95</v>
      </c>
      <c r="W450" s="4" t="str">
        <f t="shared" si="7"/>
        <v>null</v>
      </c>
      <c r="X450" s="4" t="str">
        <f t="shared" si="8"/>
        <v>null</v>
      </c>
      <c r="Y450" s="4" t="str">
        <f t="shared" ref="Y450:AA450" si="458">IF(AND($A450=$A451,V450=100,V451=100),"full access", "")</f>
        <v/>
      </c>
      <c r="Z450" s="4" t="str">
        <f t="shared" si="458"/>
        <v/>
      </c>
      <c r="AA450" s="4" t="str">
        <f t="shared" si="458"/>
        <v/>
      </c>
      <c r="AB450" s="4" t="str">
        <f t="shared" si="10"/>
        <v>null</v>
      </c>
      <c r="AC450" s="4" t="str">
        <f t="shared" si="11"/>
        <v/>
      </c>
    </row>
    <row r="451">
      <c r="A451" s="3" t="s">
        <v>274</v>
      </c>
      <c r="B451" s="3" t="str">
        <f>VLOOKUP(A451,Regions!A:B,2)</f>
        <v>Latin America &amp; Caribbean</v>
      </c>
      <c r="C451" s="3">
        <v>2020.0</v>
      </c>
      <c r="D451" s="3">
        <v>28435.94336</v>
      </c>
      <c r="E451" s="3">
        <v>88.27899933</v>
      </c>
      <c r="F451" s="3">
        <v>93.68580071</v>
      </c>
      <c r="G451" s="3">
        <v>0.4707829181</v>
      </c>
      <c r="H451" s="3">
        <v>5.843416373</v>
      </c>
      <c r="I451" s="3" t="s">
        <v>53</v>
      </c>
      <c r="J451" s="3" t="s">
        <v>53</v>
      </c>
      <c r="K451" s="3" t="s">
        <v>53</v>
      </c>
      <c r="L451" s="3" t="s">
        <v>53</v>
      </c>
      <c r="M451" s="3" t="s">
        <v>53</v>
      </c>
      <c r="N451" s="3" t="s">
        <v>53</v>
      </c>
      <c r="O451" s="3" t="s">
        <v>53</v>
      </c>
      <c r="P451" s="3" t="s">
        <v>53</v>
      </c>
      <c r="Q451" s="3" t="s">
        <v>53</v>
      </c>
      <c r="R451" s="4" t="str">
        <f t="shared" si="2"/>
        <v/>
      </c>
      <c r="S451" s="4" t="str">
        <f t="shared" si="3"/>
        <v/>
      </c>
      <c r="T451" s="4" t="str">
        <f t="shared" si="4"/>
        <v/>
      </c>
      <c r="U451" s="4" t="str">
        <f t="shared" si="5"/>
        <v/>
      </c>
      <c r="V451" s="4">
        <f t="shared" si="6"/>
        <v>94</v>
      </c>
      <c r="W451" s="4" t="str">
        <f t="shared" si="7"/>
        <v>null</v>
      </c>
      <c r="X451" s="4" t="str">
        <f t="shared" si="8"/>
        <v>null</v>
      </c>
      <c r="Y451" s="4" t="str">
        <f t="shared" ref="Y451:AA451" si="459">IF(AND($A451=$A452,V451=100,V452=100),"full access", "")</f>
        <v/>
      </c>
      <c r="Z451" s="4" t="str">
        <f t="shared" si="459"/>
        <v/>
      </c>
      <c r="AA451" s="4" t="str">
        <f t="shared" si="459"/>
        <v/>
      </c>
      <c r="AB451" s="4" t="str">
        <f t="shared" si="10"/>
        <v/>
      </c>
      <c r="AC451" s="4" t="str">
        <f t="shared" si="11"/>
        <v/>
      </c>
    </row>
    <row r="452">
      <c r="A452" s="3" t="s">
        <v>275</v>
      </c>
      <c r="B452" s="3" t="str">
        <f>VLOOKUP(A452,Regions!A:B,2)</f>
        <v>East Asia &amp; Pacific</v>
      </c>
      <c r="C452" s="3">
        <v>2015.0</v>
      </c>
      <c r="D452" s="3">
        <v>92677.07813</v>
      </c>
      <c r="E452" s="3">
        <v>33.80900192</v>
      </c>
      <c r="F452" s="3">
        <v>93.32806058</v>
      </c>
      <c r="G452" s="3">
        <v>0.05207183785</v>
      </c>
      <c r="H452" s="3">
        <v>6.163618036</v>
      </c>
      <c r="I452" s="3">
        <v>0.4562495463</v>
      </c>
      <c r="J452" s="3">
        <v>90.83306799</v>
      </c>
      <c r="K452" s="3">
        <v>0.0</v>
      </c>
      <c r="L452" s="3">
        <v>8.477639565</v>
      </c>
      <c r="M452" s="3">
        <v>0.6892924429</v>
      </c>
      <c r="N452" s="3">
        <v>98.21274352</v>
      </c>
      <c r="O452" s="3">
        <v>0.1540176812</v>
      </c>
      <c r="P452" s="3">
        <v>1.633238796</v>
      </c>
      <c r="Q452" s="3">
        <v>0.0</v>
      </c>
      <c r="R452" s="4">
        <f t="shared" si="2"/>
        <v>5</v>
      </c>
      <c r="S452" s="4">
        <f t="shared" si="3"/>
        <v>0.711259258</v>
      </c>
      <c r="T452" s="4">
        <f t="shared" si="4"/>
        <v>0.93629409</v>
      </c>
      <c r="U452" s="4">
        <f t="shared" si="5"/>
        <v>0.194059298</v>
      </c>
      <c r="V452" s="4">
        <f t="shared" si="6"/>
        <v>93</v>
      </c>
      <c r="W452" s="4">
        <f t="shared" si="7"/>
        <v>91</v>
      </c>
      <c r="X452" s="4">
        <f t="shared" si="8"/>
        <v>98</v>
      </c>
      <c r="Y452" s="4" t="str">
        <f t="shared" ref="Y452:AA452" si="460">IF(AND($A452=$A453,V452=100,V453=100),"full access", "")</f>
        <v/>
      </c>
      <c r="Z452" s="4" t="str">
        <f t="shared" si="460"/>
        <v/>
      </c>
      <c r="AA452" s="4" t="str">
        <f t="shared" si="460"/>
        <v/>
      </c>
      <c r="AB452" s="4">
        <f t="shared" si="10"/>
        <v>0.742234792</v>
      </c>
      <c r="AC452" s="4">
        <f t="shared" si="11"/>
        <v>1.313279192</v>
      </c>
    </row>
    <row r="453">
      <c r="A453" s="3" t="s">
        <v>275</v>
      </c>
      <c r="B453" s="3" t="str">
        <f>VLOOKUP(A453,Regions!A:B,2)</f>
        <v>East Asia &amp; Pacific</v>
      </c>
      <c r="C453" s="3">
        <v>2020.0</v>
      </c>
      <c r="D453" s="3">
        <v>97338.58594</v>
      </c>
      <c r="E453" s="3">
        <v>37.34000015</v>
      </c>
      <c r="F453" s="3">
        <v>96.88435687</v>
      </c>
      <c r="G453" s="3">
        <v>0.0</v>
      </c>
      <c r="H453" s="3">
        <v>3.115643126</v>
      </c>
      <c r="I453" s="3">
        <v>0.0</v>
      </c>
      <c r="J453" s="3">
        <v>95.51453844</v>
      </c>
      <c r="K453" s="3">
        <v>0.0</v>
      </c>
      <c r="L453" s="3">
        <v>4.48546156</v>
      </c>
      <c r="M453" s="3">
        <v>0.0</v>
      </c>
      <c r="N453" s="3">
        <v>99.18304001</v>
      </c>
      <c r="O453" s="3">
        <v>0.0</v>
      </c>
      <c r="P453" s="3">
        <v>0.816959987</v>
      </c>
      <c r="Q453" s="3">
        <v>0.0</v>
      </c>
      <c r="R453" s="4" t="str">
        <f t="shared" si="2"/>
        <v/>
      </c>
      <c r="S453" s="4" t="str">
        <f t="shared" si="3"/>
        <v/>
      </c>
      <c r="T453" s="4" t="str">
        <f t="shared" si="4"/>
        <v/>
      </c>
      <c r="U453" s="4" t="str">
        <f t="shared" si="5"/>
        <v/>
      </c>
      <c r="V453" s="4">
        <f t="shared" si="6"/>
        <v>97</v>
      </c>
      <c r="W453" s="4">
        <f t="shared" si="7"/>
        <v>96</v>
      </c>
      <c r="X453" s="4">
        <f t="shared" si="8"/>
        <v>99</v>
      </c>
      <c r="Y453" s="4" t="str">
        <f t="shared" ref="Y453:AA453" si="461">IF(AND($A453=$A454,V453=100,V454=100),"full access", "")</f>
        <v/>
      </c>
      <c r="Z453" s="4" t="str">
        <f t="shared" si="461"/>
        <v/>
      </c>
      <c r="AA453" s="4" t="str">
        <f t="shared" si="461"/>
        <v/>
      </c>
      <c r="AB453" s="4" t="str">
        <f t="shared" si="10"/>
        <v/>
      </c>
      <c r="AC453" s="4" t="str">
        <f t="shared" si="11"/>
        <v/>
      </c>
    </row>
    <row r="454">
      <c r="A454" s="3" t="s">
        <v>276</v>
      </c>
      <c r="B454" s="3" t="str">
        <f>VLOOKUP(A454,Regions!A:B,2)</f>
        <v>East Asia &amp; Pacific</v>
      </c>
      <c r="C454" s="3">
        <v>2015.0</v>
      </c>
      <c r="D454" s="3">
        <v>12.26200008</v>
      </c>
      <c r="E454" s="3">
        <v>0.0</v>
      </c>
      <c r="F454" s="3">
        <v>99.32138153</v>
      </c>
      <c r="G454" s="3">
        <v>0.0</v>
      </c>
      <c r="H454" s="3">
        <v>0.6786184741</v>
      </c>
      <c r="I454" s="3">
        <v>0.0</v>
      </c>
      <c r="J454" s="3">
        <v>99.32138153</v>
      </c>
      <c r="K454" s="3">
        <v>0.0</v>
      </c>
      <c r="L454" s="3">
        <v>0.6786184741</v>
      </c>
      <c r="M454" s="3">
        <v>0.0</v>
      </c>
      <c r="N454" s="3" t="s">
        <v>53</v>
      </c>
      <c r="O454" s="3" t="s">
        <v>53</v>
      </c>
      <c r="P454" s="3" t="s">
        <v>53</v>
      </c>
      <c r="Q454" s="3" t="s">
        <v>53</v>
      </c>
      <c r="R454" s="4">
        <f t="shared" si="2"/>
        <v>5</v>
      </c>
      <c r="S454" s="4">
        <f t="shared" si="3"/>
        <v>-0.035618834</v>
      </c>
      <c r="T454" s="4">
        <f t="shared" si="4"/>
        <v>-0.035618834</v>
      </c>
      <c r="U454" s="4" t="str">
        <f t="shared" si="5"/>
        <v>null</v>
      </c>
      <c r="V454" s="4">
        <f t="shared" si="6"/>
        <v>99</v>
      </c>
      <c r="W454" s="4">
        <f t="shared" si="7"/>
        <v>99</v>
      </c>
      <c r="X454" s="4" t="str">
        <f t="shared" si="8"/>
        <v>null</v>
      </c>
      <c r="Y454" s="4" t="str">
        <f t="shared" ref="Y454:AA454" si="462">IF(AND($A454=$A455,V454=100,V455=100),"full access", "")</f>
        <v/>
      </c>
      <c r="Z454" s="4" t="str">
        <f t="shared" si="462"/>
        <v/>
      </c>
      <c r="AA454" s="4" t="str">
        <f t="shared" si="462"/>
        <v/>
      </c>
      <c r="AB454" s="4" t="str">
        <f t="shared" si="10"/>
        <v>null</v>
      </c>
      <c r="AC454" s="4" t="str">
        <f t="shared" si="11"/>
        <v/>
      </c>
    </row>
    <row r="455">
      <c r="A455" s="3" t="s">
        <v>276</v>
      </c>
      <c r="B455" s="3" t="str">
        <f>VLOOKUP(A455,Regions!A:B,2)</f>
        <v>East Asia &amp; Pacific</v>
      </c>
      <c r="C455" s="3">
        <v>2020.0</v>
      </c>
      <c r="D455" s="3">
        <v>11.24600029</v>
      </c>
      <c r="E455" s="3">
        <v>0.0</v>
      </c>
      <c r="F455" s="3">
        <v>99.14328736</v>
      </c>
      <c r="G455" s="3">
        <v>0.0</v>
      </c>
      <c r="H455" s="3">
        <v>0.856712639</v>
      </c>
      <c r="I455" s="3">
        <v>0.0</v>
      </c>
      <c r="J455" s="3">
        <v>99.14328736</v>
      </c>
      <c r="K455" s="3">
        <v>0.0</v>
      </c>
      <c r="L455" s="3">
        <v>0.856712639</v>
      </c>
      <c r="M455" s="3">
        <v>0.0</v>
      </c>
      <c r="N455" s="3" t="s">
        <v>53</v>
      </c>
      <c r="O455" s="3" t="s">
        <v>53</v>
      </c>
      <c r="P455" s="3" t="s">
        <v>53</v>
      </c>
      <c r="Q455" s="3" t="s">
        <v>53</v>
      </c>
      <c r="R455" s="4" t="str">
        <f t="shared" si="2"/>
        <v/>
      </c>
      <c r="S455" s="4" t="str">
        <f t="shared" si="3"/>
        <v/>
      </c>
      <c r="T455" s="4" t="str">
        <f t="shared" si="4"/>
        <v/>
      </c>
      <c r="U455" s="4" t="str">
        <f t="shared" si="5"/>
        <v/>
      </c>
      <c r="V455" s="4">
        <f t="shared" si="6"/>
        <v>99</v>
      </c>
      <c r="W455" s="4">
        <f t="shared" si="7"/>
        <v>99</v>
      </c>
      <c r="X455" s="4" t="str">
        <f t="shared" si="8"/>
        <v>null</v>
      </c>
      <c r="Y455" s="4" t="str">
        <f t="shared" ref="Y455:AA455" si="463">IF(AND($A455=$A456,V455=100,V456=100),"full access", "")</f>
        <v/>
      </c>
      <c r="Z455" s="4" t="str">
        <f t="shared" si="463"/>
        <v/>
      </c>
      <c r="AA455" s="4" t="str">
        <f t="shared" si="463"/>
        <v/>
      </c>
      <c r="AB455" s="4" t="str">
        <f t="shared" si="10"/>
        <v/>
      </c>
      <c r="AC455" s="4" t="str">
        <f t="shared" si="11"/>
        <v/>
      </c>
    </row>
    <row r="456">
      <c r="A456" s="3" t="s">
        <v>277</v>
      </c>
      <c r="B456" s="3" t="str">
        <f>VLOOKUP(A456,Regions!A:B,2)</f>
        <v>Europe &amp; Central Asia</v>
      </c>
      <c r="C456" s="3">
        <v>2015.0</v>
      </c>
      <c r="D456" s="3">
        <v>4529.160156</v>
      </c>
      <c r="E456" s="3">
        <v>75.36799622</v>
      </c>
      <c r="F456" s="3">
        <v>96.37985671</v>
      </c>
      <c r="G456" s="3">
        <v>0.5875346644</v>
      </c>
      <c r="H456" s="3">
        <v>3.032608622</v>
      </c>
      <c r="I456" s="3" t="s">
        <v>53</v>
      </c>
      <c r="J456" s="3">
        <v>95.38114235</v>
      </c>
      <c r="K456" s="3">
        <v>0.9927312092</v>
      </c>
      <c r="L456" s="3">
        <v>3.626126441</v>
      </c>
      <c r="M456" s="3" t="s">
        <v>53</v>
      </c>
      <c r="N456" s="3">
        <v>96.70625962</v>
      </c>
      <c r="O456" s="3">
        <v>0.4551070803</v>
      </c>
      <c r="P456" s="3">
        <v>2.838633298</v>
      </c>
      <c r="Q456" s="3" t="s">
        <v>53</v>
      </c>
      <c r="R456" s="4">
        <f t="shared" si="2"/>
        <v>5</v>
      </c>
      <c r="S456" s="4">
        <f t="shared" si="3"/>
        <v>0.300108102</v>
      </c>
      <c r="T456" s="4">
        <f t="shared" si="4"/>
        <v>0.666882814</v>
      </c>
      <c r="U456" s="4">
        <f t="shared" si="5"/>
        <v>0.184140962</v>
      </c>
      <c r="V456" s="4">
        <f t="shared" si="6"/>
        <v>96</v>
      </c>
      <c r="W456" s="4">
        <f t="shared" si="7"/>
        <v>95</v>
      </c>
      <c r="X456" s="4">
        <f t="shared" si="8"/>
        <v>97</v>
      </c>
      <c r="Y456" s="4" t="str">
        <f t="shared" ref="Y456:AA456" si="464">IF(AND($A456=$A457,V456=100,V457=100),"full access", "")</f>
        <v/>
      </c>
      <c r="Z456" s="4" t="str">
        <f t="shared" si="464"/>
        <v/>
      </c>
      <c r="AA456" s="4" t="str">
        <f t="shared" si="464"/>
        <v/>
      </c>
      <c r="AB456" s="4">
        <f t="shared" si="10"/>
        <v>0.482741852</v>
      </c>
      <c r="AC456" s="4">
        <f t="shared" si="11"/>
        <v>1.134496745</v>
      </c>
    </row>
    <row r="457">
      <c r="A457" s="3" t="s">
        <v>277</v>
      </c>
      <c r="B457" s="3" t="str">
        <f>VLOOKUP(A457,Regions!A:B,2)</f>
        <v>Europe &amp; Central Asia</v>
      </c>
      <c r="C457" s="3">
        <v>2020.0</v>
      </c>
      <c r="D457" s="3">
        <v>5101.416016</v>
      </c>
      <c r="E457" s="3">
        <v>76.71899414</v>
      </c>
      <c r="F457" s="3">
        <v>97.88039722</v>
      </c>
      <c r="G457" s="3">
        <v>1.029979486</v>
      </c>
      <c r="H457" s="3">
        <v>1.089623295</v>
      </c>
      <c r="I457" s="3" t="s">
        <v>53</v>
      </c>
      <c r="J457" s="3">
        <v>98.71555642</v>
      </c>
      <c r="K457" s="3">
        <v>0.3174006273</v>
      </c>
      <c r="L457" s="3">
        <v>0.9670429576</v>
      </c>
      <c r="M457" s="3" t="s">
        <v>53</v>
      </c>
      <c r="N457" s="3">
        <v>97.62696443</v>
      </c>
      <c r="O457" s="3">
        <v>1.246217358</v>
      </c>
      <c r="P457" s="3">
        <v>1.126818208</v>
      </c>
      <c r="Q457" s="3" t="s">
        <v>53</v>
      </c>
      <c r="R457" s="4" t="str">
        <f t="shared" si="2"/>
        <v/>
      </c>
      <c r="S457" s="4" t="str">
        <f t="shared" si="3"/>
        <v/>
      </c>
      <c r="T457" s="4" t="str">
        <f t="shared" si="4"/>
        <v/>
      </c>
      <c r="U457" s="4" t="str">
        <f t="shared" si="5"/>
        <v/>
      </c>
      <c r="V457" s="4">
        <f t="shared" si="6"/>
        <v>98</v>
      </c>
      <c r="W457" s="4">
        <f t="shared" si="7"/>
        <v>99</v>
      </c>
      <c r="X457" s="4">
        <f t="shared" si="8"/>
        <v>98</v>
      </c>
      <c r="Y457" s="4" t="str">
        <f t="shared" ref="Y457:AA457" si="465">IF(AND($A457=$A458,V457=100,V458=100),"full access", "")</f>
        <v/>
      </c>
      <c r="Z457" s="4" t="str">
        <f t="shared" si="465"/>
        <v/>
      </c>
      <c r="AA457" s="4" t="str">
        <f t="shared" si="465"/>
        <v/>
      </c>
      <c r="AB457" s="4" t="str">
        <f t="shared" si="10"/>
        <v/>
      </c>
      <c r="AC457" s="4" t="str">
        <f t="shared" si="11"/>
        <v/>
      </c>
    </row>
    <row r="458">
      <c r="A458" s="3" t="s">
        <v>278</v>
      </c>
      <c r="B458" s="3" t="str">
        <f>VLOOKUP(A458,Regions!A:B,2)</f>
        <v>Europe &amp; Central Asia</v>
      </c>
      <c r="C458" s="3">
        <v>2015.0</v>
      </c>
      <c r="D458" s="3">
        <v>26497.88086</v>
      </c>
      <c r="E458" s="3">
        <v>34.77700043</v>
      </c>
      <c r="F458" s="3">
        <v>55.77886863</v>
      </c>
      <c r="G458" s="3">
        <v>26.0356066</v>
      </c>
      <c r="H458" s="3">
        <v>14.70974567</v>
      </c>
      <c r="I458" s="3">
        <v>3.475779098</v>
      </c>
      <c r="J458" s="3">
        <v>44.95826816</v>
      </c>
      <c r="K458" s="3">
        <v>28.79461102</v>
      </c>
      <c r="L458" s="3">
        <v>21.10381293</v>
      </c>
      <c r="M458" s="3">
        <v>5.143307896</v>
      </c>
      <c r="N458" s="3">
        <v>76.0725119</v>
      </c>
      <c r="O458" s="3">
        <v>20.86119401</v>
      </c>
      <c r="P458" s="3">
        <v>2.717904704</v>
      </c>
      <c r="Q458" s="3">
        <v>0.3483893924</v>
      </c>
      <c r="R458" s="4">
        <f t="shared" si="2"/>
        <v>5</v>
      </c>
      <c r="S458" s="4">
        <f t="shared" si="3"/>
        <v>0.976940242</v>
      </c>
      <c r="T458" s="4">
        <f t="shared" si="4"/>
        <v>1.144613242</v>
      </c>
      <c r="U458" s="4">
        <f t="shared" si="5"/>
        <v>0.188323488</v>
      </c>
      <c r="V458" s="4">
        <f t="shared" si="6"/>
        <v>56</v>
      </c>
      <c r="W458" s="4">
        <f t="shared" si="7"/>
        <v>45</v>
      </c>
      <c r="X458" s="4">
        <f t="shared" si="8"/>
        <v>76</v>
      </c>
      <c r="Y458" s="4" t="str">
        <f t="shared" ref="Y458:AA458" si="466">IF(AND($A458=$A459,V458=100,V459=100),"full access", "")</f>
        <v/>
      </c>
      <c r="Z458" s="4" t="str">
        <f t="shared" si="466"/>
        <v/>
      </c>
      <c r="AA458" s="4" t="str">
        <f t="shared" si="466"/>
        <v/>
      </c>
      <c r="AB458" s="4">
        <f t="shared" si="10"/>
        <v>0.956289754</v>
      </c>
      <c r="AC458" s="4">
        <f t="shared" si="11"/>
        <v>1.434861434</v>
      </c>
    </row>
    <row r="459">
      <c r="A459" s="3" t="s">
        <v>278</v>
      </c>
      <c r="B459" s="3" t="str">
        <f>VLOOKUP(A459,Regions!A:B,2)</f>
        <v>Europe &amp; Central Asia</v>
      </c>
      <c r="C459" s="3">
        <v>2020.0</v>
      </c>
      <c r="D459" s="3">
        <v>29825.96875</v>
      </c>
      <c r="E459" s="3">
        <v>37.90799713</v>
      </c>
      <c r="F459" s="3">
        <v>60.66356984</v>
      </c>
      <c r="G459" s="3">
        <v>28.9627418</v>
      </c>
      <c r="H459" s="3">
        <v>7.77785276</v>
      </c>
      <c r="I459" s="3">
        <v>2.595835594</v>
      </c>
      <c r="J459" s="3">
        <v>50.68133437</v>
      </c>
      <c r="K459" s="3">
        <v>33.53021373</v>
      </c>
      <c r="L459" s="3">
        <v>11.60782393</v>
      </c>
      <c r="M459" s="3">
        <v>4.180627978</v>
      </c>
      <c r="N459" s="3">
        <v>77.01412934</v>
      </c>
      <c r="O459" s="3">
        <v>21.48137937</v>
      </c>
      <c r="P459" s="3">
        <v>1.504491286</v>
      </c>
      <c r="Q459" s="3">
        <v>0.0</v>
      </c>
      <c r="R459" s="4" t="str">
        <f t="shared" si="2"/>
        <v/>
      </c>
      <c r="S459" s="4" t="str">
        <f t="shared" si="3"/>
        <v/>
      </c>
      <c r="T459" s="4" t="str">
        <f t="shared" si="4"/>
        <v/>
      </c>
      <c r="U459" s="4" t="str">
        <f t="shared" si="5"/>
        <v/>
      </c>
      <c r="V459" s="4">
        <f t="shared" si="6"/>
        <v>61</v>
      </c>
      <c r="W459" s="4">
        <f t="shared" si="7"/>
        <v>51</v>
      </c>
      <c r="X459" s="4">
        <f t="shared" si="8"/>
        <v>77</v>
      </c>
      <c r="Y459" s="4" t="str">
        <f t="shared" ref="Y459:AA459" si="467">IF(AND($A459=$A460,V459=100,V460=100),"full access", "")</f>
        <v/>
      </c>
      <c r="Z459" s="4" t="str">
        <f t="shared" si="467"/>
        <v/>
      </c>
      <c r="AA459" s="4" t="str">
        <f t="shared" si="467"/>
        <v/>
      </c>
      <c r="AB459" s="4" t="str">
        <f t="shared" si="10"/>
        <v/>
      </c>
      <c r="AC459" s="4" t="str">
        <f t="shared" si="11"/>
        <v/>
      </c>
    </row>
    <row r="460">
      <c r="A460" s="3" t="s">
        <v>279</v>
      </c>
      <c r="B460" s="3" t="str">
        <f>VLOOKUP(A460,Regions!A:B,2)</f>
        <v>Sub-Saharan Africa</v>
      </c>
      <c r="C460" s="3">
        <v>2015.0</v>
      </c>
      <c r="D460" s="3">
        <v>15879.37012</v>
      </c>
      <c r="E460" s="3">
        <v>41.9070015</v>
      </c>
      <c r="F460" s="3">
        <v>61.33874628</v>
      </c>
      <c r="G460" s="3">
        <v>5.65391723</v>
      </c>
      <c r="H460" s="3">
        <v>23.3359001</v>
      </c>
      <c r="I460" s="3">
        <v>9.671436392</v>
      </c>
      <c r="J460" s="3">
        <v>43.61683432</v>
      </c>
      <c r="K460" s="3">
        <v>7.210864868</v>
      </c>
      <c r="L460" s="3">
        <v>33.25721949</v>
      </c>
      <c r="M460" s="3">
        <v>15.91508132</v>
      </c>
      <c r="N460" s="3">
        <v>85.90549729</v>
      </c>
      <c r="O460" s="3">
        <v>3.495619671</v>
      </c>
      <c r="P460" s="3">
        <v>9.582613847</v>
      </c>
      <c r="Q460" s="3">
        <v>1.016269193</v>
      </c>
      <c r="R460" s="4">
        <f t="shared" si="2"/>
        <v>5</v>
      </c>
      <c r="S460" s="4">
        <f t="shared" si="3"/>
        <v>0.814727458</v>
      </c>
      <c r="T460" s="4">
        <f t="shared" si="4"/>
        <v>0.922090802</v>
      </c>
      <c r="U460" s="4">
        <f t="shared" si="5"/>
        <v>0.165671474</v>
      </c>
      <c r="V460" s="4">
        <f t="shared" si="6"/>
        <v>61</v>
      </c>
      <c r="W460" s="4">
        <f t="shared" si="7"/>
        <v>44</v>
      </c>
      <c r="X460" s="4">
        <f t="shared" si="8"/>
        <v>86</v>
      </c>
      <c r="Y460" s="4" t="str">
        <f t="shared" ref="Y460:AA460" si="468">IF(AND($A460=$A461,V460=100,V461=100),"full access", "")</f>
        <v/>
      </c>
      <c r="Z460" s="4" t="str">
        <f t="shared" si="468"/>
        <v/>
      </c>
      <c r="AA460" s="4" t="str">
        <f t="shared" si="468"/>
        <v/>
      </c>
      <c r="AB460" s="4">
        <f t="shared" si="10"/>
        <v>0.756419328</v>
      </c>
      <c r="AC460" s="4">
        <f t="shared" si="11"/>
        <v>1.390780586</v>
      </c>
    </row>
    <row r="461">
      <c r="A461" s="3" t="s">
        <v>279</v>
      </c>
      <c r="B461" s="3" t="str">
        <f>VLOOKUP(A461,Regions!A:B,2)</f>
        <v>Sub-Saharan Africa</v>
      </c>
      <c r="C461" s="3">
        <v>2020.0</v>
      </c>
      <c r="D461" s="3">
        <v>18383.95508</v>
      </c>
      <c r="E461" s="3">
        <v>44.6289978</v>
      </c>
      <c r="F461" s="3">
        <v>65.41238357</v>
      </c>
      <c r="G461" s="3">
        <v>6.15393902</v>
      </c>
      <c r="H461" s="3">
        <v>21.57684071</v>
      </c>
      <c r="I461" s="3">
        <v>6.856836706</v>
      </c>
      <c r="J461" s="3">
        <v>48.22728833</v>
      </c>
      <c r="K461" s="3">
        <v>8.331703613</v>
      </c>
      <c r="L461" s="3">
        <v>31.60865444</v>
      </c>
      <c r="M461" s="3">
        <v>11.83235362</v>
      </c>
      <c r="N461" s="3">
        <v>86.73385466</v>
      </c>
      <c r="O461" s="3">
        <v>3.451996194</v>
      </c>
      <c r="P461" s="3">
        <v>9.130414105</v>
      </c>
      <c r="Q461" s="3">
        <v>0.6837350463</v>
      </c>
      <c r="R461" s="4" t="str">
        <f t="shared" si="2"/>
        <v/>
      </c>
      <c r="S461" s="4" t="str">
        <f t="shared" si="3"/>
        <v/>
      </c>
      <c r="T461" s="4" t="str">
        <f t="shared" si="4"/>
        <v/>
      </c>
      <c r="U461" s="4" t="str">
        <f t="shared" si="5"/>
        <v/>
      </c>
      <c r="V461" s="4">
        <f t="shared" si="6"/>
        <v>65</v>
      </c>
      <c r="W461" s="4">
        <f t="shared" si="7"/>
        <v>48</v>
      </c>
      <c r="X461" s="4">
        <f t="shared" si="8"/>
        <v>87</v>
      </c>
      <c r="Y461" s="4" t="str">
        <f t="shared" ref="Y461:AA461" si="469">IF(AND($A461=$A462,V461=100,V462=100),"full access", "")</f>
        <v/>
      </c>
      <c r="Z461" s="4" t="str">
        <f t="shared" si="469"/>
        <v/>
      </c>
      <c r="AA461" s="4" t="str">
        <f t="shared" si="469"/>
        <v/>
      </c>
      <c r="AB461" s="4" t="str">
        <f t="shared" si="10"/>
        <v/>
      </c>
      <c r="AC461" s="4" t="str">
        <f t="shared" si="11"/>
        <v/>
      </c>
    </row>
    <row r="462">
      <c r="A462" s="3" t="s">
        <v>280</v>
      </c>
      <c r="B462" s="3" t="str">
        <f>VLOOKUP(A462,Regions!A:B,2)</f>
        <v>Sub-Saharan Africa</v>
      </c>
      <c r="C462" s="3">
        <v>2015.0</v>
      </c>
      <c r="D462" s="3">
        <v>13814.6416</v>
      </c>
      <c r="E462" s="3">
        <v>32.38499832</v>
      </c>
      <c r="F462" s="3">
        <v>64.95492911</v>
      </c>
      <c r="G462" s="3">
        <v>12.45676477</v>
      </c>
      <c r="H462" s="3">
        <v>15.89884206</v>
      </c>
      <c r="I462" s="3">
        <v>6.689464055</v>
      </c>
      <c r="J462" s="3">
        <v>51.25006071</v>
      </c>
      <c r="K462" s="3">
        <v>16.39672658</v>
      </c>
      <c r="L462" s="3">
        <v>22.51446862</v>
      </c>
      <c r="M462" s="3">
        <v>9.838744088</v>
      </c>
      <c r="N462" s="3">
        <v>93.56863574</v>
      </c>
      <c r="O462" s="3">
        <v>4.23071973</v>
      </c>
      <c r="P462" s="3">
        <v>2.086401773</v>
      </c>
      <c r="Q462" s="3">
        <v>0.1142427564</v>
      </c>
      <c r="R462" s="4">
        <f t="shared" si="2"/>
        <v>5</v>
      </c>
      <c r="S462" s="4">
        <f t="shared" si="3"/>
        <v>-0.4576943</v>
      </c>
      <c r="T462" s="4">
        <f t="shared" si="4"/>
        <v>-0.593526372</v>
      </c>
      <c r="U462" s="4">
        <f t="shared" si="5"/>
        <v>-0.134701358</v>
      </c>
      <c r="V462" s="4">
        <f t="shared" si="6"/>
        <v>65</v>
      </c>
      <c r="W462" s="4">
        <f t="shared" si="7"/>
        <v>51</v>
      </c>
      <c r="X462" s="4">
        <f t="shared" si="8"/>
        <v>94</v>
      </c>
      <c r="Y462" s="4" t="str">
        <f t="shared" ref="Y462:AA462" si="470">IF(AND($A462=$A463,V462=100,V463=100),"full access", "")</f>
        <v/>
      </c>
      <c r="Z462" s="4" t="str">
        <f t="shared" si="470"/>
        <v/>
      </c>
      <c r="AA462" s="4" t="str">
        <f t="shared" si="470"/>
        <v/>
      </c>
      <c r="AB462" s="4">
        <f t="shared" si="10"/>
        <v>-0.458825014</v>
      </c>
      <c r="AC462" s="4">
        <f t="shared" si="11"/>
        <v>-1.260114096</v>
      </c>
    </row>
    <row r="463">
      <c r="A463" s="3" t="s">
        <v>280</v>
      </c>
      <c r="B463" s="3" t="str">
        <f>VLOOKUP(A463,Regions!A:B,2)</f>
        <v>Sub-Saharan Africa</v>
      </c>
      <c r="C463" s="3">
        <v>2020.0</v>
      </c>
      <c r="D463" s="3">
        <v>14862.92676</v>
      </c>
      <c r="E463" s="3">
        <v>32.24200058</v>
      </c>
      <c r="F463" s="3">
        <v>62.66645761</v>
      </c>
      <c r="G463" s="3">
        <v>14.1975397</v>
      </c>
      <c r="H463" s="3">
        <v>16.27785545</v>
      </c>
      <c r="I463" s="3">
        <v>6.858147242</v>
      </c>
      <c r="J463" s="3">
        <v>48.28242885</v>
      </c>
      <c r="K463" s="3">
        <v>18.59098467</v>
      </c>
      <c r="L463" s="3">
        <v>23.01364655</v>
      </c>
      <c r="M463" s="3">
        <v>10.11293992</v>
      </c>
      <c r="N463" s="3">
        <v>92.89512895</v>
      </c>
      <c r="O463" s="3">
        <v>4.964517757</v>
      </c>
      <c r="P463" s="3">
        <v>2.122298674</v>
      </c>
      <c r="Q463" s="3">
        <v>0.01805461538</v>
      </c>
      <c r="R463" s="4" t="str">
        <f t="shared" si="2"/>
        <v/>
      </c>
      <c r="S463" s="4" t="str">
        <f t="shared" si="3"/>
        <v/>
      </c>
      <c r="T463" s="4" t="str">
        <f t="shared" si="4"/>
        <v/>
      </c>
      <c r="U463" s="4" t="str">
        <f t="shared" si="5"/>
        <v/>
      </c>
      <c r="W463" s="4">
        <f t="shared" si="7"/>
        <v>48</v>
      </c>
      <c r="X463" s="4">
        <f t="shared" si="8"/>
        <v>93</v>
      </c>
      <c r="Y463" s="4" t="str">
        <f t="shared" ref="Y463:AA463" si="471">IF(AND($A463=$A464,V463=100,V464=100),"full access", "")</f>
        <v/>
      </c>
      <c r="Z463" s="4" t="str">
        <f t="shared" si="471"/>
        <v/>
      </c>
      <c r="AA463" s="4" t="str">
        <f t="shared" si="471"/>
        <v/>
      </c>
      <c r="AB463" s="4" t="str">
        <f t="shared" si="10"/>
        <v/>
      </c>
      <c r="AC463" s="4" t="str">
        <f t="shared" si="11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25</v>
      </c>
      <c r="B1" s="3" t="s">
        <v>12</v>
      </c>
    </row>
    <row r="2">
      <c r="A2" s="3" t="s">
        <v>49</v>
      </c>
      <c r="B2" s="3" t="s">
        <v>22</v>
      </c>
    </row>
    <row r="3">
      <c r="A3" s="3" t="s">
        <v>50</v>
      </c>
      <c r="B3" s="3" t="s">
        <v>18</v>
      </c>
    </row>
    <row r="4">
      <c r="A4" s="3" t="s">
        <v>51</v>
      </c>
      <c r="B4" s="3" t="s">
        <v>20</v>
      </c>
    </row>
    <row r="5">
      <c r="A5" s="3" t="s">
        <v>52</v>
      </c>
      <c r="B5" s="3" t="s">
        <v>17</v>
      </c>
    </row>
    <row r="6">
      <c r="A6" s="3" t="s">
        <v>54</v>
      </c>
      <c r="B6" s="3" t="s">
        <v>18</v>
      </c>
    </row>
    <row r="7">
      <c r="A7" s="3" t="s">
        <v>55</v>
      </c>
      <c r="B7" s="3" t="s">
        <v>23</v>
      </c>
    </row>
    <row r="8">
      <c r="A8" s="3" t="s">
        <v>56</v>
      </c>
      <c r="B8" s="3" t="s">
        <v>19</v>
      </c>
    </row>
    <row r="9">
      <c r="A9" s="3" t="s">
        <v>57</v>
      </c>
      <c r="B9" s="3" t="s">
        <v>19</v>
      </c>
    </row>
    <row r="10">
      <c r="A10" s="3" t="s">
        <v>58</v>
      </c>
      <c r="B10" s="3" t="s">
        <v>19</v>
      </c>
    </row>
    <row r="11">
      <c r="A11" s="3" t="s">
        <v>59</v>
      </c>
      <c r="B11" s="3" t="s">
        <v>18</v>
      </c>
    </row>
    <row r="12">
      <c r="A12" s="3" t="s">
        <v>60</v>
      </c>
      <c r="B12" s="3" t="s">
        <v>19</v>
      </c>
    </row>
    <row r="13">
      <c r="A13" s="3" t="s">
        <v>61</v>
      </c>
      <c r="B13" s="3" t="s">
        <v>17</v>
      </c>
    </row>
    <row r="14">
      <c r="A14" s="3" t="s">
        <v>62</v>
      </c>
      <c r="B14" s="3" t="s">
        <v>18</v>
      </c>
    </row>
    <row r="15">
      <c r="A15" s="3" t="s">
        <v>63</v>
      </c>
      <c r="B15" s="3" t="s">
        <v>18</v>
      </c>
    </row>
    <row r="16">
      <c r="A16" s="3" t="s">
        <v>64</v>
      </c>
      <c r="B16" s="3" t="s">
        <v>19</v>
      </c>
    </row>
    <row r="17">
      <c r="A17" s="3" t="s">
        <v>65</v>
      </c>
      <c r="B17" s="3" t="s">
        <v>18</v>
      </c>
    </row>
    <row r="18">
      <c r="A18" s="3" t="s">
        <v>66</v>
      </c>
      <c r="B18" s="3" t="s">
        <v>22</v>
      </c>
    </row>
    <row r="19">
      <c r="A19" s="3" t="s">
        <v>67</v>
      </c>
      <c r="B19" s="3" t="s">
        <v>19</v>
      </c>
    </row>
    <row r="20">
      <c r="A20" s="3" t="s">
        <v>68</v>
      </c>
      <c r="B20" s="3" t="s">
        <v>18</v>
      </c>
    </row>
    <row r="21">
      <c r="A21" s="3" t="s">
        <v>69</v>
      </c>
      <c r="B21" s="3" t="s">
        <v>18</v>
      </c>
    </row>
    <row r="22">
      <c r="A22" s="3" t="s">
        <v>70</v>
      </c>
      <c r="B22" s="3" t="s">
        <v>19</v>
      </c>
    </row>
    <row r="23">
      <c r="A23" s="3" t="s">
        <v>71</v>
      </c>
      <c r="B23" s="3" t="s">
        <v>23</v>
      </c>
    </row>
    <row r="24">
      <c r="A24" s="3" t="s">
        <v>72</v>
      </c>
      <c r="B24" s="3" t="s">
        <v>21</v>
      </c>
    </row>
    <row r="25">
      <c r="A25" s="3" t="s">
        <v>73</v>
      </c>
      <c r="B25" s="3" t="s">
        <v>22</v>
      </c>
    </row>
    <row r="26">
      <c r="A26" s="3" t="s">
        <v>74</v>
      </c>
      <c r="B26" s="3" t="s">
        <v>19</v>
      </c>
    </row>
    <row r="27">
      <c r="A27" s="3" t="s">
        <v>75</v>
      </c>
      <c r="B27" s="3" t="s">
        <v>18</v>
      </c>
    </row>
    <row r="28">
      <c r="A28" s="3" t="s">
        <v>76</v>
      </c>
      <c r="B28" s="3" t="s">
        <v>23</v>
      </c>
    </row>
    <row r="29">
      <c r="A29" s="3" t="s">
        <v>77</v>
      </c>
      <c r="B29" s="3" t="s">
        <v>19</v>
      </c>
    </row>
    <row r="30">
      <c r="A30" s="3" t="s">
        <v>78</v>
      </c>
      <c r="B30" s="3" t="s">
        <v>19</v>
      </c>
    </row>
    <row r="31">
      <c r="A31" s="3" t="s">
        <v>79</v>
      </c>
      <c r="B31" s="3" t="s">
        <v>17</v>
      </c>
    </row>
    <row r="32">
      <c r="A32" s="3" t="s">
        <v>80</v>
      </c>
      <c r="B32" s="3" t="s">
        <v>18</v>
      </c>
    </row>
    <row r="33">
      <c r="A33" s="3" t="s">
        <v>81</v>
      </c>
      <c r="B33" s="3" t="s">
        <v>23</v>
      </c>
    </row>
    <row r="34">
      <c r="A34" s="3" t="s">
        <v>82</v>
      </c>
      <c r="B34" s="3" t="s">
        <v>23</v>
      </c>
    </row>
    <row r="35">
      <c r="A35" s="3" t="s">
        <v>83</v>
      </c>
      <c r="B35" s="3" t="s">
        <v>23</v>
      </c>
    </row>
    <row r="36">
      <c r="A36" s="3" t="s">
        <v>84</v>
      </c>
      <c r="B36" s="3" t="s">
        <v>17</v>
      </c>
    </row>
    <row r="37">
      <c r="A37" s="3" t="s">
        <v>85</v>
      </c>
      <c r="B37" s="3" t="s">
        <v>23</v>
      </c>
    </row>
    <row r="38">
      <c r="A38" s="3" t="s">
        <v>86</v>
      </c>
      <c r="B38" s="3" t="s">
        <v>21</v>
      </c>
    </row>
    <row r="39">
      <c r="A39" s="3" t="s">
        <v>87</v>
      </c>
      <c r="B39" s="3" t="s">
        <v>19</v>
      </c>
    </row>
    <row r="40">
      <c r="A40" s="3" t="s">
        <v>88</v>
      </c>
      <c r="B40" s="3" t="s">
        <v>23</v>
      </c>
    </row>
    <row r="41">
      <c r="A41" s="3" t="s">
        <v>89</v>
      </c>
      <c r="B41" s="3" t="s">
        <v>23</v>
      </c>
    </row>
    <row r="42">
      <c r="A42" s="3" t="s">
        <v>90</v>
      </c>
      <c r="B42" s="3" t="s">
        <v>18</v>
      </c>
    </row>
    <row r="43">
      <c r="A43" s="3" t="s">
        <v>91</v>
      </c>
      <c r="B43" s="3" t="s">
        <v>19</v>
      </c>
    </row>
    <row r="44">
      <c r="A44" s="3" t="s">
        <v>92</v>
      </c>
      <c r="B44" s="3" t="s">
        <v>17</v>
      </c>
    </row>
    <row r="45">
      <c r="A45" s="3" t="s">
        <v>93</v>
      </c>
      <c r="B45" s="3" t="s">
        <v>17</v>
      </c>
    </row>
    <row r="46">
      <c r="A46" s="3" t="s">
        <v>94</v>
      </c>
      <c r="B46" s="3" t="s">
        <v>17</v>
      </c>
    </row>
    <row r="47">
      <c r="A47" s="3" t="s">
        <v>95</v>
      </c>
      <c r="B47" s="3" t="s">
        <v>19</v>
      </c>
    </row>
    <row r="48">
      <c r="A48" s="3" t="s">
        <v>96</v>
      </c>
      <c r="B48" s="3" t="s">
        <v>23</v>
      </c>
    </row>
    <row r="49">
      <c r="A49" s="3" t="s">
        <v>97</v>
      </c>
      <c r="B49" s="3" t="s">
        <v>23</v>
      </c>
    </row>
    <row r="50">
      <c r="A50" s="3" t="s">
        <v>98</v>
      </c>
      <c r="B50" s="3" t="s">
        <v>17</v>
      </c>
    </row>
    <row r="51">
      <c r="A51" s="3" t="s">
        <v>99</v>
      </c>
      <c r="B51" s="3" t="s">
        <v>19</v>
      </c>
    </row>
    <row r="52">
      <c r="A52" s="3" t="s">
        <v>100</v>
      </c>
      <c r="B52" s="3" t="s">
        <v>23</v>
      </c>
    </row>
    <row r="53">
      <c r="A53" s="3" t="s">
        <v>101</v>
      </c>
      <c r="B53" s="3" t="s">
        <v>18</v>
      </c>
    </row>
    <row r="54">
      <c r="A54" s="3" t="s">
        <v>102</v>
      </c>
      <c r="B54" s="3" t="s">
        <v>19</v>
      </c>
    </row>
    <row r="55">
      <c r="A55" s="3" t="s">
        <v>103</v>
      </c>
      <c r="B55" s="3" t="s">
        <v>19</v>
      </c>
    </row>
    <row r="56">
      <c r="A56" s="3" t="s">
        <v>104</v>
      </c>
      <c r="B56" s="3" t="s">
        <v>18</v>
      </c>
    </row>
    <row r="57">
      <c r="A57" s="3" t="s">
        <v>105</v>
      </c>
      <c r="B57" s="3" t="s">
        <v>18</v>
      </c>
    </row>
    <row r="58">
      <c r="A58" s="3" t="s">
        <v>106</v>
      </c>
      <c r="B58" s="3" t="s">
        <v>17</v>
      </c>
    </row>
    <row r="59">
      <c r="A59" s="3" t="s">
        <v>107</v>
      </c>
      <c r="B59" s="3" t="s">
        <v>23</v>
      </c>
    </row>
    <row r="60">
      <c r="A60" s="3" t="s">
        <v>108</v>
      </c>
      <c r="B60" s="3" t="s">
        <v>18</v>
      </c>
    </row>
    <row r="61">
      <c r="A61" s="3" t="s">
        <v>109</v>
      </c>
      <c r="B61" s="3" t="s">
        <v>23</v>
      </c>
    </row>
    <row r="62">
      <c r="A62" s="3" t="s">
        <v>110</v>
      </c>
      <c r="B62" s="3" t="s">
        <v>19</v>
      </c>
    </row>
    <row r="63">
      <c r="A63" s="3" t="s">
        <v>111</v>
      </c>
      <c r="B63" s="3" t="s">
        <v>19</v>
      </c>
    </row>
    <row r="64">
      <c r="A64" s="3" t="s">
        <v>112</v>
      </c>
      <c r="B64" s="3" t="s">
        <v>19</v>
      </c>
    </row>
    <row r="65">
      <c r="A65" s="3" t="s">
        <v>113</v>
      </c>
      <c r="B65" s="3" t="s">
        <v>20</v>
      </c>
    </row>
    <row r="66">
      <c r="A66" s="3" t="s">
        <v>114</v>
      </c>
      <c r="B66" s="3" t="s">
        <v>19</v>
      </c>
    </row>
    <row r="67">
      <c r="A67" s="3" t="s">
        <v>115</v>
      </c>
      <c r="B67" s="3" t="s">
        <v>23</v>
      </c>
    </row>
    <row r="68">
      <c r="A68" s="3" t="s">
        <v>116</v>
      </c>
      <c r="B68" s="3" t="s">
        <v>23</v>
      </c>
    </row>
    <row r="69">
      <c r="A69" s="3" t="s">
        <v>117</v>
      </c>
      <c r="B69" s="3" t="s">
        <v>18</v>
      </c>
    </row>
    <row r="70">
      <c r="A70" s="3" t="s">
        <v>118</v>
      </c>
      <c r="B70" s="3" t="s">
        <v>23</v>
      </c>
    </row>
    <row r="71">
      <c r="A71" s="3" t="s">
        <v>119</v>
      </c>
      <c r="B71" s="3" t="s">
        <v>23</v>
      </c>
    </row>
    <row r="72">
      <c r="A72" s="3" t="s">
        <v>120</v>
      </c>
      <c r="B72" s="3" t="s">
        <v>18</v>
      </c>
    </row>
    <row r="73">
      <c r="A73" s="3" t="s">
        <v>121</v>
      </c>
      <c r="B73" s="3" t="s">
        <v>19</v>
      </c>
    </row>
    <row r="74">
      <c r="A74" s="3" t="s">
        <v>122</v>
      </c>
      <c r="B74" s="3" t="s">
        <v>17</v>
      </c>
    </row>
    <row r="75">
      <c r="A75" s="3" t="s">
        <v>123</v>
      </c>
      <c r="B75" s="3" t="s">
        <v>18</v>
      </c>
    </row>
    <row r="76">
      <c r="A76" s="3" t="s">
        <v>124</v>
      </c>
      <c r="B76" s="3" t="s">
        <v>18</v>
      </c>
    </row>
    <row r="77">
      <c r="A77" s="3" t="s">
        <v>125</v>
      </c>
      <c r="B77" s="3" t="s">
        <v>19</v>
      </c>
    </row>
    <row r="78">
      <c r="A78" s="3" t="s">
        <v>126</v>
      </c>
      <c r="B78" s="3" t="s">
        <v>17</v>
      </c>
    </row>
    <row r="79">
      <c r="A79" s="3" t="s">
        <v>127</v>
      </c>
      <c r="B79" s="3" t="s">
        <v>23</v>
      </c>
    </row>
    <row r="80">
      <c r="A80" s="3" t="s">
        <v>128</v>
      </c>
      <c r="B80" s="3" t="s">
        <v>23</v>
      </c>
    </row>
    <row r="81">
      <c r="A81" s="3" t="s">
        <v>129</v>
      </c>
      <c r="B81" s="3" t="s">
        <v>18</v>
      </c>
    </row>
    <row r="82">
      <c r="A82" s="3" t="s">
        <v>130</v>
      </c>
      <c r="B82" s="3" t="s">
        <v>18</v>
      </c>
    </row>
    <row r="83">
      <c r="A83" s="3" t="s">
        <v>131</v>
      </c>
      <c r="B83" s="3" t="s">
        <v>23</v>
      </c>
    </row>
    <row r="84">
      <c r="A84" s="3" t="s">
        <v>132</v>
      </c>
      <c r="B84" s="3" t="s">
        <v>18</v>
      </c>
    </row>
    <row r="85">
      <c r="A85" s="3" t="s">
        <v>133</v>
      </c>
      <c r="B85" s="3" t="s">
        <v>18</v>
      </c>
    </row>
    <row r="86">
      <c r="A86" s="3" t="s">
        <v>134</v>
      </c>
      <c r="B86" s="3" t="s">
        <v>21</v>
      </c>
    </row>
    <row r="87">
      <c r="A87" s="3" t="s">
        <v>135</v>
      </c>
      <c r="B87" s="3" t="s">
        <v>19</v>
      </c>
    </row>
    <row r="88">
      <c r="A88" s="3" t="s">
        <v>136</v>
      </c>
      <c r="B88" s="3" t="s">
        <v>19</v>
      </c>
    </row>
    <row r="89">
      <c r="A89" s="3" t="s">
        <v>137</v>
      </c>
      <c r="B89" s="3" t="s">
        <v>17</v>
      </c>
    </row>
    <row r="90">
      <c r="A90" s="3" t="s">
        <v>138</v>
      </c>
      <c r="B90" s="3" t="s">
        <v>19</v>
      </c>
    </row>
    <row r="91">
      <c r="A91" s="3" t="s">
        <v>139</v>
      </c>
      <c r="B91" s="3" t="s">
        <v>23</v>
      </c>
    </row>
    <row r="92">
      <c r="A92" s="3" t="s">
        <v>140</v>
      </c>
      <c r="B92" s="3" t="s">
        <v>23</v>
      </c>
    </row>
    <row r="93">
      <c r="A93" s="3" t="s">
        <v>141</v>
      </c>
      <c r="B93" s="3" t="s">
        <v>19</v>
      </c>
    </row>
    <row r="94">
      <c r="A94" s="3" t="s">
        <v>142</v>
      </c>
      <c r="B94" s="3" t="s">
        <v>23</v>
      </c>
    </row>
    <row r="95">
      <c r="A95" s="3" t="s">
        <v>143</v>
      </c>
      <c r="B95" s="3" t="s">
        <v>19</v>
      </c>
    </row>
    <row r="96">
      <c r="A96" s="3" t="s">
        <v>144</v>
      </c>
      <c r="B96" s="3" t="s">
        <v>18</v>
      </c>
    </row>
    <row r="97">
      <c r="A97" s="3" t="s">
        <v>145</v>
      </c>
      <c r="B97" s="3" t="s">
        <v>18</v>
      </c>
    </row>
    <row r="98">
      <c r="A98" s="3" t="s">
        <v>146</v>
      </c>
      <c r="B98" s="3" t="s">
        <v>22</v>
      </c>
    </row>
    <row r="99">
      <c r="A99" s="3" t="s">
        <v>147</v>
      </c>
      <c r="B99" s="3" t="s">
        <v>17</v>
      </c>
    </row>
    <row r="100">
      <c r="A100" s="3" t="s">
        <v>148</v>
      </c>
      <c r="B100" s="3" t="s">
        <v>22</v>
      </c>
    </row>
    <row r="101">
      <c r="A101" s="3" t="s">
        <v>149</v>
      </c>
      <c r="B101" s="3" t="s">
        <v>20</v>
      </c>
    </row>
    <row r="102">
      <c r="A102" s="3" t="s">
        <v>150</v>
      </c>
      <c r="B102" s="3" t="s">
        <v>18</v>
      </c>
    </row>
    <row r="103">
      <c r="A103" s="3" t="s">
        <v>151</v>
      </c>
      <c r="B103" s="3" t="s">
        <v>18</v>
      </c>
    </row>
    <row r="104">
      <c r="A104" s="3" t="s">
        <v>152</v>
      </c>
      <c r="B104" s="3" t="s">
        <v>18</v>
      </c>
    </row>
    <row r="105">
      <c r="A105" s="3" t="s">
        <v>153</v>
      </c>
      <c r="B105" s="3" t="s">
        <v>18</v>
      </c>
    </row>
    <row r="106">
      <c r="A106" s="3" t="s">
        <v>154</v>
      </c>
      <c r="B106" s="3" t="s">
        <v>19</v>
      </c>
    </row>
    <row r="107">
      <c r="A107" s="3" t="s">
        <v>155</v>
      </c>
      <c r="B107" s="3" t="s">
        <v>17</v>
      </c>
    </row>
    <row r="108">
      <c r="A108" s="3" t="s">
        <v>156</v>
      </c>
      <c r="B108" s="3" t="s">
        <v>20</v>
      </c>
    </row>
    <row r="109">
      <c r="A109" s="3" t="s">
        <v>157</v>
      </c>
      <c r="B109" s="3" t="s">
        <v>18</v>
      </c>
    </row>
    <row r="110">
      <c r="A110" s="3" t="s">
        <v>158</v>
      </c>
      <c r="B110" s="3" t="s">
        <v>23</v>
      </c>
    </row>
    <row r="111">
      <c r="A111" s="3" t="s">
        <v>159</v>
      </c>
      <c r="B111" s="3" t="s">
        <v>17</v>
      </c>
    </row>
    <row r="112">
      <c r="A112" s="3" t="s">
        <v>160</v>
      </c>
      <c r="B112" s="3" t="s">
        <v>20</v>
      </c>
    </row>
    <row r="113">
      <c r="A113" s="3" t="s">
        <v>161</v>
      </c>
      <c r="B113" s="3" t="s">
        <v>18</v>
      </c>
    </row>
    <row r="114">
      <c r="A114" s="3" t="s">
        <v>162</v>
      </c>
      <c r="B114" s="3" t="s">
        <v>17</v>
      </c>
    </row>
    <row r="115">
      <c r="A115" s="3" t="s">
        <v>163</v>
      </c>
      <c r="B115" s="3" t="s">
        <v>18</v>
      </c>
    </row>
    <row r="116">
      <c r="A116" s="3" t="s">
        <v>164</v>
      </c>
      <c r="B116" s="3" t="s">
        <v>20</v>
      </c>
    </row>
    <row r="117">
      <c r="A117" s="3" t="s">
        <v>165</v>
      </c>
      <c r="B117" s="3" t="s">
        <v>23</v>
      </c>
    </row>
    <row r="118">
      <c r="A118" s="3" t="s">
        <v>166</v>
      </c>
      <c r="B118" s="3" t="s">
        <v>23</v>
      </c>
    </row>
    <row r="119">
      <c r="A119" s="3" t="s">
        <v>167</v>
      </c>
      <c r="B119" s="3" t="s">
        <v>23</v>
      </c>
    </row>
    <row r="120">
      <c r="A120" s="3" t="s">
        <v>168</v>
      </c>
      <c r="B120" s="3" t="s">
        <v>18</v>
      </c>
    </row>
    <row r="121">
      <c r="A121" s="3" t="s">
        <v>169</v>
      </c>
      <c r="B121" s="3" t="s">
        <v>18</v>
      </c>
    </row>
    <row r="122">
      <c r="A122" s="3" t="s">
        <v>170</v>
      </c>
      <c r="B122" s="3" t="s">
        <v>18</v>
      </c>
    </row>
    <row r="123">
      <c r="A123" s="3" t="s">
        <v>171</v>
      </c>
      <c r="B123" s="3" t="s">
        <v>23</v>
      </c>
    </row>
    <row r="124">
      <c r="A124" s="3" t="s">
        <v>172</v>
      </c>
      <c r="B124" s="3" t="s">
        <v>23</v>
      </c>
    </row>
    <row r="125">
      <c r="A125" s="3" t="s">
        <v>173</v>
      </c>
      <c r="B125" s="3" t="s">
        <v>22</v>
      </c>
    </row>
    <row r="126">
      <c r="A126" s="3" t="s">
        <v>174</v>
      </c>
      <c r="B126" s="3" t="s">
        <v>22</v>
      </c>
    </row>
    <row r="127">
      <c r="A127" s="3" t="s">
        <v>175</v>
      </c>
      <c r="B127" s="3" t="s">
        <v>23</v>
      </c>
    </row>
    <row r="128">
      <c r="A128" s="3" t="s">
        <v>176</v>
      </c>
      <c r="B128" s="3" t="s">
        <v>18</v>
      </c>
    </row>
    <row r="129">
      <c r="A129" s="3" t="s">
        <v>177</v>
      </c>
      <c r="B129" s="3" t="s">
        <v>17</v>
      </c>
    </row>
    <row r="130">
      <c r="A130" s="3" t="s">
        <v>178</v>
      </c>
      <c r="B130" s="3" t="s">
        <v>19</v>
      </c>
    </row>
    <row r="131">
      <c r="A131" s="3" t="s">
        <v>179</v>
      </c>
      <c r="B131" s="3" t="s">
        <v>23</v>
      </c>
    </row>
    <row r="132">
      <c r="A132" s="3" t="s">
        <v>180</v>
      </c>
      <c r="B132" s="3" t="s">
        <v>23</v>
      </c>
    </row>
    <row r="133">
      <c r="A133" s="3" t="s">
        <v>181</v>
      </c>
      <c r="B133" s="3" t="s">
        <v>23</v>
      </c>
    </row>
    <row r="134">
      <c r="A134" s="3" t="s">
        <v>182</v>
      </c>
      <c r="B134" s="3" t="s">
        <v>19</v>
      </c>
    </row>
    <row r="135">
      <c r="A135" s="3" t="s">
        <v>183</v>
      </c>
      <c r="B135" s="3" t="s">
        <v>17</v>
      </c>
    </row>
    <row r="136">
      <c r="A136" s="3" t="s">
        <v>184</v>
      </c>
      <c r="B136" s="3" t="s">
        <v>18</v>
      </c>
    </row>
    <row r="137">
      <c r="A137" s="3" t="s">
        <v>185</v>
      </c>
      <c r="B137" s="3" t="s">
        <v>17</v>
      </c>
    </row>
    <row r="138">
      <c r="A138" s="3" t="s">
        <v>186</v>
      </c>
      <c r="B138" s="3" t="s">
        <v>18</v>
      </c>
    </row>
    <row r="139">
      <c r="A139" s="3" t="s">
        <v>187</v>
      </c>
      <c r="B139" s="3" t="s">
        <v>19</v>
      </c>
    </row>
    <row r="140">
      <c r="A140" s="3" t="s">
        <v>188</v>
      </c>
      <c r="B140" s="3" t="s">
        <v>20</v>
      </c>
    </row>
    <row r="141">
      <c r="A141" s="3" t="s">
        <v>189</v>
      </c>
      <c r="B141" s="3" t="s">
        <v>23</v>
      </c>
    </row>
    <row r="142">
      <c r="A142" s="3" t="s">
        <v>190</v>
      </c>
      <c r="B142" s="3" t="s">
        <v>17</v>
      </c>
    </row>
    <row r="143">
      <c r="A143" s="3" t="s">
        <v>191</v>
      </c>
      <c r="B143" s="3" t="s">
        <v>23</v>
      </c>
    </row>
    <row r="144">
      <c r="A144" s="3" t="s">
        <v>192</v>
      </c>
      <c r="B144" s="3" t="s">
        <v>17</v>
      </c>
    </row>
    <row r="145">
      <c r="A145" s="3" t="s">
        <v>193</v>
      </c>
      <c r="B145" s="3" t="s">
        <v>22</v>
      </c>
    </row>
    <row r="146">
      <c r="A146" s="3" t="s">
        <v>194</v>
      </c>
      <c r="B146" s="3" t="s">
        <v>18</v>
      </c>
    </row>
    <row r="147">
      <c r="A147" s="3" t="s">
        <v>195</v>
      </c>
      <c r="B147" s="3" t="s">
        <v>17</v>
      </c>
    </row>
    <row r="148">
      <c r="A148" s="3" t="s">
        <v>196</v>
      </c>
      <c r="B148" s="3" t="s">
        <v>17</v>
      </c>
    </row>
    <row r="149">
      <c r="A149" s="3" t="s">
        <v>197</v>
      </c>
      <c r="B149" s="3" t="s">
        <v>19</v>
      </c>
    </row>
    <row r="150">
      <c r="A150" s="3" t="s">
        <v>198</v>
      </c>
      <c r="B150" s="3" t="s">
        <v>23</v>
      </c>
    </row>
    <row r="151">
      <c r="A151" s="3" t="s">
        <v>199</v>
      </c>
      <c r="B151" s="3" t="s">
        <v>23</v>
      </c>
    </row>
    <row r="152">
      <c r="A152" s="3" t="s">
        <v>200</v>
      </c>
      <c r="B152" s="3" t="s">
        <v>17</v>
      </c>
    </row>
    <row r="153">
      <c r="A153" s="3" t="s">
        <v>201</v>
      </c>
      <c r="B153" s="3" t="s">
        <v>18</v>
      </c>
    </row>
    <row r="154">
      <c r="A154" s="3" t="s">
        <v>202</v>
      </c>
      <c r="B154" s="3" t="s">
        <v>17</v>
      </c>
    </row>
    <row r="155">
      <c r="A155" s="3" t="s">
        <v>203</v>
      </c>
      <c r="B155" s="3" t="s">
        <v>18</v>
      </c>
    </row>
    <row r="156">
      <c r="A156" s="3" t="s">
        <v>204</v>
      </c>
      <c r="B156" s="3" t="s">
        <v>20</v>
      </c>
    </row>
    <row r="157">
      <c r="A157" s="3" t="s">
        <v>205</v>
      </c>
      <c r="B157" s="3" t="s">
        <v>22</v>
      </c>
    </row>
    <row r="158">
      <c r="A158" s="3" t="s">
        <v>206</v>
      </c>
      <c r="B158" s="3" t="s">
        <v>17</v>
      </c>
    </row>
    <row r="159">
      <c r="A159" s="3" t="s">
        <v>207</v>
      </c>
      <c r="B159" s="3" t="s">
        <v>19</v>
      </c>
    </row>
    <row r="160">
      <c r="A160" s="3" t="s">
        <v>208</v>
      </c>
      <c r="B160" s="3" t="s">
        <v>17</v>
      </c>
    </row>
    <row r="161">
      <c r="A161" s="3" t="s">
        <v>209</v>
      </c>
      <c r="B161" s="3" t="s">
        <v>19</v>
      </c>
    </row>
    <row r="162">
      <c r="A162" s="3" t="s">
        <v>210</v>
      </c>
      <c r="B162" s="3" t="s">
        <v>19</v>
      </c>
    </row>
    <row r="163">
      <c r="A163" s="3" t="s">
        <v>211</v>
      </c>
      <c r="B163" s="3" t="s">
        <v>22</v>
      </c>
    </row>
    <row r="164">
      <c r="A164" s="3" t="s">
        <v>212</v>
      </c>
      <c r="B164" s="3" t="s">
        <v>18</v>
      </c>
    </row>
    <row r="165">
      <c r="A165" s="3" t="s">
        <v>213</v>
      </c>
      <c r="B165" s="3" t="s">
        <v>18</v>
      </c>
    </row>
    <row r="166">
      <c r="A166" s="3" t="s">
        <v>214</v>
      </c>
      <c r="B166" s="3" t="s">
        <v>19</v>
      </c>
    </row>
    <row r="167">
      <c r="A167" s="3" t="s">
        <v>215</v>
      </c>
      <c r="B167" s="3" t="s">
        <v>18</v>
      </c>
    </row>
    <row r="168">
      <c r="A168" s="3" t="s">
        <v>216</v>
      </c>
      <c r="B168" s="3" t="s">
        <v>17</v>
      </c>
    </row>
    <row r="169">
      <c r="A169" s="3" t="s">
        <v>217</v>
      </c>
      <c r="B169" s="3" t="s">
        <v>18</v>
      </c>
    </row>
    <row r="170">
      <c r="A170" s="3" t="s">
        <v>218</v>
      </c>
      <c r="B170" s="3" t="s">
        <v>23</v>
      </c>
    </row>
    <row r="171">
      <c r="A171" s="3" t="s">
        <v>219</v>
      </c>
      <c r="B171" s="3" t="s">
        <v>18</v>
      </c>
    </row>
    <row r="172">
      <c r="A172" s="3" t="s">
        <v>220</v>
      </c>
      <c r="B172" s="3" t="s">
        <v>18</v>
      </c>
    </row>
    <row r="173">
      <c r="A173" s="3" t="s">
        <v>221</v>
      </c>
      <c r="B173" s="3" t="s">
        <v>23</v>
      </c>
    </row>
    <row r="174">
      <c r="A174" s="3" t="s">
        <v>222</v>
      </c>
      <c r="B174" s="3" t="s">
        <v>19</v>
      </c>
    </row>
    <row r="175">
      <c r="A175" s="3" t="s">
        <v>223</v>
      </c>
      <c r="B175" s="3" t="s">
        <v>23</v>
      </c>
    </row>
    <row r="176">
      <c r="A176" s="3" t="s">
        <v>224</v>
      </c>
      <c r="B176" s="3" t="s">
        <v>19</v>
      </c>
    </row>
    <row r="177">
      <c r="A177" s="3" t="s">
        <v>225</v>
      </c>
      <c r="B177" s="3" t="s">
        <v>19</v>
      </c>
    </row>
    <row r="178">
      <c r="A178" s="3" t="s">
        <v>226</v>
      </c>
      <c r="B178" s="3" t="s">
        <v>19</v>
      </c>
    </row>
    <row r="179">
      <c r="A179" s="3" t="s">
        <v>227</v>
      </c>
      <c r="B179" s="3" t="s">
        <v>21</v>
      </c>
    </row>
    <row r="180">
      <c r="A180" s="3" t="s">
        <v>228</v>
      </c>
      <c r="B180" s="3" t="s">
        <v>19</v>
      </c>
    </row>
    <row r="181">
      <c r="A181" s="3" t="s">
        <v>229</v>
      </c>
      <c r="B181" s="3" t="s">
        <v>17</v>
      </c>
    </row>
    <row r="182">
      <c r="A182" s="3" t="s">
        <v>230</v>
      </c>
      <c r="B182" s="3" t="s">
        <v>18</v>
      </c>
    </row>
    <row r="183">
      <c r="A183" s="3" t="s">
        <v>231</v>
      </c>
      <c r="B183" s="3" t="s">
        <v>23</v>
      </c>
    </row>
    <row r="184">
      <c r="A184" s="3" t="s">
        <v>232</v>
      </c>
      <c r="B184" s="3" t="s">
        <v>18</v>
      </c>
    </row>
    <row r="185">
      <c r="A185" s="3" t="s">
        <v>233</v>
      </c>
      <c r="B185" s="3" t="s">
        <v>23</v>
      </c>
    </row>
    <row r="186">
      <c r="A186" s="3" t="s">
        <v>234</v>
      </c>
      <c r="B186" s="3" t="s">
        <v>18</v>
      </c>
    </row>
    <row r="187">
      <c r="A187" s="3" t="s">
        <v>235</v>
      </c>
      <c r="B187" s="3" t="s">
        <v>17</v>
      </c>
    </row>
    <row r="188">
      <c r="A188" s="3" t="s">
        <v>236</v>
      </c>
      <c r="B188" s="3" t="s">
        <v>23</v>
      </c>
    </row>
    <row r="189">
      <c r="A189" s="3" t="s">
        <v>237</v>
      </c>
      <c r="B189" s="3" t="s">
        <v>17</v>
      </c>
    </row>
    <row r="190">
      <c r="A190" s="3" t="s">
        <v>238</v>
      </c>
      <c r="B190" s="3" t="s">
        <v>19</v>
      </c>
    </row>
    <row r="191">
      <c r="A191" s="3" t="s">
        <v>239</v>
      </c>
      <c r="B191" s="3" t="s">
        <v>18</v>
      </c>
    </row>
    <row r="192">
      <c r="A192" s="3" t="s">
        <v>240</v>
      </c>
      <c r="B192" s="3" t="s">
        <v>18</v>
      </c>
    </row>
    <row r="193">
      <c r="A193" s="3" t="s">
        <v>241</v>
      </c>
      <c r="B193" s="3" t="s">
        <v>17</v>
      </c>
    </row>
    <row r="194">
      <c r="A194" s="3" t="s">
        <v>242</v>
      </c>
      <c r="B194" s="3" t="s">
        <v>23</v>
      </c>
    </row>
    <row r="195">
      <c r="A195" s="3" t="s">
        <v>243</v>
      </c>
      <c r="B195" s="3" t="s">
        <v>23</v>
      </c>
    </row>
    <row r="196">
      <c r="A196" s="3" t="s">
        <v>244</v>
      </c>
      <c r="B196" s="3" t="s">
        <v>23</v>
      </c>
    </row>
    <row r="197">
      <c r="A197" s="3" t="s">
        <v>245</v>
      </c>
      <c r="B197" s="3" t="s">
        <v>18</v>
      </c>
    </row>
    <row r="198">
      <c r="A198" s="3" t="s">
        <v>246</v>
      </c>
      <c r="B198" s="3" t="s">
        <v>22</v>
      </c>
    </row>
    <row r="199">
      <c r="A199" s="3" t="s">
        <v>247</v>
      </c>
      <c r="B199" s="3" t="s">
        <v>20</v>
      </c>
    </row>
    <row r="200">
      <c r="A200" s="3" t="s">
        <v>248</v>
      </c>
      <c r="B200" s="3" t="s">
        <v>19</v>
      </c>
    </row>
    <row r="201">
      <c r="A201" s="3" t="s">
        <v>249</v>
      </c>
      <c r="B201" s="3" t="s">
        <v>18</v>
      </c>
    </row>
    <row r="202">
      <c r="A202" s="3" t="s">
        <v>250</v>
      </c>
      <c r="B202" s="3" t="s">
        <v>18</v>
      </c>
    </row>
    <row r="203">
      <c r="A203" s="3" t="s">
        <v>251</v>
      </c>
      <c r="B203" s="3" t="s">
        <v>20</v>
      </c>
    </row>
    <row r="204">
      <c r="A204" s="3" t="s">
        <v>252</v>
      </c>
      <c r="B204" s="3" t="s">
        <v>18</v>
      </c>
    </row>
    <row r="205">
      <c r="A205" s="3" t="s">
        <v>253</v>
      </c>
      <c r="B205" s="3" t="s">
        <v>17</v>
      </c>
    </row>
    <row r="206">
      <c r="A206" s="3" t="s">
        <v>254</v>
      </c>
      <c r="B206" s="3" t="s">
        <v>17</v>
      </c>
    </row>
    <row r="207">
      <c r="A207" s="3" t="s">
        <v>255</v>
      </c>
      <c r="B207" s="3" t="s">
        <v>23</v>
      </c>
    </row>
    <row r="208">
      <c r="A208" s="3" t="s">
        <v>256</v>
      </c>
      <c r="B208" s="3" t="s">
        <v>17</v>
      </c>
    </row>
    <row r="209">
      <c r="A209" s="3" t="s">
        <v>257</v>
      </c>
      <c r="B209" s="3" t="s">
        <v>17</v>
      </c>
    </row>
    <row r="210">
      <c r="A210" s="3" t="s">
        <v>258</v>
      </c>
      <c r="B210" s="3" t="s">
        <v>19</v>
      </c>
    </row>
    <row r="211">
      <c r="A211" s="3" t="s">
        <v>259</v>
      </c>
      <c r="B211" s="3" t="s">
        <v>23</v>
      </c>
    </row>
    <row r="212">
      <c r="A212" s="3" t="s">
        <v>260</v>
      </c>
      <c r="B212" s="3" t="s">
        <v>18</v>
      </c>
    </row>
    <row r="213">
      <c r="A213" s="3" t="s">
        <v>261</v>
      </c>
      <c r="B213" s="3" t="s">
        <v>18</v>
      </c>
    </row>
    <row r="214">
      <c r="A214" s="3" t="s">
        <v>262</v>
      </c>
      <c r="B214" s="3" t="s">
        <v>19</v>
      </c>
    </row>
    <row r="215">
      <c r="A215" s="3" t="s">
        <v>263</v>
      </c>
      <c r="B215" s="3" t="s">
        <v>17</v>
      </c>
    </row>
    <row r="216">
      <c r="A216" s="3" t="s">
        <v>264</v>
      </c>
      <c r="B216" s="3" t="s">
        <v>23</v>
      </c>
    </row>
    <row r="217">
      <c r="A217" s="3" t="s">
        <v>265</v>
      </c>
      <c r="B217" s="3" t="s">
        <v>18</v>
      </c>
    </row>
    <row r="218">
      <c r="A218" s="3" t="s">
        <v>266</v>
      </c>
      <c r="B218" s="3" t="s">
        <v>18</v>
      </c>
    </row>
    <row r="219">
      <c r="A219" s="3" t="s">
        <v>267</v>
      </c>
      <c r="B219" s="3" t="s">
        <v>18</v>
      </c>
    </row>
    <row r="220">
      <c r="A220" s="3" t="s">
        <v>268</v>
      </c>
      <c r="B220" s="3" t="s">
        <v>23</v>
      </c>
    </row>
    <row r="221">
      <c r="A221" s="3" t="s">
        <v>281</v>
      </c>
      <c r="B221" s="3" t="s">
        <v>21</v>
      </c>
    </row>
    <row r="222">
      <c r="A222" s="3" t="s">
        <v>269</v>
      </c>
      <c r="B222" s="3" t="s">
        <v>21</v>
      </c>
    </row>
    <row r="223">
      <c r="A223" s="3" t="s">
        <v>270</v>
      </c>
      <c r="B223" s="3" t="s">
        <v>19</v>
      </c>
    </row>
    <row r="224">
      <c r="A224" s="3" t="s">
        <v>271</v>
      </c>
      <c r="B224" s="3" t="s">
        <v>19</v>
      </c>
    </row>
    <row r="225">
      <c r="A225" s="3" t="s">
        <v>272</v>
      </c>
      <c r="B225" s="3" t="s">
        <v>18</v>
      </c>
    </row>
    <row r="226">
      <c r="A226" s="3" t="s">
        <v>273</v>
      </c>
      <c r="B226" s="3" t="s">
        <v>17</v>
      </c>
    </row>
    <row r="227">
      <c r="A227" s="3" t="s">
        <v>274</v>
      </c>
      <c r="B227" s="3" t="s">
        <v>19</v>
      </c>
    </row>
    <row r="228">
      <c r="A228" s="3" t="s">
        <v>275</v>
      </c>
      <c r="B228" s="3" t="s">
        <v>17</v>
      </c>
    </row>
    <row r="229">
      <c r="A229" s="3" t="s">
        <v>276</v>
      </c>
      <c r="B229" s="3" t="s">
        <v>17</v>
      </c>
    </row>
    <row r="230">
      <c r="A230" s="3" t="s">
        <v>277</v>
      </c>
      <c r="B230" s="3" t="s">
        <v>18</v>
      </c>
    </row>
    <row r="231">
      <c r="A231" s="3" t="s">
        <v>278</v>
      </c>
      <c r="B231" s="3" t="s">
        <v>18</v>
      </c>
    </row>
    <row r="232">
      <c r="A232" s="3" t="s">
        <v>279</v>
      </c>
      <c r="B232" s="3" t="s">
        <v>23</v>
      </c>
    </row>
    <row r="233">
      <c r="A233" s="3" t="s">
        <v>280</v>
      </c>
      <c r="B233" s="3" t="s">
        <v>23</v>
      </c>
    </row>
  </sheetData>
  <drawing r:id="rId1"/>
</worksheet>
</file>