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 Project\Project_2_Stock_Scanner\"/>
    </mc:Choice>
  </mc:AlternateContent>
  <xr:revisionPtr revIDLastSave="0" documentId="13_ncr:1_{ACDD9E9A-70C4-4F76-AE38-02526A60D40F}" xr6:coauthVersionLast="36" xr6:coauthVersionMax="36" xr10:uidLastSave="{00000000-0000-0000-0000-000000000000}"/>
  <bookViews>
    <workbookView xWindow="0" yWindow="0" windowWidth="15200" windowHeight="6350" xr2:uid="{8FF213AE-9114-49BC-AE13-A617DF7D8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2" i="1"/>
  <c r="M2" i="1" s="1"/>
  <c r="O16" i="1" l="1"/>
  <c r="P16" i="1" s="1"/>
  <c r="O20" i="1"/>
  <c r="P20" i="1" s="1"/>
  <c r="O21" i="1"/>
  <c r="P21" i="1" s="1"/>
  <c r="O13" i="1"/>
  <c r="P13" i="1" s="1"/>
  <c r="O17" i="1"/>
  <c r="P17" i="1" s="1"/>
  <c r="O14" i="1"/>
  <c r="P14" i="1" s="1"/>
  <c r="O18" i="1"/>
  <c r="P18" i="1" s="1"/>
  <c r="O22" i="1"/>
  <c r="P22" i="1" s="1"/>
  <c r="O19" i="1"/>
  <c r="P19" i="1" s="1"/>
  <c r="O15" i="1"/>
  <c r="P15" i="1" s="1"/>
  <c r="O6" i="1"/>
  <c r="P6" i="1" s="1"/>
  <c r="O10" i="1"/>
  <c r="P10" i="1" s="1"/>
  <c r="O2" i="1"/>
  <c r="P2" i="1" s="1"/>
  <c r="O9" i="1"/>
  <c r="P9" i="1" s="1"/>
  <c r="O5" i="1"/>
  <c r="P5" i="1" s="1"/>
  <c r="O8" i="1"/>
  <c r="P8" i="1" s="1"/>
  <c r="O4" i="1"/>
  <c r="P4" i="1" s="1"/>
  <c r="O11" i="1"/>
  <c r="P11" i="1" s="1"/>
  <c r="O7" i="1"/>
  <c r="P7" i="1" s="1"/>
  <c r="O3" i="1"/>
  <c r="P3" i="1" s="1"/>
</calcChain>
</file>

<file path=xl/sharedStrings.xml><?xml version="1.0" encoding="utf-8"?>
<sst xmlns="http://schemas.openxmlformats.org/spreadsheetml/2006/main" count="163" uniqueCount="63">
  <si>
    <t>PrevDayClose</t>
  </si>
  <si>
    <t>High</t>
  </si>
  <si>
    <t>Low</t>
  </si>
  <si>
    <t>LTP</t>
  </si>
  <si>
    <t>RELIANCE-EQ</t>
  </si>
  <si>
    <t>SBIN-EQ</t>
  </si>
  <si>
    <t>AARTIIND-EQ</t>
  </si>
  <si>
    <t>ONGC-EQ</t>
  </si>
  <si>
    <t>LT-EQ</t>
  </si>
  <si>
    <t>M&amp;M-EQ</t>
  </si>
  <si>
    <t>MARUTI-EQ</t>
  </si>
  <si>
    <t>NSE</t>
  </si>
  <si>
    <t>ABB-EQ</t>
  </si>
  <si>
    <t>APOLLOHOSP-EQ</t>
  </si>
  <si>
    <t>ASIANPAINT-EQ</t>
  </si>
  <si>
    <t>AXISBANK-EQ</t>
  </si>
  <si>
    <t>BAJAJ-AUTO-EQ</t>
  </si>
  <si>
    <t>BAJAJFINSV-EQ</t>
  </si>
  <si>
    <t>BAJFINANCE-EQ</t>
  </si>
  <si>
    <t>BHARTIARTL-EQ</t>
  </si>
  <si>
    <t>BPCL-EQ</t>
  </si>
  <si>
    <t>BRITANNIA-EQ</t>
  </si>
  <si>
    <t>CIPLA-EQ</t>
  </si>
  <si>
    <t>COALINDIA-EQ</t>
  </si>
  <si>
    <t>DIVISLAB-EQ</t>
  </si>
  <si>
    <t>DRREDDY-EQ</t>
  </si>
  <si>
    <t>EICHERMOT-EQ</t>
  </si>
  <si>
    <t>GRASIM-EQ</t>
  </si>
  <si>
    <t>HCLTECH-EQ</t>
  </si>
  <si>
    <t>HDFCBANK-EQ</t>
  </si>
  <si>
    <t>HDFCLIFE-EQ</t>
  </si>
  <si>
    <t>HEROMOTOCO-EQ</t>
  </si>
  <si>
    <t>HINDALCO-EQ</t>
  </si>
  <si>
    <t>HINDUNILVR-EQ</t>
  </si>
  <si>
    <t>ICICIBANK-EQ</t>
  </si>
  <si>
    <t>INDUSINDBK-EQ</t>
  </si>
  <si>
    <t>INFY-EQ</t>
  </si>
  <si>
    <t>ITC-EQ</t>
  </si>
  <si>
    <t>JSWSTEEL-EQ</t>
  </si>
  <si>
    <t>KOTAKBANK-EQ</t>
  </si>
  <si>
    <t>LTIM-EQ</t>
  </si>
  <si>
    <t>NESTLEIND-EQ</t>
  </si>
  <si>
    <t>NTPC-EQ</t>
  </si>
  <si>
    <t>POWERGRID-EQ</t>
  </si>
  <si>
    <t>SBILIFE-EQ</t>
  </si>
  <si>
    <t>SHRIRAMFIN-EQ</t>
  </si>
  <si>
    <t>SUNPHARMA-EQ</t>
  </si>
  <si>
    <t>TATACONSUM-EQ</t>
  </si>
  <si>
    <t>TATAMOTORS-EQ</t>
  </si>
  <si>
    <t>TATASTEEL-EQ</t>
  </si>
  <si>
    <t>TCS-EQ</t>
  </si>
  <si>
    <t>TECHM-EQ</t>
  </si>
  <si>
    <t>TITAN-EQ</t>
  </si>
  <si>
    <t>ULTRACEMCO-EQ</t>
  </si>
  <si>
    <t>WIPRO-EQ</t>
  </si>
  <si>
    <t>PdClose2LTP</t>
  </si>
  <si>
    <t>% Change</t>
  </si>
  <si>
    <t>Sorted%Change</t>
  </si>
  <si>
    <t>TOP 10 Gainer</t>
  </si>
  <si>
    <t>TOP 10 Loser</t>
  </si>
  <si>
    <t>Open</t>
  </si>
  <si>
    <t>OI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</si>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</sst>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33" borderId="11" xfId="0" applyFont="1" applyFill="1" applyBorder="1" applyAlignment="1">
      <alignment horizontal="left" vertical="center"/>
    </xf>
    <xf numFmtId="10" fontId="18" fillId="35" borderId="12" xfId="1" applyNumberFormat="1" applyFont="1" applyFill="1" applyBorder="1" applyAlignment="1">
      <alignment horizontal="right" vertical="center"/>
    </xf>
    <xf numFmtId="0" fontId="0" fillId="36" borderId="12" xfId="0" applyFill="1" applyBorder="1"/>
    <xf numFmtId="10" fontId="0" fillId="36" borderId="12" xfId="0" applyNumberFormat="1" applyFill="1" applyBorder="1"/>
    <xf numFmtId="0" fontId="0" fillId="37" borderId="10" xfId="0" applyFill="1" applyBorder="1"/>
    <xf numFmtId="0" fontId="0" fillId="37" borderId="13" xfId="0" applyFill="1" applyBorder="1"/>
    <xf numFmtId="0" fontId="0" fillId="37" borderId="14" xfId="0" applyFill="1" applyBorder="1"/>
    <xf numFmtId="0" fontId="0" fillId="36" borderId="15" xfId="0" applyFill="1" applyBorder="1"/>
    <xf numFmtId="10" fontId="0" fillId="36" borderId="15" xfId="0" applyNumberFormat="1" applyFill="1" applyBorder="1"/>
    <xf numFmtId="10" fontId="18" fillId="35" borderId="15" xfId="1" applyNumberFormat="1" applyFont="1" applyFill="1" applyBorder="1" applyAlignment="1">
      <alignment horizontal="right" vertical="center"/>
    </xf>
    <xf numFmtId="0" fontId="17" fillId="33" borderId="16" xfId="0" applyFont="1" applyFill="1" applyBorder="1" applyAlignment="1">
      <alignment horizontal="left" vertical="center"/>
    </xf>
    <xf numFmtId="0" fontId="0" fillId="37" borderId="17" xfId="0" applyFill="1" applyBorder="1"/>
    <xf numFmtId="0" fontId="0" fillId="37" borderId="18" xfId="0" applyFill="1" applyBorder="1"/>
    <xf numFmtId="0" fontId="0" fillId="37" borderId="19" xfId="0" applyFill="1" applyBorder="1"/>
    <xf numFmtId="0" fontId="0" fillId="0" borderId="10" xfId="0" applyBorder="1"/>
    <xf numFmtId="0" fontId="17" fillId="38" borderId="10" xfId="0" applyFont="1" applyFill="1" applyBorder="1"/>
    <xf numFmtId="0" fontId="0" fillId="39" borderId="0" xfId="0" applyFill="1"/>
    <xf numFmtId="0" fontId="0" fillId="39" borderId="10" xfId="0" applyFill="1" applyBorder="1"/>
    <xf numFmtId="10" fontId="18" fillId="35" borderId="18" xfId="1" applyNumberFormat="1" applyFont="1" applyFill="1" applyBorder="1" applyAlignment="1">
      <alignment horizontal="right" vertical="center"/>
    </xf>
    <xf numFmtId="0" fontId="17" fillId="33" borderId="20" xfId="0" applyFont="1" applyFill="1" applyBorder="1" applyAlignment="1">
      <alignment horizontal="left" vertical="center"/>
    </xf>
    <xf numFmtId="10" fontId="18" fillId="0" borderId="0" xfId="1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0" fillId="34" borderId="10" xfId="0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51F0-9BD7-41A4-BAEF-E48A7DB9BF4C}">
  <dimension ref="A1:P188"/>
  <sheetViews>
    <sheetView tabSelected="1" workbookViewId="0">
      <selection activeCell="H1" sqref="H1"/>
    </sheetView>
  </sheetViews>
  <sheetFormatPr defaultRowHeight="14.5" x14ac:dyDescent="0.35"/>
  <cols>
    <col min="1" max="1" width="10.08984375" customWidth="1"/>
    <col min="2" max="2" width="19.08984375" bestFit="1" customWidth="1"/>
    <col min="3" max="3" width="19.08984375" customWidth="1"/>
    <col min="7" max="7" width="12" bestFit="1" customWidth="1"/>
    <col min="8" max="8" width="16.08984375" bestFit="1" customWidth="1"/>
    <col min="9" max="9" width="9.81640625" bestFit="1" customWidth="1"/>
    <col min="10" max="10" width="12.08984375" bestFit="1" customWidth="1"/>
    <col min="12" max="12" width="11.1796875" bestFit="1" customWidth="1"/>
    <col min="14" max="14" width="9.54296875" customWidth="1"/>
    <col min="15" max="15" width="14" bestFit="1" customWidth="1"/>
    <col min="16" max="16" width="16.54296875" bestFit="1" customWidth="1"/>
  </cols>
  <sheetData>
    <row r="1" spans="1:16" ht="15" thickBot="1" x14ac:dyDescent="0.4">
      <c r="D1" s="21" t="s">
        <v>60</v>
      </c>
      <c r="E1" s="22" t="s">
        <v>1</v>
      </c>
      <c r="F1" s="22" t="s">
        <v>2</v>
      </c>
      <c r="G1" s="22" t="s">
        <v>3</v>
      </c>
      <c r="H1" s="22" t="s">
        <v>61</v>
      </c>
      <c r="I1" s="22" t="s">
        <v>62</v>
      </c>
      <c r="J1" s="23" t="s">
        <v>0</v>
      </c>
      <c r="K1" s="26"/>
      <c r="L1" s="14" t="s">
        <v>55</v>
      </c>
      <c r="M1" s="14" t="s">
        <v>56</v>
      </c>
      <c r="O1" s="15" t="s">
        <v>57</v>
      </c>
      <c r="P1" s="16" t="s">
        <v>58</v>
      </c>
    </row>
    <row r="2" spans="1:16" ht="15" thickBot="1" x14ac:dyDescent="0.4">
      <c r="A2" t="s">
        <v>11</v>
      </c>
      <c r="B2" s="9" t="s">
        <v>6</v>
      </c>
      <c r="C2" s="24" t="s">
        <v>6</v>
      </c>
      <c r="D2" s="32">
        <v>713.95</v>
      </c>
      <c r="E2" s="32">
        <v>716.3</v>
      </c>
      <c r="F2" s="32">
        <v>702.75</v>
      </c>
      <c r="G2" s="25">
        <v>708.3</v>
      </c>
      <c r="H2" s="32">
        <v>21642000</v>
      </c>
      <c r="I2" s="32">
        <v>707.89</v>
      </c>
      <c r="J2" s="32">
        <v>712.5</v>
      </c>
      <c r="K2" s="27">
        <v>1</v>
      </c>
      <c r="L2" s="17">
        <f>G2-J2</f>
        <v>-4.2000000000000455</v>
      </c>
      <c r="M2" s="18">
        <f>L2/J2</f>
        <v>-5.8947368421053267E-3</v>
      </c>
      <c r="O2" s="19">
        <f>LARGE($M$2:$M$51,K2)</f>
        <v>2.5268797741012823E-2</v>
      </c>
      <c r="P2" s="20" t="str">
        <f>INDEX($C$2:$M$51,MATCH(O2,$M$2:$M$51,0),1)</f>
        <v>BHARTIARTL-EQ</v>
      </c>
    </row>
    <row r="3" spans="1:16" ht="15" thickBot="1" x14ac:dyDescent="0.4">
      <c r="A3" s="2" t="s">
        <v>11</v>
      </c>
      <c r="B3" s="9" t="s">
        <v>12</v>
      </c>
      <c r="C3" s="24" t="s">
        <v>12</v>
      </c>
      <c r="D3" s="32">
        <v>8590</v>
      </c>
      <c r="E3" s="32">
        <v>8640.5</v>
      </c>
      <c r="F3" s="32">
        <v>8355</v>
      </c>
      <c r="G3" s="25">
        <v>8399.4</v>
      </c>
      <c r="H3" s="32">
        <v>4229250</v>
      </c>
      <c r="I3" s="32">
        <v>8466.7099999999991</v>
      </c>
      <c r="J3" s="32">
        <v>8539.2999999999993</v>
      </c>
      <c r="K3" s="27">
        <v>2</v>
      </c>
      <c r="L3" s="12">
        <f t="shared" ref="L3:L51" si="0">G3-J3</f>
        <v>-139.89999999999964</v>
      </c>
      <c r="M3" s="13">
        <f t="shared" ref="M3:M51" si="1">L3/J3</f>
        <v>-1.6383075896150696E-2</v>
      </c>
      <c r="O3" s="11">
        <f t="shared" ref="O3:O11" si="2">LARGE($M$2:$M$51,K3)</f>
        <v>1.4448435907332087E-2</v>
      </c>
      <c r="P3" s="10" t="str">
        <f t="shared" ref="P3:P22" si="3">INDEX($C$2:$M$51,MATCH(O3,$M$2:$M$51,0),1)</f>
        <v>LTIM-EQ</v>
      </c>
    </row>
    <row r="4" spans="1:16" ht="15" thickBot="1" x14ac:dyDescent="0.4">
      <c r="A4" s="2" t="s">
        <v>11</v>
      </c>
      <c r="B4" s="9" t="s">
        <v>13</v>
      </c>
      <c r="C4" s="24" t="s">
        <v>13</v>
      </c>
      <c r="D4" s="32">
        <v>6152.2</v>
      </c>
      <c r="E4" s="32">
        <v>6239.1</v>
      </c>
      <c r="F4" s="32">
        <v>6145</v>
      </c>
      <c r="G4" s="25">
        <v>6170</v>
      </c>
      <c r="H4" s="32">
        <v>3987250</v>
      </c>
      <c r="I4" s="32">
        <v>6191.75</v>
      </c>
      <c r="J4" s="32">
        <v>6175.85</v>
      </c>
      <c r="K4" s="27">
        <v>3</v>
      </c>
      <c r="L4" s="12">
        <f t="shared" si="0"/>
        <v>-5.8500000000003638</v>
      </c>
      <c r="M4" s="13">
        <f t="shared" si="1"/>
        <v>-9.4723803201184672E-4</v>
      </c>
      <c r="O4" s="11">
        <f t="shared" si="2"/>
        <v>1.1825572801182557E-2</v>
      </c>
      <c r="P4" s="10" t="str">
        <f t="shared" si="3"/>
        <v>HINDALCO-EQ</v>
      </c>
    </row>
    <row r="5" spans="1:16" ht="15" thickBot="1" x14ac:dyDescent="0.4">
      <c r="A5" s="2" t="s">
        <v>11</v>
      </c>
      <c r="B5" s="9" t="s">
        <v>14</v>
      </c>
      <c r="C5" s="24" t="s">
        <v>14</v>
      </c>
      <c r="D5" s="32">
        <v>2925</v>
      </c>
      <c r="E5" s="32">
        <v>2928</v>
      </c>
      <c r="F5" s="32">
        <v>2880.1</v>
      </c>
      <c r="G5" s="25">
        <v>2890.85</v>
      </c>
      <c r="H5" s="32">
        <v>21137800</v>
      </c>
      <c r="I5" s="32">
        <v>2894.66</v>
      </c>
      <c r="J5" s="32">
        <v>2915.5</v>
      </c>
      <c r="K5" s="27">
        <v>4</v>
      </c>
      <c r="L5" s="12">
        <f t="shared" si="0"/>
        <v>-24.650000000000091</v>
      </c>
      <c r="M5" s="13">
        <f t="shared" si="1"/>
        <v>-8.4548104956268539E-3</v>
      </c>
      <c r="O5" s="11">
        <f t="shared" si="2"/>
        <v>1.1416127755048142E-2</v>
      </c>
      <c r="P5" s="10" t="str">
        <f t="shared" si="3"/>
        <v>INFY-EQ</v>
      </c>
    </row>
    <row r="6" spans="1:16" ht="15" thickBot="1" x14ac:dyDescent="0.4">
      <c r="A6" s="2" t="s">
        <v>11</v>
      </c>
      <c r="B6" s="9" t="s">
        <v>15</v>
      </c>
      <c r="C6" s="24" t="s">
        <v>15</v>
      </c>
      <c r="D6" s="32">
        <v>1246</v>
      </c>
      <c r="E6" s="32">
        <v>1246</v>
      </c>
      <c r="F6" s="32">
        <v>1223.75</v>
      </c>
      <c r="G6" s="25">
        <v>1237.45</v>
      </c>
      <c r="H6" s="32">
        <v>74193750</v>
      </c>
      <c r="I6" s="32">
        <v>1229.23</v>
      </c>
      <c r="J6" s="32">
        <v>1239.5</v>
      </c>
      <c r="K6" s="27">
        <v>5</v>
      </c>
      <c r="L6" s="12">
        <f t="shared" si="0"/>
        <v>-2.0499999999999545</v>
      </c>
      <c r="M6" s="13">
        <f t="shared" si="1"/>
        <v>-1.6538926986687814E-3</v>
      </c>
      <c r="O6" s="11">
        <f t="shared" si="2"/>
        <v>7.7986338944764158E-3</v>
      </c>
      <c r="P6" s="10" t="str">
        <f t="shared" si="3"/>
        <v>JSWSTEEL-EQ</v>
      </c>
    </row>
    <row r="7" spans="1:16" ht="15" thickBot="1" x14ac:dyDescent="0.4">
      <c r="A7" s="2" t="s">
        <v>11</v>
      </c>
      <c r="B7" s="9" t="s">
        <v>16</v>
      </c>
      <c r="C7" s="24" t="s">
        <v>16</v>
      </c>
      <c r="D7" s="32">
        <v>9675</v>
      </c>
      <c r="E7" s="32">
        <v>9728.9500000000007</v>
      </c>
      <c r="F7" s="32">
        <v>9571.1</v>
      </c>
      <c r="G7" s="25">
        <v>9602.25</v>
      </c>
      <c r="H7" s="32">
        <v>4100825</v>
      </c>
      <c r="I7" s="32">
        <v>9634.59</v>
      </c>
      <c r="J7" s="32">
        <v>9632</v>
      </c>
      <c r="K7" s="27">
        <v>6</v>
      </c>
      <c r="L7" s="12">
        <f t="shared" si="0"/>
        <v>-29.75</v>
      </c>
      <c r="M7" s="13">
        <f t="shared" si="1"/>
        <v>-3.0886627906976743E-3</v>
      </c>
      <c r="O7" s="11">
        <f t="shared" si="2"/>
        <v>6.8081329135123662E-3</v>
      </c>
      <c r="P7" s="10" t="str">
        <f t="shared" si="3"/>
        <v>DRREDDY-EQ</v>
      </c>
    </row>
    <row r="8" spans="1:16" ht="15" thickBot="1" x14ac:dyDescent="0.4">
      <c r="A8" s="2" t="s">
        <v>11</v>
      </c>
      <c r="B8" s="9" t="s">
        <v>17</v>
      </c>
      <c r="C8" s="24" t="s">
        <v>17</v>
      </c>
      <c r="D8" s="32">
        <v>1586</v>
      </c>
      <c r="E8" s="32">
        <v>1610.85</v>
      </c>
      <c r="F8" s="32">
        <v>1570.5</v>
      </c>
      <c r="G8" s="25">
        <v>1578.9</v>
      </c>
      <c r="H8" s="32">
        <v>20764500</v>
      </c>
      <c r="I8" s="32">
        <v>1583.11</v>
      </c>
      <c r="J8" s="32">
        <v>1586</v>
      </c>
      <c r="K8" s="27">
        <v>7</v>
      </c>
      <c r="L8" s="12">
        <f t="shared" si="0"/>
        <v>-7.0999999999999091</v>
      </c>
      <c r="M8" s="13">
        <f t="shared" si="1"/>
        <v>-4.4766708701134356E-3</v>
      </c>
      <c r="O8" s="11">
        <f t="shared" si="2"/>
        <v>6.2050300349858079E-3</v>
      </c>
      <c r="P8" s="10" t="str">
        <f t="shared" si="3"/>
        <v>TCS-EQ</v>
      </c>
    </row>
    <row r="9" spans="1:16" ht="15" thickBot="1" x14ac:dyDescent="0.4">
      <c r="A9" s="2" t="s">
        <v>11</v>
      </c>
      <c r="B9" s="9" t="s">
        <v>18</v>
      </c>
      <c r="C9" s="24" t="s">
        <v>18</v>
      </c>
      <c r="D9" s="32">
        <v>7239.3</v>
      </c>
      <c r="E9" s="32">
        <v>7265</v>
      </c>
      <c r="F9" s="32">
        <v>7075</v>
      </c>
      <c r="G9" s="25">
        <v>7134.25</v>
      </c>
      <c r="H9" s="32">
        <v>15653250</v>
      </c>
      <c r="I9" s="32">
        <v>7131.58</v>
      </c>
      <c r="J9" s="32">
        <v>7207.1</v>
      </c>
      <c r="K9" s="27">
        <v>8</v>
      </c>
      <c r="L9" s="12">
        <f t="shared" si="0"/>
        <v>-72.850000000000364</v>
      </c>
      <c r="M9" s="13">
        <f t="shared" si="1"/>
        <v>-1.0108087857806935E-2</v>
      </c>
      <c r="O9" s="11">
        <f t="shared" si="2"/>
        <v>6.0114637215155442E-3</v>
      </c>
      <c r="P9" s="10" t="str">
        <f t="shared" si="3"/>
        <v>NTPC-EQ</v>
      </c>
    </row>
    <row r="10" spans="1:16" ht="15" thickBot="1" x14ac:dyDescent="0.4">
      <c r="A10" s="2" t="s">
        <v>11</v>
      </c>
      <c r="B10" s="9" t="s">
        <v>19</v>
      </c>
      <c r="C10" s="24" t="s">
        <v>19</v>
      </c>
      <c r="D10" s="32">
        <v>1384.95</v>
      </c>
      <c r="E10" s="32">
        <v>1423.95</v>
      </c>
      <c r="F10" s="32">
        <v>1372.85</v>
      </c>
      <c r="G10" s="25">
        <v>1416.05</v>
      </c>
      <c r="H10" s="32">
        <v>85892825</v>
      </c>
      <c r="I10" s="32">
        <v>1413.34</v>
      </c>
      <c r="J10" s="32">
        <v>1381.15</v>
      </c>
      <c r="K10" s="27">
        <v>9</v>
      </c>
      <c r="L10" s="12">
        <f t="shared" si="0"/>
        <v>34.899999999999864</v>
      </c>
      <c r="M10" s="13">
        <f t="shared" si="1"/>
        <v>2.5268797741012823E-2</v>
      </c>
      <c r="O10" s="11">
        <f t="shared" si="2"/>
        <v>5.942974922707036E-3</v>
      </c>
      <c r="P10" s="10" t="str">
        <f>INDEX($C$2:$M$51,MATCH(O10,$M$2:$M$51,0),1)</f>
        <v>SBILIFE-EQ</v>
      </c>
    </row>
    <row r="11" spans="1:16" ht="15" thickBot="1" x14ac:dyDescent="0.4">
      <c r="A11" s="2" t="s">
        <v>11</v>
      </c>
      <c r="B11" s="9" t="s">
        <v>20</v>
      </c>
      <c r="C11" s="24" t="s">
        <v>20</v>
      </c>
      <c r="D11" s="32">
        <v>318</v>
      </c>
      <c r="E11" s="32">
        <v>319</v>
      </c>
      <c r="F11" s="32">
        <v>305.10000000000002</v>
      </c>
      <c r="G11" s="25">
        <v>307.60000000000002</v>
      </c>
      <c r="H11" s="32">
        <v>86187600</v>
      </c>
      <c r="I11" s="32">
        <v>310.31</v>
      </c>
      <c r="J11" s="32">
        <v>626.25</v>
      </c>
      <c r="K11" s="27">
        <v>10</v>
      </c>
      <c r="L11" s="12">
        <f t="shared" si="0"/>
        <v>-318.64999999999998</v>
      </c>
      <c r="M11" s="13">
        <f t="shared" si="1"/>
        <v>-0.5088223552894211</v>
      </c>
      <c r="O11" s="28">
        <f t="shared" si="2"/>
        <v>5.8641095109084104E-3</v>
      </c>
      <c r="P11" s="29" t="str">
        <f t="shared" si="3"/>
        <v>SHRIRAMFIN-EQ</v>
      </c>
    </row>
    <row r="12" spans="1:16" ht="15" thickBot="1" x14ac:dyDescent="0.4">
      <c r="A12" s="2" t="s">
        <v>11</v>
      </c>
      <c r="B12" s="9" t="s">
        <v>21</v>
      </c>
      <c r="C12" s="24" t="s">
        <v>21</v>
      </c>
      <c r="D12" s="32">
        <v>5369.1</v>
      </c>
      <c r="E12" s="32">
        <v>5389.85</v>
      </c>
      <c r="F12" s="32">
        <v>5317.5</v>
      </c>
      <c r="G12" s="25">
        <v>5330.3</v>
      </c>
      <c r="H12" s="32">
        <v>4742800</v>
      </c>
      <c r="I12" s="32">
        <v>5350.43</v>
      </c>
      <c r="J12" s="32">
        <v>5378.45</v>
      </c>
      <c r="K12" s="27">
        <v>11</v>
      </c>
      <c r="L12" s="12">
        <f t="shared" si="0"/>
        <v>-48.149999999999636</v>
      </c>
      <c r="M12" s="13">
        <f t="shared" si="1"/>
        <v>-8.9523933475257073E-3</v>
      </c>
      <c r="O12" s="15" t="s">
        <v>57</v>
      </c>
      <c r="P12" s="16" t="s">
        <v>59</v>
      </c>
    </row>
    <row r="13" spans="1:16" ht="15" thickBot="1" x14ac:dyDescent="0.4">
      <c r="A13" s="2" t="s">
        <v>11</v>
      </c>
      <c r="B13" s="9" t="s">
        <v>22</v>
      </c>
      <c r="C13" s="24" t="s">
        <v>22</v>
      </c>
      <c r="D13" s="32">
        <v>1549.9</v>
      </c>
      <c r="E13" s="32">
        <v>1562.9</v>
      </c>
      <c r="F13" s="32">
        <v>1533.5</v>
      </c>
      <c r="G13" s="25">
        <v>1541.55</v>
      </c>
      <c r="H13" s="32">
        <v>20965100</v>
      </c>
      <c r="I13" s="32">
        <v>1544.8</v>
      </c>
      <c r="J13" s="32">
        <v>1544.85</v>
      </c>
      <c r="K13" s="27">
        <v>12</v>
      </c>
      <c r="L13" s="12">
        <f t="shared" si="0"/>
        <v>-3.2999999999999545</v>
      </c>
      <c r="M13" s="13">
        <f t="shared" si="1"/>
        <v>-2.1361297213321391E-3</v>
      </c>
      <c r="O13" s="11">
        <f>SMALL($M$2:$M$51,K2)</f>
        <v>-0.5088223552894211</v>
      </c>
      <c r="P13" s="29" t="str">
        <f t="shared" si="3"/>
        <v>BPCL-EQ</v>
      </c>
    </row>
    <row r="14" spans="1:16" ht="15" thickBot="1" x14ac:dyDescent="0.4">
      <c r="A14" s="2" t="s">
        <v>11</v>
      </c>
      <c r="B14" s="9" t="s">
        <v>23</v>
      </c>
      <c r="C14" s="24" t="s">
        <v>23</v>
      </c>
      <c r="D14" s="32">
        <v>483.15</v>
      </c>
      <c r="E14" s="32">
        <v>491.4</v>
      </c>
      <c r="F14" s="32">
        <v>479</v>
      </c>
      <c r="G14" s="25">
        <v>480.2</v>
      </c>
      <c r="H14" s="32">
        <v>147657300</v>
      </c>
      <c r="I14" s="32">
        <v>484.1</v>
      </c>
      <c r="J14" s="32">
        <v>483.15</v>
      </c>
      <c r="K14" s="27">
        <v>13</v>
      </c>
      <c r="L14" s="12">
        <f t="shared" si="0"/>
        <v>-2.9499999999999886</v>
      </c>
      <c r="M14" s="13">
        <f t="shared" si="1"/>
        <v>-6.1057642554072002E-3</v>
      </c>
      <c r="O14" s="11">
        <f t="shared" ref="O14:O22" si="4">SMALL($M$2:$M$51,K3)</f>
        <v>-2.2085259373395064E-2</v>
      </c>
      <c r="P14" s="29" t="str">
        <f t="shared" si="3"/>
        <v>ULTRACEMCO-EQ</v>
      </c>
    </row>
    <row r="15" spans="1:16" ht="15" thickBot="1" x14ac:dyDescent="0.4">
      <c r="A15" s="2" t="s">
        <v>11</v>
      </c>
      <c r="B15" s="9" t="s">
        <v>24</v>
      </c>
      <c r="C15" s="24" t="s">
        <v>24</v>
      </c>
      <c r="D15" s="32">
        <v>4500</v>
      </c>
      <c r="E15" s="32">
        <v>4575.95</v>
      </c>
      <c r="F15" s="32">
        <v>4489.75</v>
      </c>
      <c r="G15" s="25">
        <v>4522.1499999999996</v>
      </c>
      <c r="H15" s="32">
        <v>4587600</v>
      </c>
      <c r="I15" s="32">
        <v>4533.75</v>
      </c>
      <c r="J15" s="32">
        <v>4504.05</v>
      </c>
      <c r="K15" s="27">
        <v>14</v>
      </c>
      <c r="L15" s="12">
        <f t="shared" si="0"/>
        <v>18.099999999999454</v>
      </c>
      <c r="M15" s="13">
        <f t="shared" si="1"/>
        <v>4.0186054772925377E-3</v>
      </c>
      <c r="O15" s="11">
        <f t="shared" si="4"/>
        <v>-1.6815742397137793E-2</v>
      </c>
      <c r="P15" s="29" t="str">
        <f t="shared" si="3"/>
        <v>TATAMOTORS-EQ</v>
      </c>
    </row>
    <row r="16" spans="1:16" ht="15" thickBot="1" x14ac:dyDescent="0.4">
      <c r="A16" s="2" t="s">
        <v>11</v>
      </c>
      <c r="B16" s="9" t="s">
        <v>25</v>
      </c>
      <c r="C16" s="24" t="s">
        <v>25</v>
      </c>
      <c r="D16" s="32">
        <v>5971</v>
      </c>
      <c r="E16" s="32">
        <v>6055</v>
      </c>
      <c r="F16" s="32">
        <v>5955.15</v>
      </c>
      <c r="G16" s="25">
        <v>6011.45</v>
      </c>
      <c r="H16" s="32">
        <v>5673125</v>
      </c>
      <c r="I16" s="32">
        <v>6016.1</v>
      </c>
      <c r="J16" s="32">
        <v>5970.8</v>
      </c>
      <c r="K16" s="27">
        <v>15</v>
      </c>
      <c r="L16" s="12">
        <f t="shared" si="0"/>
        <v>40.649999999999636</v>
      </c>
      <c r="M16" s="13">
        <f t="shared" si="1"/>
        <v>6.8081329135123662E-3</v>
      </c>
      <c r="O16" s="11">
        <f t="shared" si="4"/>
        <v>-1.663267618400173E-2</v>
      </c>
      <c r="P16" s="29" t="str">
        <f t="shared" si="3"/>
        <v>TATACONSUM-EQ</v>
      </c>
    </row>
    <row r="17" spans="1:16" ht="15" thickBot="1" x14ac:dyDescent="0.4">
      <c r="A17" s="2" t="s">
        <v>11</v>
      </c>
      <c r="B17" s="9" t="s">
        <v>26</v>
      </c>
      <c r="C17" s="24" t="s">
        <v>26</v>
      </c>
      <c r="D17" s="32">
        <v>4876.8999999999996</v>
      </c>
      <c r="E17" s="32">
        <v>4925.3</v>
      </c>
      <c r="F17" s="32">
        <v>4820</v>
      </c>
      <c r="G17" s="25">
        <v>4845.5</v>
      </c>
      <c r="H17" s="32">
        <v>6035575</v>
      </c>
      <c r="I17" s="32">
        <v>4881.3100000000004</v>
      </c>
      <c r="J17" s="32">
        <v>4876.8999999999996</v>
      </c>
      <c r="K17" s="27">
        <v>16</v>
      </c>
      <c r="L17" s="12">
        <f t="shared" si="0"/>
        <v>-31.399999999999636</v>
      </c>
      <c r="M17" s="13">
        <f t="shared" si="1"/>
        <v>-6.4385162705816483E-3</v>
      </c>
      <c r="O17" s="11">
        <f t="shared" si="4"/>
        <v>-1.6539387110684478E-2</v>
      </c>
      <c r="P17" s="29" t="str">
        <f t="shared" si="3"/>
        <v>LT-EQ</v>
      </c>
    </row>
    <row r="18" spans="1:16" ht="15" thickBot="1" x14ac:dyDescent="0.4">
      <c r="A18" s="2" t="s">
        <v>11</v>
      </c>
      <c r="B18" s="9" t="s">
        <v>27</v>
      </c>
      <c r="C18" s="24" t="s">
        <v>27</v>
      </c>
      <c r="D18" s="32">
        <v>2499</v>
      </c>
      <c r="E18" s="32">
        <v>2515.6</v>
      </c>
      <c r="F18" s="32">
        <v>2450.6</v>
      </c>
      <c r="G18" s="25">
        <v>2466.15</v>
      </c>
      <c r="H18" s="32">
        <v>23607642</v>
      </c>
      <c r="I18" s="32">
        <v>2469.04</v>
      </c>
      <c r="J18" s="32">
        <v>2498.8000000000002</v>
      </c>
      <c r="K18" s="27">
        <v>17</v>
      </c>
      <c r="L18" s="12">
        <f t="shared" si="0"/>
        <v>-32.650000000000091</v>
      </c>
      <c r="M18" s="13">
        <f t="shared" si="1"/>
        <v>-1.3066271810469061E-2</v>
      </c>
      <c r="O18" s="11">
        <f t="shared" si="4"/>
        <v>-1.6477318507775215E-2</v>
      </c>
      <c r="P18" s="29" t="str">
        <f t="shared" si="3"/>
        <v>HINDUNILVR-EQ</v>
      </c>
    </row>
    <row r="19" spans="1:16" ht="15" thickBot="1" x14ac:dyDescent="0.4">
      <c r="A19" s="2" t="s">
        <v>11</v>
      </c>
      <c r="B19" s="9" t="s">
        <v>28</v>
      </c>
      <c r="C19" s="24" t="s">
        <v>28</v>
      </c>
      <c r="D19" s="32">
        <v>1462</v>
      </c>
      <c r="E19" s="32">
        <v>1481.95</v>
      </c>
      <c r="F19" s="32">
        <v>1439.2</v>
      </c>
      <c r="G19" s="25">
        <v>1447.85</v>
      </c>
      <c r="H19" s="32">
        <v>34272000</v>
      </c>
      <c r="I19" s="32">
        <v>1455.74</v>
      </c>
      <c r="J19" s="32">
        <v>1443.45</v>
      </c>
      <c r="K19" s="27">
        <v>18</v>
      </c>
      <c r="L19" s="12">
        <f t="shared" si="0"/>
        <v>4.3999999999998636</v>
      </c>
      <c r="M19" s="13">
        <f t="shared" si="1"/>
        <v>3.0482524507255975E-3</v>
      </c>
      <c r="O19" s="11">
        <f t="shared" si="4"/>
        <v>-1.6383075896150696E-2</v>
      </c>
      <c r="P19" s="29" t="str">
        <f t="shared" si="3"/>
        <v>ABB-EQ</v>
      </c>
    </row>
    <row r="20" spans="1:16" ht="15" thickBot="1" x14ac:dyDescent="0.4">
      <c r="A20" s="2" t="s">
        <v>11</v>
      </c>
      <c r="B20" s="9" t="s">
        <v>29</v>
      </c>
      <c r="C20" s="24" t="s">
        <v>29</v>
      </c>
      <c r="D20" s="32">
        <v>1672.85</v>
      </c>
      <c r="E20" s="32">
        <v>1672.85</v>
      </c>
      <c r="F20" s="32">
        <v>1643.15</v>
      </c>
      <c r="G20" s="25">
        <v>1665.75</v>
      </c>
      <c r="H20" s="32">
        <v>285443950</v>
      </c>
      <c r="I20" s="32">
        <v>1658.67</v>
      </c>
      <c r="J20" s="32">
        <v>1669.35</v>
      </c>
      <c r="K20" s="27">
        <v>19</v>
      </c>
      <c r="L20" s="12">
        <f t="shared" si="0"/>
        <v>-3.5999999999999091</v>
      </c>
      <c r="M20" s="13">
        <f t="shared" si="1"/>
        <v>-2.1565279899361483E-3</v>
      </c>
      <c r="O20" s="11">
        <f t="shared" si="4"/>
        <v>-1.6281130032483476E-2</v>
      </c>
      <c r="P20" s="29" t="str">
        <f t="shared" si="3"/>
        <v>NESTLEIND-EQ</v>
      </c>
    </row>
    <row r="21" spans="1:16" ht="15" thickBot="1" x14ac:dyDescent="0.4">
      <c r="A21" s="3" t="s">
        <v>11</v>
      </c>
      <c r="B21" s="9" t="s">
        <v>30</v>
      </c>
      <c r="C21" s="24" t="s">
        <v>30</v>
      </c>
      <c r="D21" s="32">
        <v>588</v>
      </c>
      <c r="E21" s="32">
        <v>592.6</v>
      </c>
      <c r="F21" s="32">
        <v>580</v>
      </c>
      <c r="G21" s="25">
        <v>580.95000000000005</v>
      </c>
      <c r="H21" s="32">
        <v>74034400</v>
      </c>
      <c r="I21" s="32">
        <v>584.02</v>
      </c>
      <c r="J21" s="32">
        <v>590.1</v>
      </c>
      <c r="K21" s="27">
        <v>20</v>
      </c>
      <c r="L21" s="12">
        <f t="shared" si="0"/>
        <v>-9.1499999999999773</v>
      </c>
      <c r="M21" s="13">
        <f t="shared" si="1"/>
        <v>-1.550584646670052E-2</v>
      </c>
      <c r="O21" s="11">
        <f t="shared" si="4"/>
        <v>-1.550584646670052E-2</v>
      </c>
      <c r="P21" s="29" t="str">
        <f t="shared" si="3"/>
        <v>HDFCLIFE-EQ</v>
      </c>
    </row>
    <row r="22" spans="1:16" ht="15" thickBot="1" x14ac:dyDescent="0.4">
      <c r="A22" s="3" t="s">
        <v>11</v>
      </c>
      <c r="B22" s="9" t="s">
        <v>31</v>
      </c>
      <c r="C22" s="24" t="s">
        <v>31</v>
      </c>
      <c r="D22" s="32">
        <v>5481</v>
      </c>
      <c r="E22" s="32">
        <v>5615</v>
      </c>
      <c r="F22" s="32">
        <v>5432</v>
      </c>
      <c r="G22" s="25">
        <v>5452</v>
      </c>
      <c r="H22" s="32">
        <v>8355300</v>
      </c>
      <c r="I22" s="32">
        <v>5517.93</v>
      </c>
      <c r="J22" s="32">
        <v>5504.6</v>
      </c>
      <c r="K22" s="27">
        <v>21</v>
      </c>
      <c r="L22" s="12">
        <f t="shared" si="0"/>
        <v>-52.600000000000364</v>
      </c>
      <c r="M22" s="13">
        <f t="shared" si="1"/>
        <v>-9.5556443701632025E-3</v>
      </c>
      <c r="O22" s="11">
        <f t="shared" si="4"/>
        <v>-1.3232001085702653E-2</v>
      </c>
      <c r="P22" s="29" t="str">
        <f t="shared" si="3"/>
        <v>RELIANCE-EQ</v>
      </c>
    </row>
    <row r="23" spans="1:16" ht="15" thickBot="1" x14ac:dyDescent="0.4">
      <c r="A23" s="3" t="s">
        <v>11</v>
      </c>
      <c r="B23" s="9" t="s">
        <v>32</v>
      </c>
      <c r="C23" s="24" t="s">
        <v>32</v>
      </c>
      <c r="D23" s="32">
        <v>680</v>
      </c>
      <c r="E23" s="32">
        <v>691.2</v>
      </c>
      <c r="F23" s="32">
        <v>677</v>
      </c>
      <c r="G23" s="25">
        <v>684.5</v>
      </c>
      <c r="H23" s="32">
        <v>85183000</v>
      </c>
      <c r="I23" s="32">
        <v>685.5</v>
      </c>
      <c r="J23" s="32">
        <v>676.5</v>
      </c>
      <c r="K23" s="27">
        <v>22</v>
      </c>
      <c r="L23" s="12">
        <f t="shared" si="0"/>
        <v>8</v>
      </c>
      <c r="M23" s="13">
        <f t="shared" si="1"/>
        <v>1.1825572801182557E-2</v>
      </c>
      <c r="O23" s="30"/>
      <c r="P23" s="31"/>
    </row>
    <row r="24" spans="1:16" ht="15" thickBot="1" x14ac:dyDescent="0.4">
      <c r="A24" s="3" t="s">
        <v>11</v>
      </c>
      <c r="B24" s="9" t="s">
        <v>33</v>
      </c>
      <c r="C24" s="24" t="s">
        <v>33</v>
      </c>
      <c r="D24" s="32">
        <v>2475</v>
      </c>
      <c r="E24" s="32">
        <v>2478</v>
      </c>
      <c r="F24" s="32">
        <v>2426.5500000000002</v>
      </c>
      <c r="G24" s="25">
        <v>2441.3000000000002</v>
      </c>
      <c r="H24" s="32">
        <v>36786600</v>
      </c>
      <c r="I24" s="32">
        <v>2442.98</v>
      </c>
      <c r="J24" s="32">
        <v>2482.1999999999998</v>
      </c>
      <c r="K24" s="27">
        <v>23</v>
      </c>
      <c r="L24" s="12">
        <f t="shared" si="0"/>
        <v>-40.899999999999636</v>
      </c>
      <c r="M24" s="13">
        <f t="shared" si="1"/>
        <v>-1.6477318507775215E-2</v>
      </c>
      <c r="O24" s="30"/>
      <c r="P24" s="31"/>
    </row>
    <row r="25" spans="1:16" ht="15" thickBot="1" x14ac:dyDescent="0.4">
      <c r="A25" s="3" t="s">
        <v>11</v>
      </c>
      <c r="B25" s="9" t="s">
        <v>34</v>
      </c>
      <c r="C25" s="24" t="s">
        <v>34</v>
      </c>
      <c r="D25" s="32">
        <v>1163.55</v>
      </c>
      <c r="E25" s="32">
        <v>1169.9000000000001</v>
      </c>
      <c r="F25" s="32">
        <v>1150.6500000000001</v>
      </c>
      <c r="G25" s="25">
        <v>1158.6500000000001</v>
      </c>
      <c r="H25" s="32">
        <v>145987100</v>
      </c>
      <c r="I25" s="32">
        <v>1158.43</v>
      </c>
      <c r="J25" s="32">
        <v>1156.8</v>
      </c>
      <c r="K25" s="27">
        <v>24</v>
      </c>
      <c r="L25" s="12">
        <f t="shared" si="0"/>
        <v>1.8500000000001364</v>
      </c>
      <c r="M25" s="13">
        <f t="shared" si="1"/>
        <v>1.5992392807746684E-3</v>
      </c>
      <c r="O25" s="30"/>
      <c r="P25" s="31"/>
    </row>
    <row r="26" spans="1:16" ht="15" thickBot="1" x14ac:dyDescent="0.4">
      <c r="A26" s="3" t="s">
        <v>11</v>
      </c>
      <c r="B26" s="9" t="s">
        <v>35</v>
      </c>
      <c r="C26" s="24" t="s">
        <v>35</v>
      </c>
      <c r="D26" s="32">
        <v>1523</v>
      </c>
      <c r="E26" s="32">
        <v>1537.8</v>
      </c>
      <c r="F26" s="32">
        <v>1511.25</v>
      </c>
      <c r="G26" s="25">
        <v>1527.15</v>
      </c>
      <c r="H26" s="32">
        <v>41411000</v>
      </c>
      <c r="I26" s="32">
        <v>1528</v>
      </c>
      <c r="J26" s="32">
        <v>1527.85</v>
      </c>
      <c r="K26" s="27">
        <v>25</v>
      </c>
      <c r="L26" s="12">
        <f t="shared" si="0"/>
        <v>-0.6999999999998181</v>
      </c>
      <c r="M26" s="13">
        <f t="shared" si="1"/>
        <v>-4.5816015970142238E-4</v>
      </c>
      <c r="O26" s="30"/>
      <c r="P26" s="31"/>
    </row>
    <row r="27" spans="1:16" ht="15" thickBot="1" x14ac:dyDescent="0.4">
      <c r="A27" s="3" t="s">
        <v>11</v>
      </c>
      <c r="B27" s="9" t="s">
        <v>36</v>
      </c>
      <c r="C27" s="24" t="s">
        <v>36</v>
      </c>
      <c r="D27" s="32">
        <v>1545</v>
      </c>
      <c r="E27" s="32">
        <v>1557.75</v>
      </c>
      <c r="F27" s="32">
        <v>1523.7</v>
      </c>
      <c r="G27" s="25">
        <v>1532.7</v>
      </c>
      <c r="H27" s="32">
        <v>92382800</v>
      </c>
      <c r="I27" s="32">
        <v>1538.97</v>
      </c>
      <c r="J27" s="32">
        <v>1515.4</v>
      </c>
      <c r="K27" s="27">
        <v>26</v>
      </c>
      <c r="L27" s="12">
        <f t="shared" si="0"/>
        <v>17.299999999999955</v>
      </c>
      <c r="M27" s="13">
        <f t="shared" si="1"/>
        <v>1.1416127755048142E-2</v>
      </c>
      <c r="O27" s="30"/>
      <c r="P27" s="31"/>
    </row>
    <row r="28" spans="1:16" ht="15" thickBot="1" x14ac:dyDescent="0.4">
      <c r="A28" s="3" t="s">
        <v>11</v>
      </c>
      <c r="B28" s="9" t="s">
        <v>37</v>
      </c>
      <c r="C28" s="24" t="s">
        <v>37</v>
      </c>
      <c r="D28" s="32">
        <v>425</v>
      </c>
      <c r="E28" s="32">
        <v>425.3</v>
      </c>
      <c r="F28" s="32">
        <v>418.55</v>
      </c>
      <c r="G28" s="25">
        <v>419.6</v>
      </c>
      <c r="H28" s="32">
        <v>256321600</v>
      </c>
      <c r="I28" s="32">
        <v>420.65</v>
      </c>
      <c r="J28" s="32">
        <v>423.3</v>
      </c>
      <c r="K28" s="27">
        <v>27</v>
      </c>
      <c r="L28" s="12">
        <f t="shared" si="0"/>
        <v>-3.6999999999999886</v>
      </c>
      <c r="M28" s="13">
        <f t="shared" si="1"/>
        <v>-8.7408457358846888E-3</v>
      </c>
      <c r="O28" s="30"/>
      <c r="P28" s="31"/>
    </row>
    <row r="29" spans="1:16" ht="15" thickBot="1" x14ac:dyDescent="0.4">
      <c r="A29" s="3" t="s">
        <v>11</v>
      </c>
      <c r="B29" s="9" t="s">
        <v>38</v>
      </c>
      <c r="C29" s="24" t="s">
        <v>38</v>
      </c>
      <c r="D29" s="32">
        <v>929</v>
      </c>
      <c r="E29" s="32">
        <v>944</v>
      </c>
      <c r="F29" s="32">
        <v>923.15</v>
      </c>
      <c r="G29" s="25">
        <v>936.9</v>
      </c>
      <c r="H29" s="32">
        <v>30685500</v>
      </c>
      <c r="I29" s="32">
        <v>934.94</v>
      </c>
      <c r="J29" s="32">
        <v>929.65</v>
      </c>
      <c r="K29" s="27">
        <v>28</v>
      </c>
      <c r="L29" s="12">
        <f t="shared" si="0"/>
        <v>7.25</v>
      </c>
      <c r="M29" s="13">
        <f t="shared" si="1"/>
        <v>7.7986338944764158E-3</v>
      </c>
      <c r="O29" s="30"/>
      <c r="P29" s="31"/>
    </row>
    <row r="30" spans="1:16" ht="15" thickBot="1" x14ac:dyDescent="0.4">
      <c r="A30" s="3" t="s">
        <v>11</v>
      </c>
      <c r="B30" s="9" t="s">
        <v>39</v>
      </c>
      <c r="C30" s="24" t="s">
        <v>39</v>
      </c>
      <c r="D30" s="32">
        <v>1770</v>
      </c>
      <c r="E30" s="32">
        <v>1789</v>
      </c>
      <c r="F30" s="32">
        <v>1745.3</v>
      </c>
      <c r="G30" s="25">
        <v>1775.65</v>
      </c>
      <c r="H30" s="32">
        <v>66881600</v>
      </c>
      <c r="I30" s="32">
        <v>1772.78</v>
      </c>
      <c r="J30" s="32">
        <v>1766.25</v>
      </c>
      <c r="K30" s="27">
        <v>29</v>
      </c>
      <c r="L30" s="12">
        <f t="shared" si="0"/>
        <v>9.4000000000000909</v>
      </c>
      <c r="M30" s="13">
        <f t="shared" si="1"/>
        <v>5.3220099079972208E-3</v>
      </c>
      <c r="O30" s="30"/>
      <c r="P30" s="31"/>
    </row>
    <row r="31" spans="1:16" ht="15" thickBot="1" x14ac:dyDescent="0.4">
      <c r="A31" s="3" t="s">
        <v>11</v>
      </c>
      <c r="B31" s="9" t="s">
        <v>8</v>
      </c>
      <c r="C31" s="24" t="s">
        <v>8</v>
      </c>
      <c r="D31" s="32">
        <v>3604.05</v>
      </c>
      <c r="E31" s="32">
        <v>3610</v>
      </c>
      <c r="F31" s="32">
        <v>3516</v>
      </c>
      <c r="G31" s="25">
        <v>3535</v>
      </c>
      <c r="H31" s="32">
        <v>35293350</v>
      </c>
      <c r="I31" s="32">
        <v>3546.79</v>
      </c>
      <c r="J31" s="32">
        <v>3594.45</v>
      </c>
      <c r="K31" s="27">
        <v>30</v>
      </c>
      <c r="L31" s="12">
        <f t="shared" si="0"/>
        <v>-59.449999999999818</v>
      </c>
      <c r="M31" s="13">
        <f t="shared" si="1"/>
        <v>-1.6539387110684478E-2</v>
      </c>
      <c r="O31" s="30"/>
      <c r="P31" s="31"/>
    </row>
    <row r="32" spans="1:16" ht="15" thickBot="1" x14ac:dyDescent="0.4">
      <c r="A32" s="3" t="s">
        <v>11</v>
      </c>
      <c r="B32" s="9" t="s">
        <v>40</v>
      </c>
      <c r="C32" s="24" t="s">
        <v>40</v>
      </c>
      <c r="D32" s="32">
        <v>5200</v>
      </c>
      <c r="E32" s="32">
        <v>5273.85</v>
      </c>
      <c r="F32" s="32">
        <v>5110.6000000000004</v>
      </c>
      <c r="G32" s="25">
        <v>5125.45</v>
      </c>
      <c r="H32" s="32">
        <v>8035050</v>
      </c>
      <c r="I32" s="32">
        <v>5182.95</v>
      </c>
      <c r="J32" s="32">
        <v>5052.45</v>
      </c>
      <c r="K32" s="27">
        <v>31</v>
      </c>
      <c r="L32" s="12">
        <f t="shared" si="0"/>
        <v>73</v>
      </c>
      <c r="M32" s="13">
        <f t="shared" si="1"/>
        <v>1.4448435907332087E-2</v>
      </c>
      <c r="O32" s="30"/>
      <c r="P32" s="31"/>
    </row>
    <row r="33" spans="1:16" ht="15" thickBot="1" x14ac:dyDescent="0.4">
      <c r="A33" s="3" t="s">
        <v>11</v>
      </c>
      <c r="B33" s="9" t="s">
        <v>9</v>
      </c>
      <c r="C33" s="24" t="s">
        <v>9</v>
      </c>
      <c r="D33" s="32">
        <v>2884.75</v>
      </c>
      <c r="E33" s="32">
        <v>2920.9</v>
      </c>
      <c r="F33" s="32">
        <v>2825.05</v>
      </c>
      <c r="G33" s="25">
        <v>2839.95</v>
      </c>
      <c r="H33" s="32">
        <v>32297650</v>
      </c>
      <c r="I33" s="32">
        <v>2858.53</v>
      </c>
      <c r="J33" s="32">
        <v>2871.2</v>
      </c>
      <c r="K33" s="27">
        <v>32</v>
      </c>
      <c r="L33" s="12">
        <f t="shared" si="0"/>
        <v>-31.25</v>
      </c>
      <c r="M33" s="13">
        <f t="shared" si="1"/>
        <v>-1.0883950961270549E-2</v>
      </c>
      <c r="O33" s="30"/>
      <c r="P33" s="31"/>
    </row>
    <row r="34" spans="1:16" ht="15" thickBot="1" x14ac:dyDescent="0.4">
      <c r="A34" s="3" t="s">
        <v>11</v>
      </c>
      <c r="B34" s="9" t="s">
        <v>10</v>
      </c>
      <c r="C34" s="24" t="s">
        <v>10</v>
      </c>
      <c r="D34" s="32">
        <v>12220</v>
      </c>
      <c r="E34" s="32">
        <v>12366.25</v>
      </c>
      <c r="F34" s="32">
        <v>12083.5</v>
      </c>
      <c r="G34" s="25">
        <v>12201.5</v>
      </c>
      <c r="H34" s="32">
        <v>9082950</v>
      </c>
      <c r="I34" s="32">
        <v>12193.95</v>
      </c>
      <c r="J34" s="32">
        <v>12149.5</v>
      </c>
      <c r="K34" s="27">
        <v>33</v>
      </c>
      <c r="L34" s="12">
        <f t="shared" si="0"/>
        <v>52</v>
      </c>
      <c r="M34" s="13">
        <f t="shared" si="1"/>
        <v>4.2800115231079469E-3</v>
      </c>
      <c r="O34" s="30"/>
      <c r="P34" s="31"/>
    </row>
    <row r="35" spans="1:16" ht="15" thickBot="1" x14ac:dyDescent="0.4">
      <c r="A35" s="3" t="s">
        <v>11</v>
      </c>
      <c r="B35" s="9" t="s">
        <v>41</v>
      </c>
      <c r="C35" s="24" t="s">
        <v>41</v>
      </c>
      <c r="D35" s="32">
        <v>2532.6</v>
      </c>
      <c r="E35" s="32">
        <v>2548</v>
      </c>
      <c r="F35" s="32">
        <v>2488.5</v>
      </c>
      <c r="G35" s="25">
        <v>2498.4</v>
      </c>
      <c r="H35" s="32">
        <v>8853400</v>
      </c>
      <c r="I35" s="32">
        <v>2504.54</v>
      </c>
      <c r="J35" s="32">
        <v>2539.75</v>
      </c>
      <c r="K35" s="27">
        <v>34</v>
      </c>
      <c r="L35" s="12">
        <f t="shared" si="0"/>
        <v>-41.349999999999909</v>
      </c>
      <c r="M35" s="13">
        <f t="shared" si="1"/>
        <v>-1.6281130032483476E-2</v>
      </c>
      <c r="O35" s="30"/>
      <c r="P35" s="31"/>
    </row>
    <row r="36" spans="1:16" ht="15" thickBot="1" x14ac:dyDescent="0.4">
      <c r="A36" s="3" t="s">
        <v>11</v>
      </c>
      <c r="B36" s="9" t="s">
        <v>42</v>
      </c>
      <c r="C36" s="24" t="s">
        <v>42</v>
      </c>
      <c r="D36" s="32">
        <v>359.95</v>
      </c>
      <c r="E36" s="32">
        <v>362.95</v>
      </c>
      <c r="F36" s="32">
        <v>356.75</v>
      </c>
      <c r="G36" s="25">
        <v>359.8</v>
      </c>
      <c r="H36" s="32">
        <v>201120000</v>
      </c>
      <c r="I36" s="32">
        <v>359.92</v>
      </c>
      <c r="J36" s="32">
        <v>357.65</v>
      </c>
      <c r="K36" s="27">
        <v>35</v>
      </c>
      <c r="L36" s="12">
        <f t="shared" si="0"/>
        <v>2.1500000000000341</v>
      </c>
      <c r="M36" s="13">
        <f t="shared" si="1"/>
        <v>6.0114637215155442E-3</v>
      </c>
      <c r="O36" s="30"/>
      <c r="P36" s="31"/>
    </row>
    <row r="37" spans="1:16" ht="15" thickBot="1" x14ac:dyDescent="0.4">
      <c r="A37" s="3" t="s">
        <v>11</v>
      </c>
      <c r="B37" s="9" t="s">
        <v>7</v>
      </c>
      <c r="C37" s="24" t="s">
        <v>7</v>
      </c>
      <c r="D37" s="32">
        <v>271.45</v>
      </c>
      <c r="E37" s="32">
        <v>274.75</v>
      </c>
      <c r="F37" s="32">
        <v>268.89999999999998</v>
      </c>
      <c r="G37" s="25">
        <v>269.64999999999998</v>
      </c>
      <c r="H37" s="32">
        <v>200762100</v>
      </c>
      <c r="I37" s="32">
        <v>271.25</v>
      </c>
      <c r="J37" s="32">
        <v>271.85000000000002</v>
      </c>
      <c r="K37" s="27">
        <v>36</v>
      </c>
      <c r="L37" s="12">
        <f t="shared" si="0"/>
        <v>-2.2000000000000455</v>
      </c>
      <c r="M37" s="13">
        <f t="shared" si="1"/>
        <v>-8.092698179143076E-3</v>
      </c>
      <c r="O37" s="30"/>
      <c r="P37" s="31"/>
    </row>
    <row r="38" spans="1:16" ht="15" thickBot="1" x14ac:dyDescent="0.4">
      <c r="A38" s="3" t="s">
        <v>11</v>
      </c>
      <c r="B38" s="9" t="s">
        <v>43</v>
      </c>
      <c r="C38" s="24" t="s">
        <v>43</v>
      </c>
      <c r="D38" s="32">
        <v>326.7</v>
      </c>
      <c r="E38" s="32">
        <v>329.6</v>
      </c>
      <c r="F38" s="32">
        <v>323</v>
      </c>
      <c r="G38" s="25">
        <v>325.95</v>
      </c>
      <c r="H38" s="32">
        <v>156193200</v>
      </c>
      <c r="I38" s="32">
        <v>326.49</v>
      </c>
      <c r="J38" s="32">
        <v>324.55</v>
      </c>
      <c r="K38" s="27">
        <v>37</v>
      </c>
      <c r="L38" s="12">
        <f t="shared" si="0"/>
        <v>1.3999999999999773</v>
      </c>
      <c r="M38" s="13">
        <f t="shared" si="1"/>
        <v>4.3136650747187715E-3</v>
      </c>
      <c r="O38" s="30"/>
      <c r="P38" s="31"/>
    </row>
    <row r="39" spans="1:16" ht="15" thickBot="1" x14ac:dyDescent="0.4">
      <c r="A39" s="4" t="s">
        <v>11</v>
      </c>
      <c r="B39" s="9" t="s">
        <v>4</v>
      </c>
      <c r="C39" s="24" t="s">
        <v>4</v>
      </c>
      <c r="D39" s="32">
        <v>2947.25</v>
      </c>
      <c r="E39" s="32">
        <v>2949.4</v>
      </c>
      <c r="F39" s="32">
        <v>2881.15</v>
      </c>
      <c r="G39" s="25">
        <v>2908.4</v>
      </c>
      <c r="H39" s="32">
        <v>95163750</v>
      </c>
      <c r="I39" s="32">
        <v>2909.13</v>
      </c>
      <c r="J39" s="32">
        <v>2947.4</v>
      </c>
      <c r="K39" s="27">
        <v>38</v>
      </c>
      <c r="L39" s="12">
        <f t="shared" si="0"/>
        <v>-39</v>
      </c>
      <c r="M39" s="13">
        <f t="shared" si="1"/>
        <v>-1.3232001085702653E-2</v>
      </c>
      <c r="O39" s="30"/>
      <c r="P39" s="31"/>
    </row>
    <row r="40" spans="1:16" ht="15" thickBot="1" x14ac:dyDescent="0.4">
      <c r="A40" s="4" t="s">
        <v>11</v>
      </c>
      <c r="B40" s="9" t="s">
        <v>44</v>
      </c>
      <c r="C40" s="24" t="s">
        <v>44</v>
      </c>
      <c r="D40" s="32">
        <v>1455.5</v>
      </c>
      <c r="E40" s="32">
        <v>1478.55</v>
      </c>
      <c r="F40" s="32">
        <v>1445.15</v>
      </c>
      <c r="G40" s="25">
        <v>1464.15</v>
      </c>
      <c r="H40" s="32">
        <v>14199000</v>
      </c>
      <c r="I40" s="32">
        <v>1467.35</v>
      </c>
      <c r="J40" s="32">
        <v>1455.5</v>
      </c>
      <c r="K40" s="27">
        <v>39</v>
      </c>
      <c r="L40" s="12">
        <f t="shared" si="0"/>
        <v>8.6500000000000909</v>
      </c>
      <c r="M40" s="13">
        <f t="shared" si="1"/>
        <v>5.942974922707036E-3</v>
      </c>
      <c r="O40" s="30"/>
      <c r="P40" s="31"/>
    </row>
    <row r="41" spans="1:16" ht="15" thickBot="1" x14ac:dyDescent="0.4">
      <c r="A41" s="4" t="s">
        <v>11</v>
      </c>
      <c r="B41" s="9" t="s">
        <v>5</v>
      </c>
      <c r="C41" s="24" t="s">
        <v>5</v>
      </c>
      <c r="D41" s="32">
        <v>844.9</v>
      </c>
      <c r="E41" s="32">
        <v>848.05</v>
      </c>
      <c r="F41" s="32">
        <v>828.6</v>
      </c>
      <c r="G41" s="25">
        <v>836.3</v>
      </c>
      <c r="H41" s="32">
        <v>219792000</v>
      </c>
      <c r="I41" s="32">
        <v>837.21</v>
      </c>
      <c r="J41" s="32">
        <v>843.75</v>
      </c>
      <c r="K41" s="27">
        <v>40</v>
      </c>
      <c r="L41" s="12">
        <f t="shared" si="0"/>
        <v>-7.4500000000000455</v>
      </c>
      <c r="M41" s="13">
        <f t="shared" si="1"/>
        <v>-8.8296296296296838E-3</v>
      </c>
      <c r="O41" s="30"/>
      <c r="P41" s="31"/>
    </row>
    <row r="42" spans="1:16" ht="15" thickBot="1" x14ac:dyDescent="0.4">
      <c r="A42" s="4" t="s">
        <v>11</v>
      </c>
      <c r="B42" s="9" t="s">
        <v>45</v>
      </c>
      <c r="C42" s="24" t="s">
        <v>45</v>
      </c>
      <c r="D42" s="32">
        <v>2810</v>
      </c>
      <c r="E42" s="32">
        <v>2842</v>
      </c>
      <c r="F42" s="32">
        <v>2795</v>
      </c>
      <c r="G42" s="25">
        <v>2821.65</v>
      </c>
      <c r="H42" s="32">
        <v>9764400</v>
      </c>
      <c r="I42" s="32">
        <v>2824.3</v>
      </c>
      <c r="J42" s="32">
        <v>2805.2</v>
      </c>
      <c r="K42" s="27">
        <v>41</v>
      </c>
      <c r="L42" s="12">
        <f t="shared" si="0"/>
        <v>16.450000000000273</v>
      </c>
      <c r="M42" s="13">
        <f t="shared" si="1"/>
        <v>5.8641095109084104E-3</v>
      </c>
      <c r="O42" s="30"/>
      <c r="P42" s="31"/>
    </row>
    <row r="43" spans="1:16" ht="15" thickBot="1" x14ac:dyDescent="0.4">
      <c r="A43" s="4" t="s">
        <v>11</v>
      </c>
      <c r="B43" s="9" t="s">
        <v>46</v>
      </c>
      <c r="C43" s="24" t="s">
        <v>46</v>
      </c>
      <c r="D43" s="32">
        <v>1480.1</v>
      </c>
      <c r="E43" s="32">
        <v>1488</v>
      </c>
      <c r="F43" s="32">
        <v>1460.9</v>
      </c>
      <c r="G43" s="25">
        <v>1467.25</v>
      </c>
      <c r="H43" s="32">
        <v>31683400</v>
      </c>
      <c r="I43" s="32">
        <v>1472.19</v>
      </c>
      <c r="J43" s="32">
        <v>1471</v>
      </c>
      <c r="K43" s="27">
        <v>42</v>
      </c>
      <c r="L43" s="12">
        <f t="shared" si="0"/>
        <v>-3.75</v>
      </c>
      <c r="M43" s="13">
        <f t="shared" si="1"/>
        <v>-2.5492861998640381E-3</v>
      </c>
      <c r="O43" s="30"/>
      <c r="P43" s="31"/>
    </row>
    <row r="44" spans="1:16" ht="15" thickBot="1" x14ac:dyDescent="0.4">
      <c r="A44" s="4" t="s">
        <v>11</v>
      </c>
      <c r="B44" s="9" t="s">
        <v>47</v>
      </c>
      <c r="C44" s="24" t="s">
        <v>47</v>
      </c>
      <c r="D44" s="32">
        <v>1103.3</v>
      </c>
      <c r="E44" s="32">
        <v>1105</v>
      </c>
      <c r="F44" s="32">
        <v>1081.8</v>
      </c>
      <c r="G44" s="25">
        <v>1084.9000000000001</v>
      </c>
      <c r="H44" s="32">
        <v>22257000</v>
      </c>
      <c r="I44" s="32">
        <v>1089.81</v>
      </c>
      <c r="J44" s="32">
        <v>1103.25</v>
      </c>
      <c r="K44" s="27">
        <v>43</v>
      </c>
      <c r="L44" s="12">
        <f t="shared" si="0"/>
        <v>-18.349999999999909</v>
      </c>
      <c r="M44" s="13">
        <f t="shared" si="1"/>
        <v>-1.663267618400173E-2</v>
      </c>
      <c r="O44" s="30"/>
      <c r="P44" s="31"/>
    </row>
    <row r="45" spans="1:16" ht="15" thickBot="1" x14ac:dyDescent="0.4">
      <c r="A45" s="4" t="s">
        <v>11</v>
      </c>
      <c r="B45" s="9" t="s">
        <v>48</v>
      </c>
      <c r="C45" s="24" t="s">
        <v>48</v>
      </c>
      <c r="D45" s="32">
        <v>979</v>
      </c>
      <c r="E45" s="32">
        <v>980.9</v>
      </c>
      <c r="F45" s="32">
        <v>958.1</v>
      </c>
      <c r="G45" s="25">
        <v>961.8</v>
      </c>
      <c r="H45" s="32">
        <v>217329900</v>
      </c>
      <c r="I45" s="32">
        <v>966.4</v>
      </c>
      <c r="J45" s="32">
        <v>978.25</v>
      </c>
      <c r="K45" s="27">
        <v>44</v>
      </c>
      <c r="L45" s="12">
        <f t="shared" si="0"/>
        <v>-16.450000000000045</v>
      </c>
      <c r="M45" s="13">
        <f t="shared" si="1"/>
        <v>-1.6815742397137793E-2</v>
      </c>
      <c r="O45" s="30"/>
      <c r="P45" s="31"/>
    </row>
    <row r="46" spans="1:16" ht="15" thickBot="1" x14ac:dyDescent="0.4">
      <c r="A46" s="4" t="s">
        <v>11</v>
      </c>
      <c r="B46" s="9" t="s">
        <v>49</v>
      </c>
      <c r="C46" s="24" t="s">
        <v>49</v>
      </c>
      <c r="D46" s="32">
        <v>179.4</v>
      </c>
      <c r="E46" s="32">
        <v>180.9</v>
      </c>
      <c r="F46" s="32">
        <v>178.18</v>
      </c>
      <c r="G46" s="25">
        <v>179.94</v>
      </c>
      <c r="H46" s="32">
        <v>453398000</v>
      </c>
      <c r="I46" s="32">
        <v>179.76</v>
      </c>
      <c r="J46" s="32">
        <v>182.28</v>
      </c>
      <c r="K46" s="27">
        <v>45</v>
      </c>
      <c r="L46" s="12">
        <f t="shared" si="0"/>
        <v>-2.3400000000000034</v>
      </c>
      <c r="M46" s="13">
        <f t="shared" si="1"/>
        <v>-1.2837393021724838E-2</v>
      </c>
      <c r="O46" s="30"/>
      <c r="P46" s="31"/>
    </row>
    <row r="47" spans="1:16" ht="15" thickBot="1" x14ac:dyDescent="0.4">
      <c r="A47" s="4" t="s">
        <v>11</v>
      </c>
      <c r="B47" s="9" t="s">
        <v>50</v>
      </c>
      <c r="C47" s="24" t="s">
        <v>50</v>
      </c>
      <c r="D47" s="32">
        <v>3827</v>
      </c>
      <c r="E47" s="32">
        <v>3877.8</v>
      </c>
      <c r="F47" s="32">
        <v>3798.05</v>
      </c>
      <c r="G47" s="25">
        <v>3810.75</v>
      </c>
      <c r="H47" s="32">
        <v>37820125</v>
      </c>
      <c r="I47" s="32">
        <v>3827.86</v>
      </c>
      <c r="J47" s="32">
        <v>3787.25</v>
      </c>
      <c r="K47" s="27">
        <v>46</v>
      </c>
      <c r="L47" s="12">
        <f t="shared" si="0"/>
        <v>23.5</v>
      </c>
      <c r="M47" s="13">
        <f t="shared" si="1"/>
        <v>6.2050300349858079E-3</v>
      </c>
      <c r="O47" s="30"/>
      <c r="P47" s="31"/>
    </row>
    <row r="48" spans="1:16" ht="15" thickBot="1" x14ac:dyDescent="0.4">
      <c r="A48" s="4" t="s">
        <v>11</v>
      </c>
      <c r="B48" s="9" t="s">
        <v>51</v>
      </c>
      <c r="C48" s="24" t="s">
        <v>51</v>
      </c>
      <c r="D48" s="32">
        <v>1408</v>
      </c>
      <c r="E48" s="32">
        <v>1440.3</v>
      </c>
      <c r="F48" s="32">
        <v>1386.05</v>
      </c>
      <c r="G48" s="25">
        <v>1399.8</v>
      </c>
      <c r="H48" s="32">
        <v>33307800</v>
      </c>
      <c r="I48" s="32">
        <v>1408.18</v>
      </c>
      <c r="J48" s="32">
        <v>1393.1</v>
      </c>
      <c r="K48" s="27">
        <v>47</v>
      </c>
      <c r="L48" s="12">
        <f t="shared" si="0"/>
        <v>6.7000000000000455</v>
      </c>
      <c r="M48" s="13">
        <f t="shared" si="1"/>
        <v>4.8094178450937093E-3</v>
      </c>
      <c r="O48" s="30"/>
      <c r="P48" s="31"/>
    </row>
    <row r="49" spans="1:16" ht="15" thickBot="1" x14ac:dyDescent="0.4">
      <c r="A49" s="4" t="s">
        <v>11</v>
      </c>
      <c r="B49" s="9" t="s">
        <v>52</v>
      </c>
      <c r="C49" s="24" t="s">
        <v>52</v>
      </c>
      <c r="D49" s="32">
        <v>3430.7</v>
      </c>
      <c r="E49" s="32">
        <v>3473.65</v>
      </c>
      <c r="F49" s="32">
        <v>3383.4</v>
      </c>
      <c r="G49" s="25">
        <v>3399.75</v>
      </c>
      <c r="H49" s="32">
        <v>19906600</v>
      </c>
      <c r="I49" s="32">
        <v>3409.16</v>
      </c>
      <c r="J49" s="32">
        <v>3435.95</v>
      </c>
      <c r="K49" s="27">
        <v>48</v>
      </c>
      <c r="L49" s="12">
        <f t="shared" si="0"/>
        <v>-36.199999999999818</v>
      </c>
      <c r="M49" s="13">
        <f t="shared" si="1"/>
        <v>-1.0535659715653551E-2</v>
      </c>
      <c r="O49" s="30"/>
      <c r="P49" s="31"/>
    </row>
    <row r="50" spans="1:16" ht="15" thickBot="1" x14ac:dyDescent="0.4">
      <c r="A50" s="4" t="s">
        <v>11</v>
      </c>
      <c r="B50" s="9" t="s">
        <v>53</v>
      </c>
      <c r="C50" s="24" t="s">
        <v>53</v>
      </c>
      <c r="D50" s="32">
        <v>10882.5</v>
      </c>
      <c r="E50" s="32">
        <v>10961.45</v>
      </c>
      <c r="F50" s="32">
        <v>10611.55</v>
      </c>
      <c r="G50" s="25">
        <v>10662.4</v>
      </c>
      <c r="H50" s="32">
        <v>4640400</v>
      </c>
      <c r="I50" s="32">
        <v>10731.6</v>
      </c>
      <c r="J50" s="32">
        <v>10903.2</v>
      </c>
      <c r="K50" s="27">
        <v>49</v>
      </c>
      <c r="L50" s="12">
        <f t="shared" si="0"/>
        <v>-240.80000000000109</v>
      </c>
      <c r="M50" s="13">
        <f t="shared" si="1"/>
        <v>-2.2085259373395064E-2</v>
      </c>
      <c r="O50" s="30"/>
      <c r="P50" s="31"/>
    </row>
    <row r="51" spans="1:16" x14ac:dyDescent="0.35">
      <c r="A51" s="4" t="s">
        <v>11</v>
      </c>
      <c r="B51" s="9" t="s">
        <v>54</v>
      </c>
      <c r="C51" s="24" t="s">
        <v>54</v>
      </c>
      <c r="D51" s="32">
        <v>497.95</v>
      </c>
      <c r="E51" s="32">
        <v>500.95</v>
      </c>
      <c r="F51" s="32">
        <v>489.1</v>
      </c>
      <c r="G51" s="25">
        <v>490.55</v>
      </c>
      <c r="H51" s="32">
        <v>146427000</v>
      </c>
      <c r="I51" s="32">
        <v>491.88</v>
      </c>
      <c r="J51" s="32">
        <v>490.4</v>
      </c>
      <c r="K51" s="27">
        <v>50</v>
      </c>
      <c r="L51" s="12">
        <f t="shared" si="0"/>
        <v>0.15000000000003411</v>
      </c>
      <c r="M51" s="13">
        <f t="shared" si="1"/>
        <v>3.058727569331854E-4</v>
      </c>
      <c r="O51" s="30"/>
      <c r="P51" s="31"/>
    </row>
    <row r="52" spans="1:16" x14ac:dyDescent="0.35">
      <c r="A52" s="5"/>
      <c r="B52" s="5"/>
    </row>
    <row r="53" spans="1:16" x14ac:dyDescent="0.35">
      <c r="A53" s="5"/>
      <c r="B53" s="5"/>
    </row>
    <row r="54" spans="1:16" x14ac:dyDescent="0.35">
      <c r="A54" s="5"/>
      <c r="B54" s="5"/>
    </row>
    <row r="55" spans="1:16" x14ac:dyDescent="0.35">
      <c r="A55" s="5"/>
      <c r="B55" s="5"/>
    </row>
    <row r="56" spans="1:16" x14ac:dyDescent="0.35">
      <c r="A56" s="5"/>
      <c r="B56" s="5"/>
    </row>
    <row r="57" spans="1:16" x14ac:dyDescent="0.35">
      <c r="A57" s="5"/>
      <c r="B57" s="5"/>
    </row>
    <row r="58" spans="1:16" x14ac:dyDescent="0.35">
      <c r="A58" s="5"/>
      <c r="B58" s="5"/>
    </row>
    <row r="59" spans="1:16" x14ac:dyDescent="0.35">
      <c r="A59" s="5"/>
      <c r="B59" s="5"/>
    </row>
    <row r="60" spans="1:16" x14ac:dyDescent="0.35">
      <c r="A60" s="5"/>
      <c r="B60" s="5"/>
    </row>
    <row r="61" spans="1:16" x14ac:dyDescent="0.35">
      <c r="A61" s="5"/>
      <c r="B61" s="5"/>
    </row>
    <row r="62" spans="1:16" x14ac:dyDescent="0.35">
      <c r="A62" s="5"/>
      <c r="B62" s="5"/>
    </row>
    <row r="63" spans="1:16" x14ac:dyDescent="0.35">
      <c r="A63" s="5"/>
      <c r="B63" s="5"/>
    </row>
    <row r="64" spans="1:16" x14ac:dyDescent="0.35">
      <c r="A64" s="5"/>
      <c r="B64" s="5"/>
    </row>
    <row r="65" spans="1:2" x14ac:dyDescent="0.35">
      <c r="A65" s="5"/>
      <c r="B65" s="5"/>
    </row>
    <row r="66" spans="1:2" x14ac:dyDescent="0.35">
      <c r="A66" s="5"/>
      <c r="B66" s="5"/>
    </row>
    <row r="67" spans="1:2" x14ac:dyDescent="0.35">
      <c r="A67" s="5"/>
      <c r="B67" s="5"/>
    </row>
    <row r="68" spans="1:2" x14ac:dyDescent="0.35">
      <c r="A68" s="5"/>
      <c r="B68" s="5"/>
    </row>
    <row r="69" spans="1:2" x14ac:dyDescent="0.35">
      <c r="A69" s="5"/>
      <c r="B69" s="5"/>
    </row>
    <row r="70" spans="1:2" x14ac:dyDescent="0.35">
      <c r="A70" s="5"/>
      <c r="B70" s="5"/>
    </row>
    <row r="71" spans="1:2" x14ac:dyDescent="0.35">
      <c r="A71" s="5"/>
      <c r="B71" s="5"/>
    </row>
    <row r="72" spans="1:2" x14ac:dyDescent="0.35">
      <c r="A72" s="6"/>
      <c r="B72" s="6"/>
    </row>
    <row r="73" spans="1:2" x14ac:dyDescent="0.35">
      <c r="A73" s="6"/>
      <c r="B73" s="6"/>
    </row>
    <row r="74" spans="1:2" x14ac:dyDescent="0.35">
      <c r="A74" s="6"/>
      <c r="B74" s="6"/>
    </row>
    <row r="75" spans="1:2" x14ac:dyDescent="0.35">
      <c r="A75" s="6"/>
      <c r="B75" s="6"/>
    </row>
    <row r="76" spans="1:2" x14ac:dyDescent="0.35">
      <c r="A76" s="6"/>
      <c r="B76" s="6"/>
    </row>
    <row r="77" spans="1:2" x14ac:dyDescent="0.35">
      <c r="A77" s="6"/>
      <c r="B77" s="6"/>
    </row>
    <row r="78" spans="1:2" x14ac:dyDescent="0.35">
      <c r="A78" s="6"/>
      <c r="B78" s="6"/>
    </row>
    <row r="79" spans="1:2" x14ac:dyDescent="0.35">
      <c r="A79" s="6"/>
      <c r="B79" s="6"/>
    </row>
    <row r="80" spans="1:2" x14ac:dyDescent="0.35">
      <c r="A80" s="6"/>
      <c r="B80" s="6"/>
    </row>
    <row r="81" spans="1:2" x14ac:dyDescent="0.35">
      <c r="A81" s="6"/>
      <c r="B81" s="6"/>
    </row>
    <row r="82" spans="1:2" x14ac:dyDescent="0.35">
      <c r="A82" s="6"/>
      <c r="B82" s="6"/>
    </row>
    <row r="83" spans="1:2" x14ac:dyDescent="0.35">
      <c r="A83" s="6"/>
      <c r="B83" s="6"/>
    </row>
    <row r="84" spans="1:2" x14ac:dyDescent="0.35">
      <c r="A84" s="6"/>
      <c r="B84" s="6"/>
    </row>
    <row r="85" spans="1:2" x14ac:dyDescent="0.35">
      <c r="A85" s="6"/>
      <c r="B85" s="6"/>
    </row>
    <row r="86" spans="1:2" x14ac:dyDescent="0.35">
      <c r="A86" s="6"/>
      <c r="B86" s="6"/>
    </row>
    <row r="87" spans="1:2" x14ac:dyDescent="0.35">
      <c r="A87" s="6"/>
      <c r="B87" s="6"/>
    </row>
    <row r="88" spans="1:2" x14ac:dyDescent="0.35">
      <c r="A88" s="6"/>
      <c r="B88" s="6"/>
    </row>
    <row r="89" spans="1:2" x14ac:dyDescent="0.35">
      <c r="A89" s="6"/>
      <c r="B89" s="6"/>
    </row>
    <row r="90" spans="1:2" x14ac:dyDescent="0.35">
      <c r="A90" s="6"/>
      <c r="B90" s="6"/>
    </row>
    <row r="91" spans="1:2" x14ac:dyDescent="0.35">
      <c r="A91" s="6"/>
      <c r="B91" s="6"/>
    </row>
    <row r="92" spans="1:2" x14ac:dyDescent="0.35">
      <c r="A92" s="6"/>
      <c r="B92" s="6"/>
    </row>
    <row r="93" spans="1:2" x14ac:dyDescent="0.35">
      <c r="A93" s="6"/>
      <c r="B93" s="6"/>
    </row>
    <row r="94" spans="1:2" x14ac:dyDescent="0.35">
      <c r="A94" s="6"/>
      <c r="B94" s="6"/>
    </row>
    <row r="95" spans="1:2" x14ac:dyDescent="0.35">
      <c r="A95" s="6"/>
      <c r="B95" s="6"/>
    </row>
    <row r="96" spans="1:2" x14ac:dyDescent="0.35">
      <c r="A96" s="6"/>
      <c r="B96" s="6"/>
    </row>
    <row r="97" spans="1:2" x14ac:dyDescent="0.35">
      <c r="A97" s="6"/>
      <c r="B97" s="6"/>
    </row>
    <row r="98" spans="1:2" x14ac:dyDescent="0.35">
      <c r="A98" s="6"/>
      <c r="B98" s="6"/>
    </row>
    <row r="99" spans="1:2" x14ac:dyDescent="0.35">
      <c r="A99" s="6"/>
      <c r="B99" s="6"/>
    </row>
    <row r="100" spans="1:2" x14ac:dyDescent="0.35">
      <c r="A100" s="6"/>
      <c r="B100" s="6"/>
    </row>
    <row r="101" spans="1:2" x14ac:dyDescent="0.35">
      <c r="A101" s="6"/>
      <c r="B101" s="6"/>
    </row>
    <row r="102" spans="1:2" x14ac:dyDescent="0.35">
      <c r="A102" s="6"/>
      <c r="B102" s="6"/>
    </row>
    <row r="103" spans="1:2" x14ac:dyDescent="0.35">
      <c r="A103" s="6"/>
      <c r="B103" s="6"/>
    </row>
    <row r="104" spans="1:2" x14ac:dyDescent="0.35">
      <c r="A104" s="6"/>
      <c r="B104" s="6"/>
    </row>
    <row r="105" spans="1:2" x14ac:dyDescent="0.35">
      <c r="A105" s="6"/>
      <c r="B105" s="6"/>
    </row>
    <row r="106" spans="1:2" x14ac:dyDescent="0.35">
      <c r="A106" s="6"/>
      <c r="B106" s="6"/>
    </row>
    <row r="107" spans="1:2" x14ac:dyDescent="0.35">
      <c r="A107" s="7"/>
      <c r="B107" s="7"/>
    </row>
    <row r="108" spans="1:2" x14ac:dyDescent="0.35">
      <c r="A108" s="7"/>
      <c r="B108" s="7"/>
    </row>
    <row r="109" spans="1:2" x14ac:dyDescent="0.35">
      <c r="A109" s="7"/>
      <c r="B109" s="7"/>
    </row>
    <row r="110" spans="1:2" x14ac:dyDescent="0.35">
      <c r="A110" s="7"/>
      <c r="B110" s="7"/>
    </row>
    <row r="111" spans="1:2" x14ac:dyDescent="0.35">
      <c r="A111" s="7"/>
      <c r="B111" s="7"/>
    </row>
    <row r="112" spans="1:2" x14ac:dyDescent="0.35">
      <c r="A112" s="7"/>
      <c r="B112" s="7"/>
    </row>
    <row r="113" spans="1:2" x14ac:dyDescent="0.35">
      <c r="A113" s="7"/>
      <c r="B113" s="7"/>
    </row>
    <row r="114" spans="1:2" x14ac:dyDescent="0.35">
      <c r="A114" s="7"/>
      <c r="B114" s="7"/>
    </row>
    <row r="115" spans="1:2" x14ac:dyDescent="0.35">
      <c r="A115" s="7"/>
      <c r="B115" s="7"/>
    </row>
    <row r="116" spans="1:2" x14ac:dyDescent="0.35">
      <c r="A116" s="7"/>
      <c r="B116" s="7"/>
    </row>
    <row r="117" spans="1:2" x14ac:dyDescent="0.35">
      <c r="A117" s="7"/>
      <c r="B117" s="7"/>
    </row>
    <row r="118" spans="1:2" x14ac:dyDescent="0.35">
      <c r="A118" s="7"/>
      <c r="B118" s="7"/>
    </row>
    <row r="119" spans="1:2" x14ac:dyDescent="0.35">
      <c r="A119" s="7"/>
      <c r="B119" s="7"/>
    </row>
    <row r="120" spans="1:2" x14ac:dyDescent="0.35">
      <c r="A120" s="7"/>
      <c r="B120" s="7"/>
    </row>
    <row r="121" spans="1:2" x14ac:dyDescent="0.35">
      <c r="A121" s="7"/>
      <c r="B121" s="7"/>
    </row>
    <row r="122" spans="1:2" x14ac:dyDescent="0.35">
      <c r="A122" s="7"/>
      <c r="B122" s="7"/>
    </row>
    <row r="123" spans="1:2" x14ac:dyDescent="0.35">
      <c r="A123" s="7"/>
      <c r="B123" s="7"/>
    </row>
    <row r="124" spans="1:2" x14ac:dyDescent="0.35">
      <c r="A124" s="7"/>
      <c r="B124" s="7"/>
    </row>
    <row r="125" spans="1:2" x14ac:dyDescent="0.35">
      <c r="A125" s="7"/>
      <c r="B125" s="7"/>
    </row>
    <row r="126" spans="1:2" x14ac:dyDescent="0.35">
      <c r="A126" s="7"/>
      <c r="B126" s="7"/>
    </row>
    <row r="127" spans="1:2" x14ac:dyDescent="0.35">
      <c r="A127" s="7"/>
      <c r="B127" s="7"/>
    </row>
    <row r="128" spans="1:2" x14ac:dyDescent="0.35">
      <c r="A128" s="8"/>
      <c r="B128" s="8"/>
    </row>
    <row r="129" spans="1:2" x14ac:dyDescent="0.35">
      <c r="A129" s="8"/>
      <c r="B129" s="8"/>
    </row>
    <row r="130" spans="1:2" x14ac:dyDescent="0.35">
      <c r="A130" s="8"/>
      <c r="B130" s="8"/>
    </row>
    <row r="131" spans="1:2" x14ac:dyDescent="0.35">
      <c r="A131" s="8"/>
      <c r="B131" s="8"/>
    </row>
    <row r="132" spans="1:2" x14ac:dyDescent="0.35">
      <c r="A132" s="8"/>
      <c r="B132" s="8"/>
    </row>
    <row r="133" spans="1:2" x14ac:dyDescent="0.35">
      <c r="A133" s="8"/>
      <c r="B133" s="8"/>
    </row>
    <row r="134" spans="1:2" x14ac:dyDescent="0.35">
      <c r="A134" s="8"/>
      <c r="B134" s="8"/>
    </row>
    <row r="135" spans="1:2" x14ac:dyDescent="0.35">
      <c r="A135" s="8"/>
      <c r="B135" s="8"/>
    </row>
    <row r="136" spans="1:2" x14ac:dyDescent="0.35">
      <c r="A136" s="8"/>
      <c r="B136" s="8"/>
    </row>
    <row r="137" spans="1:2" x14ac:dyDescent="0.35">
      <c r="A137" s="8"/>
      <c r="B137" s="8"/>
    </row>
    <row r="138" spans="1:2" x14ac:dyDescent="0.35">
      <c r="A138" s="8"/>
      <c r="B138" s="8"/>
    </row>
    <row r="139" spans="1:2" x14ac:dyDescent="0.35">
      <c r="A139" s="8"/>
      <c r="B139" s="8"/>
    </row>
    <row r="140" spans="1:2" x14ac:dyDescent="0.35">
      <c r="A140" s="8"/>
      <c r="B140" s="8"/>
    </row>
    <row r="141" spans="1:2" x14ac:dyDescent="0.35">
      <c r="A141" s="8"/>
      <c r="B141" s="8"/>
    </row>
    <row r="142" spans="1:2" x14ac:dyDescent="0.35">
      <c r="A142" s="8"/>
      <c r="B142" s="8"/>
    </row>
    <row r="143" spans="1:2" x14ac:dyDescent="0.35">
      <c r="A143" s="8"/>
      <c r="B143" s="8"/>
    </row>
    <row r="144" spans="1:2" x14ac:dyDescent="0.35">
      <c r="A144" s="8"/>
      <c r="B144" s="8"/>
    </row>
    <row r="145" spans="1:2" x14ac:dyDescent="0.35">
      <c r="A145" s="8"/>
      <c r="B145" s="8"/>
    </row>
    <row r="146" spans="1:2" x14ac:dyDescent="0.35">
      <c r="A146" s="8"/>
      <c r="B146" s="8"/>
    </row>
    <row r="147" spans="1:2" x14ac:dyDescent="0.35">
      <c r="A147" s="8"/>
      <c r="B147" s="8"/>
    </row>
    <row r="148" spans="1:2" x14ac:dyDescent="0.35">
      <c r="A148" s="8"/>
      <c r="B148" s="8"/>
    </row>
    <row r="149" spans="1:2" x14ac:dyDescent="0.35">
      <c r="A149" s="8"/>
      <c r="B149" s="8"/>
    </row>
    <row r="150" spans="1:2" x14ac:dyDescent="0.35">
      <c r="A150" s="8"/>
      <c r="B150" s="8"/>
    </row>
    <row r="151" spans="1:2" x14ac:dyDescent="0.35">
      <c r="A151" s="8"/>
      <c r="B151" s="8"/>
    </row>
    <row r="152" spans="1:2" x14ac:dyDescent="0.35">
      <c r="A152" s="8"/>
      <c r="B152" s="8"/>
    </row>
    <row r="153" spans="1:2" x14ac:dyDescent="0.35">
      <c r="A153" s="8"/>
      <c r="B153" s="8"/>
    </row>
    <row r="154" spans="1:2" x14ac:dyDescent="0.35">
      <c r="A154" s="8"/>
      <c r="B154" s="8"/>
    </row>
    <row r="155" spans="1:2" x14ac:dyDescent="0.35">
      <c r="A155" s="8"/>
      <c r="B155" s="8"/>
    </row>
    <row r="156" spans="1:2" x14ac:dyDescent="0.35">
      <c r="A156" s="8"/>
      <c r="B156" s="8"/>
    </row>
    <row r="157" spans="1:2" x14ac:dyDescent="0.35">
      <c r="A157" s="8"/>
      <c r="B157" s="8"/>
    </row>
    <row r="158" spans="1:2" x14ac:dyDescent="0.35">
      <c r="A158" s="8"/>
      <c r="B158" s="8"/>
    </row>
    <row r="159" spans="1:2" x14ac:dyDescent="0.35">
      <c r="A159" s="8"/>
      <c r="B159" s="8"/>
    </row>
    <row r="160" spans="1:2" x14ac:dyDescent="0.35">
      <c r="A160" s="8"/>
      <c r="B160" s="8"/>
    </row>
    <row r="161" spans="1:2" x14ac:dyDescent="0.35">
      <c r="A161" s="8"/>
      <c r="B161" s="8"/>
    </row>
    <row r="162" spans="1:2" x14ac:dyDescent="0.35">
      <c r="A162" s="8"/>
      <c r="B162" s="8"/>
    </row>
    <row r="163" spans="1:2" x14ac:dyDescent="0.35">
      <c r="A163" s="8"/>
      <c r="B163" s="8"/>
    </row>
    <row r="164" spans="1:2" x14ac:dyDescent="0.35">
      <c r="A164" s="8"/>
      <c r="B164" s="8"/>
    </row>
    <row r="165" spans="1:2" x14ac:dyDescent="0.35">
      <c r="A165" s="8"/>
      <c r="B165" s="8"/>
    </row>
    <row r="166" spans="1:2" x14ac:dyDescent="0.35">
      <c r="A166" s="8"/>
      <c r="B166" s="8"/>
    </row>
    <row r="167" spans="1:2" x14ac:dyDescent="0.35">
      <c r="A167" s="8"/>
      <c r="B167" s="8"/>
    </row>
    <row r="168" spans="1:2" x14ac:dyDescent="0.35">
      <c r="A168" s="8"/>
      <c r="B168" s="8"/>
    </row>
    <row r="169" spans="1:2" x14ac:dyDescent="0.35">
      <c r="A169" s="8"/>
      <c r="B169" s="8"/>
    </row>
    <row r="170" spans="1:2" x14ac:dyDescent="0.35">
      <c r="A170" s="8"/>
      <c r="B170" s="8"/>
    </row>
    <row r="171" spans="1:2" x14ac:dyDescent="0.35">
      <c r="A171" s="8"/>
      <c r="B171" s="8"/>
    </row>
    <row r="172" spans="1:2" x14ac:dyDescent="0.35">
      <c r="A172" s="8"/>
      <c r="B172" s="8"/>
    </row>
    <row r="173" spans="1:2" x14ac:dyDescent="0.35">
      <c r="A173" s="8"/>
      <c r="B173" s="8"/>
    </row>
    <row r="174" spans="1:2" x14ac:dyDescent="0.35">
      <c r="A174" s="8"/>
      <c r="B174" s="8"/>
    </row>
    <row r="175" spans="1:2" x14ac:dyDescent="0.35">
      <c r="A175" s="8"/>
      <c r="B175" s="8"/>
    </row>
    <row r="176" spans="1:2" x14ac:dyDescent="0.35">
      <c r="A176" s="8"/>
      <c r="B176" s="8"/>
    </row>
    <row r="177" spans="1:2" x14ac:dyDescent="0.35">
      <c r="A177" s="8"/>
      <c r="B177" s="8"/>
    </row>
    <row r="178" spans="1:2" x14ac:dyDescent="0.35">
      <c r="A178" s="8"/>
      <c r="B178" s="8"/>
    </row>
    <row r="179" spans="1:2" x14ac:dyDescent="0.35">
      <c r="A179" s="8"/>
      <c r="B179" s="8"/>
    </row>
    <row r="180" spans="1:2" x14ac:dyDescent="0.35">
      <c r="A180" s="8"/>
      <c r="B180" s="8"/>
    </row>
    <row r="181" spans="1:2" x14ac:dyDescent="0.35">
      <c r="A181" s="8"/>
      <c r="B181" s="8"/>
    </row>
    <row r="182" spans="1:2" x14ac:dyDescent="0.35">
      <c r="A182" s="8"/>
      <c r="B182" s="8"/>
    </row>
    <row r="183" spans="1:2" x14ac:dyDescent="0.35">
      <c r="A183" s="8"/>
      <c r="B183" s="8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</sheetData>
  <conditionalFormatting sqref="O2:O11 O13:O5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{38387562-5079-4EB8-9A3B-F7AF757C4DA2}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387562-5079-4EB8-9A3B-F7AF757C4DA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O2:O11 O13:O51</xm:sqref>
        </x14:conditionalFormatting>
        <x14:conditionalFormatting xmlns:xm="http://schemas.microsoft.com/office/excel/2006/main">
          <x14:cfRule type="iconSet" priority="3" id="{D2AA04A2-068D-4872-9C7D-500EADD4DF0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L2</xm:sqref>
        </x14:conditionalFormatting>
        <x14:conditionalFormatting xmlns:xm="http://schemas.microsoft.com/office/excel/2006/main">
          <x14:cfRule type="iconSet" priority="2" id="{138669AB-E70C-4254-8D28-1B0C80C7168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iangles" iconId="0"/>
              <x14:cfIcon iconSet="3Triangles" iconId="1"/>
              <x14:cfIcon iconSet="3Triangles" iconId="2"/>
            </x14:iconSet>
          </x14:cfRule>
          <xm:sqref>L3:L51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2024-06-18T07:13:47Z</dcterms:created>
  <dcterms:modified xsi:type="dcterms:W3CDTF">2024-06-21T10:10:35Z</dcterms:modified>
</cp:coreProperties>
</file>