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4880" tabRatio="500"/>
  </bookViews>
  <sheets>
    <sheet name="Jan-June" sheetId="1" r:id="rId1"/>
    <sheet name="weight plot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57" i="1" l="1"/>
  <c r="I158" i="1"/>
  <c r="I159" i="1"/>
  <c r="I160" i="1"/>
  <c r="K157" i="1"/>
  <c r="M157" i="1"/>
  <c r="N157" i="1"/>
  <c r="I161" i="1"/>
  <c r="I162" i="1"/>
  <c r="I163" i="1"/>
  <c r="I164" i="1"/>
  <c r="I150" i="1"/>
  <c r="I151" i="1"/>
  <c r="I152" i="1"/>
  <c r="I153" i="1"/>
  <c r="I154" i="1"/>
  <c r="I155" i="1"/>
  <c r="I156" i="1"/>
  <c r="K150" i="1"/>
  <c r="M150" i="1"/>
  <c r="N150" i="1"/>
  <c r="I143" i="1"/>
  <c r="I144" i="1"/>
  <c r="I145" i="1"/>
  <c r="I146" i="1"/>
  <c r="I147" i="1"/>
  <c r="I148" i="1"/>
  <c r="I149" i="1"/>
  <c r="K143" i="1"/>
  <c r="M143" i="1"/>
  <c r="N143" i="1"/>
  <c r="I138" i="1"/>
  <c r="I139" i="1"/>
  <c r="I141" i="1"/>
  <c r="I142" i="1"/>
  <c r="I136" i="1"/>
  <c r="I137" i="1"/>
  <c r="K136" i="1"/>
  <c r="M136" i="1"/>
  <c r="N136" i="1"/>
  <c r="I133" i="1"/>
  <c r="I134" i="1"/>
  <c r="I135" i="1"/>
  <c r="K129" i="1"/>
  <c r="M129" i="1"/>
  <c r="N129" i="1"/>
  <c r="I131" i="1"/>
  <c r="I132" i="1"/>
  <c r="I119" i="1"/>
  <c r="I122" i="1"/>
  <c r="I123" i="1"/>
  <c r="I124" i="1"/>
  <c r="K122" i="1"/>
  <c r="M122" i="1"/>
  <c r="N122" i="1"/>
  <c r="I125" i="1"/>
  <c r="I126" i="1"/>
  <c r="I127" i="1"/>
  <c r="I128" i="1"/>
  <c r="I129" i="1"/>
  <c r="I130" i="1"/>
  <c r="I116" i="1"/>
  <c r="I117" i="1"/>
  <c r="I121" i="1"/>
  <c r="I118" i="1"/>
  <c r="I120" i="1"/>
  <c r="K115" i="1"/>
  <c r="M115" i="1"/>
  <c r="N115" i="1"/>
  <c r="I113" i="1"/>
  <c r="I114" i="1"/>
  <c r="I115" i="1"/>
  <c r="I105" i="1"/>
  <c r="I106" i="1"/>
  <c r="I107" i="1"/>
  <c r="I108" i="1"/>
  <c r="I109" i="1"/>
  <c r="I110" i="1"/>
  <c r="I111" i="1"/>
  <c r="I112" i="1"/>
  <c r="K108" i="1"/>
  <c r="M108" i="1"/>
  <c r="N108" i="1"/>
  <c r="I104" i="1"/>
  <c r="K101" i="1"/>
  <c r="M101" i="1"/>
  <c r="N101" i="1"/>
  <c r="I103" i="1"/>
  <c r="I102" i="1"/>
  <c r="I101" i="1"/>
  <c r="I96" i="1"/>
  <c r="I97" i="1"/>
  <c r="I98" i="1"/>
  <c r="I99" i="1"/>
  <c r="I100" i="1"/>
  <c r="I94" i="1"/>
  <c r="I95" i="1"/>
  <c r="K94" i="1"/>
  <c r="M94" i="1"/>
  <c r="N94" i="1"/>
  <c r="I89" i="1"/>
  <c r="I90" i="1"/>
  <c r="I91" i="1"/>
  <c r="I92" i="1"/>
  <c r="I93" i="1"/>
  <c r="I87" i="1"/>
  <c r="I88" i="1"/>
  <c r="K87" i="1"/>
  <c r="M87" i="1"/>
  <c r="N87" i="1"/>
  <c r="I79" i="1"/>
  <c r="I80" i="1"/>
  <c r="I81" i="1"/>
  <c r="I82" i="1"/>
  <c r="I83" i="1"/>
  <c r="I84" i="1"/>
  <c r="I85" i="1"/>
  <c r="I86" i="1"/>
  <c r="K80" i="1"/>
  <c r="M80" i="1"/>
  <c r="N80" i="1"/>
  <c r="I75" i="1"/>
  <c r="I74" i="1"/>
  <c r="I73" i="1"/>
  <c r="I76" i="1"/>
  <c r="I77" i="1"/>
  <c r="I78" i="1"/>
  <c r="K73" i="1"/>
  <c r="M73" i="1"/>
  <c r="N73" i="1"/>
  <c r="I68" i="1"/>
  <c r="I66" i="1"/>
  <c r="I67" i="1"/>
  <c r="I69" i="1"/>
  <c r="I70" i="1"/>
  <c r="I71" i="1"/>
  <c r="I72" i="1"/>
  <c r="K66" i="1"/>
  <c r="M66" i="1"/>
  <c r="N66" i="1"/>
  <c r="I59" i="1"/>
  <c r="I60" i="1"/>
  <c r="I61" i="1"/>
  <c r="I62" i="1"/>
  <c r="I63" i="1"/>
  <c r="I64" i="1"/>
  <c r="I65" i="1"/>
  <c r="K59" i="1"/>
  <c r="M59" i="1"/>
  <c r="N59" i="1"/>
  <c r="I50" i="1"/>
  <c r="I51" i="1"/>
  <c r="I52" i="1"/>
  <c r="I53" i="1"/>
  <c r="I54" i="1"/>
  <c r="I55" i="1"/>
  <c r="I56" i="1"/>
  <c r="I57" i="1"/>
  <c r="I58" i="1"/>
  <c r="K52" i="1"/>
  <c r="M52" i="1"/>
  <c r="N52" i="1"/>
  <c r="I49" i="1"/>
  <c r="I47" i="1"/>
  <c r="I48" i="1"/>
  <c r="K45" i="1"/>
  <c r="M45" i="1"/>
  <c r="N45" i="1"/>
  <c r="I45" i="1"/>
  <c r="I46" i="1"/>
  <c r="I39" i="1"/>
  <c r="I40" i="1"/>
  <c r="I41" i="1"/>
  <c r="I42" i="1"/>
  <c r="I43" i="1"/>
  <c r="I44" i="1"/>
  <c r="K38" i="1"/>
  <c r="M38" i="1"/>
  <c r="N38" i="1"/>
  <c r="I38" i="1"/>
  <c r="I33" i="1"/>
  <c r="I34" i="1"/>
  <c r="I35" i="1"/>
  <c r="I36" i="1"/>
  <c r="I37" i="1"/>
  <c r="I32" i="1"/>
  <c r="I31" i="1"/>
  <c r="K31" i="1"/>
  <c r="M31" i="1"/>
  <c r="N31" i="1"/>
  <c r="M24" i="1"/>
  <c r="N24" i="1"/>
  <c r="I25" i="1"/>
  <c r="I26" i="1"/>
  <c r="I27" i="1"/>
  <c r="I29" i="1"/>
  <c r="I30" i="1"/>
  <c r="K24" i="1"/>
  <c r="I19" i="1"/>
  <c r="I20" i="1"/>
  <c r="I21" i="1"/>
  <c r="I17" i="1"/>
  <c r="I18" i="1"/>
  <c r="I22" i="1"/>
  <c r="I23" i="1"/>
  <c r="K17" i="1"/>
  <c r="M17" i="1"/>
  <c r="N17" i="1"/>
  <c r="I24" i="1"/>
  <c r="I28" i="1"/>
  <c r="I15" i="1"/>
  <c r="I16" i="1"/>
  <c r="I10" i="1"/>
  <c r="I11" i="1"/>
  <c r="I12" i="1"/>
  <c r="I13" i="1"/>
  <c r="I14" i="1"/>
  <c r="K10" i="1"/>
  <c r="M10" i="1"/>
  <c r="N10" i="1"/>
  <c r="M3" i="1"/>
  <c r="N3" i="1"/>
  <c r="I7" i="1"/>
  <c r="I8" i="1"/>
  <c r="I9" i="1"/>
  <c r="I5" i="1"/>
  <c r="I6" i="1"/>
  <c r="K3" i="1"/>
  <c r="I4" i="1"/>
  <c r="I3" i="1"/>
</calcChain>
</file>

<file path=xl/sharedStrings.xml><?xml version="1.0" encoding="utf-8"?>
<sst xmlns="http://schemas.openxmlformats.org/spreadsheetml/2006/main" count="113" uniqueCount="83">
  <si>
    <t>Activity</t>
  </si>
  <si>
    <t>dayily total</t>
  </si>
  <si>
    <t>Notes by week</t>
  </si>
  <si>
    <t>Day</t>
  </si>
  <si>
    <t>date</t>
  </si>
  <si>
    <t>weight</t>
  </si>
  <si>
    <t>cycle</t>
  </si>
  <si>
    <t>climb</t>
  </si>
  <si>
    <t>run</t>
  </si>
  <si>
    <t>walk</t>
  </si>
  <si>
    <t>other</t>
  </si>
  <si>
    <t>comments</t>
  </si>
  <si>
    <t>new year amble</t>
  </si>
  <si>
    <t>MK bond v3max</t>
  </si>
  <si>
    <t>1 new blue tag brookes</t>
  </si>
  <si>
    <t>rest day</t>
  </si>
  <si>
    <t>9k 52 min</t>
  </si>
  <si>
    <t>weekly hours</t>
  </si>
  <si>
    <t>weekly  average weight</t>
  </si>
  <si>
    <t>weekly change weight</t>
  </si>
  <si>
    <t>3 new bue tags 15 so far this set</t>
  </si>
  <si>
    <t>back to work after christmas break</t>
  </si>
  <si>
    <t>5k 26.50 min</t>
  </si>
  <si>
    <t>1 new blue tag plus recount takes total this set to 17</t>
  </si>
  <si>
    <t>6k 32 min +ridge way walk</t>
  </si>
  <si>
    <t>3 new blue tags total this set now 20</t>
  </si>
  <si>
    <t>5k 25.04min</t>
  </si>
  <si>
    <t>1 new bule tag 21 total this set</t>
  </si>
  <si>
    <t>10k 55min</t>
  </si>
  <si>
    <t>very strange week</t>
  </si>
  <si>
    <t>also rather strange</t>
  </si>
  <si>
    <t>7k 38 min</t>
  </si>
  <si>
    <t>6k 33min</t>
  </si>
  <si>
    <t>3 new blue tags taking total to 11 ths set</t>
  </si>
  <si>
    <t>3 new blue tags total to 14</t>
  </si>
  <si>
    <t>15k 132min</t>
  </si>
  <si>
    <t>5k 25.19min</t>
  </si>
  <si>
    <t>2 new blue tags total to 16</t>
  </si>
  <si>
    <t>1 new blue tag total 17</t>
  </si>
  <si>
    <t>1 new blue tag total 18</t>
  </si>
  <si>
    <t>9k 51 min</t>
  </si>
  <si>
    <t>1 new blue tag total to 19</t>
  </si>
  <si>
    <t>2new blue tags total to 21</t>
  </si>
  <si>
    <t>6b+ at bbc good long session</t>
  </si>
  <si>
    <t>excellent week</t>
  </si>
  <si>
    <t>38min 7.2k</t>
  </si>
  <si>
    <t>1 new blue tag total 22</t>
  </si>
  <si>
    <t>1 new bule tag 23 total this set</t>
  </si>
  <si>
    <t>New set 7 blue tags</t>
  </si>
  <si>
    <t>poorly</t>
  </si>
  <si>
    <t>pulled back muscle rhs</t>
  </si>
  <si>
    <t>poorly upset stomach</t>
  </si>
  <si>
    <t>6.2 k 35 min</t>
  </si>
  <si>
    <t>Travel</t>
  </si>
  <si>
    <t>ill with cold</t>
  </si>
  <si>
    <t>4 new blue tags total = 11</t>
  </si>
  <si>
    <t>40 min home board</t>
  </si>
  <si>
    <t>long walk</t>
  </si>
  <si>
    <t>1 new blue tag  total 12</t>
  </si>
  <si>
    <t>2 new blue tags total 14</t>
  </si>
  <si>
    <t>1 new blue tag  total 15</t>
  </si>
  <si>
    <t>6k 35 min</t>
  </si>
  <si>
    <t>6k 32min</t>
  </si>
  <si>
    <t>9k 50 min</t>
  </si>
  <si>
    <t>6b+/ 6c bbc</t>
  </si>
  <si>
    <t>1 new red tag (black holds over the cave) 16 blue +Red total</t>
  </si>
  <si>
    <t>core work</t>
  </si>
  <si>
    <t>travel</t>
  </si>
  <si>
    <t>away scotland</t>
  </si>
  <si>
    <t>wall reset this week</t>
  </si>
  <si>
    <t>5k 26 min</t>
  </si>
  <si>
    <t>1 blue tag (ciruit board)</t>
  </si>
  <si>
    <t>4 new blue tags</t>
  </si>
  <si>
    <t>7.3k 43 min</t>
  </si>
  <si>
    <t>4 new blue tags total 8</t>
  </si>
  <si>
    <t>1 new blue tag total 9</t>
  </si>
  <si>
    <t>2 new blue tags total 11</t>
  </si>
  <si>
    <t>10k 54min</t>
  </si>
  <si>
    <t>humid at the wall poor grip</t>
  </si>
  <si>
    <t>5k 24.39 park run + 30 min finger board</t>
  </si>
  <si>
    <t>3 new blue tags total to 17</t>
  </si>
  <si>
    <t>3 new blue tags taking total to 14 this set out of ca 26 likely problems</t>
  </si>
  <si>
    <t>2 new blue tags total to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</si>
</sst>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auto="1"/>
      </left>
      <right style="thin">
        <color auto="1"/>
      </right>
      <top style="thin">
        <color theme="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7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5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/>
    <xf numFmtId="0" fontId="2" fillId="0" borderId="2" xfId="2"/>
    <xf numFmtId="0" fontId="2" fillId="0" borderId="2" xfId="2" applyAlignment="1">
      <alignment horizontal="center" vertical="center"/>
    </xf>
    <xf numFmtId="0" fontId="0" fillId="0" borderId="7" xfId="0" applyFont="1" applyBorder="1"/>
    <xf numFmtId="14" fontId="0" fillId="0" borderId="8" xfId="0" applyNumberFormat="1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6" xfId="0" applyFont="1" applyBorder="1"/>
    <xf numFmtId="14" fontId="0" fillId="0" borderId="0" xfId="0" applyNumberFormat="1" applyFont="1" applyBorder="1"/>
    <xf numFmtId="0" fontId="0" fillId="0" borderId="0" xfId="0" applyFont="1" applyBorder="1"/>
    <xf numFmtId="0" fontId="0" fillId="0" borderId="10" xfId="0" applyFont="1" applyBorder="1"/>
    <xf numFmtId="0" fontId="0" fillId="2" borderId="0" xfId="0" applyFont="1" applyFill="1" applyBorder="1"/>
    <xf numFmtId="0" fontId="0" fillId="2" borderId="10" xfId="0" applyFont="1" applyFill="1" applyBorder="1"/>
    <xf numFmtId="0" fontId="0" fillId="0" borderId="11" xfId="0" applyFont="1" applyBorder="1"/>
    <xf numFmtId="14" fontId="0" fillId="0" borderId="12" xfId="0" applyNumberFormat="1" applyFont="1" applyBorder="1"/>
    <xf numFmtId="0" fontId="0" fillId="0" borderId="12" xfId="0" applyFont="1" applyBorder="1"/>
    <xf numFmtId="0" fontId="0" fillId="0" borderId="13" xfId="0" applyFont="1" applyBorder="1"/>
    <xf numFmtId="0" fontId="0" fillId="0" borderId="0" xfId="0" applyFont="1" applyFill="1" applyBorder="1"/>
    <xf numFmtId="0" fontId="0" fillId="0" borderId="7" xfId="0" applyBorder="1"/>
    <xf numFmtId="14" fontId="0" fillId="0" borderId="8" xfId="0" applyNumberFormat="1" applyBorder="1"/>
    <xf numFmtId="0" fontId="0" fillId="0" borderId="8" xfId="0" applyFont="1" applyFill="1" applyBorder="1"/>
    <xf numFmtId="0" fontId="0" fillId="0" borderId="8" xfId="0" applyBorder="1"/>
    <xf numFmtId="0" fontId="0" fillId="0" borderId="9" xfId="0" applyBorder="1"/>
    <xf numFmtId="0" fontId="0" fillId="0" borderId="6" xfId="0" applyBorder="1"/>
    <xf numFmtId="14" fontId="0" fillId="0" borderId="0" xfId="0" applyNumberFormat="1" applyBorder="1"/>
    <xf numFmtId="0" fontId="0" fillId="0" borderId="0" xfId="0" applyBorder="1"/>
    <xf numFmtId="0" fontId="0" fillId="0" borderId="10" xfId="0" applyBorder="1"/>
    <xf numFmtId="0" fontId="0" fillId="2" borderId="0" xfId="0" applyFill="1" applyBorder="1"/>
    <xf numFmtId="0" fontId="0" fillId="2" borderId="10" xfId="0" applyFill="1" applyBorder="1"/>
    <xf numFmtId="0" fontId="0" fillId="0" borderId="11" xfId="0" applyBorder="1"/>
    <xf numFmtId="14" fontId="0" fillId="0" borderId="12" xfId="0" applyNumberFormat="1" applyBorder="1"/>
    <xf numFmtId="0" fontId="0" fillId="0" borderId="12" xfId="0" applyBorder="1"/>
    <xf numFmtId="0" fontId="0" fillId="0" borderId="13" xfId="0" applyBorder="1"/>
    <xf numFmtId="0" fontId="0" fillId="0" borderId="0" xfId="0" applyFill="1" applyBorder="1"/>
    <xf numFmtId="0" fontId="0" fillId="0" borderId="8" xfId="0" applyFill="1" applyBorder="1"/>
    <xf numFmtId="0" fontId="0" fillId="0" borderId="7" xfId="0" applyFill="1" applyBorder="1"/>
    <xf numFmtId="0" fontId="0" fillId="0" borderId="6" xfId="0" applyFill="1" applyBorder="1"/>
    <xf numFmtId="0" fontId="0" fillId="2" borderId="6" xfId="0" applyFill="1" applyBorder="1"/>
    <xf numFmtId="0" fontId="0" fillId="0" borderId="12" xfId="0" applyFill="1" applyBorder="1"/>
    <xf numFmtId="0" fontId="5" fillId="3" borderId="0" xfId="19" applyBorder="1"/>
    <xf numFmtId="0" fontId="5" fillId="3" borderId="7" xfId="19" applyBorder="1"/>
    <xf numFmtId="0" fontId="5" fillId="3" borderId="8" xfId="19" applyBorder="1"/>
    <xf numFmtId="0" fontId="5" fillId="3" borderId="9" xfId="19" applyBorder="1"/>
    <xf numFmtId="0" fontId="5" fillId="3" borderId="6" xfId="19" applyBorder="1"/>
    <xf numFmtId="0" fontId="5" fillId="3" borderId="10" xfId="19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5" xfId="0" applyFill="1" applyBorder="1"/>
    <xf numFmtId="0" fontId="0" fillId="4" borderId="9" xfId="0" applyFill="1" applyBorder="1"/>
    <xf numFmtId="0" fontId="0" fillId="0" borderId="11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6" fillId="5" borderId="0" xfId="30" applyBorder="1"/>
    <xf numFmtId="0" fontId="6" fillId="5" borderId="10" xfId="30" applyBorder="1"/>
    <xf numFmtId="0" fontId="6" fillId="5" borderId="12" xfId="30" applyBorder="1"/>
    <xf numFmtId="0" fontId="6" fillId="5" borderId="13" xfId="30" applyBorder="1"/>
    <xf numFmtId="0" fontId="6" fillId="5" borderId="8" xfId="30" applyBorder="1"/>
    <xf numFmtId="0" fontId="6" fillId="5" borderId="9" xfId="30" applyBorder="1"/>
    <xf numFmtId="0" fontId="7" fillId="5" borderId="6" xfId="30" applyFont="1" applyBorder="1"/>
    <xf numFmtId="0" fontId="7" fillId="5" borderId="11" xfId="30" applyFont="1" applyBorder="1"/>
    <xf numFmtId="0" fontId="7" fillId="5" borderId="7" xfId="30" applyFont="1" applyBorder="1"/>
    <xf numFmtId="0" fontId="6" fillId="5" borderId="6" xfId="30" applyBorder="1"/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 shrinkToFit="1"/>
    </xf>
    <xf numFmtId="0" fontId="0" fillId="0" borderId="4" xfId="0" applyBorder="1" applyAlignment="1">
      <alignment horizontal="center" vertical="center" wrapText="1" shrinkToFit="1"/>
    </xf>
    <xf numFmtId="0" fontId="0" fillId="0" borderId="5" xfId="0" applyBorder="1" applyAlignment="1">
      <alignment horizontal="center" vertical="center" wrapText="1" shrinkToFi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1" xfId="1" applyAlignment="1">
      <alignment horizontal="center"/>
    </xf>
    <xf numFmtId="0" fontId="1" fillId="0" borderId="1" xfId="1" applyAlignment="1">
      <alignment horizontal="center" vertical="top" wrapText="1"/>
    </xf>
    <xf numFmtId="0" fontId="1" fillId="0" borderId="0" xfId="1" applyBorder="1" applyAlignment="1">
      <alignment horizontal="center" vertical="top" wrapText="1"/>
    </xf>
  </cellXfs>
  <cellStyles count="37">
    <cellStyle name="Bad" xfId="19" builtinId="27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Good" xfId="30" builtinId="26"/>
    <cellStyle name="Heading 1" xfId="1" builtinId="16"/>
    <cellStyle name="Heading 2" xfId="2" builtinId="17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weight kg vs date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'Jan-June'!$C$1:$C$2</c:f>
              <c:strCache>
                <c:ptCount val="1"/>
                <c:pt idx="0">
                  <c:v>Activity weight</c:v>
                </c:pt>
              </c:strCache>
            </c:strRef>
          </c:tx>
          <c:spPr>
            <a:ln w="12700"/>
          </c:spPr>
          <c:marker>
            <c:symbol val="diamond"/>
            <c:size val="7"/>
          </c:marker>
          <c:dPt>
            <c:idx val="2"/>
            <c:bubble3D val="0"/>
            <c:spPr>
              <a:ln w="19050"/>
            </c:spPr>
          </c:dPt>
          <c:xVal>
            <c:numRef>
              <c:f>'Jan-June'!$B$3:$B$160</c:f>
              <c:numCache>
                <c:formatCode>m/d/yy</c:formatCode>
                <c:ptCount val="158"/>
                <c:pt idx="0">
                  <c:v>43466.0</c:v>
                </c:pt>
                <c:pt idx="1">
                  <c:v>43467.0</c:v>
                </c:pt>
                <c:pt idx="2">
                  <c:v>43468.0</c:v>
                </c:pt>
                <c:pt idx="3">
                  <c:v>43469.0</c:v>
                </c:pt>
                <c:pt idx="4">
                  <c:v>43470.0</c:v>
                </c:pt>
                <c:pt idx="5">
                  <c:v>43471.0</c:v>
                </c:pt>
                <c:pt idx="6">
                  <c:v>43472.0</c:v>
                </c:pt>
                <c:pt idx="7">
                  <c:v>43473.0</c:v>
                </c:pt>
                <c:pt idx="8">
                  <c:v>43474.0</c:v>
                </c:pt>
                <c:pt idx="9">
                  <c:v>43475.0</c:v>
                </c:pt>
                <c:pt idx="10">
                  <c:v>43476.0</c:v>
                </c:pt>
                <c:pt idx="11">
                  <c:v>43477.0</c:v>
                </c:pt>
                <c:pt idx="12">
                  <c:v>43478.0</c:v>
                </c:pt>
                <c:pt idx="13">
                  <c:v>43479.0</c:v>
                </c:pt>
                <c:pt idx="14">
                  <c:v>43480.0</c:v>
                </c:pt>
                <c:pt idx="15">
                  <c:v>43481.0</c:v>
                </c:pt>
                <c:pt idx="16">
                  <c:v>43482.0</c:v>
                </c:pt>
                <c:pt idx="17">
                  <c:v>43483.0</c:v>
                </c:pt>
                <c:pt idx="18">
                  <c:v>43484.0</c:v>
                </c:pt>
                <c:pt idx="19">
                  <c:v>43485.0</c:v>
                </c:pt>
                <c:pt idx="20">
                  <c:v>43486.0</c:v>
                </c:pt>
                <c:pt idx="21">
                  <c:v>43487.0</c:v>
                </c:pt>
                <c:pt idx="22">
                  <c:v>43488.0</c:v>
                </c:pt>
                <c:pt idx="23">
                  <c:v>43489.0</c:v>
                </c:pt>
                <c:pt idx="24">
                  <c:v>43490.0</c:v>
                </c:pt>
                <c:pt idx="25">
                  <c:v>43491.0</c:v>
                </c:pt>
                <c:pt idx="26">
                  <c:v>43492.0</c:v>
                </c:pt>
                <c:pt idx="27">
                  <c:v>43493.0</c:v>
                </c:pt>
                <c:pt idx="28">
                  <c:v>43494.0</c:v>
                </c:pt>
                <c:pt idx="29">
                  <c:v>43495.0</c:v>
                </c:pt>
                <c:pt idx="30">
                  <c:v>43496.0</c:v>
                </c:pt>
                <c:pt idx="31">
                  <c:v>43497.0</c:v>
                </c:pt>
                <c:pt idx="32">
                  <c:v>43498.0</c:v>
                </c:pt>
                <c:pt idx="33">
                  <c:v>43499.0</c:v>
                </c:pt>
                <c:pt idx="34">
                  <c:v>43500.0</c:v>
                </c:pt>
                <c:pt idx="35">
                  <c:v>43501.0</c:v>
                </c:pt>
                <c:pt idx="36">
                  <c:v>43502.0</c:v>
                </c:pt>
                <c:pt idx="37">
                  <c:v>43503.0</c:v>
                </c:pt>
                <c:pt idx="38">
                  <c:v>43504.0</c:v>
                </c:pt>
                <c:pt idx="39">
                  <c:v>43505.0</c:v>
                </c:pt>
                <c:pt idx="40">
                  <c:v>43506.0</c:v>
                </c:pt>
                <c:pt idx="41">
                  <c:v>43507.0</c:v>
                </c:pt>
                <c:pt idx="42">
                  <c:v>43508.0</c:v>
                </c:pt>
                <c:pt idx="43">
                  <c:v>43509.0</c:v>
                </c:pt>
                <c:pt idx="44">
                  <c:v>43510.0</c:v>
                </c:pt>
                <c:pt idx="45">
                  <c:v>43511.0</c:v>
                </c:pt>
                <c:pt idx="46">
                  <c:v>43512.0</c:v>
                </c:pt>
                <c:pt idx="47">
                  <c:v>43513.0</c:v>
                </c:pt>
                <c:pt idx="48">
                  <c:v>43514.0</c:v>
                </c:pt>
                <c:pt idx="49">
                  <c:v>43515.0</c:v>
                </c:pt>
                <c:pt idx="50">
                  <c:v>43516.0</c:v>
                </c:pt>
                <c:pt idx="51">
                  <c:v>43517.0</c:v>
                </c:pt>
                <c:pt idx="52">
                  <c:v>43518.0</c:v>
                </c:pt>
                <c:pt idx="53">
                  <c:v>43519.0</c:v>
                </c:pt>
                <c:pt idx="54">
                  <c:v>43520.0</c:v>
                </c:pt>
                <c:pt idx="55">
                  <c:v>43521.0</c:v>
                </c:pt>
                <c:pt idx="56">
                  <c:v>43522.0</c:v>
                </c:pt>
                <c:pt idx="57">
                  <c:v>43523.0</c:v>
                </c:pt>
                <c:pt idx="58">
                  <c:v>43524.0</c:v>
                </c:pt>
                <c:pt idx="59">
                  <c:v>43525.0</c:v>
                </c:pt>
                <c:pt idx="60">
                  <c:v>43526.0</c:v>
                </c:pt>
                <c:pt idx="61">
                  <c:v>43527.0</c:v>
                </c:pt>
                <c:pt idx="62">
                  <c:v>43528.0</c:v>
                </c:pt>
                <c:pt idx="63">
                  <c:v>43529.0</c:v>
                </c:pt>
                <c:pt idx="64">
                  <c:v>43530.0</c:v>
                </c:pt>
                <c:pt idx="65">
                  <c:v>43531.0</c:v>
                </c:pt>
                <c:pt idx="66">
                  <c:v>43532.0</c:v>
                </c:pt>
                <c:pt idx="67">
                  <c:v>43533.0</c:v>
                </c:pt>
                <c:pt idx="68">
                  <c:v>43534.0</c:v>
                </c:pt>
                <c:pt idx="69">
                  <c:v>43535.0</c:v>
                </c:pt>
                <c:pt idx="70">
                  <c:v>43536.0</c:v>
                </c:pt>
                <c:pt idx="71">
                  <c:v>43537.0</c:v>
                </c:pt>
                <c:pt idx="72">
                  <c:v>43538.0</c:v>
                </c:pt>
                <c:pt idx="73">
                  <c:v>43539.0</c:v>
                </c:pt>
                <c:pt idx="74">
                  <c:v>43540.0</c:v>
                </c:pt>
                <c:pt idx="75">
                  <c:v>43541.0</c:v>
                </c:pt>
                <c:pt idx="76">
                  <c:v>43542.0</c:v>
                </c:pt>
                <c:pt idx="77">
                  <c:v>43543.0</c:v>
                </c:pt>
                <c:pt idx="78">
                  <c:v>43544.0</c:v>
                </c:pt>
                <c:pt idx="79">
                  <c:v>43545.0</c:v>
                </c:pt>
                <c:pt idx="80">
                  <c:v>43546.0</c:v>
                </c:pt>
                <c:pt idx="81">
                  <c:v>43547.0</c:v>
                </c:pt>
                <c:pt idx="82">
                  <c:v>43548.0</c:v>
                </c:pt>
                <c:pt idx="83">
                  <c:v>43549.0</c:v>
                </c:pt>
                <c:pt idx="84">
                  <c:v>43550.0</c:v>
                </c:pt>
                <c:pt idx="85">
                  <c:v>43551.0</c:v>
                </c:pt>
                <c:pt idx="86">
                  <c:v>43552.0</c:v>
                </c:pt>
                <c:pt idx="87">
                  <c:v>43553.0</c:v>
                </c:pt>
                <c:pt idx="88">
                  <c:v>43554.0</c:v>
                </c:pt>
                <c:pt idx="89">
                  <c:v>43555.0</c:v>
                </c:pt>
                <c:pt idx="90">
                  <c:v>43556.0</c:v>
                </c:pt>
                <c:pt idx="91">
                  <c:v>43557.0</c:v>
                </c:pt>
                <c:pt idx="92">
                  <c:v>43558.0</c:v>
                </c:pt>
                <c:pt idx="93">
                  <c:v>43559.0</c:v>
                </c:pt>
                <c:pt idx="94">
                  <c:v>43560.0</c:v>
                </c:pt>
                <c:pt idx="95">
                  <c:v>43561.0</c:v>
                </c:pt>
                <c:pt idx="96">
                  <c:v>43562.0</c:v>
                </c:pt>
                <c:pt idx="97">
                  <c:v>43563.0</c:v>
                </c:pt>
                <c:pt idx="98">
                  <c:v>43564.0</c:v>
                </c:pt>
                <c:pt idx="99">
                  <c:v>43565.0</c:v>
                </c:pt>
                <c:pt idx="100">
                  <c:v>43566.0</c:v>
                </c:pt>
                <c:pt idx="101">
                  <c:v>43567.0</c:v>
                </c:pt>
                <c:pt idx="102">
                  <c:v>43568.0</c:v>
                </c:pt>
                <c:pt idx="103">
                  <c:v>43569.0</c:v>
                </c:pt>
                <c:pt idx="104">
                  <c:v>43570.0</c:v>
                </c:pt>
                <c:pt idx="105">
                  <c:v>43571.0</c:v>
                </c:pt>
                <c:pt idx="106">
                  <c:v>43572.0</c:v>
                </c:pt>
                <c:pt idx="107">
                  <c:v>43573.0</c:v>
                </c:pt>
                <c:pt idx="108">
                  <c:v>43574.0</c:v>
                </c:pt>
                <c:pt idx="109">
                  <c:v>43575.0</c:v>
                </c:pt>
                <c:pt idx="110">
                  <c:v>43576.0</c:v>
                </c:pt>
                <c:pt idx="111">
                  <c:v>43577.0</c:v>
                </c:pt>
                <c:pt idx="112">
                  <c:v>43578.0</c:v>
                </c:pt>
                <c:pt idx="113">
                  <c:v>43579.0</c:v>
                </c:pt>
                <c:pt idx="114">
                  <c:v>43580.0</c:v>
                </c:pt>
                <c:pt idx="115">
                  <c:v>43581.0</c:v>
                </c:pt>
                <c:pt idx="116">
                  <c:v>43582.0</c:v>
                </c:pt>
                <c:pt idx="117">
                  <c:v>43583.0</c:v>
                </c:pt>
                <c:pt idx="118">
                  <c:v>43584.0</c:v>
                </c:pt>
                <c:pt idx="119">
                  <c:v>43585.0</c:v>
                </c:pt>
                <c:pt idx="120">
                  <c:v>43586.0</c:v>
                </c:pt>
                <c:pt idx="121">
                  <c:v>43587.0</c:v>
                </c:pt>
                <c:pt idx="122">
                  <c:v>43588.0</c:v>
                </c:pt>
                <c:pt idx="123">
                  <c:v>43589.0</c:v>
                </c:pt>
                <c:pt idx="124">
                  <c:v>43590.0</c:v>
                </c:pt>
                <c:pt idx="125">
                  <c:v>43591.0</c:v>
                </c:pt>
                <c:pt idx="126">
                  <c:v>43592.0</c:v>
                </c:pt>
                <c:pt idx="127">
                  <c:v>43593.0</c:v>
                </c:pt>
                <c:pt idx="128">
                  <c:v>43594.0</c:v>
                </c:pt>
                <c:pt idx="129">
                  <c:v>43595.0</c:v>
                </c:pt>
                <c:pt idx="130">
                  <c:v>43596.0</c:v>
                </c:pt>
                <c:pt idx="131">
                  <c:v>43597.0</c:v>
                </c:pt>
                <c:pt idx="132">
                  <c:v>43598.0</c:v>
                </c:pt>
                <c:pt idx="133">
                  <c:v>43599.0</c:v>
                </c:pt>
                <c:pt idx="134">
                  <c:v>43600.0</c:v>
                </c:pt>
                <c:pt idx="135">
                  <c:v>43601.0</c:v>
                </c:pt>
                <c:pt idx="136">
                  <c:v>43602.0</c:v>
                </c:pt>
                <c:pt idx="137">
                  <c:v>43603.0</c:v>
                </c:pt>
                <c:pt idx="138">
                  <c:v>43604.0</c:v>
                </c:pt>
                <c:pt idx="139">
                  <c:v>43605.0</c:v>
                </c:pt>
                <c:pt idx="140">
                  <c:v>43606.0</c:v>
                </c:pt>
                <c:pt idx="141">
                  <c:v>43607.0</c:v>
                </c:pt>
                <c:pt idx="142">
                  <c:v>43608.0</c:v>
                </c:pt>
                <c:pt idx="143">
                  <c:v>43609.0</c:v>
                </c:pt>
                <c:pt idx="144">
                  <c:v>43610.0</c:v>
                </c:pt>
                <c:pt idx="145">
                  <c:v>43611.0</c:v>
                </c:pt>
                <c:pt idx="146">
                  <c:v>43612.0</c:v>
                </c:pt>
                <c:pt idx="147">
                  <c:v>43613.0</c:v>
                </c:pt>
                <c:pt idx="148">
                  <c:v>43614.0</c:v>
                </c:pt>
                <c:pt idx="149">
                  <c:v>43615.0</c:v>
                </c:pt>
                <c:pt idx="150">
                  <c:v>43616.0</c:v>
                </c:pt>
                <c:pt idx="151">
                  <c:v>43617.0</c:v>
                </c:pt>
                <c:pt idx="152">
                  <c:v>43618.0</c:v>
                </c:pt>
                <c:pt idx="153">
                  <c:v>43619.0</c:v>
                </c:pt>
                <c:pt idx="154">
                  <c:v>43620.0</c:v>
                </c:pt>
                <c:pt idx="155">
                  <c:v>43621.0</c:v>
                </c:pt>
                <c:pt idx="156">
                  <c:v>43622.0</c:v>
                </c:pt>
                <c:pt idx="157">
                  <c:v>43623.0</c:v>
                </c:pt>
              </c:numCache>
            </c:numRef>
          </c:xVal>
          <c:yVal>
            <c:numRef>
              <c:f>'Jan-June'!$C$3:$C$160</c:f>
              <c:numCache>
                <c:formatCode>General</c:formatCode>
                <c:ptCount val="158"/>
                <c:pt idx="0">
                  <c:v>78.4</c:v>
                </c:pt>
                <c:pt idx="1">
                  <c:v>78.1</c:v>
                </c:pt>
                <c:pt idx="2">
                  <c:v>78.0</c:v>
                </c:pt>
                <c:pt idx="3">
                  <c:v>78.2</c:v>
                </c:pt>
                <c:pt idx="4">
                  <c:v>77.8</c:v>
                </c:pt>
                <c:pt idx="5">
                  <c:v>77.7</c:v>
                </c:pt>
                <c:pt idx="6">
                  <c:v>77.9</c:v>
                </c:pt>
                <c:pt idx="7">
                  <c:v>77.9</c:v>
                </c:pt>
                <c:pt idx="8">
                  <c:v>78.1</c:v>
                </c:pt>
                <c:pt idx="9">
                  <c:v>77.6</c:v>
                </c:pt>
                <c:pt idx="10">
                  <c:v>77.3</c:v>
                </c:pt>
                <c:pt idx="11">
                  <c:v>77.1</c:v>
                </c:pt>
                <c:pt idx="12">
                  <c:v>77.4</c:v>
                </c:pt>
                <c:pt idx="13">
                  <c:v>76.8</c:v>
                </c:pt>
                <c:pt idx="14">
                  <c:v>76.3</c:v>
                </c:pt>
                <c:pt idx="15">
                  <c:v>76.0</c:v>
                </c:pt>
                <c:pt idx="16">
                  <c:v>76.2</c:v>
                </c:pt>
                <c:pt idx="17">
                  <c:v>76.0</c:v>
                </c:pt>
                <c:pt idx="18">
                  <c:v>76.2</c:v>
                </c:pt>
                <c:pt idx="19">
                  <c:v>76.4</c:v>
                </c:pt>
                <c:pt idx="20">
                  <c:v>76.3</c:v>
                </c:pt>
                <c:pt idx="21">
                  <c:v>76.5</c:v>
                </c:pt>
                <c:pt idx="22">
                  <c:v>75.5</c:v>
                </c:pt>
                <c:pt idx="23">
                  <c:v>75.5</c:v>
                </c:pt>
                <c:pt idx="24">
                  <c:v>75.5</c:v>
                </c:pt>
                <c:pt idx="25">
                  <c:v>74.8</c:v>
                </c:pt>
                <c:pt idx="26">
                  <c:v>74.7</c:v>
                </c:pt>
                <c:pt idx="27">
                  <c:v>74.9</c:v>
                </c:pt>
                <c:pt idx="28">
                  <c:v>74.9</c:v>
                </c:pt>
                <c:pt idx="29">
                  <c:v>75.3</c:v>
                </c:pt>
                <c:pt idx="30">
                  <c:v>75.0</c:v>
                </c:pt>
                <c:pt idx="31">
                  <c:v>74.9</c:v>
                </c:pt>
                <c:pt idx="32">
                  <c:v>75.0</c:v>
                </c:pt>
                <c:pt idx="33">
                  <c:v>74.8</c:v>
                </c:pt>
                <c:pt idx="34">
                  <c:v>74.4</c:v>
                </c:pt>
                <c:pt idx="35">
                  <c:v>74.5</c:v>
                </c:pt>
                <c:pt idx="36">
                  <c:v>73.8</c:v>
                </c:pt>
                <c:pt idx="37">
                  <c:v>74.6</c:v>
                </c:pt>
                <c:pt idx="38">
                  <c:v>75.0</c:v>
                </c:pt>
                <c:pt idx="39">
                  <c:v>74.7</c:v>
                </c:pt>
                <c:pt idx="40">
                  <c:v>74.7</c:v>
                </c:pt>
                <c:pt idx="41">
                  <c:v>74.5</c:v>
                </c:pt>
                <c:pt idx="42">
                  <c:v>74.5</c:v>
                </c:pt>
                <c:pt idx="43">
                  <c:v>73.9</c:v>
                </c:pt>
                <c:pt idx="44">
                  <c:v>74.1</c:v>
                </c:pt>
                <c:pt idx="45">
                  <c:v>74.4</c:v>
                </c:pt>
                <c:pt idx="46">
                  <c:v>74.0</c:v>
                </c:pt>
                <c:pt idx="47">
                  <c:v>74.4</c:v>
                </c:pt>
                <c:pt idx="48">
                  <c:v>74.2</c:v>
                </c:pt>
                <c:pt idx="49">
                  <c:v>74.4</c:v>
                </c:pt>
                <c:pt idx="50">
                  <c:v>74.3</c:v>
                </c:pt>
                <c:pt idx="51">
                  <c:v>74.4</c:v>
                </c:pt>
                <c:pt idx="52">
                  <c:v>74.2</c:v>
                </c:pt>
                <c:pt idx="53">
                  <c:v>74.0</c:v>
                </c:pt>
                <c:pt idx="54">
                  <c:v>74.5</c:v>
                </c:pt>
                <c:pt idx="55">
                  <c:v>74.9</c:v>
                </c:pt>
                <c:pt idx="56">
                  <c:v>74.9</c:v>
                </c:pt>
                <c:pt idx="57">
                  <c:v>74.6</c:v>
                </c:pt>
                <c:pt idx="58">
                  <c:v>74.7</c:v>
                </c:pt>
                <c:pt idx="59">
                  <c:v>74.9</c:v>
                </c:pt>
                <c:pt idx="60">
                  <c:v>74.4</c:v>
                </c:pt>
                <c:pt idx="61">
                  <c:v>74.7</c:v>
                </c:pt>
                <c:pt idx="62">
                  <c:v>74.9</c:v>
                </c:pt>
                <c:pt idx="63">
                  <c:v>74.5</c:v>
                </c:pt>
                <c:pt idx="64">
                  <c:v>74.8</c:v>
                </c:pt>
                <c:pt idx="65">
                  <c:v>74.0</c:v>
                </c:pt>
                <c:pt idx="66">
                  <c:v>74.7</c:v>
                </c:pt>
                <c:pt idx="67">
                  <c:v>74.5</c:v>
                </c:pt>
                <c:pt idx="68">
                  <c:v>74.7</c:v>
                </c:pt>
                <c:pt idx="69">
                  <c:v>75.3</c:v>
                </c:pt>
                <c:pt idx="70">
                  <c:v>75.0</c:v>
                </c:pt>
                <c:pt idx="71">
                  <c:v>74.7</c:v>
                </c:pt>
                <c:pt idx="72">
                  <c:v>74.8</c:v>
                </c:pt>
                <c:pt idx="73">
                  <c:v>75.1</c:v>
                </c:pt>
                <c:pt idx="74">
                  <c:v>75.2</c:v>
                </c:pt>
                <c:pt idx="75">
                  <c:v>75.1</c:v>
                </c:pt>
                <c:pt idx="76">
                  <c:v>75.0</c:v>
                </c:pt>
                <c:pt idx="77">
                  <c:v>74.3</c:v>
                </c:pt>
                <c:pt idx="78">
                  <c:v>73.9</c:v>
                </c:pt>
                <c:pt idx="79">
                  <c:v>73.2</c:v>
                </c:pt>
                <c:pt idx="80">
                  <c:v>73.5</c:v>
                </c:pt>
                <c:pt idx="81">
                  <c:v>72.9</c:v>
                </c:pt>
                <c:pt idx="82">
                  <c:v>73.1</c:v>
                </c:pt>
                <c:pt idx="83">
                  <c:v>73.9</c:v>
                </c:pt>
                <c:pt idx="84">
                  <c:v>74.9</c:v>
                </c:pt>
                <c:pt idx="85">
                  <c:v>75.7</c:v>
                </c:pt>
                <c:pt idx="86">
                  <c:v>74.5</c:v>
                </c:pt>
                <c:pt idx="87">
                  <c:v>74.3</c:v>
                </c:pt>
                <c:pt idx="88">
                  <c:v>74.5</c:v>
                </c:pt>
                <c:pt idx="89">
                  <c:v>74.1</c:v>
                </c:pt>
                <c:pt idx="90">
                  <c:v>75.4</c:v>
                </c:pt>
                <c:pt idx="91">
                  <c:v>75.5</c:v>
                </c:pt>
                <c:pt idx="92">
                  <c:v>75.2</c:v>
                </c:pt>
                <c:pt idx="93">
                  <c:v>75.0</c:v>
                </c:pt>
                <c:pt idx="94">
                  <c:v>75.6</c:v>
                </c:pt>
                <c:pt idx="95">
                  <c:v>74.9</c:v>
                </c:pt>
                <c:pt idx="96">
                  <c:v>74.8</c:v>
                </c:pt>
                <c:pt idx="97">
                  <c:v>75.0</c:v>
                </c:pt>
                <c:pt idx="98">
                  <c:v>74.6</c:v>
                </c:pt>
                <c:pt idx="99">
                  <c:v>75.5</c:v>
                </c:pt>
                <c:pt idx="100">
                  <c:v>75.2</c:v>
                </c:pt>
                <c:pt idx="101">
                  <c:v>75.0</c:v>
                </c:pt>
                <c:pt idx="102">
                  <c:v>75.5</c:v>
                </c:pt>
                <c:pt idx="103">
                  <c:v>75.5</c:v>
                </c:pt>
                <c:pt idx="104">
                  <c:v>75.6</c:v>
                </c:pt>
                <c:pt idx="105">
                  <c:v>75.7</c:v>
                </c:pt>
                <c:pt idx="106">
                  <c:v>75.9</c:v>
                </c:pt>
                <c:pt idx="107">
                  <c:v>75.4</c:v>
                </c:pt>
                <c:pt idx="108">
                  <c:v>75.2</c:v>
                </c:pt>
                <c:pt idx="109">
                  <c:v>75.2</c:v>
                </c:pt>
                <c:pt idx="110">
                  <c:v>74.9</c:v>
                </c:pt>
                <c:pt idx="111">
                  <c:v>75.1</c:v>
                </c:pt>
                <c:pt idx="112">
                  <c:v>75.4</c:v>
                </c:pt>
                <c:pt idx="113">
                  <c:v>75.3</c:v>
                </c:pt>
                <c:pt idx="114">
                  <c:v>75.5</c:v>
                </c:pt>
                <c:pt idx="115">
                  <c:v>75.5</c:v>
                </c:pt>
                <c:pt idx="116">
                  <c:v>75.8</c:v>
                </c:pt>
                <c:pt idx="117">
                  <c:v>75.9</c:v>
                </c:pt>
                <c:pt idx="118">
                  <c:v>76.5</c:v>
                </c:pt>
                <c:pt idx="119">
                  <c:v>75.5</c:v>
                </c:pt>
                <c:pt idx="120">
                  <c:v>75.4</c:v>
                </c:pt>
                <c:pt idx="121">
                  <c:v>75.3</c:v>
                </c:pt>
                <c:pt idx="122">
                  <c:v>75.4</c:v>
                </c:pt>
                <c:pt idx="123">
                  <c:v>75.5</c:v>
                </c:pt>
                <c:pt idx="124">
                  <c:v>75.6</c:v>
                </c:pt>
                <c:pt idx="125">
                  <c:v>75.7</c:v>
                </c:pt>
                <c:pt idx="126">
                  <c:v>75.8</c:v>
                </c:pt>
                <c:pt idx="127">
                  <c:v>75.9</c:v>
                </c:pt>
                <c:pt idx="128">
                  <c:v>76.1</c:v>
                </c:pt>
                <c:pt idx="129">
                  <c:v>76.3</c:v>
                </c:pt>
                <c:pt idx="130">
                  <c:v>76.4</c:v>
                </c:pt>
                <c:pt idx="131">
                  <c:v>76.6</c:v>
                </c:pt>
                <c:pt idx="132">
                  <c:v>76.1</c:v>
                </c:pt>
                <c:pt idx="133">
                  <c:v>75.5</c:v>
                </c:pt>
                <c:pt idx="134">
                  <c:v>75.7</c:v>
                </c:pt>
                <c:pt idx="135">
                  <c:v>75.5</c:v>
                </c:pt>
                <c:pt idx="136">
                  <c:v>76.1</c:v>
                </c:pt>
                <c:pt idx="137">
                  <c:v>76.0</c:v>
                </c:pt>
                <c:pt idx="138">
                  <c:v>75.8</c:v>
                </c:pt>
                <c:pt idx="139">
                  <c:v>76.6</c:v>
                </c:pt>
                <c:pt idx="140">
                  <c:v>75.4</c:v>
                </c:pt>
                <c:pt idx="141">
                  <c:v>76.1</c:v>
                </c:pt>
                <c:pt idx="142">
                  <c:v>76.2</c:v>
                </c:pt>
                <c:pt idx="143">
                  <c:v>76.4</c:v>
                </c:pt>
                <c:pt idx="144">
                  <c:v>76.2</c:v>
                </c:pt>
                <c:pt idx="145">
                  <c:v>76.1</c:v>
                </c:pt>
                <c:pt idx="146">
                  <c:v>75.9</c:v>
                </c:pt>
                <c:pt idx="147">
                  <c:v>76.1</c:v>
                </c:pt>
                <c:pt idx="148">
                  <c:v>76.6</c:v>
                </c:pt>
                <c:pt idx="149">
                  <c:v>76.8</c:v>
                </c:pt>
                <c:pt idx="150">
                  <c:v>75.9</c:v>
                </c:pt>
                <c:pt idx="151">
                  <c:v>75.7</c:v>
                </c:pt>
                <c:pt idx="152">
                  <c:v>75.5</c:v>
                </c:pt>
                <c:pt idx="153">
                  <c:v>76.2</c:v>
                </c:pt>
                <c:pt idx="154">
                  <c:v>76.0</c:v>
                </c:pt>
                <c:pt idx="155">
                  <c:v>76.2</c:v>
                </c:pt>
                <c:pt idx="156">
                  <c:v>76.0</c:v>
                </c:pt>
                <c:pt idx="157">
                  <c:v>76.0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060888"/>
        <c:axId val="2147062920"/>
      </c:scatterChart>
      <c:valAx>
        <c:axId val="2147060888"/>
        <c:scaling>
          <c:orientation val="minMax"/>
          <c:max val="43650.0"/>
          <c:min val="43464.0"/>
        </c:scaling>
        <c:delete val="0"/>
        <c:axPos val="b"/>
        <c:numFmt formatCode="m/d/yy" sourceLinked="1"/>
        <c:majorTickMark val="out"/>
        <c:minorTickMark val="none"/>
        <c:tickLblPos val="nextTo"/>
        <c:crossAx val="2147062920"/>
        <c:crosses val="autoZero"/>
        <c:crossBetween val="midCat"/>
        <c:majorUnit val="28.0"/>
        <c:minorUnit val="7.0"/>
      </c:valAx>
      <c:valAx>
        <c:axId val="2147062920"/>
        <c:scaling>
          <c:orientation val="minMax"/>
          <c:max val="80.0"/>
          <c:min val="7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7060888"/>
        <c:crosses val="autoZero"/>
        <c:crossBetween val="midCat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0916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1"/>
  <sheetViews>
    <sheetView tabSelected="1" topLeftCell="A155" zoomScale="125" zoomScaleNormal="125" zoomScalePageLayoutView="125" workbookViewId="0">
      <selection activeCell="J161" sqref="J161"/>
    </sheetView>
  </sheetViews>
  <sheetFormatPr baseColWidth="10" defaultRowHeight="15" x14ac:dyDescent="0"/>
  <cols>
    <col min="9" max="9" width="13" bestFit="1" customWidth="1"/>
    <col min="10" max="10" width="13.83203125" bestFit="1" customWidth="1"/>
  </cols>
  <sheetData>
    <row r="1" spans="1:14" ht="20" thickBot="1">
      <c r="B1" s="78" t="s">
        <v>0</v>
      </c>
      <c r="C1" s="78"/>
      <c r="D1" s="78"/>
      <c r="E1" s="78"/>
      <c r="F1" s="78"/>
      <c r="G1" s="78"/>
      <c r="H1" s="78"/>
      <c r="I1" s="1"/>
      <c r="J1" s="1"/>
      <c r="K1" s="79" t="s">
        <v>17</v>
      </c>
      <c r="L1" s="79" t="s">
        <v>2</v>
      </c>
      <c r="M1" s="79" t="s">
        <v>19</v>
      </c>
      <c r="N1" s="79" t="s">
        <v>18</v>
      </c>
    </row>
    <row r="2" spans="1:14" ht="18" thickTop="1" thickBot="1">
      <c r="A2" s="3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4" t="s">
        <v>1</v>
      </c>
      <c r="J2" s="4" t="s">
        <v>11</v>
      </c>
      <c r="K2" s="80"/>
      <c r="L2" s="80"/>
      <c r="M2" s="80"/>
      <c r="N2" s="80"/>
    </row>
    <row r="3" spans="1:14" ht="16" thickTop="1">
      <c r="A3" s="5">
        <v>1</v>
      </c>
      <c r="B3" s="6">
        <v>43466</v>
      </c>
      <c r="C3" s="7">
        <v>78.400000000000006</v>
      </c>
      <c r="D3" s="7"/>
      <c r="E3" s="7"/>
      <c r="F3" s="7"/>
      <c r="G3" s="7">
        <v>35</v>
      </c>
      <c r="H3" s="7"/>
      <c r="I3" s="7">
        <f>SUM(D3:H3)</f>
        <v>35</v>
      </c>
      <c r="J3" s="8" t="s">
        <v>12</v>
      </c>
      <c r="K3" s="68">
        <f>(SUM(I3:J9))/60</f>
        <v>11.533333333333333</v>
      </c>
      <c r="L3" s="71" t="s">
        <v>21</v>
      </c>
      <c r="M3" s="74">
        <f>C9-C3</f>
        <v>-0.5</v>
      </c>
      <c r="N3" s="77">
        <f>AVERAGE(C3:C9)</f>
        <v>78.01428571428572</v>
      </c>
    </row>
    <row r="4" spans="1:14">
      <c r="A4" s="9">
        <v>2</v>
      </c>
      <c r="B4" s="10">
        <v>43467</v>
      </c>
      <c r="C4" s="11">
        <v>78.099999999999994</v>
      </c>
      <c r="D4" s="11"/>
      <c r="E4" s="11">
        <v>120</v>
      </c>
      <c r="F4" s="11"/>
      <c r="G4" s="11"/>
      <c r="H4" s="11"/>
      <c r="I4" s="11">
        <f>SUM(D4:H4)</f>
        <v>120</v>
      </c>
      <c r="J4" s="12" t="s">
        <v>13</v>
      </c>
      <c r="K4" s="69"/>
      <c r="L4" s="72"/>
      <c r="M4" s="75"/>
      <c r="N4" s="69"/>
    </row>
    <row r="5" spans="1:14">
      <c r="A5" s="9">
        <v>3</v>
      </c>
      <c r="B5" s="10">
        <v>43468</v>
      </c>
      <c r="C5" s="11">
        <v>78</v>
      </c>
      <c r="D5" s="11">
        <v>80</v>
      </c>
      <c r="E5" s="11"/>
      <c r="F5" s="11"/>
      <c r="G5" s="11"/>
      <c r="H5" s="11"/>
      <c r="I5" s="11">
        <f t="shared" ref="I5:I68" si="0">SUM(D5:H5)</f>
        <v>80</v>
      </c>
      <c r="J5" s="12"/>
      <c r="K5" s="69"/>
      <c r="L5" s="72"/>
      <c r="M5" s="75"/>
      <c r="N5" s="69"/>
    </row>
    <row r="6" spans="1:14">
      <c r="A6" s="9">
        <v>4</v>
      </c>
      <c r="B6" s="10">
        <v>43469</v>
      </c>
      <c r="C6" s="11">
        <v>78.2</v>
      </c>
      <c r="D6" s="11">
        <v>80</v>
      </c>
      <c r="E6" s="11">
        <v>90</v>
      </c>
      <c r="F6" s="11"/>
      <c r="G6" s="11">
        <v>40</v>
      </c>
      <c r="H6" s="11"/>
      <c r="I6" s="11">
        <f t="shared" si="0"/>
        <v>210</v>
      </c>
      <c r="J6" s="12" t="s">
        <v>14</v>
      </c>
      <c r="K6" s="69"/>
      <c r="L6" s="72"/>
      <c r="M6" s="75"/>
      <c r="N6" s="69"/>
    </row>
    <row r="7" spans="1:14">
      <c r="A7" s="9">
        <v>5</v>
      </c>
      <c r="B7" s="10">
        <v>43470</v>
      </c>
      <c r="C7" s="13">
        <v>77.8</v>
      </c>
      <c r="D7" s="13"/>
      <c r="E7" s="13"/>
      <c r="F7" s="13"/>
      <c r="G7" s="13"/>
      <c r="H7" s="13"/>
      <c r="I7" s="13">
        <f t="shared" si="0"/>
        <v>0</v>
      </c>
      <c r="J7" s="14" t="s">
        <v>15</v>
      </c>
      <c r="K7" s="69"/>
      <c r="L7" s="72"/>
      <c r="M7" s="75"/>
      <c r="N7" s="69"/>
    </row>
    <row r="8" spans="1:14">
      <c r="A8" s="9">
        <v>6</v>
      </c>
      <c r="B8" s="10">
        <v>43471</v>
      </c>
      <c r="C8" s="11">
        <v>77.7</v>
      </c>
      <c r="D8" s="11"/>
      <c r="E8" s="11"/>
      <c r="F8" s="11">
        <v>52</v>
      </c>
      <c r="G8" s="11"/>
      <c r="H8" s="11"/>
      <c r="I8" s="11">
        <f t="shared" si="0"/>
        <v>52</v>
      </c>
      <c r="J8" s="12" t="s">
        <v>16</v>
      </c>
      <c r="K8" s="69"/>
      <c r="L8" s="72"/>
      <c r="M8" s="75"/>
      <c r="N8" s="69"/>
    </row>
    <row r="9" spans="1:14">
      <c r="A9" s="15">
        <v>7</v>
      </c>
      <c r="B9" s="16">
        <v>43472</v>
      </c>
      <c r="C9" s="17">
        <v>77.900000000000006</v>
      </c>
      <c r="D9" s="17">
        <v>80</v>
      </c>
      <c r="E9" s="17">
        <v>75</v>
      </c>
      <c r="F9" s="17"/>
      <c r="G9" s="17">
        <v>40</v>
      </c>
      <c r="H9" s="17"/>
      <c r="I9" s="17">
        <f t="shared" si="0"/>
        <v>195</v>
      </c>
      <c r="J9" s="18" t="s">
        <v>20</v>
      </c>
      <c r="K9" s="70"/>
      <c r="L9" s="73"/>
      <c r="M9" s="76"/>
      <c r="N9" s="70"/>
    </row>
    <row r="10" spans="1:14">
      <c r="A10" s="20">
        <v>8</v>
      </c>
      <c r="B10" s="21">
        <v>43473</v>
      </c>
      <c r="C10" s="22">
        <v>77.900000000000006</v>
      </c>
      <c r="D10" s="22">
        <v>80</v>
      </c>
      <c r="E10" s="23"/>
      <c r="F10" s="23"/>
      <c r="G10" s="23"/>
      <c r="H10" s="23"/>
      <c r="I10" s="7">
        <f t="shared" si="0"/>
        <v>80</v>
      </c>
      <c r="J10" s="24"/>
      <c r="K10" s="68">
        <f>(SUM(I10:J16))/60</f>
        <v>11.65</v>
      </c>
      <c r="L10" s="71" t="s">
        <v>29</v>
      </c>
      <c r="M10" s="74">
        <f>C16-C10</f>
        <v>-1.1000000000000085</v>
      </c>
      <c r="N10" s="77">
        <f>AVERAGE(C10:C16)</f>
        <v>77.457142857142841</v>
      </c>
    </row>
    <row r="11" spans="1:14">
      <c r="A11" s="25">
        <v>9</v>
      </c>
      <c r="B11" s="26">
        <v>43474</v>
      </c>
      <c r="C11" s="19">
        <v>78.099999999999994</v>
      </c>
      <c r="D11" s="19">
        <v>80</v>
      </c>
      <c r="E11" s="27"/>
      <c r="F11" s="27"/>
      <c r="G11" s="27"/>
      <c r="H11" s="27"/>
      <c r="I11" s="11">
        <f t="shared" si="0"/>
        <v>80</v>
      </c>
      <c r="J11" s="28"/>
      <c r="K11" s="69"/>
      <c r="L11" s="72"/>
      <c r="M11" s="75"/>
      <c r="N11" s="69"/>
    </row>
    <row r="12" spans="1:14">
      <c r="A12" s="25">
        <v>10</v>
      </c>
      <c r="B12" s="26">
        <v>43475</v>
      </c>
      <c r="C12" s="27">
        <v>77.599999999999994</v>
      </c>
      <c r="D12" s="19">
        <v>80</v>
      </c>
      <c r="E12" s="27"/>
      <c r="F12" s="27">
        <v>27</v>
      </c>
      <c r="G12" s="27"/>
      <c r="H12" s="27"/>
      <c r="I12" s="11">
        <f t="shared" si="0"/>
        <v>107</v>
      </c>
      <c r="J12" s="28" t="s">
        <v>22</v>
      </c>
      <c r="K12" s="69"/>
      <c r="L12" s="72"/>
      <c r="M12" s="75"/>
      <c r="N12" s="69"/>
    </row>
    <row r="13" spans="1:14">
      <c r="A13" s="25">
        <v>11</v>
      </c>
      <c r="B13" s="26">
        <v>43476</v>
      </c>
      <c r="C13" s="27">
        <v>77.3</v>
      </c>
      <c r="D13" s="19">
        <v>80</v>
      </c>
      <c r="E13" s="19">
        <v>80</v>
      </c>
      <c r="F13" s="27"/>
      <c r="G13" s="27">
        <v>40</v>
      </c>
      <c r="H13" s="27"/>
      <c r="I13" s="11">
        <f t="shared" si="0"/>
        <v>200</v>
      </c>
      <c r="J13" s="28" t="s">
        <v>23</v>
      </c>
      <c r="K13" s="69"/>
      <c r="L13" s="72"/>
      <c r="M13" s="75"/>
      <c r="N13" s="69"/>
    </row>
    <row r="14" spans="1:14">
      <c r="A14" s="25">
        <v>12</v>
      </c>
      <c r="B14" s="26">
        <v>43477</v>
      </c>
      <c r="C14" s="29">
        <v>77.099999999999994</v>
      </c>
      <c r="D14" s="29"/>
      <c r="E14" s="29"/>
      <c r="F14" s="29"/>
      <c r="G14" s="29"/>
      <c r="H14" s="29"/>
      <c r="I14" s="13">
        <f t="shared" si="0"/>
        <v>0</v>
      </c>
      <c r="J14" s="30" t="s">
        <v>15</v>
      </c>
      <c r="K14" s="69"/>
      <c r="L14" s="72"/>
      <c r="M14" s="75"/>
      <c r="N14" s="69"/>
    </row>
    <row r="15" spans="1:14">
      <c r="A15" s="25">
        <v>13</v>
      </c>
      <c r="B15" s="26">
        <v>43478</v>
      </c>
      <c r="C15" s="27">
        <v>77.400000000000006</v>
      </c>
      <c r="D15" s="27"/>
      <c r="E15" s="27"/>
      <c r="F15" s="27">
        <v>32</v>
      </c>
      <c r="G15" s="27">
        <v>120</v>
      </c>
      <c r="H15" s="27"/>
      <c r="I15" s="11">
        <f t="shared" si="0"/>
        <v>152</v>
      </c>
      <c r="J15" s="28" t="s">
        <v>24</v>
      </c>
      <c r="K15" s="69"/>
      <c r="L15" s="72"/>
      <c r="M15" s="75"/>
      <c r="N15" s="69"/>
    </row>
    <row r="16" spans="1:14">
      <c r="A16" s="31">
        <v>14</v>
      </c>
      <c r="B16" s="32">
        <v>43479</v>
      </c>
      <c r="C16" s="33">
        <v>76.8</v>
      </c>
      <c r="D16" s="33">
        <v>80</v>
      </c>
      <c r="E16" s="33"/>
      <c r="F16" s="33"/>
      <c r="G16" s="33"/>
      <c r="H16" s="33"/>
      <c r="I16" s="17">
        <f t="shared" si="0"/>
        <v>80</v>
      </c>
      <c r="J16" s="34"/>
      <c r="K16" s="70"/>
      <c r="L16" s="73"/>
      <c r="M16" s="76"/>
      <c r="N16" s="70"/>
    </row>
    <row r="17" spans="1:14">
      <c r="A17" s="20">
        <v>15</v>
      </c>
      <c r="B17" s="21">
        <v>43480</v>
      </c>
      <c r="C17" s="23">
        <v>76.3</v>
      </c>
      <c r="D17" s="23">
        <v>80</v>
      </c>
      <c r="E17" s="23"/>
      <c r="F17" s="23"/>
      <c r="G17" s="23"/>
      <c r="H17" s="23"/>
      <c r="I17" s="7">
        <f t="shared" si="0"/>
        <v>80</v>
      </c>
      <c r="J17" s="24"/>
      <c r="K17" s="68">
        <f>(SUM(I17:J23))/60</f>
        <v>12.166666666666666</v>
      </c>
      <c r="L17" s="71" t="s">
        <v>30</v>
      </c>
      <c r="M17" s="74">
        <f>C23-C17</f>
        <v>0</v>
      </c>
      <c r="N17" s="77">
        <f>AVERAGE(C17:C23)</f>
        <v>76.2</v>
      </c>
    </row>
    <row r="18" spans="1:14">
      <c r="A18" s="25">
        <v>16</v>
      </c>
      <c r="B18" s="26">
        <v>43481</v>
      </c>
      <c r="C18" s="27">
        <v>76</v>
      </c>
      <c r="D18" s="27">
        <v>80</v>
      </c>
      <c r="E18" s="27">
        <v>80</v>
      </c>
      <c r="F18" s="27"/>
      <c r="G18" s="27">
        <v>40</v>
      </c>
      <c r="H18" s="27"/>
      <c r="I18" s="11">
        <f t="shared" si="0"/>
        <v>200</v>
      </c>
      <c r="J18" s="28" t="s">
        <v>25</v>
      </c>
      <c r="K18" s="69"/>
      <c r="L18" s="72"/>
      <c r="M18" s="75"/>
      <c r="N18" s="69"/>
    </row>
    <row r="19" spans="1:14">
      <c r="A19" s="25">
        <v>17</v>
      </c>
      <c r="B19" s="26">
        <v>43482</v>
      </c>
      <c r="C19" s="27">
        <v>76.2</v>
      </c>
      <c r="D19" s="27">
        <v>80</v>
      </c>
      <c r="E19" s="27"/>
      <c r="F19" s="27">
        <v>25</v>
      </c>
      <c r="G19" s="27"/>
      <c r="H19" s="27"/>
      <c r="I19" s="11">
        <f t="shared" si="0"/>
        <v>105</v>
      </c>
      <c r="J19" s="28" t="s">
        <v>26</v>
      </c>
      <c r="K19" s="69"/>
      <c r="L19" s="72"/>
      <c r="M19" s="75"/>
      <c r="N19" s="69"/>
    </row>
    <row r="20" spans="1:14">
      <c r="A20" s="25">
        <v>18</v>
      </c>
      <c r="B20" s="26">
        <v>43483</v>
      </c>
      <c r="C20" s="27">
        <v>76</v>
      </c>
      <c r="D20" s="27">
        <v>80</v>
      </c>
      <c r="E20" s="27">
        <v>90</v>
      </c>
      <c r="F20" s="27"/>
      <c r="G20" s="27">
        <v>40</v>
      </c>
      <c r="H20" s="27"/>
      <c r="I20" s="11">
        <f t="shared" si="0"/>
        <v>210</v>
      </c>
      <c r="J20" s="28" t="s">
        <v>27</v>
      </c>
      <c r="K20" s="69"/>
      <c r="L20" s="72"/>
      <c r="M20" s="75"/>
      <c r="N20" s="69"/>
    </row>
    <row r="21" spans="1:14">
      <c r="A21" s="25">
        <v>19</v>
      </c>
      <c r="B21" s="26">
        <v>43484</v>
      </c>
      <c r="C21" s="29">
        <v>76.2</v>
      </c>
      <c r="D21" s="29"/>
      <c r="E21" s="29"/>
      <c r="F21" s="29"/>
      <c r="G21" s="29"/>
      <c r="H21" s="29"/>
      <c r="I21" s="13">
        <f t="shared" si="0"/>
        <v>0</v>
      </c>
      <c r="J21" s="30" t="s">
        <v>15</v>
      </c>
      <c r="K21" s="69"/>
      <c r="L21" s="72"/>
      <c r="M21" s="75"/>
      <c r="N21" s="69"/>
    </row>
    <row r="22" spans="1:14">
      <c r="A22" s="25">
        <v>20</v>
      </c>
      <c r="B22" s="26">
        <v>43485</v>
      </c>
      <c r="C22" s="27">
        <v>76.400000000000006</v>
      </c>
      <c r="D22" s="27"/>
      <c r="E22" s="27"/>
      <c r="F22" s="27">
        <v>55</v>
      </c>
      <c r="G22" s="27"/>
      <c r="H22" s="27"/>
      <c r="I22" s="11">
        <f t="shared" si="0"/>
        <v>55</v>
      </c>
      <c r="J22" s="28" t="s">
        <v>28</v>
      </c>
      <c r="K22" s="69"/>
      <c r="L22" s="72"/>
      <c r="M22" s="75"/>
      <c r="N22" s="69"/>
    </row>
    <row r="23" spans="1:14">
      <c r="A23" s="31">
        <v>21</v>
      </c>
      <c r="B23" s="32">
        <v>43486</v>
      </c>
      <c r="C23" s="33">
        <v>76.3</v>
      </c>
      <c r="D23" s="33">
        <v>80</v>
      </c>
      <c r="E23" s="33"/>
      <c r="F23" s="33"/>
      <c r="G23" s="33"/>
      <c r="H23" s="33"/>
      <c r="I23" s="17">
        <f t="shared" si="0"/>
        <v>80</v>
      </c>
      <c r="J23" s="34"/>
      <c r="K23" s="70"/>
      <c r="L23" s="73"/>
      <c r="M23" s="76"/>
      <c r="N23" s="70"/>
    </row>
    <row r="24" spans="1:14">
      <c r="A24" s="20">
        <v>22</v>
      </c>
      <c r="B24" s="21">
        <v>43487</v>
      </c>
      <c r="C24" s="23">
        <v>76.5</v>
      </c>
      <c r="D24" s="23">
        <v>80</v>
      </c>
      <c r="E24" s="23"/>
      <c r="F24" s="23">
        <v>25</v>
      </c>
      <c r="G24" s="23"/>
      <c r="H24" s="23"/>
      <c r="I24" s="7">
        <f t="shared" si="0"/>
        <v>105</v>
      </c>
      <c r="J24" s="24"/>
      <c r="K24" s="68">
        <f>(SUM(I24:J30))/60</f>
        <v>9.7166666666666668</v>
      </c>
      <c r="L24" s="71"/>
      <c r="M24" s="74">
        <f>C30-C24</f>
        <v>-1.5999999999999943</v>
      </c>
      <c r="N24" s="77">
        <f>AVERAGE(C24:C30)</f>
        <v>75.342857142857142</v>
      </c>
    </row>
    <row r="25" spans="1:14">
      <c r="A25" s="25">
        <v>23</v>
      </c>
      <c r="B25" s="26">
        <v>43488</v>
      </c>
      <c r="C25" s="27">
        <v>75.5</v>
      </c>
      <c r="D25" s="27">
        <v>80</v>
      </c>
      <c r="E25" s="27">
        <v>80</v>
      </c>
      <c r="F25" s="27"/>
      <c r="G25" s="27">
        <v>40</v>
      </c>
      <c r="H25" s="27"/>
      <c r="I25" s="11">
        <f t="shared" si="0"/>
        <v>200</v>
      </c>
      <c r="J25" s="28"/>
      <c r="K25" s="69"/>
      <c r="L25" s="72"/>
      <c r="M25" s="75"/>
      <c r="N25" s="69"/>
    </row>
    <row r="26" spans="1:14">
      <c r="A26" s="25">
        <v>24</v>
      </c>
      <c r="B26" s="26">
        <v>43489</v>
      </c>
      <c r="C26" s="35">
        <v>75.5</v>
      </c>
      <c r="D26" s="35">
        <v>80</v>
      </c>
      <c r="E26" s="27"/>
      <c r="F26" s="27"/>
      <c r="G26" s="27"/>
      <c r="H26" s="27"/>
      <c r="I26" s="11">
        <f t="shared" si="0"/>
        <v>80</v>
      </c>
      <c r="J26" s="28"/>
      <c r="K26" s="69"/>
      <c r="L26" s="72"/>
      <c r="M26" s="75"/>
      <c r="N26" s="69"/>
    </row>
    <row r="27" spans="1:14">
      <c r="A27" s="25">
        <v>25</v>
      </c>
      <c r="B27" s="26">
        <v>43490</v>
      </c>
      <c r="C27" s="35">
        <v>75.5</v>
      </c>
      <c r="D27" s="35">
        <v>80</v>
      </c>
      <c r="E27" s="27"/>
      <c r="F27" s="27"/>
      <c r="G27" s="27"/>
      <c r="H27" s="27"/>
      <c r="I27" s="11">
        <f t="shared" si="0"/>
        <v>80</v>
      </c>
      <c r="J27" s="28"/>
      <c r="K27" s="69"/>
      <c r="L27" s="72"/>
      <c r="M27" s="75"/>
      <c r="N27" s="69"/>
    </row>
    <row r="28" spans="1:14">
      <c r="A28" s="25">
        <v>26</v>
      </c>
      <c r="B28" s="26">
        <v>43491</v>
      </c>
      <c r="C28" s="29">
        <v>74.8</v>
      </c>
      <c r="D28" s="29"/>
      <c r="E28" s="29"/>
      <c r="F28" s="29"/>
      <c r="G28" s="29"/>
      <c r="H28" s="29"/>
      <c r="I28" s="13">
        <f t="shared" si="0"/>
        <v>0</v>
      </c>
      <c r="J28" s="30" t="s">
        <v>15</v>
      </c>
      <c r="K28" s="69"/>
      <c r="L28" s="72"/>
      <c r="M28" s="75"/>
      <c r="N28" s="69"/>
    </row>
    <row r="29" spans="1:14">
      <c r="A29" s="25">
        <v>27</v>
      </c>
      <c r="B29" s="26">
        <v>43492</v>
      </c>
      <c r="C29" s="35">
        <v>74.7</v>
      </c>
      <c r="D29" s="27"/>
      <c r="E29" s="27"/>
      <c r="F29" s="35">
        <v>38</v>
      </c>
      <c r="G29" s="27"/>
      <c r="H29" s="27"/>
      <c r="I29" s="11">
        <f t="shared" si="0"/>
        <v>38</v>
      </c>
      <c r="J29" s="28" t="s">
        <v>31</v>
      </c>
      <c r="K29" s="69"/>
      <c r="L29" s="72"/>
      <c r="M29" s="75"/>
      <c r="N29" s="69"/>
    </row>
    <row r="30" spans="1:14">
      <c r="A30" s="31">
        <v>28</v>
      </c>
      <c r="B30" s="32">
        <v>43493</v>
      </c>
      <c r="C30" s="33">
        <v>74.900000000000006</v>
      </c>
      <c r="D30" s="33">
        <v>80</v>
      </c>
      <c r="E30" s="33"/>
      <c r="F30" s="33"/>
      <c r="G30" s="33"/>
      <c r="H30" s="33"/>
      <c r="I30" s="17">
        <f t="shared" si="0"/>
        <v>80</v>
      </c>
      <c r="J30" s="34"/>
      <c r="K30" s="70"/>
      <c r="L30" s="73"/>
      <c r="M30" s="76"/>
      <c r="N30" s="70"/>
    </row>
    <row r="31" spans="1:14">
      <c r="A31" s="20">
        <v>29</v>
      </c>
      <c r="B31" s="21">
        <v>43494</v>
      </c>
      <c r="C31" s="36">
        <v>74.900000000000006</v>
      </c>
      <c r="D31" s="23">
        <v>80</v>
      </c>
      <c r="E31" s="23"/>
      <c r="F31" s="23"/>
      <c r="G31" s="23"/>
      <c r="H31" s="23"/>
      <c r="I31" s="23">
        <f t="shared" si="0"/>
        <v>80</v>
      </c>
      <c r="J31" s="24"/>
      <c r="K31" s="68">
        <f>(SUM(I31:J37))/60</f>
        <v>10.666666666666666</v>
      </c>
      <c r="L31" s="71" t="s">
        <v>44</v>
      </c>
      <c r="M31" s="74">
        <f>C37-C31</f>
        <v>-0.5</v>
      </c>
      <c r="N31" s="77">
        <f>AVERAGE(C31:C37)</f>
        <v>74.900000000000006</v>
      </c>
    </row>
    <row r="32" spans="1:14">
      <c r="A32" s="25">
        <v>30</v>
      </c>
      <c r="B32" s="26">
        <v>43495</v>
      </c>
      <c r="C32" s="35">
        <v>75.3</v>
      </c>
      <c r="D32" s="35">
        <v>80</v>
      </c>
      <c r="E32" s="35">
        <v>80</v>
      </c>
      <c r="F32" s="27"/>
      <c r="G32" s="35">
        <v>40</v>
      </c>
      <c r="H32" s="27"/>
      <c r="I32" s="35">
        <f t="shared" si="0"/>
        <v>200</v>
      </c>
      <c r="J32" s="28"/>
      <c r="K32" s="69"/>
      <c r="L32" s="72"/>
      <c r="M32" s="75"/>
      <c r="N32" s="69"/>
    </row>
    <row r="33" spans="1:14">
      <c r="A33" s="25">
        <v>31</v>
      </c>
      <c r="B33" s="26">
        <v>43496</v>
      </c>
      <c r="C33" s="35">
        <v>75</v>
      </c>
      <c r="D33" s="35">
        <v>80</v>
      </c>
      <c r="E33" s="27"/>
      <c r="F33" s="27"/>
      <c r="G33" s="27"/>
      <c r="H33" s="27"/>
      <c r="I33" s="35">
        <f t="shared" si="0"/>
        <v>80</v>
      </c>
      <c r="J33" s="28"/>
      <c r="K33" s="69"/>
      <c r="L33" s="72"/>
      <c r="M33" s="75"/>
      <c r="N33" s="69"/>
    </row>
    <row r="34" spans="1:14">
      <c r="A34" s="25">
        <v>32</v>
      </c>
      <c r="B34" s="26">
        <v>43497</v>
      </c>
      <c r="C34" s="35">
        <v>74.900000000000006</v>
      </c>
      <c r="D34" s="35">
        <v>80</v>
      </c>
      <c r="E34" s="27"/>
      <c r="F34" s="27"/>
      <c r="G34" s="27"/>
      <c r="H34" s="27"/>
      <c r="I34" s="35">
        <f t="shared" si="0"/>
        <v>80</v>
      </c>
      <c r="J34" s="28"/>
      <c r="K34" s="69"/>
      <c r="L34" s="72"/>
      <c r="M34" s="75"/>
      <c r="N34" s="69"/>
    </row>
    <row r="35" spans="1:14">
      <c r="A35" s="25">
        <v>33</v>
      </c>
      <c r="B35" s="26">
        <v>43498</v>
      </c>
      <c r="C35" s="27">
        <v>75</v>
      </c>
      <c r="D35" s="27"/>
      <c r="E35" s="27"/>
      <c r="F35" s="27"/>
      <c r="G35" s="27">
        <v>120</v>
      </c>
      <c r="H35" s="27"/>
      <c r="I35" s="35">
        <f t="shared" si="0"/>
        <v>120</v>
      </c>
      <c r="J35" s="28"/>
      <c r="K35" s="69"/>
      <c r="L35" s="72"/>
      <c r="M35" s="75"/>
      <c r="N35" s="69"/>
    </row>
    <row r="36" spans="1:14">
      <c r="A36" s="25">
        <v>34</v>
      </c>
      <c r="B36" s="26">
        <v>43499</v>
      </c>
      <c r="C36" s="29">
        <v>74.8</v>
      </c>
      <c r="D36" s="29"/>
      <c r="E36" s="29"/>
      <c r="F36" s="29"/>
      <c r="G36" s="29"/>
      <c r="H36" s="29"/>
      <c r="I36" s="29">
        <f t="shared" si="0"/>
        <v>0</v>
      </c>
      <c r="J36" s="30" t="s">
        <v>15</v>
      </c>
      <c r="K36" s="69"/>
      <c r="L36" s="72"/>
      <c r="M36" s="75"/>
      <c r="N36" s="69"/>
    </row>
    <row r="37" spans="1:14">
      <c r="A37" s="31">
        <v>35</v>
      </c>
      <c r="B37" s="32">
        <v>43500</v>
      </c>
      <c r="C37" s="33">
        <v>74.400000000000006</v>
      </c>
      <c r="D37" s="33">
        <v>80</v>
      </c>
      <c r="E37" s="33"/>
      <c r="F37" s="33"/>
      <c r="G37" s="33"/>
      <c r="H37" s="33"/>
      <c r="I37" s="35">
        <f t="shared" si="0"/>
        <v>80</v>
      </c>
      <c r="J37" s="34"/>
      <c r="K37" s="70"/>
      <c r="L37" s="73"/>
      <c r="M37" s="76"/>
      <c r="N37" s="70"/>
    </row>
    <row r="38" spans="1:14">
      <c r="A38">
        <v>36</v>
      </c>
      <c r="B38" s="2">
        <v>43501</v>
      </c>
      <c r="C38" s="37">
        <v>74.5</v>
      </c>
      <c r="D38" s="36">
        <v>80</v>
      </c>
      <c r="E38" s="36">
        <v>75</v>
      </c>
      <c r="F38" s="23"/>
      <c r="G38" s="23">
        <v>40</v>
      </c>
      <c r="H38" s="23"/>
      <c r="I38" s="36">
        <f t="shared" si="0"/>
        <v>195</v>
      </c>
      <c r="J38" s="24"/>
      <c r="K38" s="68">
        <f>(SUM(I38:J44))/60</f>
        <v>11.883333333333333</v>
      </c>
      <c r="L38" s="71"/>
      <c r="M38" s="74">
        <f>C44-C38</f>
        <v>0</v>
      </c>
      <c r="N38" s="77">
        <f>AVERAGE(C38:C44)</f>
        <v>74.54285714285713</v>
      </c>
    </row>
    <row r="39" spans="1:14">
      <c r="A39">
        <v>37</v>
      </c>
      <c r="B39" s="2">
        <v>43502</v>
      </c>
      <c r="C39" s="38">
        <v>73.8</v>
      </c>
      <c r="D39" s="35">
        <v>80</v>
      </c>
      <c r="E39" s="27"/>
      <c r="F39" s="27"/>
      <c r="G39" s="27"/>
      <c r="H39" s="27"/>
      <c r="I39" s="35">
        <f t="shared" si="0"/>
        <v>80</v>
      </c>
      <c r="J39" s="28"/>
      <c r="K39" s="69"/>
      <c r="L39" s="72"/>
      <c r="M39" s="75"/>
      <c r="N39" s="69"/>
    </row>
    <row r="40" spans="1:14">
      <c r="A40">
        <v>38</v>
      </c>
      <c r="B40" s="2">
        <v>43503</v>
      </c>
      <c r="C40" s="25">
        <v>74.599999999999994</v>
      </c>
      <c r="D40" s="35">
        <v>80</v>
      </c>
      <c r="E40" s="27"/>
      <c r="F40" s="27"/>
      <c r="G40" s="27"/>
      <c r="H40" s="27"/>
      <c r="I40" s="35">
        <f t="shared" si="0"/>
        <v>80</v>
      </c>
      <c r="J40" s="28"/>
      <c r="K40" s="69"/>
      <c r="L40" s="72"/>
      <c r="M40" s="75"/>
      <c r="N40" s="69"/>
    </row>
    <row r="41" spans="1:14">
      <c r="A41">
        <v>39</v>
      </c>
      <c r="B41" s="2">
        <v>43504</v>
      </c>
      <c r="C41" s="25">
        <v>75</v>
      </c>
      <c r="D41" s="35">
        <v>80</v>
      </c>
      <c r="E41" s="35">
        <v>90</v>
      </c>
      <c r="F41" s="27"/>
      <c r="G41" s="27">
        <v>40</v>
      </c>
      <c r="H41" s="27"/>
      <c r="I41" s="35">
        <f t="shared" si="0"/>
        <v>210</v>
      </c>
      <c r="J41" s="28" t="s">
        <v>33</v>
      </c>
      <c r="K41" s="69"/>
      <c r="L41" s="72"/>
      <c r="M41" s="75"/>
      <c r="N41" s="69"/>
    </row>
    <row r="42" spans="1:14">
      <c r="A42">
        <v>40</v>
      </c>
      <c r="B42" s="2">
        <v>43505</v>
      </c>
      <c r="C42" s="39">
        <v>74.7</v>
      </c>
      <c r="D42" s="29"/>
      <c r="E42" s="29"/>
      <c r="F42" s="29"/>
      <c r="G42" s="29"/>
      <c r="H42" s="29"/>
      <c r="I42" s="29">
        <f t="shared" si="0"/>
        <v>0</v>
      </c>
      <c r="J42" s="30" t="s">
        <v>15</v>
      </c>
      <c r="K42" s="69"/>
      <c r="L42" s="72"/>
      <c r="M42" s="75"/>
      <c r="N42" s="69"/>
    </row>
    <row r="43" spans="1:14">
      <c r="A43">
        <v>41</v>
      </c>
      <c r="B43" s="2">
        <v>43506</v>
      </c>
      <c r="C43" s="25">
        <v>74.7</v>
      </c>
      <c r="D43" s="27"/>
      <c r="E43" s="27"/>
      <c r="F43" s="27">
        <v>33</v>
      </c>
      <c r="G43" s="27"/>
      <c r="H43" s="27"/>
      <c r="I43" s="35">
        <f t="shared" si="0"/>
        <v>33</v>
      </c>
      <c r="J43" s="28" t="s">
        <v>32</v>
      </c>
      <c r="K43" s="69"/>
      <c r="L43" s="72"/>
      <c r="M43" s="75"/>
      <c r="N43" s="69"/>
    </row>
    <row r="44" spans="1:14">
      <c r="A44">
        <v>42</v>
      </c>
      <c r="B44" s="2">
        <v>43507</v>
      </c>
      <c r="C44" s="31">
        <v>74.5</v>
      </c>
      <c r="D44" s="33">
        <v>80</v>
      </c>
      <c r="E44" s="33"/>
      <c r="F44" s="33"/>
      <c r="G44" s="33">
        <v>35</v>
      </c>
      <c r="H44" s="33"/>
      <c r="I44" s="40">
        <f t="shared" si="0"/>
        <v>115</v>
      </c>
      <c r="J44" s="34"/>
      <c r="K44" s="70"/>
      <c r="L44" s="73"/>
      <c r="M44" s="76"/>
      <c r="N44" s="70"/>
    </row>
    <row r="45" spans="1:14">
      <c r="A45">
        <v>43</v>
      </c>
      <c r="B45" s="2">
        <v>43508</v>
      </c>
      <c r="C45" s="20">
        <v>74.5</v>
      </c>
      <c r="D45" s="23">
        <v>80</v>
      </c>
      <c r="E45" s="23"/>
      <c r="F45" s="23"/>
      <c r="G45" s="23">
        <v>35</v>
      </c>
      <c r="H45" s="23"/>
      <c r="I45" s="36">
        <f t="shared" si="0"/>
        <v>115</v>
      </c>
      <c r="J45" s="24"/>
      <c r="K45" s="68">
        <f>(SUM(I45:J51))/60</f>
        <v>14.783333333333333</v>
      </c>
      <c r="L45" s="71"/>
      <c r="M45" s="74">
        <f>C51-C45</f>
        <v>-0.29999999999999716</v>
      </c>
      <c r="N45" s="77">
        <f>AVERAGE(C45:C51)</f>
        <v>74.214285714285708</v>
      </c>
    </row>
    <row r="46" spans="1:14">
      <c r="A46">
        <v>44</v>
      </c>
      <c r="B46" s="2">
        <v>43509</v>
      </c>
      <c r="C46" s="25">
        <v>73.900000000000006</v>
      </c>
      <c r="D46" s="27">
        <v>80</v>
      </c>
      <c r="E46" s="27"/>
      <c r="F46" s="27"/>
      <c r="G46" s="27">
        <v>35</v>
      </c>
      <c r="H46" s="27"/>
      <c r="I46" s="35">
        <f t="shared" si="0"/>
        <v>115</v>
      </c>
      <c r="J46" s="28"/>
      <c r="K46" s="69"/>
      <c r="L46" s="72"/>
      <c r="M46" s="75"/>
      <c r="N46" s="69"/>
    </row>
    <row r="47" spans="1:14">
      <c r="A47">
        <v>45</v>
      </c>
      <c r="B47" s="2">
        <v>43510</v>
      </c>
      <c r="C47" s="25">
        <v>74.099999999999994</v>
      </c>
      <c r="D47" s="27">
        <v>80</v>
      </c>
      <c r="E47" s="27">
        <v>80</v>
      </c>
      <c r="F47" s="27"/>
      <c r="G47" s="27">
        <v>40</v>
      </c>
      <c r="H47" s="27"/>
      <c r="I47" s="35">
        <f t="shared" si="0"/>
        <v>200</v>
      </c>
      <c r="J47" s="28" t="s">
        <v>34</v>
      </c>
      <c r="K47" s="69"/>
      <c r="L47" s="72"/>
      <c r="M47" s="75"/>
      <c r="N47" s="69"/>
    </row>
    <row r="48" spans="1:14">
      <c r="A48">
        <v>46</v>
      </c>
      <c r="B48" s="2">
        <v>43511</v>
      </c>
      <c r="C48" s="25">
        <v>74.400000000000006</v>
      </c>
      <c r="D48" s="27">
        <v>80</v>
      </c>
      <c r="E48" s="27"/>
      <c r="F48" s="27"/>
      <c r="G48" s="27">
        <v>35</v>
      </c>
      <c r="H48" s="27"/>
      <c r="I48" s="35">
        <f t="shared" si="0"/>
        <v>115</v>
      </c>
      <c r="J48" s="28"/>
      <c r="K48" s="69"/>
      <c r="L48" s="72"/>
      <c r="M48" s="75"/>
      <c r="N48" s="69"/>
    </row>
    <row r="49" spans="1:14">
      <c r="A49">
        <v>47</v>
      </c>
      <c r="B49" s="2">
        <v>43512</v>
      </c>
      <c r="C49" s="39">
        <v>74</v>
      </c>
      <c r="D49" s="29"/>
      <c r="E49" s="29"/>
      <c r="F49" s="29"/>
      <c r="G49" s="29"/>
      <c r="H49" s="29"/>
      <c r="I49" s="29">
        <f t="shared" si="0"/>
        <v>0</v>
      </c>
      <c r="J49" s="30" t="s">
        <v>15</v>
      </c>
      <c r="K49" s="69"/>
      <c r="L49" s="72"/>
      <c r="M49" s="75"/>
      <c r="N49" s="69"/>
    </row>
    <row r="50" spans="1:14">
      <c r="A50">
        <v>48</v>
      </c>
      <c r="B50" s="2">
        <v>43513</v>
      </c>
      <c r="C50" s="25">
        <v>74.400000000000006</v>
      </c>
      <c r="D50" s="27"/>
      <c r="E50" s="27"/>
      <c r="F50" s="27">
        <v>132</v>
      </c>
      <c r="G50" s="27"/>
      <c r="H50" s="27"/>
      <c r="I50" s="35">
        <f t="shared" si="0"/>
        <v>132</v>
      </c>
      <c r="J50" s="28" t="s">
        <v>35</v>
      </c>
      <c r="K50" s="69"/>
      <c r="L50" s="72"/>
      <c r="M50" s="75"/>
      <c r="N50" s="69"/>
    </row>
    <row r="51" spans="1:14">
      <c r="A51">
        <v>49</v>
      </c>
      <c r="B51" s="2">
        <v>43514</v>
      </c>
      <c r="C51" s="31">
        <v>74.2</v>
      </c>
      <c r="D51" s="33">
        <v>80</v>
      </c>
      <c r="E51" s="33">
        <v>90</v>
      </c>
      <c r="F51" s="33"/>
      <c r="G51" s="33">
        <v>40</v>
      </c>
      <c r="H51" s="33"/>
      <c r="I51" s="35">
        <f t="shared" si="0"/>
        <v>210</v>
      </c>
      <c r="J51" s="34"/>
      <c r="K51" s="70"/>
      <c r="L51" s="73"/>
      <c r="M51" s="76"/>
      <c r="N51" s="70"/>
    </row>
    <row r="52" spans="1:14">
      <c r="A52">
        <v>50</v>
      </c>
      <c r="B52" s="2">
        <v>43515</v>
      </c>
      <c r="C52" s="37">
        <v>74.400000000000006</v>
      </c>
      <c r="D52" s="36">
        <v>80</v>
      </c>
      <c r="E52" s="23"/>
      <c r="F52" s="23"/>
      <c r="G52" s="23"/>
      <c r="H52" s="23"/>
      <c r="I52" s="36">
        <f t="shared" si="0"/>
        <v>80</v>
      </c>
      <c r="J52" s="24"/>
      <c r="K52" s="68">
        <f>(SUM(I52:J58))/60</f>
        <v>12.5</v>
      </c>
      <c r="L52" s="71"/>
      <c r="M52" s="74">
        <f>C58-C52</f>
        <v>0.5</v>
      </c>
      <c r="N52" s="77">
        <f>AVERAGE(C52:C58)</f>
        <v>74.385714285714286</v>
      </c>
    </row>
    <row r="53" spans="1:14">
      <c r="A53">
        <v>51</v>
      </c>
      <c r="B53" s="2">
        <v>43516</v>
      </c>
      <c r="C53" s="25">
        <v>74.3</v>
      </c>
      <c r="D53" s="35">
        <v>80</v>
      </c>
      <c r="E53" s="27"/>
      <c r="F53" s="27"/>
      <c r="G53" s="27"/>
      <c r="H53" s="27"/>
      <c r="I53" s="35">
        <f t="shared" si="0"/>
        <v>80</v>
      </c>
      <c r="J53" s="28"/>
      <c r="K53" s="69"/>
      <c r="L53" s="72"/>
      <c r="M53" s="75"/>
      <c r="N53" s="69"/>
    </row>
    <row r="54" spans="1:14">
      <c r="A54">
        <v>52</v>
      </c>
      <c r="B54" s="2">
        <v>43517</v>
      </c>
      <c r="C54" s="25">
        <v>74.400000000000006</v>
      </c>
      <c r="D54" s="27">
        <v>80</v>
      </c>
      <c r="E54" s="27"/>
      <c r="F54" s="27">
        <v>25</v>
      </c>
      <c r="G54" s="27"/>
      <c r="H54" s="27"/>
      <c r="I54" s="35">
        <f t="shared" si="0"/>
        <v>105</v>
      </c>
      <c r="J54" s="28" t="s">
        <v>36</v>
      </c>
      <c r="K54" s="69"/>
      <c r="L54" s="72"/>
      <c r="M54" s="75"/>
      <c r="N54" s="69"/>
    </row>
    <row r="55" spans="1:14">
      <c r="A55">
        <v>53</v>
      </c>
      <c r="B55" s="2">
        <v>43518</v>
      </c>
      <c r="C55" s="25">
        <v>74.2</v>
      </c>
      <c r="D55" s="35">
        <v>80</v>
      </c>
      <c r="E55" s="35">
        <v>80</v>
      </c>
      <c r="F55" s="27"/>
      <c r="G55" s="35">
        <v>40</v>
      </c>
      <c r="H55" s="27"/>
      <c r="I55" s="35">
        <f t="shared" si="0"/>
        <v>200</v>
      </c>
      <c r="J55" s="28" t="s">
        <v>37</v>
      </c>
      <c r="K55" s="69"/>
      <c r="L55" s="72"/>
      <c r="M55" s="75"/>
      <c r="N55" s="69"/>
    </row>
    <row r="56" spans="1:14">
      <c r="A56">
        <v>54</v>
      </c>
      <c r="B56" s="2">
        <v>43519</v>
      </c>
      <c r="C56" s="39">
        <v>74</v>
      </c>
      <c r="D56" s="29"/>
      <c r="E56" s="29"/>
      <c r="F56" s="29"/>
      <c r="G56" s="29"/>
      <c r="H56" s="29"/>
      <c r="I56" s="29">
        <f t="shared" si="0"/>
        <v>0</v>
      </c>
      <c r="J56" s="30" t="s">
        <v>15</v>
      </c>
      <c r="K56" s="69"/>
      <c r="L56" s="72"/>
      <c r="M56" s="75"/>
      <c r="N56" s="69"/>
    </row>
    <row r="57" spans="1:14">
      <c r="A57">
        <v>55</v>
      </c>
      <c r="B57" s="2">
        <v>43520</v>
      </c>
      <c r="C57" s="25">
        <v>74.5</v>
      </c>
      <c r="D57" s="27"/>
      <c r="E57" s="27"/>
      <c r="F57" s="27"/>
      <c r="G57" s="27">
        <v>80</v>
      </c>
      <c r="H57" s="27"/>
      <c r="I57" s="35">
        <f t="shared" si="0"/>
        <v>80</v>
      </c>
      <c r="J57" s="28"/>
      <c r="K57" s="69"/>
      <c r="L57" s="72"/>
      <c r="M57" s="75"/>
      <c r="N57" s="69"/>
    </row>
    <row r="58" spans="1:14">
      <c r="A58">
        <v>56</v>
      </c>
      <c r="B58" s="2">
        <v>43521</v>
      </c>
      <c r="C58" s="31">
        <v>74.900000000000006</v>
      </c>
      <c r="D58" s="33">
        <v>80</v>
      </c>
      <c r="E58" s="33">
        <v>85</v>
      </c>
      <c r="F58" s="33"/>
      <c r="G58" s="33">
        <v>40</v>
      </c>
      <c r="H58" s="33"/>
      <c r="I58" s="40">
        <f t="shared" si="0"/>
        <v>205</v>
      </c>
      <c r="J58" s="34"/>
      <c r="K58" s="70"/>
      <c r="L58" s="73"/>
      <c r="M58" s="76"/>
      <c r="N58" s="70"/>
    </row>
    <row r="59" spans="1:14">
      <c r="A59">
        <v>57</v>
      </c>
      <c r="B59" s="2">
        <v>43522</v>
      </c>
      <c r="C59" s="37">
        <v>74.900000000000006</v>
      </c>
      <c r="D59" s="36">
        <v>80</v>
      </c>
      <c r="E59" s="23"/>
      <c r="F59" s="23"/>
      <c r="G59" s="23"/>
      <c r="H59" s="23"/>
      <c r="I59" s="36">
        <f t="shared" si="0"/>
        <v>80</v>
      </c>
      <c r="J59" s="24"/>
      <c r="K59" s="68">
        <f>(SUM(I59:J65))/60</f>
        <v>14.016666666666667</v>
      </c>
      <c r="L59" s="71"/>
      <c r="M59" s="74">
        <f>C65-C59</f>
        <v>0</v>
      </c>
      <c r="N59" s="77">
        <f>AVERAGE(C59:C65)</f>
        <v>74.728571428571428</v>
      </c>
    </row>
    <row r="60" spans="1:14">
      <c r="A60">
        <v>58</v>
      </c>
      <c r="B60" s="2">
        <v>43523</v>
      </c>
      <c r="C60" s="25">
        <v>74.599999999999994</v>
      </c>
      <c r="D60" s="27">
        <v>80</v>
      </c>
      <c r="E60" s="27">
        <v>90</v>
      </c>
      <c r="F60" s="27"/>
      <c r="G60" s="27">
        <v>40</v>
      </c>
      <c r="H60" s="27"/>
      <c r="I60" s="35">
        <f t="shared" si="0"/>
        <v>210</v>
      </c>
      <c r="J60" s="28" t="s">
        <v>38</v>
      </c>
      <c r="K60" s="69"/>
      <c r="L60" s="72"/>
      <c r="M60" s="75"/>
      <c r="N60" s="69"/>
    </row>
    <row r="61" spans="1:14">
      <c r="A61">
        <v>59</v>
      </c>
      <c r="B61" s="2">
        <v>43524</v>
      </c>
      <c r="C61" s="25">
        <v>74.7</v>
      </c>
      <c r="D61" s="27">
        <v>80</v>
      </c>
      <c r="E61" s="27"/>
      <c r="F61" s="27"/>
      <c r="G61" s="27"/>
      <c r="H61" s="27"/>
      <c r="I61" s="35">
        <f t="shared" si="0"/>
        <v>80</v>
      </c>
      <c r="J61" s="28"/>
      <c r="K61" s="69"/>
      <c r="L61" s="72"/>
      <c r="M61" s="75"/>
      <c r="N61" s="69"/>
    </row>
    <row r="62" spans="1:14">
      <c r="A62">
        <v>60</v>
      </c>
      <c r="B62" s="2">
        <v>43525</v>
      </c>
      <c r="C62" s="25">
        <v>74.900000000000006</v>
      </c>
      <c r="D62" s="27">
        <v>80</v>
      </c>
      <c r="E62" s="27">
        <v>90</v>
      </c>
      <c r="F62" s="27"/>
      <c r="G62" s="27">
        <v>40</v>
      </c>
      <c r="H62" s="27"/>
      <c r="I62" s="35">
        <f t="shared" si="0"/>
        <v>210</v>
      </c>
      <c r="J62" s="28" t="s">
        <v>39</v>
      </c>
      <c r="K62" s="69"/>
      <c r="L62" s="72"/>
      <c r="M62" s="75"/>
      <c r="N62" s="69"/>
    </row>
    <row r="63" spans="1:14">
      <c r="A63">
        <v>61</v>
      </c>
      <c r="B63" s="2">
        <v>43526</v>
      </c>
      <c r="C63" s="25">
        <v>74.400000000000006</v>
      </c>
      <c r="D63" s="27"/>
      <c r="E63" s="27"/>
      <c r="F63" s="27">
        <v>51</v>
      </c>
      <c r="G63" s="27"/>
      <c r="H63" s="27"/>
      <c r="I63" s="35">
        <f t="shared" si="0"/>
        <v>51</v>
      </c>
      <c r="J63" s="28" t="s">
        <v>40</v>
      </c>
      <c r="K63" s="69"/>
      <c r="L63" s="72"/>
      <c r="M63" s="75"/>
      <c r="N63" s="69"/>
    </row>
    <row r="64" spans="1:14">
      <c r="A64">
        <v>62</v>
      </c>
      <c r="B64" s="2">
        <v>43527</v>
      </c>
      <c r="C64" s="39">
        <v>74.7</v>
      </c>
      <c r="D64" s="29"/>
      <c r="E64" s="29"/>
      <c r="F64" s="29"/>
      <c r="G64" s="29"/>
      <c r="H64" s="29"/>
      <c r="I64" s="29">
        <f t="shared" si="0"/>
        <v>0</v>
      </c>
      <c r="J64" s="30" t="s">
        <v>15</v>
      </c>
      <c r="K64" s="69"/>
      <c r="L64" s="72"/>
      <c r="M64" s="75"/>
      <c r="N64" s="69"/>
    </row>
    <row r="65" spans="1:14">
      <c r="A65">
        <v>63</v>
      </c>
      <c r="B65" s="2">
        <v>43528</v>
      </c>
      <c r="C65" s="31">
        <v>74.900000000000006</v>
      </c>
      <c r="D65" s="33">
        <v>80</v>
      </c>
      <c r="E65" s="33">
        <v>90</v>
      </c>
      <c r="F65" s="33"/>
      <c r="G65" s="33">
        <v>40</v>
      </c>
      <c r="H65" s="33"/>
      <c r="I65" s="40">
        <f t="shared" si="0"/>
        <v>210</v>
      </c>
      <c r="J65" s="34" t="s">
        <v>41</v>
      </c>
      <c r="K65" s="70"/>
      <c r="L65" s="73"/>
      <c r="M65" s="76"/>
      <c r="N65" s="70"/>
    </row>
    <row r="66" spans="1:14">
      <c r="A66">
        <v>64</v>
      </c>
      <c r="B66" s="2">
        <v>43529</v>
      </c>
      <c r="C66" s="37">
        <v>74.5</v>
      </c>
      <c r="D66" s="36">
        <v>80</v>
      </c>
      <c r="E66" s="23"/>
      <c r="F66" s="23"/>
      <c r="G66" s="23"/>
      <c r="H66" s="23"/>
      <c r="I66" s="36">
        <f t="shared" si="0"/>
        <v>80</v>
      </c>
      <c r="J66" s="24"/>
      <c r="K66" s="68">
        <f>(SUM(I66:J72))/60</f>
        <v>11.966666666666667</v>
      </c>
      <c r="L66" s="71"/>
      <c r="M66" s="74">
        <f>C72-C66</f>
        <v>0.79999999999999716</v>
      </c>
      <c r="N66" s="77">
        <f>AVERAGE(C66:C72)</f>
        <v>74.642857142857139</v>
      </c>
    </row>
    <row r="67" spans="1:14">
      <c r="A67">
        <v>65</v>
      </c>
      <c r="B67" s="2">
        <v>43530</v>
      </c>
      <c r="C67" s="25">
        <v>74.8</v>
      </c>
      <c r="D67" s="35">
        <v>80</v>
      </c>
      <c r="E67" s="35">
        <v>90</v>
      </c>
      <c r="F67" s="27"/>
      <c r="G67" s="27">
        <v>40</v>
      </c>
      <c r="H67" s="27"/>
      <c r="I67" s="35">
        <f t="shared" si="0"/>
        <v>210</v>
      </c>
      <c r="J67" s="28" t="s">
        <v>42</v>
      </c>
      <c r="K67" s="69"/>
      <c r="L67" s="72"/>
      <c r="M67" s="75"/>
      <c r="N67" s="69"/>
    </row>
    <row r="68" spans="1:14">
      <c r="A68">
        <v>66</v>
      </c>
      <c r="B68" s="2">
        <v>43531</v>
      </c>
      <c r="C68" s="25">
        <v>74</v>
      </c>
      <c r="D68" s="27">
        <v>80</v>
      </c>
      <c r="E68" s="27"/>
      <c r="F68" s="27"/>
      <c r="G68" s="27">
        <v>30</v>
      </c>
      <c r="H68" s="27"/>
      <c r="I68" s="35">
        <f t="shared" si="0"/>
        <v>110</v>
      </c>
      <c r="J68" s="28"/>
      <c r="K68" s="69"/>
      <c r="L68" s="72"/>
      <c r="M68" s="75"/>
      <c r="N68" s="69"/>
    </row>
    <row r="69" spans="1:14">
      <c r="A69">
        <v>67</v>
      </c>
      <c r="B69" s="2">
        <v>43532</v>
      </c>
      <c r="C69" s="25">
        <v>74.7</v>
      </c>
      <c r="D69" s="27">
        <v>80</v>
      </c>
      <c r="E69" s="27"/>
      <c r="F69" s="27"/>
      <c r="G69" s="27"/>
      <c r="H69" s="27"/>
      <c r="I69" s="35">
        <f t="shared" ref="I69:I132" si="1">SUM(D69:H69)</f>
        <v>80</v>
      </c>
      <c r="J69" s="28"/>
      <c r="K69" s="69"/>
      <c r="L69" s="72"/>
      <c r="M69" s="75"/>
      <c r="N69" s="69"/>
    </row>
    <row r="70" spans="1:14">
      <c r="A70">
        <v>68</v>
      </c>
      <c r="B70" s="2">
        <v>43533</v>
      </c>
      <c r="C70" s="25">
        <v>74.5</v>
      </c>
      <c r="D70" s="27"/>
      <c r="E70" s="27">
        <v>120</v>
      </c>
      <c r="F70" s="27"/>
      <c r="G70" s="27"/>
      <c r="H70" s="27"/>
      <c r="I70" s="35">
        <f t="shared" si="1"/>
        <v>120</v>
      </c>
      <c r="J70" s="28" t="s">
        <v>43</v>
      </c>
      <c r="K70" s="69"/>
      <c r="L70" s="72"/>
      <c r="M70" s="75"/>
      <c r="N70" s="69"/>
    </row>
    <row r="71" spans="1:14">
      <c r="A71">
        <v>69</v>
      </c>
      <c r="B71" s="2">
        <v>43534</v>
      </c>
      <c r="C71" s="25">
        <v>74.7</v>
      </c>
      <c r="D71" s="27"/>
      <c r="E71" s="27"/>
      <c r="F71" s="27">
        <v>38</v>
      </c>
      <c r="G71" s="27"/>
      <c r="H71" s="27"/>
      <c r="I71" s="35">
        <f t="shared" si="1"/>
        <v>38</v>
      </c>
      <c r="J71" s="28" t="s">
        <v>45</v>
      </c>
      <c r="K71" s="69"/>
      <c r="L71" s="72"/>
      <c r="M71" s="75"/>
      <c r="N71" s="69"/>
    </row>
    <row r="72" spans="1:14">
      <c r="A72">
        <v>70</v>
      </c>
      <c r="B72" s="2">
        <v>43535</v>
      </c>
      <c r="C72" s="31">
        <v>75.3</v>
      </c>
      <c r="D72" s="33">
        <v>80</v>
      </c>
      <c r="E72" s="33"/>
      <c r="F72" s="33"/>
      <c r="G72" s="33"/>
      <c r="H72" s="33"/>
      <c r="I72" s="40">
        <f t="shared" si="1"/>
        <v>80</v>
      </c>
      <c r="J72" s="34"/>
      <c r="K72" s="70"/>
      <c r="L72" s="73"/>
      <c r="M72" s="76"/>
      <c r="N72" s="70"/>
    </row>
    <row r="73" spans="1:14">
      <c r="A73">
        <v>71</v>
      </c>
      <c r="B73" s="2">
        <v>43536</v>
      </c>
      <c r="C73" s="20">
        <v>75</v>
      </c>
      <c r="D73" s="23">
        <v>80</v>
      </c>
      <c r="E73" s="23">
        <v>80</v>
      </c>
      <c r="F73" s="23"/>
      <c r="G73" s="23">
        <v>40</v>
      </c>
      <c r="H73" s="23"/>
      <c r="I73" s="36">
        <f t="shared" si="1"/>
        <v>200</v>
      </c>
      <c r="J73" s="24" t="s">
        <v>46</v>
      </c>
      <c r="K73" s="68">
        <f>(SUM(I73:J79))/60</f>
        <v>11.333333333333334</v>
      </c>
      <c r="L73" s="71"/>
      <c r="M73" s="74">
        <f>C79-C73</f>
        <v>0</v>
      </c>
      <c r="N73" s="77">
        <f>AVERAGE(C73:C79)</f>
        <v>74.98571428571428</v>
      </c>
    </row>
    <row r="74" spans="1:14">
      <c r="A74">
        <v>72</v>
      </c>
      <c r="B74" s="2">
        <v>43537</v>
      </c>
      <c r="C74" s="25">
        <v>74.7</v>
      </c>
      <c r="D74" s="27">
        <v>80</v>
      </c>
      <c r="E74" s="27"/>
      <c r="F74" s="27"/>
      <c r="G74" s="27"/>
      <c r="H74" s="27"/>
      <c r="I74" s="35">
        <f t="shared" si="1"/>
        <v>80</v>
      </c>
      <c r="J74" s="28"/>
      <c r="K74" s="69"/>
      <c r="L74" s="72"/>
      <c r="M74" s="75"/>
      <c r="N74" s="69"/>
    </row>
    <row r="75" spans="1:14">
      <c r="A75">
        <v>73</v>
      </c>
      <c r="B75" s="2">
        <v>43538</v>
      </c>
      <c r="C75" s="25">
        <v>74.8</v>
      </c>
      <c r="D75" s="27">
        <v>80</v>
      </c>
      <c r="E75" s="27"/>
      <c r="F75" s="27"/>
      <c r="G75" s="27"/>
      <c r="H75" s="27"/>
      <c r="I75" s="35">
        <f t="shared" si="1"/>
        <v>80</v>
      </c>
      <c r="J75" s="28"/>
      <c r="K75" s="69"/>
      <c r="L75" s="72"/>
      <c r="M75" s="75"/>
      <c r="N75" s="69"/>
    </row>
    <row r="76" spans="1:14">
      <c r="A76">
        <v>74</v>
      </c>
      <c r="B76" s="2">
        <v>43539</v>
      </c>
      <c r="C76" s="25">
        <v>75.099999999999994</v>
      </c>
      <c r="D76" s="27">
        <v>80</v>
      </c>
      <c r="E76" s="27">
        <v>80</v>
      </c>
      <c r="F76" s="27"/>
      <c r="G76" s="27">
        <v>40</v>
      </c>
      <c r="H76" s="27"/>
      <c r="I76" s="35">
        <f t="shared" si="1"/>
        <v>200</v>
      </c>
      <c r="J76" s="28" t="s">
        <v>47</v>
      </c>
      <c r="K76" s="69"/>
      <c r="L76" s="72"/>
      <c r="M76" s="75"/>
      <c r="N76" s="69"/>
    </row>
    <row r="77" spans="1:14">
      <c r="A77">
        <v>75</v>
      </c>
      <c r="B77" s="2">
        <v>43540</v>
      </c>
      <c r="C77" s="39">
        <v>75.2</v>
      </c>
      <c r="D77" s="29"/>
      <c r="E77" s="29"/>
      <c r="F77" s="29"/>
      <c r="G77" s="29"/>
      <c r="H77" s="29"/>
      <c r="I77" s="29">
        <f t="shared" si="1"/>
        <v>0</v>
      </c>
      <c r="J77" s="30" t="s">
        <v>15</v>
      </c>
      <c r="K77" s="69"/>
      <c r="L77" s="72"/>
      <c r="M77" s="75"/>
      <c r="N77" s="69"/>
    </row>
    <row r="78" spans="1:14">
      <c r="A78">
        <v>76</v>
      </c>
      <c r="B78" s="2">
        <v>43541</v>
      </c>
      <c r="C78" s="25">
        <v>75.099999999999994</v>
      </c>
      <c r="D78" s="27"/>
      <c r="E78" s="27"/>
      <c r="F78" s="27"/>
      <c r="G78" s="27">
        <v>40</v>
      </c>
      <c r="H78" s="27"/>
      <c r="I78" s="35">
        <f t="shared" si="1"/>
        <v>40</v>
      </c>
      <c r="J78" s="28"/>
      <c r="K78" s="69"/>
      <c r="L78" s="72"/>
      <c r="M78" s="75"/>
      <c r="N78" s="69"/>
    </row>
    <row r="79" spans="1:14">
      <c r="A79">
        <v>77</v>
      </c>
      <c r="B79" s="2">
        <v>43542</v>
      </c>
      <c r="C79" s="31">
        <v>75</v>
      </c>
      <c r="D79" s="33">
        <v>80</v>
      </c>
      <c r="E79" s="33"/>
      <c r="F79" s="33"/>
      <c r="G79" s="33"/>
      <c r="H79" s="33"/>
      <c r="I79" s="40">
        <f t="shared" si="1"/>
        <v>80</v>
      </c>
      <c r="J79" s="34"/>
      <c r="K79" s="70"/>
      <c r="L79" s="73"/>
      <c r="M79" s="76"/>
      <c r="N79" s="70"/>
    </row>
    <row r="80" spans="1:14">
      <c r="A80">
        <v>78</v>
      </c>
      <c r="B80" s="2">
        <v>43543</v>
      </c>
      <c r="C80" s="42">
        <v>74.3</v>
      </c>
      <c r="D80" s="43"/>
      <c r="E80" s="43"/>
      <c r="F80" s="43"/>
      <c r="G80" s="43"/>
      <c r="H80" s="43"/>
      <c r="I80" s="43">
        <f t="shared" si="1"/>
        <v>0</v>
      </c>
      <c r="J80" s="44" t="s">
        <v>51</v>
      </c>
      <c r="K80" s="68">
        <f>(SUM(I80:J86))/60</f>
        <v>5.416666666666667</v>
      </c>
      <c r="L80" s="71"/>
      <c r="M80" s="74">
        <f>C86-C80</f>
        <v>-0.39999999999999147</v>
      </c>
      <c r="N80" s="77">
        <f>AVERAGE(C80:C86)</f>
        <v>73.54285714285713</v>
      </c>
    </row>
    <row r="81" spans="1:14">
      <c r="A81">
        <v>79</v>
      </c>
      <c r="B81" s="2">
        <v>43544</v>
      </c>
      <c r="C81" s="45">
        <v>73.900000000000006</v>
      </c>
      <c r="D81" s="41"/>
      <c r="E81" s="41"/>
      <c r="F81" s="41"/>
      <c r="G81" s="41"/>
      <c r="H81" s="41"/>
      <c r="I81" s="41">
        <f t="shared" si="1"/>
        <v>0</v>
      </c>
      <c r="J81" s="46" t="s">
        <v>49</v>
      </c>
      <c r="K81" s="69"/>
      <c r="L81" s="72"/>
      <c r="M81" s="75"/>
      <c r="N81" s="69"/>
    </row>
    <row r="82" spans="1:14">
      <c r="A82">
        <v>80</v>
      </c>
      <c r="B82" s="2">
        <v>43545</v>
      </c>
      <c r="C82" s="25">
        <v>73.2</v>
      </c>
      <c r="D82" s="27">
        <v>80</v>
      </c>
      <c r="E82" s="27"/>
      <c r="F82" s="27"/>
      <c r="G82" s="27"/>
      <c r="H82" s="27"/>
      <c r="I82" s="35">
        <f t="shared" si="1"/>
        <v>80</v>
      </c>
      <c r="J82" s="28" t="s">
        <v>50</v>
      </c>
      <c r="K82" s="69"/>
      <c r="L82" s="72"/>
      <c r="M82" s="75"/>
      <c r="N82" s="69"/>
    </row>
    <row r="83" spans="1:14">
      <c r="A83">
        <v>81</v>
      </c>
      <c r="B83" s="2">
        <v>43546</v>
      </c>
      <c r="C83" s="25">
        <v>73.5</v>
      </c>
      <c r="D83" s="27">
        <v>80</v>
      </c>
      <c r="E83" s="27">
        <v>90</v>
      </c>
      <c r="F83" s="27"/>
      <c r="G83" s="27">
        <v>40</v>
      </c>
      <c r="H83" s="27"/>
      <c r="I83" s="35">
        <f t="shared" si="1"/>
        <v>210</v>
      </c>
      <c r="J83" s="28" t="s">
        <v>48</v>
      </c>
      <c r="K83" s="69"/>
      <c r="L83" s="72"/>
      <c r="M83" s="75"/>
      <c r="N83" s="69"/>
    </row>
    <row r="84" spans="1:14">
      <c r="A84">
        <v>82</v>
      </c>
      <c r="B84" s="2">
        <v>43547</v>
      </c>
      <c r="C84" s="39">
        <v>72.900000000000006</v>
      </c>
      <c r="D84" s="29"/>
      <c r="E84" s="29"/>
      <c r="F84" s="29"/>
      <c r="G84" s="29"/>
      <c r="H84" s="29"/>
      <c r="I84" s="29">
        <f t="shared" si="1"/>
        <v>0</v>
      </c>
      <c r="J84" s="30" t="s">
        <v>15</v>
      </c>
      <c r="K84" s="69"/>
      <c r="L84" s="72"/>
      <c r="M84" s="75"/>
      <c r="N84" s="69"/>
    </row>
    <row r="85" spans="1:14">
      <c r="A85">
        <v>83</v>
      </c>
      <c r="B85" s="2">
        <v>43548</v>
      </c>
      <c r="C85" s="25">
        <v>73.099999999999994</v>
      </c>
      <c r="D85" s="27"/>
      <c r="E85" s="27"/>
      <c r="F85" s="35">
        <v>35</v>
      </c>
      <c r="G85" s="27"/>
      <c r="H85" s="27"/>
      <c r="I85" s="35">
        <f t="shared" si="1"/>
        <v>35</v>
      </c>
      <c r="J85" s="28" t="s">
        <v>52</v>
      </c>
      <c r="K85" s="69"/>
      <c r="L85" s="72"/>
      <c r="M85" s="75"/>
      <c r="N85" s="69"/>
    </row>
    <row r="86" spans="1:14">
      <c r="A86">
        <v>84</v>
      </c>
      <c r="B86" s="2">
        <v>43549</v>
      </c>
      <c r="C86" s="47">
        <v>73.900000000000006</v>
      </c>
      <c r="D86" s="48"/>
      <c r="E86" s="48"/>
      <c r="F86" s="48"/>
      <c r="G86" s="48"/>
      <c r="H86" s="48"/>
      <c r="I86" s="48">
        <f t="shared" si="1"/>
        <v>0</v>
      </c>
      <c r="J86" s="49" t="s">
        <v>53</v>
      </c>
      <c r="K86" s="70"/>
      <c r="L86" s="73"/>
      <c r="M86" s="76"/>
      <c r="N86" s="70"/>
    </row>
    <row r="87" spans="1:14">
      <c r="A87">
        <v>85</v>
      </c>
      <c r="B87" s="2">
        <v>43550</v>
      </c>
      <c r="C87" s="50">
        <v>74.900000000000006</v>
      </c>
      <c r="D87" s="51"/>
      <c r="E87" s="51"/>
      <c r="F87" s="51"/>
      <c r="G87" s="51"/>
      <c r="H87" s="51"/>
      <c r="I87" s="52">
        <f t="shared" si="1"/>
        <v>0</v>
      </c>
      <c r="J87" s="53" t="s">
        <v>53</v>
      </c>
      <c r="K87" s="68">
        <f>(SUM(I87:J93))/60</f>
        <v>12</v>
      </c>
      <c r="L87" s="71"/>
      <c r="M87" s="74">
        <f>C93-C87</f>
        <v>0.5</v>
      </c>
      <c r="N87" s="77">
        <f>AVERAGE(C87:C93)</f>
        <v>74.771428571428572</v>
      </c>
    </row>
    <row r="88" spans="1:14">
      <c r="A88">
        <v>86</v>
      </c>
      <c r="B88" s="2">
        <v>43551</v>
      </c>
      <c r="C88" s="25">
        <v>75.7</v>
      </c>
      <c r="D88" s="27">
        <v>80</v>
      </c>
      <c r="E88" s="27"/>
      <c r="F88" s="27"/>
      <c r="G88" s="27"/>
      <c r="H88" s="27"/>
      <c r="I88" s="40">
        <f t="shared" si="1"/>
        <v>80</v>
      </c>
      <c r="J88" s="28" t="s">
        <v>54</v>
      </c>
      <c r="K88" s="69"/>
      <c r="L88" s="72"/>
      <c r="M88" s="75"/>
      <c r="N88" s="69"/>
    </row>
    <row r="89" spans="1:14">
      <c r="A89">
        <v>87</v>
      </c>
      <c r="B89" s="2">
        <v>43552</v>
      </c>
      <c r="C89" s="25">
        <v>74.5</v>
      </c>
      <c r="D89" s="27">
        <v>80</v>
      </c>
      <c r="E89" s="27"/>
      <c r="F89" s="27"/>
      <c r="G89" s="27"/>
      <c r="H89" s="27"/>
      <c r="I89" s="40">
        <f t="shared" si="1"/>
        <v>80</v>
      </c>
      <c r="J89" s="28"/>
      <c r="K89" s="69"/>
      <c r="L89" s="72"/>
      <c r="M89" s="75"/>
      <c r="N89" s="69"/>
    </row>
    <row r="90" spans="1:14">
      <c r="A90">
        <v>88</v>
      </c>
      <c r="B90" s="2">
        <v>43553</v>
      </c>
      <c r="C90" s="25">
        <v>74.3</v>
      </c>
      <c r="D90" s="27">
        <v>80</v>
      </c>
      <c r="E90" s="35">
        <v>100</v>
      </c>
      <c r="F90" s="27"/>
      <c r="G90" s="35">
        <v>40</v>
      </c>
      <c r="H90" s="27"/>
      <c r="I90" s="40">
        <f t="shared" si="1"/>
        <v>220</v>
      </c>
      <c r="J90" s="28" t="s">
        <v>55</v>
      </c>
      <c r="K90" s="69"/>
      <c r="L90" s="72"/>
      <c r="M90" s="75"/>
      <c r="N90" s="69"/>
    </row>
    <row r="91" spans="1:14">
      <c r="A91">
        <v>89</v>
      </c>
      <c r="B91" s="2">
        <v>43554</v>
      </c>
      <c r="C91" s="25">
        <v>74.5</v>
      </c>
      <c r="D91" s="27"/>
      <c r="E91" s="35">
        <v>40</v>
      </c>
      <c r="F91" s="27"/>
      <c r="G91" s="27"/>
      <c r="H91" s="27"/>
      <c r="I91" s="40">
        <f t="shared" si="1"/>
        <v>40</v>
      </c>
      <c r="J91" s="28" t="s">
        <v>56</v>
      </c>
      <c r="K91" s="69"/>
      <c r="L91" s="72"/>
      <c r="M91" s="75"/>
      <c r="N91" s="69"/>
    </row>
    <row r="92" spans="1:14">
      <c r="A92">
        <v>90</v>
      </c>
      <c r="B92" s="2">
        <v>43555</v>
      </c>
      <c r="C92" s="25">
        <v>74.099999999999994</v>
      </c>
      <c r="D92" s="27"/>
      <c r="E92" s="27"/>
      <c r="F92" s="27"/>
      <c r="G92" s="27">
        <v>90</v>
      </c>
      <c r="H92" s="27"/>
      <c r="I92" s="40">
        <f t="shared" si="1"/>
        <v>90</v>
      </c>
      <c r="J92" s="28" t="s">
        <v>57</v>
      </c>
      <c r="K92" s="69"/>
      <c r="L92" s="72"/>
      <c r="M92" s="75"/>
      <c r="N92" s="69"/>
    </row>
    <row r="93" spans="1:14">
      <c r="A93">
        <v>91</v>
      </c>
      <c r="B93" s="2">
        <v>43556</v>
      </c>
      <c r="C93" s="31">
        <v>75.400000000000006</v>
      </c>
      <c r="D93" s="33">
        <v>80</v>
      </c>
      <c r="E93" s="33">
        <v>90</v>
      </c>
      <c r="F93" s="33"/>
      <c r="G93" s="33">
        <v>40</v>
      </c>
      <c r="H93" s="33"/>
      <c r="I93" s="40">
        <f t="shared" si="1"/>
        <v>210</v>
      </c>
      <c r="J93" s="34" t="s">
        <v>58</v>
      </c>
      <c r="K93" s="70"/>
      <c r="L93" s="73"/>
      <c r="M93" s="76"/>
      <c r="N93" s="70"/>
    </row>
    <row r="94" spans="1:14">
      <c r="A94">
        <v>92</v>
      </c>
      <c r="B94" s="2">
        <v>43557</v>
      </c>
      <c r="C94" s="37">
        <v>75.5</v>
      </c>
      <c r="D94" s="36">
        <v>80</v>
      </c>
      <c r="E94" s="23"/>
      <c r="F94" s="23"/>
      <c r="G94" s="23"/>
      <c r="H94" s="23"/>
      <c r="I94" s="36">
        <f t="shared" si="1"/>
        <v>80</v>
      </c>
      <c r="J94" s="24"/>
      <c r="K94" s="68">
        <f>(SUM(I94:J100))/60</f>
        <v>13.166666666666666</v>
      </c>
      <c r="L94" s="71"/>
      <c r="M94" s="74">
        <f>C100-C94</f>
        <v>-0.5</v>
      </c>
      <c r="N94" s="77">
        <f>AVERAGE(C94:C100)</f>
        <v>75.142857142857139</v>
      </c>
    </row>
    <row r="95" spans="1:14">
      <c r="A95">
        <v>93</v>
      </c>
      <c r="B95" s="2">
        <v>43558</v>
      </c>
      <c r="C95" s="38">
        <v>75.2</v>
      </c>
      <c r="D95" s="35">
        <v>80</v>
      </c>
      <c r="E95" s="35">
        <v>90</v>
      </c>
      <c r="F95" s="27"/>
      <c r="G95" s="27">
        <v>40</v>
      </c>
      <c r="H95" s="27"/>
      <c r="I95" s="35">
        <f t="shared" si="1"/>
        <v>210</v>
      </c>
      <c r="J95" s="28" t="s">
        <v>59</v>
      </c>
      <c r="K95" s="69"/>
      <c r="L95" s="72"/>
      <c r="M95" s="75"/>
      <c r="N95" s="69"/>
    </row>
    <row r="96" spans="1:14">
      <c r="A96">
        <v>94</v>
      </c>
      <c r="B96" s="2">
        <v>43559</v>
      </c>
      <c r="C96" s="38">
        <v>75</v>
      </c>
      <c r="D96" s="35">
        <v>80</v>
      </c>
      <c r="E96" s="27"/>
      <c r="F96" s="27"/>
      <c r="G96" s="27"/>
      <c r="H96" s="27"/>
      <c r="I96" s="35">
        <f t="shared" si="1"/>
        <v>80</v>
      </c>
      <c r="J96" s="28"/>
      <c r="K96" s="69"/>
      <c r="L96" s="72"/>
      <c r="M96" s="75"/>
      <c r="N96" s="69"/>
    </row>
    <row r="97" spans="1:14">
      <c r="A97">
        <v>95</v>
      </c>
      <c r="B97" s="2">
        <v>43560</v>
      </c>
      <c r="C97" s="38">
        <v>75.599999999999994</v>
      </c>
      <c r="D97" s="35">
        <v>80</v>
      </c>
      <c r="E97" s="35">
        <v>90</v>
      </c>
      <c r="F97" s="27"/>
      <c r="G97" s="27">
        <v>40</v>
      </c>
      <c r="H97" s="27"/>
      <c r="I97" s="35">
        <f t="shared" si="1"/>
        <v>210</v>
      </c>
      <c r="J97" s="28" t="s">
        <v>60</v>
      </c>
      <c r="K97" s="69"/>
      <c r="L97" s="72"/>
      <c r="M97" s="75"/>
      <c r="N97" s="69"/>
    </row>
    <row r="98" spans="1:14">
      <c r="A98">
        <v>96</v>
      </c>
      <c r="B98" s="2">
        <v>43561</v>
      </c>
      <c r="C98" s="39">
        <v>74.900000000000006</v>
      </c>
      <c r="D98" s="29"/>
      <c r="E98" s="29"/>
      <c r="F98" s="29"/>
      <c r="G98" s="29"/>
      <c r="H98" s="29"/>
      <c r="I98" s="29">
        <f t="shared" si="1"/>
        <v>0</v>
      </c>
      <c r="J98" s="30" t="s">
        <v>15</v>
      </c>
      <c r="K98" s="69"/>
      <c r="L98" s="72"/>
      <c r="M98" s="75"/>
      <c r="N98" s="69"/>
    </row>
    <row r="99" spans="1:14">
      <c r="A99">
        <v>97</v>
      </c>
      <c r="B99" s="2">
        <v>43562</v>
      </c>
      <c r="C99" s="39">
        <v>74.8</v>
      </c>
      <c r="D99" s="29"/>
      <c r="E99" s="29"/>
      <c r="F99" s="29"/>
      <c r="G99" s="29"/>
      <c r="H99" s="29"/>
      <c r="I99" s="29">
        <f t="shared" si="1"/>
        <v>0</v>
      </c>
      <c r="J99" s="30" t="s">
        <v>15</v>
      </c>
      <c r="K99" s="69"/>
      <c r="L99" s="72"/>
      <c r="M99" s="75"/>
      <c r="N99" s="69"/>
    </row>
    <row r="100" spans="1:14">
      <c r="A100">
        <v>98</v>
      </c>
      <c r="B100" s="2">
        <v>43563</v>
      </c>
      <c r="C100" s="54">
        <v>75</v>
      </c>
      <c r="D100" s="33">
        <v>80</v>
      </c>
      <c r="E100" s="33">
        <v>90</v>
      </c>
      <c r="F100" s="33"/>
      <c r="G100" s="33">
        <v>40</v>
      </c>
      <c r="H100" s="33"/>
      <c r="I100" s="40">
        <f>SUM(D100:H100)</f>
        <v>210</v>
      </c>
      <c r="J100" s="34"/>
      <c r="K100" s="70"/>
      <c r="L100" s="73"/>
      <c r="M100" s="76"/>
      <c r="N100" s="70"/>
    </row>
    <row r="101" spans="1:14">
      <c r="A101">
        <v>99</v>
      </c>
      <c r="B101" s="2">
        <v>43564</v>
      </c>
      <c r="C101" s="37">
        <v>74.599999999999994</v>
      </c>
      <c r="D101" s="23">
        <v>80</v>
      </c>
      <c r="E101" s="23"/>
      <c r="F101" s="23"/>
      <c r="G101" s="23"/>
      <c r="H101" s="23"/>
      <c r="I101" s="36">
        <f t="shared" si="1"/>
        <v>80</v>
      </c>
      <c r="J101" s="24"/>
      <c r="K101" s="68">
        <f>(SUM(I101:J107))/60</f>
        <v>8.0833333333333339</v>
      </c>
      <c r="L101" s="71"/>
      <c r="M101" s="74">
        <f>C107-C101</f>
        <v>1</v>
      </c>
      <c r="N101" s="77">
        <f>AVERAGE(C101:C107)</f>
        <v>75.271428571428572</v>
      </c>
    </row>
    <row r="102" spans="1:14">
      <c r="A102">
        <v>100</v>
      </c>
      <c r="B102" s="2">
        <v>43565</v>
      </c>
      <c r="C102" s="38">
        <v>75.5</v>
      </c>
      <c r="D102" s="27">
        <v>80</v>
      </c>
      <c r="E102" s="27"/>
      <c r="F102" s="27"/>
      <c r="G102" s="27"/>
      <c r="H102" s="27"/>
      <c r="I102" s="35">
        <f t="shared" si="1"/>
        <v>80</v>
      </c>
      <c r="J102" s="28"/>
      <c r="K102" s="69"/>
      <c r="L102" s="72"/>
      <c r="M102" s="75"/>
      <c r="N102" s="69"/>
    </row>
    <row r="103" spans="1:14">
      <c r="A103">
        <v>101</v>
      </c>
      <c r="B103" s="2">
        <v>43566</v>
      </c>
      <c r="C103" s="25">
        <v>75.2</v>
      </c>
      <c r="D103" s="27">
        <v>80</v>
      </c>
      <c r="E103" s="27"/>
      <c r="F103" s="27"/>
      <c r="G103" s="27"/>
      <c r="H103" s="27"/>
      <c r="I103" s="35">
        <f t="shared" si="1"/>
        <v>80</v>
      </c>
      <c r="J103" s="28"/>
      <c r="K103" s="69"/>
      <c r="L103" s="72"/>
      <c r="M103" s="75"/>
      <c r="N103" s="69"/>
    </row>
    <row r="104" spans="1:14">
      <c r="A104">
        <v>102</v>
      </c>
      <c r="B104" s="2">
        <v>43567</v>
      </c>
      <c r="C104" s="25">
        <v>75</v>
      </c>
      <c r="D104" s="27">
        <v>80</v>
      </c>
      <c r="E104" s="27">
        <v>90</v>
      </c>
      <c r="F104" s="27"/>
      <c r="G104" s="27">
        <v>40</v>
      </c>
      <c r="H104" s="27"/>
      <c r="I104" s="35">
        <f t="shared" si="1"/>
        <v>210</v>
      </c>
      <c r="J104" s="28"/>
      <c r="K104" s="69"/>
      <c r="L104" s="72"/>
      <c r="M104" s="75"/>
      <c r="N104" s="69"/>
    </row>
    <row r="105" spans="1:14">
      <c r="A105">
        <v>103</v>
      </c>
      <c r="B105" s="2">
        <v>43568</v>
      </c>
      <c r="C105" s="39">
        <v>75.5</v>
      </c>
      <c r="D105" s="29"/>
      <c r="E105" s="29"/>
      <c r="F105" s="29"/>
      <c r="G105" s="29"/>
      <c r="H105" s="29"/>
      <c r="I105" s="29">
        <f t="shared" si="1"/>
        <v>0</v>
      </c>
      <c r="J105" s="30" t="s">
        <v>15</v>
      </c>
      <c r="K105" s="69"/>
      <c r="L105" s="72"/>
      <c r="M105" s="75"/>
      <c r="N105" s="69"/>
    </row>
    <row r="106" spans="1:14">
      <c r="A106">
        <v>104</v>
      </c>
      <c r="B106" s="2">
        <v>43569</v>
      </c>
      <c r="C106" s="25">
        <v>75.5</v>
      </c>
      <c r="D106" s="27"/>
      <c r="E106" s="27"/>
      <c r="F106" s="27">
        <v>35</v>
      </c>
      <c r="G106" s="27"/>
      <c r="H106" s="27"/>
      <c r="I106" s="35">
        <f t="shared" si="1"/>
        <v>35</v>
      </c>
      <c r="J106" s="28" t="s">
        <v>61</v>
      </c>
      <c r="K106" s="69"/>
      <c r="L106" s="72"/>
      <c r="M106" s="75"/>
      <c r="N106" s="69"/>
    </row>
    <row r="107" spans="1:14">
      <c r="A107">
        <v>105</v>
      </c>
      <c r="B107" s="2">
        <v>43570</v>
      </c>
      <c r="C107" s="55">
        <v>75.599999999999994</v>
      </c>
      <c r="D107" s="56"/>
      <c r="E107" s="56"/>
      <c r="F107" s="56"/>
      <c r="G107" s="56"/>
      <c r="H107" s="56"/>
      <c r="I107" s="29">
        <f t="shared" si="1"/>
        <v>0</v>
      </c>
      <c r="J107" s="57" t="s">
        <v>15</v>
      </c>
      <c r="K107" s="70"/>
      <c r="L107" s="73"/>
      <c r="M107" s="76"/>
      <c r="N107" s="70"/>
    </row>
    <row r="108" spans="1:14">
      <c r="A108">
        <v>106</v>
      </c>
      <c r="B108" s="2">
        <v>43571</v>
      </c>
      <c r="C108" s="37">
        <v>75.7</v>
      </c>
      <c r="D108" s="23"/>
      <c r="E108" s="23">
        <v>90</v>
      </c>
      <c r="F108" s="23"/>
      <c r="G108" s="23"/>
      <c r="H108" s="23"/>
      <c r="I108" s="36">
        <f t="shared" si="1"/>
        <v>90</v>
      </c>
      <c r="J108" s="24"/>
      <c r="K108" s="68">
        <f>(SUM(I108:J114))/60</f>
        <v>7.3666666666666663</v>
      </c>
      <c r="L108" s="71" t="s">
        <v>66</v>
      </c>
      <c r="M108" s="74">
        <f>C114-C108</f>
        <v>-0.60000000000000853</v>
      </c>
      <c r="N108" s="77">
        <f>AVERAGE(C108:C114)</f>
        <v>75.342857142857156</v>
      </c>
    </row>
    <row r="109" spans="1:14">
      <c r="A109">
        <v>107</v>
      </c>
      <c r="B109" s="2">
        <v>43572</v>
      </c>
      <c r="C109" s="25">
        <v>75.900000000000006</v>
      </c>
      <c r="D109" s="27">
        <v>80</v>
      </c>
      <c r="E109" s="27"/>
      <c r="F109" s="27"/>
      <c r="G109" s="27"/>
      <c r="H109" s="27"/>
      <c r="I109" s="35">
        <f t="shared" si="1"/>
        <v>80</v>
      </c>
      <c r="J109" s="28"/>
      <c r="K109" s="69"/>
      <c r="L109" s="72"/>
      <c r="M109" s="75"/>
      <c r="N109" s="69"/>
    </row>
    <row r="110" spans="1:14">
      <c r="A110">
        <v>108</v>
      </c>
      <c r="B110" s="2">
        <v>43573</v>
      </c>
      <c r="C110" s="25">
        <v>75.400000000000006</v>
      </c>
      <c r="D110" s="27">
        <v>80</v>
      </c>
      <c r="E110" s="27"/>
      <c r="F110" s="27"/>
      <c r="G110" s="27"/>
      <c r="H110" s="27"/>
      <c r="I110" s="35">
        <f t="shared" si="1"/>
        <v>80</v>
      </c>
      <c r="J110" s="28"/>
      <c r="K110" s="69"/>
      <c r="L110" s="72"/>
      <c r="M110" s="75"/>
      <c r="N110" s="69"/>
    </row>
    <row r="111" spans="1:14">
      <c r="A111">
        <v>109</v>
      </c>
      <c r="B111" s="2">
        <v>43574</v>
      </c>
      <c r="C111" s="39">
        <v>75.2</v>
      </c>
      <c r="D111" s="29"/>
      <c r="E111" s="29"/>
      <c r="F111" s="29"/>
      <c r="G111" s="29"/>
      <c r="H111" s="29"/>
      <c r="I111" s="29">
        <f t="shared" si="1"/>
        <v>0</v>
      </c>
      <c r="J111" s="30" t="s">
        <v>15</v>
      </c>
      <c r="K111" s="69"/>
      <c r="L111" s="72"/>
      <c r="M111" s="75"/>
      <c r="N111" s="69"/>
    </row>
    <row r="112" spans="1:14">
      <c r="A112">
        <v>110</v>
      </c>
      <c r="B112" s="2">
        <v>43575</v>
      </c>
      <c r="C112" s="25">
        <v>75.2</v>
      </c>
      <c r="D112" s="27"/>
      <c r="E112" s="27">
        <v>110</v>
      </c>
      <c r="F112" s="27"/>
      <c r="G112" s="27"/>
      <c r="H112" s="27"/>
      <c r="I112" s="35">
        <f t="shared" si="1"/>
        <v>110</v>
      </c>
      <c r="J112" s="28"/>
      <c r="K112" s="69"/>
      <c r="L112" s="72"/>
      <c r="M112" s="75"/>
      <c r="N112" s="69"/>
    </row>
    <row r="113" spans="1:14">
      <c r="A113">
        <v>111</v>
      </c>
      <c r="B113" s="2">
        <v>43576</v>
      </c>
      <c r="C113" s="25">
        <v>74.900000000000006</v>
      </c>
      <c r="D113" s="27"/>
      <c r="E113" s="27"/>
      <c r="F113" s="27">
        <v>50</v>
      </c>
      <c r="G113" s="27"/>
      <c r="H113" s="27"/>
      <c r="I113" s="35">
        <f t="shared" si="1"/>
        <v>50</v>
      </c>
      <c r="J113" s="28" t="s">
        <v>63</v>
      </c>
      <c r="K113" s="69"/>
      <c r="L113" s="72"/>
      <c r="M113" s="75"/>
      <c r="N113" s="69"/>
    </row>
    <row r="114" spans="1:14">
      <c r="A114">
        <v>112</v>
      </c>
      <c r="B114" s="2">
        <v>43577</v>
      </c>
      <c r="C114" s="31">
        <v>75.099999999999994</v>
      </c>
      <c r="D114" s="33"/>
      <c r="E114" s="33"/>
      <c r="F114" s="33">
        <v>32</v>
      </c>
      <c r="G114" s="33"/>
      <c r="H114" s="33"/>
      <c r="I114" s="40">
        <f t="shared" si="1"/>
        <v>32</v>
      </c>
      <c r="J114" s="34" t="s">
        <v>62</v>
      </c>
      <c r="K114" s="70"/>
      <c r="L114" s="73"/>
      <c r="M114" s="76"/>
      <c r="N114" s="70"/>
    </row>
    <row r="115" spans="1:14">
      <c r="A115">
        <v>113</v>
      </c>
      <c r="B115" s="2">
        <v>43578</v>
      </c>
      <c r="C115" s="20">
        <v>75.400000000000006</v>
      </c>
      <c r="D115" s="23">
        <v>80</v>
      </c>
      <c r="E115" s="23">
        <v>80</v>
      </c>
      <c r="F115" s="23"/>
      <c r="G115" s="23">
        <v>40</v>
      </c>
      <c r="H115" s="23"/>
      <c r="I115" s="36">
        <f t="shared" si="1"/>
        <v>200</v>
      </c>
      <c r="J115" s="24"/>
      <c r="K115" s="68">
        <f>(SUM(I115:J121))/60</f>
        <v>15.4</v>
      </c>
      <c r="L115" s="71" t="s">
        <v>66</v>
      </c>
      <c r="M115" s="74">
        <f>C121-C115</f>
        <v>1.0999999999999943</v>
      </c>
      <c r="N115" s="77">
        <f>AVERAGE(C115:C121)</f>
        <v>75.7</v>
      </c>
    </row>
    <row r="116" spans="1:14">
      <c r="A116">
        <v>114</v>
      </c>
      <c r="B116" s="2">
        <v>43579</v>
      </c>
      <c r="C116" s="25">
        <v>75.3</v>
      </c>
      <c r="D116" s="27">
        <v>80</v>
      </c>
      <c r="E116" s="27"/>
      <c r="F116" s="27"/>
      <c r="G116" s="27"/>
      <c r="H116" s="27"/>
      <c r="I116" s="35">
        <f t="shared" si="1"/>
        <v>80</v>
      </c>
      <c r="J116" s="28"/>
      <c r="K116" s="69"/>
      <c r="L116" s="72"/>
      <c r="M116" s="75"/>
      <c r="N116" s="69"/>
    </row>
    <row r="117" spans="1:14">
      <c r="A117">
        <v>115</v>
      </c>
      <c r="B117" s="2">
        <v>43580</v>
      </c>
      <c r="C117" s="25">
        <v>75.5</v>
      </c>
      <c r="D117" s="27">
        <v>80</v>
      </c>
      <c r="E117" s="27">
        <v>70</v>
      </c>
      <c r="F117" s="27"/>
      <c r="G117" s="27">
        <v>40</v>
      </c>
      <c r="H117" s="27"/>
      <c r="I117" s="35">
        <f t="shared" si="1"/>
        <v>190</v>
      </c>
      <c r="J117" s="28"/>
      <c r="K117" s="69"/>
      <c r="L117" s="72"/>
      <c r="M117" s="75"/>
      <c r="N117" s="69"/>
    </row>
    <row r="118" spans="1:14">
      <c r="A118">
        <v>116</v>
      </c>
      <c r="B118" s="2">
        <v>43581</v>
      </c>
      <c r="C118" s="25">
        <v>75.5</v>
      </c>
      <c r="D118" s="35">
        <v>80</v>
      </c>
      <c r="E118" s="27"/>
      <c r="F118" s="27"/>
      <c r="G118" s="27"/>
      <c r="H118" s="27"/>
      <c r="I118" s="35">
        <f t="shared" si="1"/>
        <v>80</v>
      </c>
      <c r="J118" s="28"/>
      <c r="K118" s="69"/>
      <c r="L118" s="72"/>
      <c r="M118" s="75"/>
      <c r="N118" s="69"/>
    </row>
    <row r="119" spans="1:14">
      <c r="A119">
        <v>117</v>
      </c>
      <c r="B119" s="2">
        <v>43582</v>
      </c>
      <c r="C119" s="25">
        <v>75.8</v>
      </c>
      <c r="D119" s="27"/>
      <c r="E119" s="27">
        <v>150</v>
      </c>
      <c r="F119" s="27"/>
      <c r="G119" s="27"/>
      <c r="H119" s="27"/>
      <c r="I119" s="35">
        <f t="shared" si="1"/>
        <v>150</v>
      </c>
      <c r="J119" s="35" t="s">
        <v>64</v>
      </c>
      <c r="K119" s="69"/>
      <c r="L119" s="72"/>
      <c r="M119" s="75"/>
      <c r="N119" s="69"/>
    </row>
    <row r="120" spans="1:14">
      <c r="A120">
        <v>118</v>
      </c>
      <c r="B120" s="2">
        <v>43583</v>
      </c>
      <c r="C120" s="25">
        <v>75.900000000000006</v>
      </c>
      <c r="D120" s="27"/>
      <c r="E120" s="27"/>
      <c r="F120" s="27"/>
      <c r="G120" s="27">
        <v>34</v>
      </c>
      <c r="H120" s="27"/>
      <c r="I120" s="35">
        <f t="shared" si="1"/>
        <v>34</v>
      </c>
      <c r="J120" s="28"/>
      <c r="K120" s="69"/>
      <c r="L120" s="72"/>
      <c r="M120" s="75"/>
      <c r="N120" s="69"/>
    </row>
    <row r="121" spans="1:14">
      <c r="A121">
        <v>119</v>
      </c>
      <c r="B121" s="2">
        <v>43584</v>
      </c>
      <c r="C121" s="31">
        <v>76.5</v>
      </c>
      <c r="D121" s="33">
        <v>80</v>
      </c>
      <c r="E121" s="33">
        <v>70</v>
      </c>
      <c r="F121" s="33"/>
      <c r="G121" s="33">
        <v>40</v>
      </c>
      <c r="H121" s="33"/>
      <c r="I121" s="40">
        <f t="shared" si="1"/>
        <v>190</v>
      </c>
      <c r="J121" s="34" t="s">
        <v>65</v>
      </c>
      <c r="K121" s="70"/>
      <c r="L121" s="73"/>
      <c r="M121" s="76"/>
      <c r="N121" s="70"/>
    </row>
    <row r="122" spans="1:14">
      <c r="A122">
        <v>120</v>
      </c>
      <c r="B122" s="2">
        <v>43585</v>
      </c>
      <c r="C122" s="37">
        <v>75.5</v>
      </c>
      <c r="D122" s="36">
        <v>80</v>
      </c>
      <c r="E122" s="23"/>
      <c r="F122" s="23"/>
      <c r="G122" s="23"/>
      <c r="H122" s="23"/>
      <c r="I122" s="36">
        <f t="shared" si="1"/>
        <v>80</v>
      </c>
      <c r="J122" s="24"/>
      <c r="K122" s="68">
        <f>(SUM(I122:J128))/60</f>
        <v>6.5</v>
      </c>
      <c r="L122" s="71" t="s">
        <v>68</v>
      </c>
      <c r="M122" s="74">
        <f>C128-C122</f>
        <v>0.20000000000000284</v>
      </c>
      <c r="N122" s="77">
        <f>AVERAGE(C122:C128)</f>
        <v>75.485714285714295</v>
      </c>
    </row>
    <row r="123" spans="1:14">
      <c r="A123">
        <v>121</v>
      </c>
      <c r="B123" s="2">
        <v>43586</v>
      </c>
      <c r="C123" s="38">
        <v>75.400000000000006</v>
      </c>
      <c r="D123" s="35">
        <v>80</v>
      </c>
      <c r="E123" s="35">
        <v>90</v>
      </c>
      <c r="F123" s="27"/>
      <c r="G123" s="27">
        <v>60</v>
      </c>
      <c r="H123" s="27"/>
      <c r="I123" s="35">
        <f t="shared" si="1"/>
        <v>230</v>
      </c>
      <c r="J123" s="28" t="s">
        <v>39</v>
      </c>
      <c r="K123" s="69"/>
      <c r="L123" s="72"/>
      <c r="M123" s="75"/>
      <c r="N123" s="69"/>
    </row>
    <row r="124" spans="1:14">
      <c r="A124">
        <v>122</v>
      </c>
      <c r="B124" s="2">
        <v>43587</v>
      </c>
      <c r="C124" s="38">
        <v>75.3</v>
      </c>
      <c r="D124" s="35">
        <v>80</v>
      </c>
      <c r="E124" s="27"/>
      <c r="F124" s="27"/>
      <c r="G124" s="27"/>
      <c r="H124" s="27"/>
      <c r="I124" s="35">
        <f t="shared" si="1"/>
        <v>80</v>
      </c>
      <c r="J124" s="28"/>
      <c r="K124" s="69"/>
      <c r="L124" s="72"/>
      <c r="M124" s="75"/>
      <c r="N124" s="69"/>
    </row>
    <row r="125" spans="1:14">
      <c r="A125">
        <v>123</v>
      </c>
      <c r="B125" s="2">
        <v>43588</v>
      </c>
      <c r="C125" s="64">
        <v>75.400000000000006</v>
      </c>
      <c r="D125" s="58"/>
      <c r="E125" s="58"/>
      <c r="F125" s="58"/>
      <c r="G125" s="58"/>
      <c r="H125" s="58"/>
      <c r="I125" s="58">
        <f t="shared" si="1"/>
        <v>0</v>
      </c>
      <c r="J125" s="59" t="s">
        <v>67</v>
      </c>
      <c r="K125" s="69"/>
      <c r="L125" s="72"/>
      <c r="M125" s="75"/>
      <c r="N125" s="69"/>
    </row>
    <row r="126" spans="1:14">
      <c r="A126">
        <v>124</v>
      </c>
      <c r="B126" s="2">
        <v>43589</v>
      </c>
      <c r="C126" s="64">
        <v>75.5</v>
      </c>
      <c r="D126" s="58"/>
      <c r="E126" s="58"/>
      <c r="F126" s="58"/>
      <c r="G126" s="58"/>
      <c r="H126" s="58"/>
      <c r="I126" s="58">
        <f t="shared" si="1"/>
        <v>0</v>
      </c>
      <c r="J126" s="59" t="s">
        <v>67</v>
      </c>
      <c r="K126" s="69"/>
      <c r="L126" s="72"/>
      <c r="M126" s="75"/>
      <c r="N126" s="69"/>
    </row>
    <row r="127" spans="1:14">
      <c r="A127">
        <v>125</v>
      </c>
      <c r="B127" s="2">
        <v>43590</v>
      </c>
      <c r="C127" s="64">
        <v>75.599999999999994</v>
      </c>
      <c r="D127" s="58"/>
      <c r="E127" s="58"/>
      <c r="F127" s="58"/>
      <c r="G127" s="58"/>
      <c r="H127" s="58"/>
      <c r="I127" s="58">
        <f t="shared" si="1"/>
        <v>0</v>
      </c>
      <c r="J127" s="59" t="s">
        <v>67</v>
      </c>
      <c r="K127" s="69"/>
      <c r="L127" s="72"/>
      <c r="M127" s="75"/>
      <c r="N127" s="69"/>
    </row>
    <row r="128" spans="1:14">
      <c r="A128">
        <v>126</v>
      </c>
      <c r="B128" s="2">
        <v>43591</v>
      </c>
      <c r="C128" s="65">
        <v>75.7</v>
      </c>
      <c r="D128" s="60"/>
      <c r="E128" s="60"/>
      <c r="F128" s="60"/>
      <c r="G128" s="60"/>
      <c r="H128" s="60"/>
      <c r="I128" s="60">
        <f t="shared" si="1"/>
        <v>0</v>
      </c>
      <c r="J128" s="61" t="s">
        <v>67</v>
      </c>
      <c r="K128" s="70"/>
      <c r="L128" s="73"/>
      <c r="M128" s="76"/>
      <c r="N128" s="70"/>
    </row>
    <row r="129" spans="1:14">
      <c r="A129">
        <v>127</v>
      </c>
      <c r="B129" s="2">
        <v>43592</v>
      </c>
      <c r="C129" s="66">
        <v>75.8</v>
      </c>
      <c r="D129" s="62"/>
      <c r="E129" s="62"/>
      <c r="F129" s="62"/>
      <c r="G129" s="62"/>
      <c r="H129" s="62"/>
      <c r="I129" s="62">
        <f t="shared" si="1"/>
        <v>0</v>
      </c>
      <c r="J129" s="63" t="s">
        <v>67</v>
      </c>
      <c r="K129" s="68">
        <f>(SUM(I129:J135))/60</f>
        <v>1.3333333333333333</v>
      </c>
      <c r="L129" s="71" t="s">
        <v>68</v>
      </c>
      <c r="M129" s="74">
        <f>C135-C129</f>
        <v>0.29999999999999716</v>
      </c>
      <c r="N129" s="77">
        <f>AVERAGE(C129:C135)</f>
        <v>76.171428571428578</v>
      </c>
    </row>
    <row r="130" spans="1:14">
      <c r="A130">
        <v>128</v>
      </c>
      <c r="B130" s="2">
        <v>43593</v>
      </c>
      <c r="C130" s="64">
        <v>75.900000000000006</v>
      </c>
      <c r="D130" s="58"/>
      <c r="E130" s="58"/>
      <c r="F130" s="58"/>
      <c r="G130" s="58"/>
      <c r="H130" s="58"/>
      <c r="I130" s="58">
        <f t="shared" si="1"/>
        <v>0</v>
      </c>
      <c r="J130" s="59" t="s">
        <v>67</v>
      </c>
      <c r="K130" s="69"/>
      <c r="L130" s="72"/>
      <c r="M130" s="75"/>
      <c r="N130" s="69"/>
    </row>
    <row r="131" spans="1:14">
      <c r="A131">
        <v>129</v>
      </c>
      <c r="B131" s="2">
        <v>43594</v>
      </c>
      <c r="C131" s="64">
        <v>76.099999999999994</v>
      </c>
      <c r="D131" s="58"/>
      <c r="E131" s="58"/>
      <c r="F131" s="58"/>
      <c r="G131" s="58"/>
      <c r="H131" s="58"/>
      <c r="I131" s="58">
        <f t="shared" si="1"/>
        <v>0</v>
      </c>
      <c r="J131" s="59" t="s">
        <v>67</v>
      </c>
      <c r="K131" s="69"/>
      <c r="L131" s="72"/>
      <c r="M131" s="75"/>
      <c r="N131" s="69"/>
    </row>
    <row r="132" spans="1:14">
      <c r="A132">
        <v>130</v>
      </c>
      <c r="B132" s="2">
        <v>43595</v>
      </c>
      <c r="C132" s="64">
        <v>76.3</v>
      </c>
      <c r="D132" s="58"/>
      <c r="E132" s="58"/>
      <c r="F132" s="58"/>
      <c r="G132" s="58"/>
      <c r="H132" s="58"/>
      <c r="I132" s="58">
        <f t="shared" si="1"/>
        <v>0</v>
      </c>
      <c r="J132" s="59" t="s">
        <v>67</v>
      </c>
      <c r="K132" s="69"/>
      <c r="L132" s="72"/>
      <c r="M132" s="75"/>
      <c r="N132" s="69"/>
    </row>
    <row r="133" spans="1:14">
      <c r="A133">
        <v>131</v>
      </c>
      <c r="B133" s="2">
        <v>43596</v>
      </c>
      <c r="C133" s="64">
        <v>76.400000000000006</v>
      </c>
      <c r="D133" s="58"/>
      <c r="E133" s="58"/>
      <c r="F133" s="58"/>
      <c r="G133" s="58"/>
      <c r="H133" s="58"/>
      <c r="I133" s="58">
        <f t="shared" ref="I133:I164" si="2">SUM(D133:H133)</f>
        <v>0</v>
      </c>
      <c r="J133" s="59" t="s">
        <v>67</v>
      </c>
      <c r="K133" s="69"/>
      <c r="L133" s="72"/>
      <c r="M133" s="75"/>
      <c r="N133" s="69"/>
    </row>
    <row r="134" spans="1:14">
      <c r="A134">
        <v>132</v>
      </c>
      <c r="B134" s="2">
        <v>43597</v>
      </c>
      <c r="C134" s="25">
        <v>76.599999999999994</v>
      </c>
      <c r="D134" s="27"/>
      <c r="E134" s="27"/>
      <c r="F134" s="27"/>
      <c r="G134" s="27"/>
      <c r="H134" s="27"/>
      <c r="I134" s="35">
        <f t="shared" si="2"/>
        <v>0</v>
      </c>
      <c r="J134" s="28"/>
      <c r="K134" s="69"/>
      <c r="L134" s="72"/>
      <c r="M134" s="75"/>
      <c r="N134" s="69"/>
    </row>
    <row r="135" spans="1:14">
      <c r="A135">
        <v>133</v>
      </c>
      <c r="B135" s="2">
        <v>43598</v>
      </c>
      <c r="C135" s="31">
        <v>76.099999999999994</v>
      </c>
      <c r="D135" s="33">
        <v>80</v>
      </c>
      <c r="E135" s="33"/>
      <c r="F135" s="33"/>
      <c r="G135" s="33"/>
      <c r="H135" s="33"/>
      <c r="I135" s="40">
        <f t="shared" si="2"/>
        <v>80</v>
      </c>
      <c r="J135" s="34"/>
      <c r="K135" s="70"/>
      <c r="L135" s="73"/>
      <c r="M135" s="76"/>
      <c r="N135" s="70"/>
    </row>
    <row r="136" spans="1:14">
      <c r="A136">
        <v>134</v>
      </c>
      <c r="B136" s="2">
        <v>43599</v>
      </c>
      <c r="C136" s="20">
        <v>75.5</v>
      </c>
      <c r="D136" s="23">
        <v>80</v>
      </c>
      <c r="E136" s="23"/>
      <c r="F136" s="23">
        <v>26</v>
      </c>
      <c r="G136" s="23"/>
      <c r="H136" s="23"/>
      <c r="I136" s="36">
        <f t="shared" si="2"/>
        <v>106</v>
      </c>
      <c r="J136" s="24" t="s">
        <v>70</v>
      </c>
      <c r="K136" s="68">
        <f>(SUM(I136:J142))/60</f>
        <v>13.65</v>
      </c>
      <c r="L136" s="71" t="s">
        <v>69</v>
      </c>
      <c r="M136" s="74">
        <f>C142-C136</f>
        <v>1.0999999999999943</v>
      </c>
      <c r="N136" s="77">
        <f>AVERAGE(C136:C142)</f>
        <v>75.885714285714272</v>
      </c>
    </row>
    <row r="137" spans="1:14">
      <c r="A137">
        <v>135</v>
      </c>
      <c r="B137" s="2">
        <v>43600</v>
      </c>
      <c r="C137" s="25">
        <v>75.7</v>
      </c>
      <c r="D137" s="27">
        <v>80</v>
      </c>
      <c r="E137" s="27"/>
      <c r="F137" s="27"/>
      <c r="G137" s="27"/>
      <c r="H137" s="27"/>
      <c r="I137" s="35">
        <f t="shared" si="2"/>
        <v>80</v>
      </c>
      <c r="J137" s="28"/>
      <c r="K137" s="69"/>
      <c r="L137" s="72"/>
      <c r="M137" s="75"/>
      <c r="N137" s="69"/>
    </row>
    <row r="138" spans="1:14">
      <c r="A138">
        <v>136</v>
      </c>
      <c r="B138" s="2">
        <v>43601</v>
      </c>
      <c r="C138" s="25">
        <v>75.5</v>
      </c>
      <c r="D138" s="27">
        <v>80</v>
      </c>
      <c r="E138" s="27">
        <v>60</v>
      </c>
      <c r="F138" s="27"/>
      <c r="G138" s="27">
        <v>40</v>
      </c>
      <c r="H138" s="27"/>
      <c r="I138" s="35">
        <f t="shared" si="2"/>
        <v>180</v>
      </c>
      <c r="J138" s="28" t="s">
        <v>71</v>
      </c>
      <c r="K138" s="69"/>
      <c r="L138" s="72"/>
      <c r="M138" s="75"/>
      <c r="N138" s="69"/>
    </row>
    <row r="139" spans="1:14">
      <c r="A139">
        <v>137</v>
      </c>
      <c r="B139" s="2">
        <v>43602</v>
      </c>
      <c r="C139" s="25">
        <v>76.099999999999994</v>
      </c>
      <c r="D139" s="27">
        <v>80</v>
      </c>
      <c r="E139" s="27">
        <v>80</v>
      </c>
      <c r="F139" s="27"/>
      <c r="G139" s="27">
        <v>40</v>
      </c>
      <c r="H139" s="27"/>
      <c r="I139" s="35">
        <f t="shared" si="2"/>
        <v>200</v>
      </c>
      <c r="J139" s="28" t="s">
        <v>72</v>
      </c>
      <c r="K139" s="69"/>
      <c r="L139" s="72"/>
      <c r="M139" s="75"/>
      <c r="N139" s="69"/>
    </row>
    <row r="140" spans="1:14">
      <c r="A140">
        <v>138</v>
      </c>
      <c r="B140" s="2">
        <v>43603</v>
      </c>
      <c r="C140" s="39">
        <v>76</v>
      </c>
      <c r="D140" s="29"/>
      <c r="E140" s="29"/>
      <c r="F140" s="29"/>
      <c r="G140" s="29"/>
      <c r="H140" s="29"/>
      <c r="I140" s="29"/>
      <c r="J140" s="30" t="s">
        <v>15</v>
      </c>
      <c r="K140" s="69"/>
      <c r="L140" s="72"/>
      <c r="M140" s="75"/>
      <c r="N140" s="69"/>
    </row>
    <row r="141" spans="1:14">
      <c r="A141">
        <v>139</v>
      </c>
      <c r="B141" s="2">
        <v>43604</v>
      </c>
      <c r="C141" s="25">
        <v>75.8</v>
      </c>
      <c r="D141" s="27"/>
      <c r="E141" s="27"/>
      <c r="F141" s="27">
        <v>43</v>
      </c>
      <c r="G141" s="27"/>
      <c r="H141" s="27"/>
      <c r="I141" s="35">
        <f>SUM(D141:H141)</f>
        <v>43</v>
      </c>
      <c r="J141" s="28" t="s">
        <v>73</v>
      </c>
      <c r="K141" s="69"/>
      <c r="L141" s="72"/>
      <c r="M141" s="75"/>
      <c r="N141" s="69"/>
    </row>
    <row r="142" spans="1:14">
      <c r="A142">
        <v>140</v>
      </c>
      <c r="B142" s="2">
        <v>43605</v>
      </c>
      <c r="C142" s="31">
        <v>76.599999999999994</v>
      </c>
      <c r="D142" s="33">
        <v>80</v>
      </c>
      <c r="E142" s="33">
        <v>90</v>
      </c>
      <c r="F142" s="33"/>
      <c r="G142" s="33">
        <v>40</v>
      </c>
      <c r="H142" s="33"/>
      <c r="I142" s="40">
        <f t="shared" si="2"/>
        <v>210</v>
      </c>
      <c r="J142" s="34" t="s">
        <v>74</v>
      </c>
      <c r="K142" s="70"/>
      <c r="L142" s="73"/>
      <c r="M142" s="76"/>
      <c r="N142" s="70"/>
    </row>
    <row r="143" spans="1:14">
      <c r="A143">
        <v>141</v>
      </c>
      <c r="B143" s="2">
        <v>43606</v>
      </c>
      <c r="C143" s="37">
        <v>75.400000000000006</v>
      </c>
      <c r="D143" s="36">
        <v>80</v>
      </c>
      <c r="E143" s="23"/>
      <c r="F143" s="23"/>
      <c r="G143" s="23"/>
      <c r="H143" s="23"/>
      <c r="I143" s="36">
        <f t="shared" si="2"/>
        <v>80</v>
      </c>
      <c r="J143" s="24"/>
      <c r="K143" s="68">
        <f>(SUM(I143:J149))/60</f>
        <v>10.9</v>
      </c>
      <c r="L143" s="71"/>
      <c r="M143" s="74">
        <f>C149-C143</f>
        <v>0.5</v>
      </c>
      <c r="N143" s="77">
        <f>AVERAGE(C143:C149)</f>
        <v>76.04285714285713</v>
      </c>
    </row>
    <row r="144" spans="1:14">
      <c r="A144">
        <v>142</v>
      </c>
      <c r="B144" s="2">
        <v>43607</v>
      </c>
      <c r="C144" s="38">
        <v>76.099999999999994</v>
      </c>
      <c r="D144" s="35">
        <v>80</v>
      </c>
      <c r="E144" s="35">
        <v>100</v>
      </c>
      <c r="F144" s="27"/>
      <c r="G144" s="27">
        <v>40</v>
      </c>
      <c r="H144" s="27"/>
      <c r="I144" s="35">
        <f t="shared" si="2"/>
        <v>220</v>
      </c>
      <c r="J144" s="28" t="s">
        <v>75</v>
      </c>
      <c r="K144" s="69"/>
      <c r="L144" s="72"/>
      <c r="M144" s="75"/>
      <c r="N144" s="69"/>
    </row>
    <row r="145" spans="1:14">
      <c r="A145">
        <v>143</v>
      </c>
      <c r="B145" s="2">
        <v>43608</v>
      </c>
      <c r="C145" s="25">
        <v>76.2</v>
      </c>
      <c r="D145" s="35">
        <v>80</v>
      </c>
      <c r="E145" s="27"/>
      <c r="F145" s="27"/>
      <c r="G145" s="27"/>
      <c r="H145" s="27"/>
      <c r="I145" s="35">
        <f t="shared" si="2"/>
        <v>80</v>
      </c>
      <c r="J145" s="28"/>
      <c r="K145" s="69"/>
      <c r="L145" s="72"/>
      <c r="M145" s="75"/>
      <c r="N145" s="69"/>
    </row>
    <row r="146" spans="1:14">
      <c r="A146">
        <v>144</v>
      </c>
      <c r="B146" s="2">
        <v>43609</v>
      </c>
      <c r="C146" s="25">
        <v>76.400000000000006</v>
      </c>
      <c r="D146" s="35">
        <v>80</v>
      </c>
      <c r="E146" s="35">
        <v>100</v>
      </c>
      <c r="F146" s="27"/>
      <c r="G146" s="27">
        <v>40</v>
      </c>
      <c r="H146" s="27"/>
      <c r="I146" s="35">
        <f t="shared" si="2"/>
        <v>220</v>
      </c>
      <c r="J146" s="28" t="s">
        <v>76</v>
      </c>
      <c r="K146" s="69"/>
      <c r="L146" s="72"/>
      <c r="M146" s="75"/>
      <c r="N146" s="69"/>
    </row>
    <row r="147" spans="1:14">
      <c r="A147">
        <v>145</v>
      </c>
      <c r="B147" s="2">
        <v>43610</v>
      </c>
      <c r="C147" s="67">
        <v>76.2</v>
      </c>
      <c r="D147" s="58"/>
      <c r="E147" s="58"/>
      <c r="F147" s="58"/>
      <c r="G147" s="58"/>
      <c r="H147" s="58"/>
      <c r="I147" s="58">
        <f t="shared" si="2"/>
        <v>0</v>
      </c>
      <c r="J147" s="30" t="s">
        <v>15</v>
      </c>
      <c r="K147" s="69"/>
      <c r="L147" s="72"/>
      <c r="M147" s="75"/>
      <c r="N147" s="69"/>
    </row>
    <row r="148" spans="1:14">
      <c r="A148">
        <v>146</v>
      </c>
      <c r="B148" s="2">
        <v>43611</v>
      </c>
      <c r="C148" s="67">
        <v>76.099999999999994</v>
      </c>
      <c r="D148" s="58"/>
      <c r="E148" s="58"/>
      <c r="F148" s="58"/>
      <c r="G148" s="58"/>
      <c r="H148" s="58"/>
      <c r="I148" s="58">
        <f t="shared" si="2"/>
        <v>0</v>
      </c>
      <c r="J148" s="30" t="s">
        <v>15</v>
      </c>
      <c r="K148" s="69"/>
      <c r="L148" s="72"/>
      <c r="M148" s="75"/>
      <c r="N148" s="69"/>
    </row>
    <row r="149" spans="1:14">
      <c r="A149">
        <v>147</v>
      </c>
      <c r="B149" s="2">
        <v>43612</v>
      </c>
      <c r="C149" s="31">
        <v>75.900000000000006</v>
      </c>
      <c r="D149" s="33"/>
      <c r="E149" s="33"/>
      <c r="F149" s="33">
        <v>54</v>
      </c>
      <c r="G149" s="33"/>
      <c r="H149" s="33"/>
      <c r="I149" s="40">
        <f t="shared" si="2"/>
        <v>54</v>
      </c>
      <c r="J149" s="34" t="s">
        <v>77</v>
      </c>
      <c r="K149" s="70"/>
      <c r="L149" s="73"/>
      <c r="M149" s="76"/>
      <c r="N149" s="70"/>
    </row>
    <row r="150" spans="1:14">
      <c r="A150">
        <v>148</v>
      </c>
      <c r="B150" s="2">
        <v>43613</v>
      </c>
      <c r="C150" s="20">
        <v>76.099999999999994</v>
      </c>
      <c r="D150" s="23">
        <v>80</v>
      </c>
      <c r="E150" s="23">
        <v>90</v>
      </c>
      <c r="F150" s="23"/>
      <c r="G150" s="23">
        <v>40</v>
      </c>
      <c r="H150" s="23"/>
      <c r="I150" s="36">
        <f t="shared" si="2"/>
        <v>210</v>
      </c>
      <c r="J150" s="24"/>
      <c r="K150" s="68">
        <f>(SUM(I150:J156))/60</f>
        <v>16.616666666666667</v>
      </c>
      <c r="L150" s="71"/>
      <c r="M150" s="74">
        <f>C156-C150</f>
        <v>0.10000000000000853</v>
      </c>
      <c r="N150" s="77">
        <f>AVERAGE(C150:C156)</f>
        <v>76.114285714285714</v>
      </c>
    </row>
    <row r="151" spans="1:14">
      <c r="A151">
        <v>149</v>
      </c>
      <c r="B151" s="2">
        <v>43614</v>
      </c>
      <c r="C151" s="25">
        <v>76.599999999999994</v>
      </c>
      <c r="D151" s="27">
        <v>80</v>
      </c>
      <c r="E151" s="27"/>
      <c r="F151" s="27"/>
      <c r="G151" s="27"/>
      <c r="H151" s="27"/>
      <c r="I151" s="35">
        <f t="shared" si="2"/>
        <v>80</v>
      </c>
      <c r="J151" s="28"/>
      <c r="K151" s="69"/>
      <c r="L151" s="72"/>
      <c r="M151" s="75"/>
      <c r="N151" s="69"/>
    </row>
    <row r="152" spans="1:14">
      <c r="A152">
        <v>150</v>
      </c>
      <c r="B152" s="2">
        <v>43615</v>
      </c>
      <c r="C152" s="25">
        <v>76.8</v>
      </c>
      <c r="D152" s="27">
        <v>80</v>
      </c>
      <c r="E152" s="27"/>
      <c r="F152" s="27"/>
      <c r="G152" s="27"/>
      <c r="H152" s="27"/>
      <c r="I152" s="35">
        <f t="shared" si="2"/>
        <v>80</v>
      </c>
      <c r="J152" s="28"/>
      <c r="K152" s="69"/>
      <c r="L152" s="72"/>
      <c r="M152" s="75"/>
      <c r="N152" s="69"/>
    </row>
    <row r="153" spans="1:14">
      <c r="A153">
        <v>151</v>
      </c>
      <c r="B153" s="2">
        <v>43616</v>
      </c>
      <c r="C153" s="25">
        <v>75.900000000000006</v>
      </c>
      <c r="D153" s="27">
        <v>80</v>
      </c>
      <c r="E153" s="27">
        <v>90</v>
      </c>
      <c r="F153" s="27"/>
      <c r="G153" s="27">
        <v>40</v>
      </c>
      <c r="H153" s="27"/>
      <c r="I153" s="35">
        <f t="shared" si="2"/>
        <v>210</v>
      </c>
      <c r="J153" s="28" t="s">
        <v>78</v>
      </c>
      <c r="K153" s="69"/>
      <c r="L153" s="72"/>
      <c r="M153" s="75"/>
      <c r="N153" s="69"/>
    </row>
    <row r="154" spans="1:14">
      <c r="A154">
        <v>152</v>
      </c>
      <c r="B154" s="2">
        <v>43617</v>
      </c>
      <c r="C154" s="25">
        <v>75.7</v>
      </c>
      <c r="D154" s="27"/>
      <c r="E154" s="27"/>
      <c r="F154" s="27">
        <v>25</v>
      </c>
      <c r="G154" s="27"/>
      <c r="H154" s="27">
        <v>30</v>
      </c>
      <c r="I154" s="35">
        <f>SUM(D154:H154)</f>
        <v>55</v>
      </c>
      <c r="J154" s="28" t="s">
        <v>79</v>
      </c>
      <c r="K154" s="69"/>
      <c r="L154" s="72"/>
      <c r="M154" s="75"/>
      <c r="N154" s="69"/>
    </row>
    <row r="155" spans="1:14">
      <c r="A155">
        <v>153</v>
      </c>
      <c r="B155" s="2">
        <v>43618</v>
      </c>
      <c r="C155" s="25">
        <v>75.5</v>
      </c>
      <c r="D155" s="27"/>
      <c r="E155" s="27"/>
      <c r="F155" s="27">
        <v>37</v>
      </c>
      <c r="G155" s="27">
        <v>120</v>
      </c>
      <c r="H155" s="27"/>
      <c r="I155" s="35">
        <f t="shared" si="2"/>
        <v>157</v>
      </c>
      <c r="J155" s="28"/>
      <c r="K155" s="69"/>
      <c r="L155" s="72"/>
      <c r="M155" s="75"/>
      <c r="N155" s="69"/>
    </row>
    <row r="156" spans="1:14">
      <c r="A156">
        <v>154</v>
      </c>
      <c r="B156" s="2">
        <v>43619</v>
      </c>
      <c r="C156" s="31">
        <v>76.2</v>
      </c>
      <c r="D156" s="33">
        <v>80</v>
      </c>
      <c r="E156" s="33">
        <v>85</v>
      </c>
      <c r="F156" s="33"/>
      <c r="G156" s="33">
        <v>40</v>
      </c>
      <c r="H156" s="33"/>
      <c r="I156" s="40">
        <f t="shared" si="2"/>
        <v>205</v>
      </c>
      <c r="J156" s="34" t="s">
        <v>81</v>
      </c>
      <c r="K156" s="70"/>
      <c r="L156" s="73"/>
      <c r="M156" s="76"/>
      <c r="N156" s="70"/>
    </row>
    <row r="157" spans="1:14">
      <c r="A157">
        <v>155</v>
      </c>
      <c r="B157" s="2">
        <v>43620</v>
      </c>
      <c r="C157" s="38">
        <v>76</v>
      </c>
      <c r="D157" s="35">
        <v>80</v>
      </c>
      <c r="I157" s="35">
        <f t="shared" si="2"/>
        <v>80</v>
      </c>
      <c r="K157" s="68">
        <f>(SUM(I157:J163))/60</f>
        <v>9.5</v>
      </c>
      <c r="L157" s="71"/>
      <c r="M157" s="74">
        <f>C163-C157</f>
        <v>-76</v>
      </c>
      <c r="N157" s="77">
        <f>AVERAGE(C157:C163)</f>
        <v>76.05</v>
      </c>
    </row>
    <row r="158" spans="1:14">
      <c r="A158">
        <v>156</v>
      </c>
      <c r="B158" s="2">
        <v>43621</v>
      </c>
      <c r="C158" s="38">
        <v>76.2</v>
      </c>
      <c r="D158" s="35">
        <v>80</v>
      </c>
      <c r="E158" s="35">
        <v>80</v>
      </c>
      <c r="G158">
        <v>40</v>
      </c>
      <c r="I158" s="35">
        <f t="shared" si="2"/>
        <v>200</v>
      </c>
      <c r="J158" t="s">
        <v>80</v>
      </c>
      <c r="K158" s="69"/>
      <c r="L158" s="72"/>
      <c r="M158" s="75"/>
      <c r="N158" s="69"/>
    </row>
    <row r="159" spans="1:14">
      <c r="A159">
        <v>157</v>
      </c>
      <c r="B159" s="2">
        <v>43622</v>
      </c>
      <c r="C159" s="38">
        <v>76</v>
      </c>
      <c r="D159" s="35">
        <v>80</v>
      </c>
      <c r="I159" s="35">
        <f t="shared" si="2"/>
        <v>80</v>
      </c>
      <c r="K159" s="69"/>
      <c r="L159" s="72"/>
      <c r="M159" s="75"/>
      <c r="N159" s="69"/>
    </row>
    <row r="160" spans="1:14">
      <c r="A160">
        <v>158</v>
      </c>
      <c r="B160" s="2">
        <v>43623</v>
      </c>
      <c r="C160" s="38">
        <v>76</v>
      </c>
      <c r="D160" s="35">
        <v>80</v>
      </c>
      <c r="E160">
        <v>90</v>
      </c>
      <c r="G160">
        <v>40</v>
      </c>
      <c r="I160" s="35">
        <f t="shared" si="2"/>
        <v>210</v>
      </c>
      <c r="J160" t="s">
        <v>82</v>
      </c>
      <c r="K160" s="69"/>
      <c r="L160" s="72"/>
      <c r="M160" s="75"/>
      <c r="N160" s="69"/>
    </row>
    <row r="161" spans="1:14">
      <c r="A161">
        <v>158</v>
      </c>
      <c r="B161" s="2">
        <v>43624</v>
      </c>
      <c r="I161" s="35">
        <f t="shared" si="2"/>
        <v>0</v>
      </c>
      <c r="K161" s="69"/>
      <c r="L161" s="72"/>
      <c r="M161" s="75"/>
      <c r="N161" s="69"/>
    </row>
    <row r="162" spans="1:14">
      <c r="A162">
        <v>158</v>
      </c>
      <c r="B162" s="2">
        <v>43625</v>
      </c>
      <c r="I162" s="35">
        <f t="shared" si="2"/>
        <v>0</v>
      </c>
      <c r="K162" s="69"/>
      <c r="L162" s="72"/>
      <c r="M162" s="75"/>
      <c r="N162" s="69"/>
    </row>
    <row r="163" spans="1:14">
      <c r="A163">
        <v>158</v>
      </c>
      <c r="B163" s="2">
        <v>43626</v>
      </c>
      <c r="I163" s="35">
        <f t="shared" si="2"/>
        <v>0</v>
      </c>
      <c r="K163" s="70"/>
      <c r="L163" s="73"/>
      <c r="M163" s="76"/>
      <c r="N163" s="70"/>
    </row>
    <row r="164" spans="1:14">
      <c r="A164">
        <v>158</v>
      </c>
      <c r="B164" s="2">
        <v>43627</v>
      </c>
      <c r="I164" s="35">
        <f t="shared" si="2"/>
        <v>0</v>
      </c>
    </row>
    <row r="165" spans="1:14">
      <c r="A165">
        <v>158</v>
      </c>
      <c r="B165" s="2">
        <v>43628</v>
      </c>
    </row>
    <row r="166" spans="1:14">
      <c r="A166">
        <v>158</v>
      </c>
      <c r="B166" s="2">
        <v>43629</v>
      </c>
    </row>
    <row r="167" spans="1:14">
      <c r="A167">
        <v>158</v>
      </c>
      <c r="B167" s="2">
        <v>43630</v>
      </c>
    </row>
    <row r="168" spans="1:14">
      <c r="A168">
        <v>158</v>
      </c>
      <c r="B168" s="2">
        <v>43631</v>
      </c>
    </row>
    <row r="169" spans="1:14">
      <c r="A169">
        <v>158</v>
      </c>
      <c r="B169" s="2">
        <v>43632</v>
      </c>
    </row>
    <row r="170" spans="1:14">
      <c r="A170">
        <v>158</v>
      </c>
      <c r="B170" s="2">
        <v>43633</v>
      </c>
    </row>
    <row r="171" spans="1:14">
      <c r="A171">
        <v>158</v>
      </c>
      <c r="B171" s="2">
        <v>43634</v>
      </c>
    </row>
  </sheetData>
  <mergeCells count="97">
    <mergeCell ref="K143:K149"/>
    <mergeCell ref="L143:L149"/>
    <mergeCell ref="M143:M149"/>
    <mergeCell ref="N143:N149"/>
    <mergeCell ref="L17:L23"/>
    <mergeCell ref="M17:M23"/>
    <mergeCell ref="K52:K58"/>
    <mergeCell ref="L52:L58"/>
    <mergeCell ref="M52:M58"/>
    <mergeCell ref="K24:K30"/>
    <mergeCell ref="K31:K37"/>
    <mergeCell ref="K38:K44"/>
    <mergeCell ref="K45:K51"/>
    <mergeCell ref="L24:L30"/>
    <mergeCell ref="M24:M30"/>
    <mergeCell ref="L31:L37"/>
    <mergeCell ref="N52:N58"/>
    <mergeCell ref="K1:K2"/>
    <mergeCell ref="L1:L2"/>
    <mergeCell ref="M1:M2"/>
    <mergeCell ref="K10:K16"/>
    <mergeCell ref="N1:N2"/>
    <mergeCell ref="N3:N9"/>
    <mergeCell ref="L45:L51"/>
    <mergeCell ref="M45:M51"/>
    <mergeCell ref="N31:N37"/>
    <mergeCell ref="N38:N44"/>
    <mergeCell ref="N10:N16"/>
    <mergeCell ref="N24:N30"/>
    <mergeCell ref="N17:N23"/>
    <mergeCell ref="N45:N51"/>
    <mergeCell ref="K17:K23"/>
    <mergeCell ref="B1:H1"/>
    <mergeCell ref="K3:K9"/>
    <mergeCell ref="L3:L9"/>
    <mergeCell ref="M3:M9"/>
    <mergeCell ref="L10:L16"/>
    <mergeCell ref="M10:M16"/>
    <mergeCell ref="M31:M37"/>
    <mergeCell ref="L38:L44"/>
    <mergeCell ref="M38:M44"/>
    <mergeCell ref="N66:N72"/>
    <mergeCell ref="N59:N65"/>
    <mergeCell ref="L66:L72"/>
    <mergeCell ref="M66:M72"/>
    <mergeCell ref="K59:K65"/>
    <mergeCell ref="L59:L65"/>
    <mergeCell ref="M59:M65"/>
    <mergeCell ref="K66:K72"/>
    <mergeCell ref="K80:K86"/>
    <mergeCell ref="L80:L86"/>
    <mergeCell ref="M80:M86"/>
    <mergeCell ref="N80:N86"/>
    <mergeCell ref="N73:N79"/>
    <mergeCell ref="K73:K79"/>
    <mergeCell ref="L73:L79"/>
    <mergeCell ref="M73:M79"/>
    <mergeCell ref="K87:K93"/>
    <mergeCell ref="L87:L93"/>
    <mergeCell ref="M87:M93"/>
    <mergeCell ref="N87:N93"/>
    <mergeCell ref="K94:K100"/>
    <mergeCell ref="L94:L100"/>
    <mergeCell ref="M94:M100"/>
    <mergeCell ref="N94:N100"/>
    <mergeCell ref="K108:K114"/>
    <mergeCell ref="L108:L114"/>
    <mergeCell ref="M108:M114"/>
    <mergeCell ref="N108:N114"/>
    <mergeCell ref="K101:K107"/>
    <mergeCell ref="L101:L107"/>
    <mergeCell ref="M101:M107"/>
    <mergeCell ref="N101:N107"/>
    <mergeCell ref="K122:K128"/>
    <mergeCell ref="L122:L128"/>
    <mergeCell ref="M122:M128"/>
    <mergeCell ref="N122:N128"/>
    <mergeCell ref="K115:K121"/>
    <mergeCell ref="L115:L121"/>
    <mergeCell ref="M115:M121"/>
    <mergeCell ref="N115:N121"/>
    <mergeCell ref="K157:K163"/>
    <mergeCell ref="L157:L163"/>
    <mergeCell ref="M157:M163"/>
    <mergeCell ref="N157:N163"/>
    <mergeCell ref="K129:K135"/>
    <mergeCell ref="L129:L135"/>
    <mergeCell ref="M129:M135"/>
    <mergeCell ref="N129:N135"/>
    <mergeCell ref="K136:K142"/>
    <mergeCell ref="L136:L142"/>
    <mergeCell ref="M136:M142"/>
    <mergeCell ref="N136:N142"/>
    <mergeCell ref="K150:K156"/>
    <mergeCell ref="L150:L156"/>
    <mergeCell ref="M150:M156"/>
    <mergeCell ref="N150:N15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Jan-June</vt:lpstr>
      <vt:lpstr>weight plot</vt:lpstr>
    </vt:vector>
  </TitlesOfParts>
  <Company>RLAHA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Ditchfield</dc:creator>
  <cp:lastModifiedBy>Peter Ditchfield</cp:lastModifiedBy>
  <dcterms:created xsi:type="dcterms:W3CDTF">2019-01-01T15:44:19Z</dcterms:created>
  <dcterms:modified xsi:type="dcterms:W3CDTF">2019-06-07T20:36:59Z</dcterms:modified>
</cp:coreProperties>
</file>