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9255" windowHeight="9720"/>
  </bookViews>
  <sheets>
    <sheet name="Etat H.S Travaillées" sheetId="1" r:id="rId1"/>
    <sheet name="Etat H.S Payées" sheetId="5" r:id="rId2"/>
    <sheet name="Etat des recupération" sheetId="6" r:id="rId3"/>
    <sheet name="Etat recupitilatif des H.S" sheetId="4" r:id="rId4"/>
  </sheets>
  <definedNames>
    <definedName name="_xlnm.Print_Titles" localSheetId="3">'Etat recupitilatif des H.S'!$22:$23</definedName>
  </definedNames>
  <calcPr calcId="124519"/>
</workbook>
</file>

<file path=xl/calcChain.xml><?xml version="1.0" encoding="utf-8"?>
<calcChain xmlns="http://schemas.openxmlformats.org/spreadsheetml/2006/main">
  <c r="N19" i="4"/>
  <c r="N17"/>
  <c r="K17"/>
  <c r="L17"/>
  <c r="J17"/>
  <c r="N16"/>
  <c r="N15"/>
  <c r="K15"/>
  <c r="L15"/>
  <c r="J15"/>
  <c r="N14"/>
  <c r="K14"/>
  <c r="L14"/>
  <c r="M14"/>
  <c r="J1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24"/>
  <c r="J54"/>
  <c r="K54"/>
  <c r="L5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I54"/>
  <c r="G54"/>
  <c r="H54"/>
  <c r="G24" i="5"/>
  <c r="F24"/>
  <c r="E24"/>
  <c r="H23"/>
  <c r="H22"/>
  <c r="H21"/>
  <c r="H20"/>
  <c r="H19"/>
  <c r="H18"/>
  <c r="H17"/>
  <c r="H16"/>
  <c r="H15"/>
  <c r="H14"/>
  <c r="F22" i="1"/>
  <c r="F23"/>
  <c r="F24"/>
  <c r="F25"/>
  <c r="F26"/>
  <c r="F27"/>
  <c r="F28"/>
  <c r="F29"/>
  <c r="F30"/>
  <c r="F21"/>
  <c r="E54" i="4"/>
  <c r="D54"/>
  <c r="C54"/>
  <c r="B54"/>
  <c r="F24"/>
  <c r="C31" i="1"/>
  <c r="D31"/>
  <c r="E31"/>
  <c r="B31"/>
  <c r="M54" i="4" l="1"/>
  <c r="N54"/>
  <c r="F54"/>
  <c r="D32" i="6"/>
  <c r="H24" i="5"/>
  <c r="F31" i="1"/>
</calcChain>
</file>

<file path=xl/sharedStrings.xml><?xml version="1.0" encoding="utf-8"?>
<sst xmlns="http://schemas.openxmlformats.org/spreadsheetml/2006/main" count="130" uniqueCount="55">
  <si>
    <t>Date</t>
  </si>
  <si>
    <t>H.S à 50 %</t>
  </si>
  <si>
    <t>H.S à 75 %</t>
  </si>
  <si>
    <t>H.S à 100 %</t>
  </si>
  <si>
    <t>H.Repos</t>
  </si>
  <si>
    <t>Total H.S</t>
  </si>
  <si>
    <t>Total Heures</t>
  </si>
  <si>
    <t>Total Général</t>
  </si>
  <si>
    <t>Matricule</t>
  </si>
  <si>
    <t>Nom</t>
  </si>
  <si>
    <t>Prénom</t>
  </si>
  <si>
    <t>Fonction</t>
  </si>
  <si>
    <t>Catégorie</t>
  </si>
  <si>
    <t>Direction</t>
  </si>
  <si>
    <t>Département</t>
  </si>
  <si>
    <t>Service</t>
  </si>
  <si>
    <t>xxxx</t>
  </si>
  <si>
    <t>Etat des heures supplémentaires travaillées</t>
  </si>
  <si>
    <t>Mois de Septembre 2018</t>
  </si>
  <si>
    <t>KHELLAF</t>
  </si>
  <si>
    <t>MOHAMED</t>
  </si>
  <si>
    <t>AFFANE</t>
  </si>
  <si>
    <t>ABDELDJELEL</t>
  </si>
  <si>
    <t>TAMINE</t>
  </si>
  <si>
    <t>MOKHTAR</t>
  </si>
  <si>
    <t>FATMI</t>
  </si>
  <si>
    <t>RAHAL</t>
  </si>
  <si>
    <t>KARKOUR</t>
  </si>
  <si>
    <t>AHMED</t>
  </si>
  <si>
    <t>DAHEL</t>
  </si>
  <si>
    <t>LAKHDAR</t>
  </si>
  <si>
    <t>HIZIR</t>
  </si>
  <si>
    <t>ALI</t>
  </si>
  <si>
    <t>CHAUFFEUR POIDS LOURD</t>
  </si>
  <si>
    <t>GESTIONNAIRE DU PERSONNEL</t>
  </si>
  <si>
    <t>CHEF SERVICE SOCIAL ET MGX</t>
  </si>
  <si>
    <t>CHEF SECTION TRESORIE</t>
  </si>
  <si>
    <t>CADRE D'AUDIT</t>
  </si>
  <si>
    <t>CHEF DE DEPARTEMENT COMMERCIAL</t>
  </si>
  <si>
    <t>CHEF SECTION COMPTABILITE GENERALE</t>
  </si>
  <si>
    <t>Etat des heures supplémentaires payées</t>
  </si>
  <si>
    <t>Du</t>
  </si>
  <si>
    <t>Au</t>
  </si>
  <si>
    <t>Nbr heures</t>
  </si>
  <si>
    <t>Total Récuperation</t>
  </si>
  <si>
    <t>Horaire</t>
  </si>
  <si>
    <t>Etat des Récuperations</t>
  </si>
  <si>
    <t>Heures Suplémentaires Travaillées</t>
  </si>
  <si>
    <t>Heures des récupérations</t>
  </si>
  <si>
    <t>Nbr H</t>
  </si>
  <si>
    <t>Heures Suplémentaires payées</t>
  </si>
  <si>
    <t>Heures Restées</t>
  </si>
  <si>
    <t>Repos</t>
  </si>
  <si>
    <t>/</t>
  </si>
  <si>
    <t>Etat récaputilatif des heures supplémentaire</t>
  </si>
</sst>
</file>

<file path=xl/styles.xml><?xml version="1.0" encoding="utf-8"?>
<styleSheet xmlns="http://schemas.openxmlformats.org/spreadsheetml/2006/main">
  <numFmts count="1">
    <numFmt numFmtId="166" formatCode="00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0" borderId="0" xfId="0" applyFont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3" fillId="0" borderId="8" xfId="0" applyFont="1" applyBorder="1"/>
    <xf numFmtId="0" fontId="0" fillId="0" borderId="8" xfId="0" applyBorder="1"/>
    <xf numFmtId="0" fontId="0" fillId="0" borderId="3" xfId="0" applyBorder="1"/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3" fillId="0" borderId="9" xfId="0" applyFont="1" applyBorder="1"/>
    <xf numFmtId="0" fontId="0" fillId="0" borderId="7" xfId="0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166" fontId="8" fillId="11" borderId="1" xfId="0" applyNumberFormat="1" applyFont="1" applyFill="1" applyBorder="1" applyAlignment="1">
      <alignment horizontal="center" vertical="center"/>
    </xf>
    <xf numFmtId="166" fontId="1" fillId="10" borderId="1" xfId="0" applyNumberFormat="1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center" vertical="center"/>
    </xf>
    <xf numFmtId="166" fontId="9" fillId="10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166" fontId="9" fillId="9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66" fontId="6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166" fontId="10" fillId="6" borderId="1" xfId="0" applyNumberFormat="1" applyFont="1" applyFill="1" applyBorder="1" applyAlignment="1">
      <alignment horizontal="center" vertical="center"/>
    </xf>
    <xf numFmtId="0" fontId="9" fillId="15" borderId="1" xfId="0" applyNumberFormat="1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66675</xdr:rowOff>
    </xdr:from>
    <xdr:to>
      <xdr:col>1</xdr:col>
      <xdr:colOff>704850</xdr:colOff>
      <xdr:row>17</xdr:row>
      <xdr:rowOff>104775</xdr:rowOff>
    </xdr:to>
    <xdr:sp macro="" textlink="">
      <xdr:nvSpPr>
        <xdr:cNvPr id="2" name="Rectangle 1"/>
        <xdr:cNvSpPr/>
      </xdr:nvSpPr>
      <xdr:spPr>
        <a:xfrm>
          <a:off x="104775" y="695325"/>
          <a:ext cx="1600200" cy="137160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5</xdr:col>
      <xdr:colOff>929398</xdr:colOff>
      <xdr:row>7</xdr:row>
      <xdr:rowOff>95250</xdr:rowOff>
    </xdr:to>
    <xdr:pic>
      <xdr:nvPicPr>
        <xdr:cNvPr id="3" name="Image 2" descr="entet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0"/>
          <a:ext cx="6282448" cy="1428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7</xdr:col>
      <xdr:colOff>571500</xdr:colOff>
      <xdr:row>7</xdr:row>
      <xdr:rowOff>95250</xdr:rowOff>
    </xdr:to>
    <xdr:pic>
      <xdr:nvPicPr>
        <xdr:cNvPr id="3" name="Image 2" descr="entet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0"/>
          <a:ext cx="6686550" cy="1428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10</xdr:row>
      <xdr:rowOff>66675</xdr:rowOff>
    </xdr:from>
    <xdr:to>
      <xdr:col>0</xdr:col>
      <xdr:colOff>1695450</xdr:colOff>
      <xdr:row>17</xdr:row>
      <xdr:rowOff>104775</xdr:rowOff>
    </xdr:to>
    <xdr:sp macro="" textlink="">
      <xdr:nvSpPr>
        <xdr:cNvPr id="2" name="Rectangle 1"/>
        <xdr:cNvSpPr/>
      </xdr:nvSpPr>
      <xdr:spPr>
        <a:xfrm>
          <a:off x="104776" y="2028825"/>
          <a:ext cx="1590674" cy="1771650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38100</xdr:colOff>
      <xdr:row>0</xdr:row>
      <xdr:rowOff>0</xdr:rowOff>
    </xdr:from>
    <xdr:to>
      <xdr:col>3</xdr:col>
      <xdr:colOff>1348498</xdr:colOff>
      <xdr:row>7</xdr:row>
      <xdr:rowOff>95250</xdr:rowOff>
    </xdr:to>
    <xdr:pic>
      <xdr:nvPicPr>
        <xdr:cNvPr id="3" name="Image 2" descr="entet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0"/>
          <a:ext cx="6282448" cy="1428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11</xdr:row>
      <xdr:rowOff>171450</xdr:rowOff>
    </xdr:from>
    <xdr:to>
      <xdr:col>1</xdr:col>
      <xdr:colOff>685800</xdr:colOff>
      <xdr:row>17</xdr:row>
      <xdr:rowOff>38100</xdr:rowOff>
    </xdr:to>
    <xdr:sp macro="" textlink="">
      <xdr:nvSpPr>
        <xdr:cNvPr id="2" name="Rectangle 1"/>
        <xdr:cNvSpPr/>
      </xdr:nvSpPr>
      <xdr:spPr>
        <a:xfrm>
          <a:off x="104776" y="552450"/>
          <a:ext cx="1581149" cy="1819275"/>
        </a:xfrm>
        <a:prstGeom prst="rect">
          <a:avLst/>
        </a:prstGeom>
        <a:ln w="63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590550</xdr:colOff>
      <xdr:row>11</xdr:row>
      <xdr:rowOff>38100</xdr:rowOff>
    </xdr:from>
    <xdr:to>
      <xdr:col>14</xdr:col>
      <xdr:colOff>95250</xdr:colOff>
      <xdr:row>20</xdr:row>
      <xdr:rowOff>0</xdr:rowOff>
    </xdr:to>
    <xdr:sp macro="" textlink="">
      <xdr:nvSpPr>
        <xdr:cNvPr id="3" name="Rectangle 2"/>
        <xdr:cNvSpPr/>
      </xdr:nvSpPr>
      <xdr:spPr>
        <a:xfrm>
          <a:off x="4486275" y="419100"/>
          <a:ext cx="6105525" cy="2590800"/>
        </a:xfrm>
        <a:prstGeom prst="rect">
          <a:avLst/>
        </a:prstGeom>
        <a:noFill/>
        <a:ln cmpd="thickThin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28575</xdr:colOff>
      <xdr:row>11</xdr:row>
      <xdr:rowOff>38100</xdr:rowOff>
    </xdr:from>
    <xdr:to>
      <xdr:col>5</xdr:col>
      <xdr:colOff>466725</xdr:colOff>
      <xdr:row>20</xdr:row>
      <xdr:rowOff>0</xdr:rowOff>
    </xdr:to>
    <xdr:sp macro="" textlink="">
      <xdr:nvSpPr>
        <xdr:cNvPr id="4" name="Rectangle 3"/>
        <xdr:cNvSpPr/>
      </xdr:nvSpPr>
      <xdr:spPr>
        <a:xfrm>
          <a:off x="28575" y="419100"/>
          <a:ext cx="4333875" cy="2590800"/>
        </a:xfrm>
        <a:prstGeom prst="rect">
          <a:avLst/>
        </a:prstGeom>
        <a:noFill/>
        <a:ln cmpd="thickThin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66674</xdr:colOff>
      <xdr:row>7</xdr:row>
      <xdr:rowOff>180974</xdr:rowOff>
    </xdr:to>
    <xdr:pic>
      <xdr:nvPicPr>
        <xdr:cNvPr id="5" name="Image 4" descr="entet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563224" cy="1514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F31"/>
  <sheetViews>
    <sheetView tabSelected="1" view="pageBreakPreview" zoomScaleSheetLayoutView="100" workbookViewId="0">
      <selection activeCell="H17" sqref="H17"/>
    </sheetView>
  </sheetViews>
  <sheetFormatPr baseColWidth="10" defaultRowHeight="15"/>
  <cols>
    <col min="1" max="1" width="21.42578125" customWidth="1"/>
    <col min="2" max="6" width="14.85546875" customWidth="1"/>
  </cols>
  <sheetData>
    <row r="9" spans="1:6" ht="18.75">
      <c r="A9" s="21" t="s">
        <v>17</v>
      </c>
      <c r="B9" s="21"/>
      <c r="C9" s="21"/>
      <c r="D9" s="21"/>
      <c r="E9" s="21"/>
      <c r="F9" s="21"/>
    </row>
    <row r="10" spans="1:6" ht="15.75" thickBot="1">
      <c r="A10" s="4"/>
      <c r="B10" s="4"/>
    </row>
    <row r="11" spans="1:6" ht="19.5" customHeight="1">
      <c r="A11" s="2"/>
      <c r="B11" s="5"/>
      <c r="C11" s="6" t="s">
        <v>8</v>
      </c>
      <c r="D11" s="7" t="s">
        <v>16</v>
      </c>
      <c r="E11" s="7"/>
      <c r="F11" s="8"/>
    </row>
    <row r="12" spans="1:6" ht="19.5" customHeight="1">
      <c r="A12" s="3"/>
      <c r="B12" s="4"/>
      <c r="C12" s="9" t="s">
        <v>9</v>
      </c>
      <c r="D12" s="10" t="s">
        <v>16</v>
      </c>
      <c r="E12" s="10"/>
      <c r="F12" s="11"/>
    </row>
    <row r="13" spans="1:6" ht="19.5" customHeight="1">
      <c r="A13" s="3"/>
      <c r="B13" s="4"/>
      <c r="C13" s="9" t="s">
        <v>10</v>
      </c>
      <c r="D13" s="10" t="s">
        <v>16</v>
      </c>
      <c r="E13" s="10"/>
      <c r="F13" s="11"/>
    </row>
    <row r="14" spans="1:6" ht="19.5" customHeight="1">
      <c r="A14" s="3"/>
      <c r="B14" s="4"/>
      <c r="C14" s="9" t="s">
        <v>11</v>
      </c>
      <c r="D14" s="10" t="s">
        <v>16</v>
      </c>
      <c r="E14" s="10"/>
      <c r="F14" s="11"/>
    </row>
    <row r="15" spans="1:6" ht="19.5" customHeight="1">
      <c r="A15" s="3"/>
      <c r="B15" s="4"/>
      <c r="C15" s="9" t="s">
        <v>12</v>
      </c>
      <c r="D15" s="10" t="s">
        <v>16</v>
      </c>
      <c r="E15" s="10"/>
      <c r="F15" s="11"/>
    </row>
    <row r="16" spans="1:6" ht="19.5" customHeight="1">
      <c r="A16" s="3"/>
      <c r="B16" s="4"/>
      <c r="C16" s="9" t="s">
        <v>13</v>
      </c>
      <c r="D16" s="10" t="s">
        <v>16</v>
      </c>
      <c r="E16" s="10"/>
      <c r="F16" s="11"/>
    </row>
    <row r="17" spans="1:6" ht="19.5" customHeight="1">
      <c r="A17" s="3"/>
      <c r="B17" s="4"/>
      <c r="C17" s="9" t="s">
        <v>14</v>
      </c>
      <c r="D17" s="10" t="s">
        <v>16</v>
      </c>
      <c r="E17" s="10"/>
      <c r="F17" s="11"/>
    </row>
    <row r="18" spans="1:6" ht="19.5" customHeight="1" thickBot="1">
      <c r="A18" s="12"/>
      <c r="B18" s="13"/>
      <c r="C18" s="14" t="s">
        <v>15</v>
      </c>
      <c r="D18" s="13" t="s">
        <v>16</v>
      </c>
      <c r="E18" s="13"/>
      <c r="F18" s="15"/>
    </row>
    <row r="19" spans="1:6">
      <c r="C19" s="1"/>
    </row>
    <row r="20" spans="1:6" s="17" customFormat="1" ht="30.75" customHeight="1">
      <c r="A20" s="22" t="s">
        <v>0</v>
      </c>
      <c r="B20" s="22" t="s">
        <v>1</v>
      </c>
      <c r="C20" s="22" t="s">
        <v>2</v>
      </c>
      <c r="D20" s="22" t="s">
        <v>3</v>
      </c>
      <c r="E20" s="22" t="s">
        <v>4</v>
      </c>
      <c r="F20" s="22" t="s">
        <v>5</v>
      </c>
    </row>
    <row r="21" spans="1:6" s="20" customFormat="1" ht="30.75" customHeight="1">
      <c r="A21" s="23">
        <v>43344</v>
      </c>
      <c r="B21" s="24">
        <v>4</v>
      </c>
      <c r="C21" s="24">
        <v>4</v>
      </c>
      <c r="D21" s="24">
        <v>0</v>
      </c>
      <c r="E21" s="24">
        <v>0</v>
      </c>
      <c r="F21" s="24">
        <f>B21+C21+D21</f>
        <v>8</v>
      </c>
    </row>
    <row r="22" spans="1:6" s="20" customFormat="1" ht="30.75" customHeight="1">
      <c r="A22" s="23">
        <v>43345</v>
      </c>
      <c r="B22" s="24">
        <v>0</v>
      </c>
      <c r="C22" s="24">
        <v>0</v>
      </c>
      <c r="D22" s="24">
        <v>8</v>
      </c>
      <c r="E22" s="24">
        <v>8</v>
      </c>
      <c r="F22" s="24">
        <f t="shared" ref="F22:F30" si="0">B22+C22+D22</f>
        <v>8</v>
      </c>
    </row>
    <row r="23" spans="1:6" s="20" customFormat="1" ht="30.75" customHeight="1">
      <c r="A23" s="23">
        <v>43346</v>
      </c>
      <c r="B23" s="24">
        <v>4</v>
      </c>
      <c r="C23" s="24">
        <v>2</v>
      </c>
      <c r="D23" s="24">
        <v>0</v>
      </c>
      <c r="E23" s="24">
        <v>0</v>
      </c>
      <c r="F23" s="24">
        <f t="shared" si="0"/>
        <v>6</v>
      </c>
    </row>
    <row r="24" spans="1:6" s="20" customFormat="1" ht="30.75" customHeight="1">
      <c r="A24" s="23">
        <v>43347</v>
      </c>
      <c r="B24" s="24">
        <v>0</v>
      </c>
      <c r="C24" s="24">
        <v>0</v>
      </c>
      <c r="D24" s="24">
        <v>12</v>
      </c>
      <c r="E24" s="24">
        <v>12</v>
      </c>
      <c r="F24" s="24">
        <f t="shared" si="0"/>
        <v>12</v>
      </c>
    </row>
    <row r="25" spans="1:6" s="20" customFormat="1" ht="30.75" customHeight="1">
      <c r="A25" s="23">
        <v>43348</v>
      </c>
      <c r="B25" s="24"/>
      <c r="C25" s="24"/>
      <c r="D25" s="24"/>
      <c r="E25" s="24"/>
      <c r="F25" s="24">
        <f t="shared" si="0"/>
        <v>0</v>
      </c>
    </row>
    <row r="26" spans="1:6" s="20" customFormat="1" ht="30.75" customHeight="1">
      <c r="A26" s="23">
        <v>43349</v>
      </c>
      <c r="B26" s="24"/>
      <c r="C26" s="24"/>
      <c r="D26" s="24"/>
      <c r="E26" s="24"/>
      <c r="F26" s="24">
        <f t="shared" si="0"/>
        <v>0</v>
      </c>
    </row>
    <row r="27" spans="1:6" s="20" customFormat="1" ht="30.75" customHeight="1">
      <c r="A27" s="23">
        <v>43350</v>
      </c>
      <c r="B27" s="24"/>
      <c r="C27" s="24"/>
      <c r="D27" s="24"/>
      <c r="E27" s="24"/>
      <c r="F27" s="24">
        <f t="shared" si="0"/>
        <v>0</v>
      </c>
    </row>
    <row r="28" spans="1:6" s="20" customFormat="1" ht="30.75" customHeight="1">
      <c r="A28" s="23">
        <v>43351</v>
      </c>
      <c r="B28" s="24"/>
      <c r="C28" s="24"/>
      <c r="D28" s="24"/>
      <c r="E28" s="24"/>
      <c r="F28" s="24">
        <f t="shared" si="0"/>
        <v>0</v>
      </c>
    </row>
    <row r="29" spans="1:6" s="20" customFormat="1" ht="30.75" customHeight="1">
      <c r="A29" s="23">
        <v>43352</v>
      </c>
      <c r="B29" s="24"/>
      <c r="C29" s="24"/>
      <c r="D29" s="24"/>
      <c r="E29" s="24"/>
      <c r="F29" s="24">
        <f t="shared" si="0"/>
        <v>0</v>
      </c>
    </row>
    <row r="30" spans="1:6" s="20" customFormat="1" ht="30.75" customHeight="1">
      <c r="A30" s="23">
        <v>43353</v>
      </c>
      <c r="B30" s="24"/>
      <c r="C30" s="24"/>
      <c r="D30" s="24"/>
      <c r="E30" s="24"/>
      <c r="F30" s="24">
        <f t="shared" si="0"/>
        <v>0</v>
      </c>
    </row>
    <row r="31" spans="1:6" s="20" customFormat="1" ht="30.75" customHeight="1">
      <c r="A31" s="22" t="s">
        <v>7</v>
      </c>
      <c r="B31" s="22">
        <f>SUM(B21:B30)</f>
        <v>8</v>
      </c>
      <c r="C31" s="22">
        <f t="shared" ref="C31:F31" si="1">SUM(C21:C30)</f>
        <v>6</v>
      </c>
      <c r="D31" s="22">
        <f t="shared" si="1"/>
        <v>20</v>
      </c>
      <c r="E31" s="22">
        <f>SUM(E21:E30)</f>
        <v>20</v>
      </c>
      <c r="F31" s="25">
        <f t="shared" si="1"/>
        <v>34</v>
      </c>
    </row>
  </sheetData>
  <mergeCells count="1">
    <mergeCell ref="A9:F9"/>
  </mergeCells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9:H24"/>
  <sheetViews>
    <sheetView view="pageBreakPreview" zoomScaleSheetLayoutView="100" workbookViewId="0">
      <selection activeCell="A10" sqref="A10"/>
    </sheetView>
  </sheetViews>
  <sheetFormatPr baseColWidth="10" defaultRowHeight="15"/>
  <cols>
    <col min="1" max="1" width="10.42578125" bestFit="1" customWidth="1"/>
    <col min="2" max="2" width="13.140625" customWidth="1"/>
    <col min="3" max="3" width="13.5703125" bestFit="1" customWidth="1"/>
    <col min="4" max="4" width="21.42578125" customWidth="1"/>
    <col min="5" max="6" width="11" bestFit="1" customWidth="1"/>
    <col min="7" max="7" width="12.140625" bestFit="1" customWidth="1"/>
    <col min="8" max="8" width="9.7109375" bestFit="1" customWidth="1"/>
  </cols>
  <sheetData>
    <row r="9" spans="1:8" ht="18.75">
      <c r="A9" s="21" t="s">
        <v>40</v>
      </c>
      <c r="B9" s="21"/>
      <c r="C9" s="21"/>
      <c r="D9" s="21"/>
      <c r="E9" s="21"/>
      <c r="F9" s="21"/>
      <c r="G9" s="21"/>
      <c r="H9" s="21"/>
    </row>
    <row r="10" spans="1:8">
      <c r="C10" s="4"/>
      <c r="D10" s="4"/>
      <c r="E10" s="4"/>
    </row>
    <row r="11" spans="1:8" ht="19.5" customHeight="1">
      <c r="A11" s="26" t="s">
        <v>18</v>
      </c>
      <c r="B11" s="26"/>
      <c r="C11" s="26"/>
      <c r="D11" s="26"/>
      <c r="E11" s="26"/>
      <c r="F11" s="26"/>
      <c r="G11" s="26"/>
      <c r="H11" s="26"/>
    </row>
    <row r="12" spans="1:8">
      <c r="F12" s="1"/>
    </row>
    <row r="13" spans="1:8" s="17" customFormat="1" ht="30.75" customHeight="1">
      <c r="A13" s="27" t="s">
        <v>8</v>
      </c>
      <c r="B13" s="27" t="s">
        <v>9</v>
      </c>
      <c r="C13" s="27" t="s">
        <v>10</v>
      </c>
      <c r="D13" s="27" t="s">
        <v>11</v>
      </c>
      <c r="E13" s="27" t="s">
        <v>1</v>
      </c>
      <c r="F13" s="27" t="s">
        <v>2</v>
      </c>
      <c r="G13" s="27" t="s">
        <v>3</v>
      </c>
      <c r="H13" s="27" t="s">
        <v>5</v>
      </c>
    </row>
    <row r="14" spans="1:8" s="20" customFormat="1" ht="30.75" customHeight="1">
      <c r="A14" s="31">
        <v>88</v>
      </c>
      <c r="B14" s="32" t="s">
        <v>19</v>
      </c>
      <c r="C14" s="32" t="s">
        <v>20</v>
      </c>
      <c r="D14" s="32" t="s">
        <v>33</v>
      </c>
      <c r="E14" s="29">
        <v>4</v>
      </c>
      <c r="F14" s="29">
        <v>4</v>
      </c>
      <c r="G14" s="29">
        <v>0</v>
      </c>
      <c r="H14" s="29">
        <f>E14+F14+G14</f>
        <v>8</v>
      </c>
    </row>
    <row r="15" spans="1:8" s="20" customFormat="1" ht="30.75" customHeight="1">
      <c r="A15" s="31">
        <v>90</v>
      </c>
      <c r="B15" s="32" t="s">
        <v>21</v>
      </c>
      <c r="C15" s="32" t="s">
        <v>22</v>
      </c>
      <c r="D15" s="32" t="s">
        <v>34</v>
      </c>
      <c r="E15" s="29">
        <v>0</v>
      </c>
      <c r="F15" s="29">
        <v>0</v>
      </c>
      <c r="G15" s="29">
        <v>8</v>
      </c>
      <c r="H15" s="29">
        <f t="shared" ref="H15:H23" si="0">E15+F15+G15</f>
        <v>8</v>
      </c>
    </row>
    <row r="16" spans="1:8" s="20" customFormat="1" ht="30.75" customHeight="1">
      <c r="A16" s="31">
        <v>110</v>
      </c>
      <c r="B16" s="32" t="s">
        <v>23</v>
      </c>
      <c r="C16" s="32" t="s">
        <v>24</v>
      </c>
      <c r="D16" s="32" t="s">
        <v>35</v>
      </c>
      <c r="E16" s="29">
        <v>4</v>
      </c>
      <c r="F16" s="29">
        <v>2</v>
      </c>
      <c r="G16" s="29">
        <v>0</v>
      </c>
      <c r="H16" s="29">
        <f t="shared" si="0"/>
        <v>6</v>
      </c>
    </row>
    <row r="17" spans="1:8" s="20" customFormat="1" ht="30.75" customHeight="1">
      <c r="A17" s="31">
        <v>113</v>
      </c>
      <c r="B17" s="32" t="s">
        <v>25</v>
      </c>
      <c r="C17" s="32" t="s">
        <v>26</v>
      </c>
      <c r="D17" s="32" t="s">
        <v>36</v>
      </c>
      <c r="E17" s="29">
        <v>0</v>
      </c>
      <c r="F17" s="29">
        <v>0</v>
      </c>
      <c r="G17" s="29">
        <v>12</v>
      </c>
      <c r="H17" s="29">
        <f t="shared" si="0"/>
        <v>12</v>
      </c>
    </row>
    <row r="18" spans="1:8" s="20" customFormat="1" ht="30.75" customHeight="1">
      <c r="A18" s="31">
        <v>114</v>
      </c>
      <c r="B18" s="32" t="s">
        <v>27</v>
      </c>
      <c r="C18" s="32" t="s">
        <v>28</v>
      </c>
      <c r="D18" s="32" t="s">
        <v>37</v>
      </c>
      <c r="E18" s="29">
        <v>4</v>
      </c>
      <c r="F18" s="29">
        <v>4</v>
      </c>
      <c r="G18" s="29">
        <v>0</v>
      </c>
      <c r="H18" s="29">
        <f t="shared" si="0"/>
        <v>8</v>
      </c>
    </row>
    <row r="19" spans="1:8" s="20" customFormat="1" ht="30.75" customHeight="1">
      <c r="A19" s="31">
        <v>118</v>
      </c>
      <c r="B19" s="32" t="s">
        <v>29</v>
      </c>
      <c r="C19" s="32" t="s">
        <v>30</v>
      </c>
      <c r="D19" s="32" t="s">
        <v>38</v>
      </c>
      <c r="E19" s="29">
        <v>0</v>
      </c>
      <c r="F19" s="29">
        <v>0</v>
      </c>
      <c r="G19" s="29">
        <v>8</v>
      </c>
      <c r="H19" s="29">
        <f t="shared" si="0"/>
        <v>8</v>
      </c>
    </row>
    <row r="20" spans="1:8" s="20" customFormat="1" ht="30.75" customHeight="1">
      <c r="A20" s="31">
        <v>121</v>
      </c>
      <c r="B20" s="32" t="s">
        <v>31</v>
      </c>
      <c r="C20" s="32" t="s">
        <v>32</v>
      </c>
      <c r="D20" s="32" t="s">
        <v>39</v>
      </c>
      <c r="E20" s="29">
        <v>0</v>
      </c>
      <c r="F20" s="29">
        <v>0</v>
      </c>
      <c r="G20" s="29">
        <v>8</v>
      </c>
      <c r="H20" s="29">
        <f t="shared" si="0"/>
        <v>8</v>
      </c>
    </row>
    <row r="21" spans="1:8" s="20" customFormat="1" ht="30.75" customHeight="1">
      <c r="A21" s="28"/>
      <c r="B21" s="28"/>
      <c r="C21" s="28"/>
      <c r="D21" s="28"/>
      <c r="E21" s="29"/>
      <c r="F21" s="29"/>
      <c r="G21" s="29"/>
      <c r="H21" s="29">
        <f t="shared" si="0"/>
        <v>0</v>
      </c>
    </row>
    <row r="22" spans="1:8" s="20" customFormat="1" ht="30.75" customHeight="1">
      <c r="A22" s="28"/>
      <c r="B22" s="28"/>
      <c r="C22" s="28"/>
      <c r="D22" s="28"/>
      <c r="E22" s="29"/>
      <c r="F22" s="29"/>
      <c r="G22" s="29"/>
      <c r="H22" s="29">
        <f t="shared" si="0"/>
        <v>0</v>
      </c>
    </row>
    <row r="23" spans="1:8" s="20" customFormat="1" ht="30.75" customHeight="1">
      <c r="A23" s="28"/>
      <c r="B23" s="28"/>
      <c r="C23" s="28"/>
      <c r="D23" s="28"/>
      <c r="E23" s="29"/>
      <c r="F23" s="29"/>
      <c r="G23" s="29"/>
      <c r="H23" s="29">
        <f t="shared" si="0"/>
        <v>0</v>
      </c>
    </row>
    <row r="24" spans="1:8" s="20" customFormat="1" ht="30.75" customHeight="1">
      <c r="A24" s="22"/>
      <c r="B24" s="22"/>
      <c r="C24" s="22"/>
      <c r="D24" s="27" t="s">
        <v>7</v>
      </c>
      <c r="E24" s="27">
        <f>SUM(E14:E23)</f>
        <v>12</v>
      </c>
      <c r="F24" s="27">
        <f t="shared" ref="F24:H24" si="1">SUM(F14:F23)</f>
        <v>10</v>
      </c>
      <c r="G24" s="27">
        <f t="shared" si="1"/>
        <v>36</v>
      </c>
      <c r="H24" s="30">
        <f t="shared" si="1"/>
        <v>58</v>
      </c>
    </row>
  </sheetData>
  <mergeCells count="2">
    <mergeCell ref="A9:H9"/>
    <mergeCell ref="A11:H11"/>
  </mergeCells>
  <printOptions horizontalCentered="1"/>
  <pageMargins left="0.19685039370078741" right="0.19685039370078741" top="0.19685039370078741" bottom="0.19685039370078741" header="0" footer="0"/>
  <pageSetup paperSize="9" scale="9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9:D32"/>
  <sheetViews>
    <sheetView view="pageBreakPreview" zoomScaleSheetLayoutView="100" workbookViewId="0">
      <selection activeCell="D32" sqref="D32"/>
    </sheetView>
  </sheetViews>
  <sheetFormatPr baseColWidth="10" defaultRowHeight="15"/>
  <cols>
    <col min="1" max="1" width="27.140625" customWidth="1"/>
    <col min="2" max="4" width="23.7109375" customWidth="1"/>
  </cols>
  <sheetData>
    <row r="9" spans="1:4" ht="18.75">
      <c r="A9" s="21" t="s">
        <v>46</v>
      </c>
      <c r="B9" s="21"/>
      <c r="C9" s="21"/>
      <c r="D9" s="21"/>
    </row>
    <row r="10" spans="1:4" ht="15.75" thickBot="1">
      <c r="A10" s="4"/>
      <c r="B10" s="4"/>
    </row>
    <row r="11" spans="1:4" ht="19.5" customHeight="1">
      <c r="A11" s="2"/>
      <c r="B11" s="6" t="s">
        <v>8</v>
      </c>
      <c r="C11" s="7" t="s">
        <v>16</v>
      </c>
      <c r="D11" s="7"/>
    </row>
    <row r="12" spans="1:4" ht="19.5" customHeight="1">
      <c r="A12" s="3"/>
      <c r="B12" s="9" t="s">
        <v>9</v>
      </c>
      <c r="C12" s="10" t="s">
        <v>16</v>
      </c>
      <c r="D12" s="10"/>
    </row>
    <row r="13" spans="1:4" ht="19.5" customHeight="1">
      <c r="A13" s="3"/>
      <c r="B13" s="9" t="s">
        <v>10</v>
      </c>
      <c r="C13" s="10" t="s">
        <v>16</v>
      </c>
      <c r="D13" s="10"/>
    </row>
    <row r="14" spans="1:4" ht="19.5" customHeight="1">
      <c r="A14" s="3"/>
      <c r="B14" s="9" t="s">
        <v>11</v>
      </c>
      <c r="C14" s="10" t="s">
        <v>16</v>
      </c>
      <c r="D14" s="10"/>
    </row>
    <row r="15" spans="1:4" ht="19.5" customHeight="1">
      <c r="A15" s="3"/>
      <c r="B15" s="9" t="s">
        <v>12</v>
      </c>
      <c r="C15" s="10" t="s">
        <v>16</v>
      </c>
      <c r="D15" s="10"/>
    </row>
    <row r="16" spans="1:4" ht="19.5" customHeight="1">
      <c r="A16" s="3"/>
      <c r="B16" s="9" t="s">
        <v>13</v>
      </c>
      <c r="C16" s="10" t="s">
        <v>16</v>
      </c>
      <c r="D16" s="10"/>
    </row>
    <row r="17" spans="1:4" ht="19.5" customHeight="1">
      <c r="A17" s="3"/>
      <c r="B17" s="9" t="s">
        <v>14</v>
      </c>
      <c r="C17" s="10" t="s">
        <v>16</v>
      </c>
      <c r="D17" s="10"/>
    </row>
    <row r="18" spans="1:4" ht="19.5" customHeight="1" thickBot="1">
      <c r="A18" s="12"/>
      <c r="B18" s="14" t="s">
        <v>15</v>
      </c>
      <c r="C18" s="13" t="s">
        <v>16</v>
      </c>
      <c r="D18" s="13"/>
    </row>
    <row r="19" spans="1:4">
      <c r="C19" s="1"/>
    </row>
    <row r="20" spans="1:4" ht="18.75">
      <c r="A20" s="34" t="s">
        <v>0</v>
      </c>
      <c r="B20" s="35" t="s">
        <v>45</v>
      </c>
      <c r="C20" s="35"/>
      <c r="D20" s="34" t="s">
        <v>43</v>
      </c>
    </row>
    <row r="21" spans="1:4" s="17" customFormat="1" ht="18.75">
      <c r="A21" s="34"/>
      <c r="B21" s="22" t="s">
        <v>41</v>
      </c>
      <c r="C21" s="22" t="s">
        <v>42</v>
      </c>
      <c r="D21" s="34"/>
    </row>
    <row r="22" spans="1:4" s="20" customFormat="1" ht="30.75" customHeight="1">
      <c r="A22" s="23">
        <v>43344</v>
      </c>
      <c r="B22" s="33">
        <v>8</v>
      </c>
      <c r="C22" s="33">
        <v>16</v>
      </c>
      <c r="D22" s="33">
        <v>8</v>
      </c>
    </row>
    <row r="23" spans="1:4" s="20" customFormat="1" ht="30.75" customHeight="1">
      <c r="A23" s="23">
        <v>43345</v>
      </c>
      <c r="B23" s="33">
        <v>8</v>
      </c>
      <c r="C23" s="33">
        <v>12</v>
      </c>
      <c r="D23" s="33">
        <v>4</v>
      </c>
    </row>
    <row r="24" spans="1:4" s="20" customFormat="1" ht="30.75" customHeight="1">
      <c r="A24" s="23">
        <v>43346</v>
      </c>
      <c r="B24" s="33">
        <v>13</v>
      </c>
      <c r="C24" s="33">
        <v>16</v>
      </c>
      <c r="D24" s="33">
        <v>3</v>
      </c>
    </row>
    <row r="25" spans="1:4" s="20" customFormat="1" ht="30.75" customHeight="1">
      <c r="A25" s="23">
        <v>43347</v>
      </c>
      <c r="B25" s="33">
        <v>8</v>
      </c>
      <c r="C25" s="33">
        <v>10</v>
      </c>
      <c r="D25" s="33">
        <v>2</v>
      </c>
    </row>
    <row r="26" spans="1:4" s="20" customFormat="1" ht="30.75" customHeight="1">
      <c r="A26" s="23">
        <v>43348</v>
      </c>
      <c r="B26" s="33">
        <v>10</v>
      </c>
      <c r="C26" s="33">
        <v>12</v>
      </c>
      <c r="D26" s="33">
        <v>2</v>
      </c>
    </row>
    <row r="27" spans="1:4" s="20" customFormat="1" ht="30.75" customHeight="1">
      <c r="A27" s="23">
        <v>43349</v>
      </c>
      <c r="B27" s="33">
        <v>8</v>
      </c>
      <c r="C27" s="33">
        <v>9</v>
      </c>
      <c r="D27" s="33">
        <v>1</v>
      </c>
    </row>
    <row r="28" spans="1:4" s="20" customFormat="1" ht="30.75" customHeight="1">
      <c r="A28" s="23">
        <v>43350</v>
      </c>
      <c r="B28" s="33"/>
      <c r="C28" s="33"/>
      <c r="D28" s="33">
        <v>0</v>
      </c>
    </row>
    <row r="29" spans="1:4" s="20" customFormat="1" ht="30.75" customHeight="1">
      <c r="A29" s="23">
        <v>43351</v>
      </c>
      <c r="B29" s="33"/>
      <c r="C29" s="33"/>
      <c r="D29" s="33">
        <v>0</v>
      </c>
    </row>
    <row r="30" spans="1:4" s="20" customFormat="1" ht="30.75" customHeight="1">
      <c r="A30" s="23">
        <v>43352</v>
      </c>
      <c r="B30" s="33"/>
      <c r="C30" s="33"/>
      <c r="D30" s="33">
        <v>0</v>
      </c>
    </row>
    <row r="31" spans="1:4" s="20" customFormat="1" ht="30.75" customHeight="1">
      <c r="A31" s="23">
        <v>43353</v>
      </c>
      <c r="B31" s="33"/>
      <c r="C31" s="33"/>
      <c r="D31" s="33">
        <v>0</v>
      </c>
    </row>
    <row r="32" spans="1:4" s="20" customFormat="1" ht="30.75" customHeight="1">
      <c r="A32" s="22"/>
      <c r="B32" s="22"/>
      <c r="C32" s="22" t="s">
        <v>44</v>
      </c>
      <c r="D32" s="22">
        <f>SUM(D22:D31)</f>
        <v>20</v>
      </c>
    </row>
  </sheetData>
  <mergeCells count="4">
    <mergeCell ref="A9:D9"/>
    <mergeCell ref="B20:C20"/>
    <mergeCell ref="A20:A21"/>
    <mergeCell ref="D20:D21"/>
  </mergeCells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0:O54"/>
  <sheetViews>
    <sheetView view="pageBreakPreview" topLeftCell="A13" zoomScaleSheetLayoutView="100" workbookViewId="0">
      <selection activeCell="Q13" sqref="Q13"/>
    </sheetView>
  </sheetViews>
  <sheetFormatPr baseColWidth="10" defaultRowHeight="15"/>
  <cols>
    <col min="1" max="1" width="15" style="20" customWidth="1"/>
    <col min="2" max="13" width="10.85546875" style="20" customWidth="1"/>
    <col min="14" max="14" width="12.140625" style="20" bestFit="1" customWidth="1"/>
    <col min="15" max="15" width="2" style="20" customWidth="1"/>
    <col min="16" max="16384" width="11.42578125" style="20"/>
  </cols>
  <sheetData>
    <row r="10" spans="1:15" ht="27.75" customHeight="1">
      <c r="A10" s="74" t="s">
        <v>54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</row>
    <row r="11" spans="1: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5" ht="27.75" customHeight="1">
      <c r="A13" s="42"/>
      <c r="B13" s="42"/>
      <c r="C13" s="43" t="s">
        <v>8</v>
      </c>
      <c r="D13" s="42" t="s">
        <v>16</v>
      </c>
      <c r="F13" s="42"/>
      <c r="G13" s="42"/>
      <c r="H13" s="42"/>
      <c r="I13" s="42"/>
      <c r="J13" s="53" t="s">
        <v>1</v>
      </c>
      <c r="K13" s="53" t="s">
        <v>2</v>
      </c>
      <c r="L13" s="53" t="s">
        <v>3</v>
      </c>
      <c r="M13" s="53" t="s">
        <v>52</v>
      </c>
      <c r="N13" s="53" t="s">
        <v>5</v>
      </c>
      <c r="O13" s="42"/>
    </row>
    <row r="14" spans="1:15" ht="27.75" customHeight="1">
      <c r="A14" s="42"/>
      <c r="B14" s="42"/>
      <c r="C14" s="43" t="s">
        <v>9</v>
      </c>
      <c r="D14" s="42" t="s">
        <v>16</v>
      </c>
      <c r="F14" s="42"/>
      <c r="G14" s="54" t="s">
        <v>47</v>
      </c>
      <c r="H14" s="54"/>
      <c r="I14" s="54"/>
      <c r="J14" s="24">
        <f>B54</f>
        <v>8</v>
      </c>
      <c r="K14" s="24">
        <f t="shared" ref="K14:M14" si="0">C54</f>
        <v>6</v>
      </c>
      <c r="L14" s="24">
        <f t="shared" si="0"/>
        <v>20</v>
      </c>
      <c r="M14" s="24">
        <f t="shared" si="0"/>
        <v>20</v>
      </c>
      <c r="N14" s="57">
        <f>F54</f>
        <v>34</v>
      </c>
      <c r="O14" s="42"/>
    </row>
    <row r="15" spans="1:15" ht="27.75" customHeight="1">
      <c r="A15" s="42"/>
      <c r="B15" s="42"/>
      <c r="C15" s="43" t="s">
        <v>10</v>
      </c>
      <c r="D15" s="42" t="s">
        <v>16</v>
      </c>
      <c r="F15" s="42"/>
      <c r="G15" s="55" t="s">
        <v>50</v>
      </c>
      <c r="H15" s="55"/>
      <c r="I15" s="55"/>
      <c r="J15" s="33">
        <f>J54</f>
        <v>4</v>
      </c>
      <c r="K15" s="33">
        <f>K54</f>
        <v>4</v>
      </c>
      <c r="L15" s="33">
        <f>L54</f>
        <v>8</v>
      </c>
      <c r="M15" s="33" t="s">
        <v>53</v>
      </c>
      <c r="N15" s="58">
        <f>M54</f>
        <v>16</v>
      </c>
      <c r="O15" s="42"/>
    </row>
    <row r="16" spans="1:15" ht="27.75" customHeight="1">
      <c r="A16" s="42"/>
      <c r="B16" s="42"/>
      <c r="C16" s="43" t="s">
        <v>11</v>
      </c>
      <c r="D16" s="42" t="s">
        <v>16</v>
      </c>
      <c r="F16" s="42"/>
      <c r="G16" s="56" t="s">
        <v>48</v>
      </c>
      <c r="H16" s="56"/>
      <c r="I16" s="56"/>
      <c r="J16" s="33" t="s">
        <v>53</v>
      </c>
      <c r="K16" s="33" t="s">
        <v>53</v>
      </c>
      <c r="L16" s="33" t="s">
        <v>53</v>
      </c>
      <c r="M16" s="33" t="s">
        <v>53</v>
      </c>
      <c r="N16" s="59">
        <f>I54</f>
        <v>20</v>
      </c>
      <c r="O16" s="42"/>
    </row>
    <row r="17" spans="1:15" ht="27.75" customHeight="1">
      <c r="A17" s="42"/>
      <c r="B17" s="42"/>
      <c r="C17" s="43" t="s">
        <v>12</v>
      </c>
      <c r="D17" s="42" t="s">
        <v>16</v>
      </c>
      <c r="F17" s="42"/>
      <c r="G17" s="60" t="s">
        <v>51</v>
      </c>
      <c r="H17" s="60"/>
      <c r="I17" s="60"/>
      <c r="J17" s="33">
        <f>B54-J54</f>
        <v>4</v>
      </c>
      <c r="K17" s="33">
        <f t="shared" ref="K17:L17" si="1">C54-K54</f>
        <v>2</v>
      </c>
      <c r="L17" s="33">
        <f t="shared" si="1"/>
        <v>12</v>
      </c>
      <c r="M17" s="33" t="s">
        <v>53</v>
      </c>
      <c r="N17" s="61">
        <f>F54-M54</f>
        <v>18</v>
      </c>
      <c r="O17" s="42"/>
    </row>
    <row r="18" spans="1:15" s="66" customFormat="1" ht="36.75" customHeight="1">
      <c r="A18" s="43" t="s">
        <v>13</v>
      </c>
      <c r="B18" s="42" t="s">
        <v>16</v>
      </c>
      <c r="F18" s="65"/>
      <c r="G18" s="62"/>
      <c r="H18" s="62"/>
      <c r="I18" s="62"/>
      <c r="J18" s="63"/>
      <c r="K18" s="63"/>
      <c r="L18" s="63"/>
      <c r="M18" s="63"/>
      <c r="N18" s="64"/>
      <c r="O18" s="65"/>
    </row>
    <row r="19" spans="1:15" ht="27.75" customHeight="1">
      <c r="A19" s="43" t="s">
        <v>14</v>
      </c>
      <c r="B19" s="42" t="s">
        <v>16</v>
      </c>
      <c r="D19" s="43" t="s">
        <v>15</v>
      </c>
      <c r="E19" s="42" t="s">
        <v>16</v>
      </c>
      <c r="F19" s="42"/>
      <c r="G19" s="62"/>
      <c r="H19" s="62"/>
      <c r="I19" s="62"/>
      <c r="J19" s="67" t="s">
        <v>6</v>
      </c>
      <c r="K19" s="67"/>
      <c r="L19" s="67"/>
      <c r="M19" s="67"/>
      <c r="N19" s="68">
        <f>N54</f>
        <v>33.5</v>
      </c>
      <c r="O19" s="42"/>
    </row>
    <row r="20" spans="1:15">
      <c r="A20" s="42"/>
      <c r="B20" s="42"/>
      <c r="D20" s="42"/>
      <c r="F20" s="42"/>
      <c r="G20" s="42"/>
      <c r="H20" s="52"/>
      <c r="I20" s="52"/>
      <c r="J20" s="52"/>
      <c r="K20" s="51"/>
      <c r="L20" s="51"/>
      <c r="M20" s="51"/>
      <c r="N20" s="51"/>
      <c r="O20" s="42"/>
    </row>
    <row r="21" spans="1:15">
      <c r="C21" s="36"/>
    </row>
    <row r="22" spans="1:15" ht="24" customHeight="1">
      <c r="B22" s="70" t="s">
        <v>47</v>
      </c>
      <c r="C22" s="70"/>
      <c r="D22" s="70"/>
      <c r="E22" s="70"/>
      <c r="F22" s="70"/>
      <c r="G22" s="71" t="s">
        <v>48</v>
      </c>
      <c r="H22" s="71"/>
      <c r="I22" s="71"/>
      <c r="J22" s="72" t="s">
        <v>50</v>
      </c>
      <c r="K22" s="72"/>
      <c r="L22" s="72"/>
      <c r="M22" s="72"/>
      <c r="N22" s="73" t="s">
        <v>6</v>
      </c>
    </row>
    <row r="23" spans="1:15" s="17" customFormat="1" ht="24" customHeight="1">
      <c r="A23" s="69" t="s">
        <v>0</v>
      </c>
      <c r="B23" s="16" t="s">
        <v>1</v>
      </c>
      <c r="C23" s="16" t="s">
        <v>2</v>
      </c>
      <c r="D23" s="16" t="s">
        <v>3</v>
      </c>
      <c r="E23" s="16" t="s">
        <v>4</v>
      </c>
      <c r="F23" s="39" t="s">
        <v>5</v>
      </c>
      <c r="G23" s="37" t="s">
        <v>41</v>
      </c>
      <c r="H23" s="37" t="s">
        <v>42</v>
      </c>
      <c r="I23" s="40" t="s">
        <v>49</v>
      </c>
      <c r="J23" s="44" t="s">
        <v>1</v>
      </c>
      <c r="K23" s="44" t="s">
        <v>2</v>
      </c>
      <c r="L23" s="44" t="s">
        <v>3</v>
      </c>
      <c r="M23" s="48" t="s">
        <v>5</v>
      </c>
      <c r="N23" s="73"/>
    </row>
    <row r="24" spans="1:15" ht="24" customHeight="1">
      <c r="A24" s="18">
        <v>43344</v>
      </c>
      <c r="B24" s="19">
        <v>4</v>
      </c>
      <c r="C24" s="19">
        <v>4</v>
      </c>
      <c r="D24" s="19">
        <v>0</v>
      </c>
      <c r="E24" s="19">
        <v>0</v>
      </c>
      <c r="F24" s="16">
        <f>SUM(B24:D24)</f>
        <v>8</v>
      </c>
      <c r="G24" s="38">
        <v>8</v>
      </c>
      <c r="H24" s="38">
        <v>9</v>
      </c>
      <c r="I24" s="47">
        <v>1</v>
      </c>
      <c r="J24" s="38">
        <v>4</v>
      </c>
      <c r="K24" s="38">
        <v>4</v>
      </c>
      <c r="L24" s="38">
        <v>0</v>
      </c>
      <c r="M24" s="49">
        <f>SUM(J24:L24)</f>
        <v>8</v>
      </c>
      <c r="N24" s="19">
        <f>((B24-J24)*1.5)+((C24-K24)*1.75)+((D24-L24)*2)+E24-I24</f>
        <v>-1</v>
      </c>
    </row>
    <row r="25" spans="1:15" ht="24" customHeight="1">
      <c r="A25" s="18">
        <v>43345</v>
      </c>
      <c r="B25" s="19">
        <v>0</v>
      </c>
      <c r="C25" s="19">
        <v>0</v>
      </c>
      <c r="D25" s="19">
        <v>8</v>
      </c>
      <c r="E25" s="19">
        <v>8</v>
      </c>
      <c r="F25" s="16">
        <f t="shared" ref="F25:F53" si="2">SUM(B25:D25)</f>
        <v>8</v>
      </c>
      <c r="G25" s="38">
        <v>21</v>
      </c>
      <c r="H25" s="38">
        <v>5</v>
      </c>
      <c r="I25" s="47">
        <v>8</v>
      </c>
      <c r="J25" s="38">
        <v>0</v>
      </c>
      <c r="K25" s="38">
        <v>0</v>
      </c>
      <c r="L25" s="38">
        <v>8</v>
      </c>
      <c r="M25" s="49">
        <f t="shared" ref="M25:M53" si="3">SUM(J25:L25)</f>
        <v>8</v>
      </c>
      <c r="N25" s="19">
        <f t="shared" ref="N25:N53" si="4">((B25-J25)*1.5)+((C25-K25)*1.75)+((D25-L25)*2)+E25-I25</f>
        <v>0</v>
      </c>
    </row>
    <row r="26" spans="1:15" ht="24" customHeight="1">
      <c r="A26" s="18">
        <v>43346</v>
      </c>
      <c r="B26" s="19">
        <v>4</v>
      </c>
      <c r="C26" s="19">
        <v>2</v>
      </c>
      <c r="D26" s="19">
        <v>0</v>
      </c>
      <c r="E26" s="19">
        <v>0</v>
      </c>
      <c r="F26" s="16">
        <f t="shared" si="2"/>
        <v>6</v>
      </c>
      <c r="G26" s="38"/>
      <c r="H26" s="38"/>
      <c r="I26" s="47"/>
      <c r="J26" s="38"/>
      <c r="K26" s="38"/>
      <c r="L26" s="38"/>
      <c r="M26" s="49">
        <f t="shared" si="3"/>
        <v>0</v>
      </c>
      <c r="N26" s="19">
        <f t="shared" si="4"/>
        <v>9.5</v>
      </c>
    </row>
    <row r="27" spans="1:15" ht="24" customHeight="1">
      <c r="A27" s="18">
        <v>43347</v>
      </c>
      <c r="B27" s="19">
        <v>0</v>
      </c>
      <c r="C27" s="19">
        <v>0</v>
      </c>
      <c r="D27" s="19">
        <v>12</v>
      </c>
      <c r="E27" s="19">
        <v>12</v>
      </c>
      <c r="F27" s="16">
        <f t="shared" si="2"/>
        <v>12</v>
      </c>
      <c r="G27" s="38">
        <v>8</v>
      </c>
      <c r="H27" s="38">
        <v>16</v>
      </c>
      <c r="I27" s="47">
        <v>8</v>
      </c>
      <c r="J27" s="38"/>
      <c r="K27" s="38"/>
      <c r="L27" s="38"/>
      <c r="M27" s="49">
        <f t="shared" si="3"/>
        <v>0</v>
      </c>
      <c r="N27" s="19">
        <f t="shared" si="4"/>
        <v>28</v>
      </c>
    </row>
    <row r="28" spans="1:15" ht="24" customHeight="1">
      <c r="A28" s="18">
        <v>43348</v>
      </c>
      <c r="B28" s="19"/>
      <c r="C28" s="19"/>
      <c r="D28" s="19"/>
      <c r="E28" s="19"/>
      <c r="F28" s="16">
        <f t="shared" si="2"/>
        <v>0</v>
      </c>
      <c r="G28" s="38"/>
      <c r="H28" s="38"/>
      <c r="I28" s="47"/>
      <c r="J28" s="38"/>
      <c r="K28" s="38"/>
      <c r="L28" s="38"/>
      <c r="M28" s="49">
        <f t="shared" si="3"/>
        <v>0</v>
      </c>
      <c r="N28" s="19">
        <f t="shared" si="4"/>
        <v>0</v>
      </c>
    </row>
    <row r="29" spans="1:15" ht="24" customHeight="1">
      <c r="A29" s="18">
        <v>43349</v>
      </c>
      <c r="B29" s="19"/>
      <c r="C29" s="19"/>
      <c r="D29" s="19"/>
      <c r="E29" s="19"/>
      <c r="F29" s="16">
        <f t="shared" si="2"/>
        <v>0</v>
      </c>
      <c r="G29" s="38"/>
      <c r="H29" s="38"/>
      <c r="I29" s="47"/>
      <c r="J29" s="38"/>
      <c r="K29" s="38"/>
      <c r="L29" s="38"/>
      <c r="M29" s="49">
        <f t="shared" si="3"/>
        <v>0</v>
      </c>
      <c r="N29" s="19">
        <f t="shared" si="4"/>
        <v>0</v>
      </c>
    </row>
    <row r="30" spans="1:15" ht="24" customHeight="1">
      <c r="A30" s="18">
        <v>43350</v>
      </c>
      <c r="B30" s="19"/>
      <c r="C30" s="19"/>
      <c r="D30" s="19"/>
      <c r="E30" s="19"/>
      <c r="F30" s="16">
        <f t="shared" si="2"/>
        <v>0</v>
      </c>
      <c r="G30" s="38">
        <v>13</v>
      </c>
      <c r="H30" s="38">
        <v>16</v>
      </c>
      <c r="I30" s="47">
        <v>3</v>
      </c>
      <c r="J30" s="38"/>
      <c r="K30" s="38"/>
      <c r="L30" s="38"/>
      <c r="M30" s="49">
        <f t="shared" si="3"/>
        <v>0</v>
      </c>
      <c r="N30" s="19">
        <f t="shared" si="4"/>
        <v>-3</v>
      </c>
    </row>
    <row r="31" spans="1:15" ht="24" customHeight="1">
      <c r="A31" s="18">
        <v>43351</v>
      </c>
      <c r="B31" s="19"/>
      <c r="C31" s="19"/>
      <c r="D31" s="19"/>
      <c r="E31" s="19"/>
      <c r="F31" s="16">
        <f t="shared" si="2"/>
        <v>0</v>
      </c>
      <c r="G31" s="38"/>
      <c r="H31" s="38"/>
      <c r="I31" s="47"/>
      <c r="J31" s="38"/>
      <c r="K31" s="38"/>
      <c r="L31" s="38"/>
      <c r="M31" s="49">
        <f t="shared" si="3"/>
        <v>0</v>
      </c>
      <c r="N31" s="19">
        <f t="shared" si="4"/>
        <v>0</v>
      </c>
    </row>
    <row r="32" spans="1:15" ht="24" customHeight="1">
      <c r="A32" s="18">
        <v>43352</v>
      </c>
      <c r="B32" s="19"/>
      <c r="C32" s="19"/>
      <c r="D32" s="19"/>
      <c r="E32" s="19"/>
      <c r="F32" s="16">
        <f t="shared" si="2"/>
        <v>0</v>
      </c>
      <c r="G32" s="38"/>
      <c r="H32" s="38"/>
      <c r="I32" s="47"/>
      <c r="J32" s="38"/>
      <c r="K32" s="38"/>
      <c r="L32" s="38"/>
      <c r="M32" s="49">
        <f t="shared" si="3"/>
        <v>0</v>
      </c>
      <c r="N32" s="19">
        <f t="shared" si="4"/>
        <v>0</v>
      </c>
    </row>
    <row r="33" spans="1:14" ht="24" customHeight="1">
      <c r="A33" s="18">
        <v>43353</v>
      </c>
      <c r="B33" s="19"/>
      <c r="C33" s="19"/>
      <c r="D33" s="19"/>
      <c r="E33" s="19"/>
      <c r="F33" s="16">
        <f t="shared" si="2"/>
        <v>0</v>
      </c>
      <c r="G33" s="38"/>
      <c r="H33" s="38"/>
      <c r="I33" s="47"/>
      <c r="J33" s="38"/>
      <c r="K33" s="38"/>
      <c r="L33" s="38"/>
      <c r="M33" s="49">
        <f t="shared" si="3"/>
        <v>0</v>
      </c>
      <c r="N33" s="19">
        <f t="shared" si="4"/>
        <v>0</v>
      </c>
    </row>
    <row r="34" spans="1:14" ht="24" customHeight="1">
      <c r="A34" s="18">
        <v>43354</v>
      </c>
      <c r="B34" s="19"/>
      <c r="C34" s="19"/>
      <c r="D34" s="19"/>
      <c r="E34" s="19"/>
      <c r="F34" s="16">
        <f t="shared" si="2"/>
        <v>0</v>
      </c>
      <c r="G34" s="38"/>
      <c r="H34" s="38"/>
      <c r="I34" s="47"/>
      <c r="J34" s="38"/>
      <c r="K34" s="38"/>
      <c r="L34" s="38"/>
      <c r="M34" s="49">
        <f t="shared" si="3"/>
        <v>0</v>
      </c>
      <c r="N34" s="19">
        <f t="shared" si="4"/>
        <v>0</v>
      </c>
    </row>
    <row r="35" spans="1:14" ht="24" customHeight="1">
      <c r="A35" s="18">
        <v>43355</v>
      </c>
      <c r="B35" s="19"/>
      <c r="C35" s="19"/>
      <c r="D35" s="19"/>
      <c r="E35" s="19"/>
      <c r="F35" s="16">
        <f t="shared" si="2"/>
        <v>0</v>
      </c>
      <c r="G35" s="38"/>
      <c r="H35" s="38"/>
      <c r="I35" s="47"/>
      <c r="J35" s="38"/>
      <c r="K35" s="38"/>
      <c r="L35" s="38"/>
      <c r="M35" s="49">
        <f t="shared" si="3"/>
        <v>0</v>
      </c>
      <c r="N35" s="19">
        <f t="shared" si="4"/>
        <v>0</v>
      </c>
    </row>
    <row r="36" spans="1:14" ht="24" customHeight="1">
      <c r="A36" s="18">
        <v>43356</v>
      </c>
      <c r="B36" s="19"/>
      <c r="C36" s="19"/>
      <c r="D36" s="19"/>
      <c r="E36" s="19"/>
      <c r="F36" s="16">
        <f t="shared" si="2"/>
        <v>0</v>
      </c>
      <c r="G36" s="38"/>
      <c r="H36" s="38"/>
      <c r="I36" s="47"/>
      <c r="J36" s="38"/>
      <c r="K36" s="38"/>
      <c r="L36" s="38"/>
      <c r="M36" s="49">
        <f t="shared" si="3"/>
        <v>0</v>
      </c>
      <c r="N36" s="19">
        <f t="shared" si="4"/>
        <v>0</v>
      </c>
    </row>
    <row r="37" spans="1:14" ht="24" customHeight="1">
      <c r="A37" s="18">
        <v>43357</v>
      </c>
      <c r="B37" s="19"/>
      <c r="C37" s="19"/>
      <c r="D37" s="19"/>
      <c r="E37" s="19"/>
      <c r="F37" s="16">
        <f t="shared" si="2"/>
        <v>0</v>
      </c>
      <c r="G37" s="38"/>
      <c r="H37" s="38"/>
      <c r="I37" s="47"/>
      <c r="J37" s="38"/>
      <c r="K37" s="38"/>
      <c r="L37" s="38"/>
      <c r="M37" s="49">
        <f t="shared" si="3"/>
        <v>0</v>
      </c>
      <c r="N37" s="19">
        <f t="shared" si="4"/>
        <v>0</v>
      </c>
    </row>
    <row r="38" spans="1:14" ht="24" customHeight="1">
      <c r="A38" s="18">
        <v>43358</v>
      </c>
      <c r="B38" s="19"/>
      <c r="C38" s="19"/>
      <c r="D38" s="19"/>
      <c r="E38" s="19"/>
      <c r="F38" s="16">
        <f t="shared" si="2"/>
        <v>0</v>
      </c>
      <c r="G38" s="38"/>
      <c r="H38" s="38"/>
      <c r="I38" s="47"/>
      <c r="J38" s="38"/>
      <c r="K38" s="38"/>
      <c r="L38" s="38"/>
      <c r="M38" s="49">
        <f t="shared" si="3"/>
        <v>0</v>
      </c>
      <c r="N38" s="19">
        <f t="shared" si="4"/>
        <v>0</v>
      </c>
    </row>
    <row r="39" spans="1:14" ht="24" customHeight="1">
      <c r="A39" s="18">
        <v>43359</v>
      </c>
      <c r="B39" s="19"/>
      <c r="C39" s="19"/>
      <c r="D39" s="19"/>
      <c r="E39" s="19"/>
      <c r="F39" s="16">
        <f t="shared" si="2"/>
        <v>0</v>
      </c>
      <c r="G39" s="38"/>
      <c r="H39" s="38"/>
      <c r="I39" s="47"/>
      <c r="J39" s="38"/>
      <c r="K39" s="38"/>
      <c r="L39" s="38"/>
      <c r="M39" s="49">
        <f t="shared" si="3"/>
        <v>0</v>
      </c>
      <c r="N39" s="19">
        <f t="shared" si="4"/>
        <v>0</v>
      </c>
    </row>
    <row r="40" spans="1:14" ht="24" customHeight="1">
      <c r="A40" s="18">
        <v>43360</v>
      </c>
      <c r="B40" s="19"/>
      <c r="C40" s="19"/>
      <c r="D40" s="19"/>
      <c r="E40" s="19"/>
      <c r="F40" s="16">
        <f t="shared" si="2"/>
        <v>0</v>
      </c>
      <c r="G40" s="38"/>
      <c r="H40" s="38"/>
      <c r="I40" s="47"/>
      <c r="J40" s="38"/>
      <c r="K40" s="38"/>
      <c r="L40" s="38"/>
      <c r="M40" s="49">
        <f t="shared" si="3"/>
        <v>0</v>
      </c>
      <c r="N40" s="19">
        <f t="shared" si="4"/>
        <v>0</v>
      </c>
    </row>
    <row r="41" spans="1:14" ht="24" customHeight="1">
      <c r="A41" s="18">
        <v>43361</v>
      </c>
      <c r="B41" s="19"/>
      <c r="C41" s="19"/>
      <c r="D41" s="19"/>
      <c r="E41" s="19"/>
      <c r="F41" s="16">
        <f t="shared" si="2"/>
        <v>0</v>
      </c>
      <c r="G41" s="38"/>
      <c r="H41" s="38"/>
      <c r="I41" s="47"/>
      <c r="J41" s="38"/>
      <c r="K41" s="38"/>
      <c r="L41" s="38"/>
      <c r="M41" s="49">
        <f t="shared" si="3"/>
        <v>0</v>
      </c>
      <c r="N41" s="19">
        <f t="shared" si="4"/>
        <v>0</v>
      </c>
    </row>
    <row r="42" spans="1:14" ht="24" customHeight="1">
      <c r="A42" s="18">
        <v>43362</v>
      </c>
      <c r="B42" s="19"/>
      <c r="C42" s="19"/>
      <c r="D42" s="19"/>
      <c r="E42" s="19"/>
      <c r="F42" s="16">
        <f t="shared" si="2"/>
        <v>0</v>
      </c>
      <c r="G42" s="38"/>
      <c r="H42" s="38"/>
      <c r="I42" s="47"/>
      <c r="J42" s="38"/>
      <c r="K42" s="38"/>
      <c r="L42" s="38"/>
      <c r="M42" s="49">
        <f t="shared" si="3"/>
        <v>0</v>
      </c>
      <c r="N42" s="19">
        <f t="shared" si="4"/>
        <v>0</v>
      </c>
    </row>
    <row r="43" spans="1:14" ht="24" customHeight="1">
      <c r="A43" s="18">
        <v>43363</v>
      </c>
      <c r="B43" s="19"/>
      <c r="C43" s="19"/>
      <c r="D43" s="19"/>
      <c r="E43" s="19"/>
      <c r="F43" s="16">
        <f t="shared" si="2"/>
        <v>0</v>
      </c>
      <c r="G43" s="38"/>
      <c r="H43" s="38"/>
      <c r="I43" s="47"/>
      <c r="J43" s="38"/>
      <c r="K43" s="38"/>
      <c r="L43" s="38"/>
      <c r="M43" s="49">
        <f t="shared" si="3"/>
        <v>0</v>
      </c>
      <c r="N43" s="19">
        <f t="shared" si="4"/>
        <v>0</v>
      </c>
    </row>
    <row r="44" spans="1:14" ht="24" customHeight="1">
      <c r="A44" s="18">
        <v>43364</v>
      </c>
      <c r="B44" s="19"/>
      <c r="C44" s="19"/>
      <c r="D44" s="19"/>
      <c r="E44" s="19"/>
      <c r="F44" s="16">
        <f t="shared" si="2"/>
        <v>0</v>
      </c>
      <c r="G44" s="38"/>
      <c r="H44" s="38"/>
      <c r="I44" s="47"/>
      <c r="J44" s="38"/>
      <c r="K44" s="38"/>
      <c r="L44" s="38"/>
      <c r="M44" s="49">
        <f t="shared" si="3"/>
        <v>0</v>
      </c>
      <c r="N44" s="19">
        <f t="shared" si="4"/>
        <v>0</v>
      </c>
    </row>
    <row r="45" spans="1:14" ht="24" customHeight="1">
      <c r="A45" s="18">
        <v>43365</v>
      </c>
      <c r="B45" s="19"/>
      <c r="C45" s="19"/>
      <c r="D45" s="19"/>
      <c r="E45" s="19"/>
      <c r="F45" s="16">
        <f t="shared" si="2"/>
        <v>0</v>
      </c>
      <c r="G45" s="38"/>
      <c r="H45" s="38"/>
      <c r="I45" s="47"/>
      <c r="J45" s="38"/>
      <c r="K45" s="38"/>
      <c r="L45" s="38"/>
      <c r="M45" s="49">
        <f t="shared" si="3"/>
        <v>0</v>
      </c>
      <c r="N45" s="19">
        <f t="shared" si="4"/>
        <v>0</v>
      </c>
    </row>
    <row r="46" spans="1:14" ht="24" customHeight="1">
      <c r="A46" s="18">
        <v>43366</v>
      </c>
      <c r="B46" s="19"/>
      <c r="C46" s="19"/>
      <c r="D46" s="19"/>
      <c r="E46" s="19"/>
      <c r="F46" s="16">
        <f t="shared" si="2"/>
        <v>0</v>
      </c>
      <c r="G46" s="38"/>
      <c r="H46" s="38"/>
      <c r="I46" s="47"/>
      <c r="J46" s="38"/>
      <c r="K46" s="38"/>
      <c r="L46" s="38"/>
      <c r="M46" s="49">
        <f t="shared" si="3"/>
        <v>0</v>
      </c>
      <c r="N46" s="19">
        <f t="shared" si="4"/>
        <v>0</v>
      </c>
    </row>
    <row r="47" spans="1:14" ht="24" customHeight="1">
      <c r="A47" s="18">
        <v>43367</v>
      </c>
      <c r="B47" s="19"/>
      <c r="C47" s="19"/>
      <c r="D47" s="19"/>
      <c r="E47" s="19"/>
      <c r="F47" s="16">
        <f t="shared" si="2"/>
        <v>0</v>
      </c>
      <c r="G47" s="38"/>
      <c r="H47" s="38"/>
      <c r="I47" s="47"/>
      <c r="J47" s="38"/>
      <c r="K47" s="38"/>
      <c r="L47" s="38"/>
      <c r="M47" s="49">
        <f t="shared" si="3"/>
        <v>0</v>
      </c>
      <c r="N47" s="19">
        <f t="shared" si="4"/>
        <v>0</v>
      </c>
    </row>
    <row r="48" spans="1:14" ht="24" customHeight="1">
      <c r="A48" s="18">
        <v>43368</v>
      </c>
      <c r="B48" s="19"/>
      <c r="C48" s="19"/>
      <c r="D48" s="19"/>
      <c r="E48" s="19"/>
      <c r="F48" s="16">
        <f t="shared" si="2"/>
        <v>0</v>
      </c>
      <c r="G48" s="38"/>
      <c r="H48" s="38"/>
      <c r="I48" s="47"/>
      <c r="J48" s="38"/>
      <c r="K48" s="38"/>
      <c r="L48" s="38"/>
      <c r="M48" s="49">
        <f t="shared" si="3"/>
        <v>0</v>
      </c>
      <c r="N48" s="19">
        <f t="shared" si="4"/>
        <v>0</v>
      </c>
    </row>
    <row r="49" spans="1:14" ht="24" customHeight="1">
      <c r="A49" s="18">
        <v>43369</v>
      </c>
      <c r="B49" s="19"/>
      <c r="C49" s="19"/>
      <c r="D49" s="19"/>
      <c r="E49" s="19"/>
      <c r="F49" s="16">
        <f t="shared" si="2"/>
        <v>0</v>
      </c>
      <c r="G49" s="38"/>
      <c r="H49" s="38"/>
      <c r="I49" s="47"/>
      <c r="J49" s="38"/>
      <c r="K49" s="38"/>
      <c r="L49" s="38"/>
      <c r="M49" s="49">
        <f t="shared" si="3"/>
        <v>0</v>
      </c>
      <c r="N49" s="19">
        <f t="shared" si="4"/>
        <v>0</v>
      </c>
    </row>
    <row r="50" spans="1:14" ht="24" customHeight="1">
      <c r="A50" s="18">
        <v>43370</v>
      </c>
      <c r="B50" s="19"/>
      <c r="C50" s="19"/>
      <c r="D50" s="19"/>
      <c r="E50" s="19"/>
      <c r="F50" s="16">
        <f t="shared" si="2"/>
        <v>0</v>
      </c>
      <c r="G50" s="38"/>
      <c r="H50" s="38"/>
      <c r="I50" s="47"/>
      <c r="J50" s="38"/>
      <c r="K50" s="38"/>
      <c r="L50" s="38"/>
      <c r="M50" s="49">
        <f t="shared" si="3"/>
        <v>0</v>
      </c>
      <c r="N50" s="19">
        <f t="shared" si="4"/>
        <v>0</v>
      </c>
    </row>
    <row r="51" spans="1:14" ht="24" customHeight="1">
      <c r="A51" s="18">
        <v>43371</v>
      </c>
      <c r="B51" s="19"/>
      <c r="C51" s="19"/>
      <c r="D51" s="19"/>
      <c r="E51" s="19"/>
      <c r="F51" s="16">
        <f t="shared" si="2"/>
        <v>0</v>
      </c>
      <c r="G51" s="38"/>
      <c r="H51" s="38"/>
      <c r="I51" s="47"/>
      <c r="J51" s="38"/>
      <c r="K51" s="38"/>
      <c r="L51" s="38"/>
      <c r="M51" s="49">
        <f t="shared" si="3"/>
        <v>0</v>
      </c>
      <c r="N51" s="19">
        <f t="shared" si="4"/>
        <v>0</v>
      </c>
    </row>
    <row r="52" spans="1:14" ht="24" customHeight="1">
      <c r="A52" s="18">
        <v>43372</v>
      </c>
      <c r="B52" s="19"/>
      <c r="C52" s="19"/>
      <c r="D52" s="19"/>
      <c r="E52" s="19"/>
      <c r="F52" s="16">
        <f t="shared" si="2"/>
        <v>0</v>
      </c>
      <c r="G52" s="38"/>
      <c r="H52" s="38"/>
      <c r="I52" s="47"/>
      <c r="J52" s="38"/>
      <c r="K52" s="38"/>
      <c r="L52" s="38"/>
      <c r="M52" s="49">
        <f t="shared" si="3"/>
        <v>0</v>
      </c>
      <c r="N52" s="19">
        <f t="shared" si="4"/>
        <v>0</v>
      </c>
    </row>
    <row r="53" spans="1:14" ht="24" customHeight="1">
      <c r="A53" s="18">
        <v>43373</v>
      </c>
      <c r="B53" s="19"/>
      <c r="C53" s="19"/>
      <c r="D53" s="19"/>
      <c r="E53" s="19"/>
      <c r="F53" s="16">
        <f t="shared" si="2"/>
        <v>0</v>
      </c>
      <c r="G53" s="38"/>
      <c r="H53" s="38"/>
      <c r="I53" s="47"/>
      <c r="J53" s="38"/>
      <c r="K53" s="38"/>
      <c r="L53" s="38"/>
      <c r="M53" s="49">
        <f t="shared" si="3"/>
        <v>0</v>
      </c>
      <c r="N53" s="19">
        <f t="shared" si="4"/>
        <v>0</v>
      </c>
    </row>
    <row r="54" spans="1:14" ht="24" customHeight="1">
      <c r="A54" s="50" t="s">
        <v>7</v>
      </c>
      <c r="B54" s="16">
        <f>SUM(B24:B53)</f>
        <v>8</v>
      </c>
      <c r="C54" s="16">
        <f>SUM(C24:C53)</f>
        <v>6</v>
      </c>
      <c r="D54" s="16">
        <f>SUM(D24:D53)</f>
        <v>20</v>
      </c>
      <c r="E54" s="16">
        <f>SUM(E24:E53)</f>
        <v>20</v>
      </c>
      <c r="F54" s="39">
        <f>SUM(F24:F53)</f>
        <v>34</v>
      </c>
      <c r="G54" s="37">
        <f>SUM(G24:G53)</f>
        <v>50</v>
      </c>
      <c r="H54" s="37">
        <f>SUM(H24:H53)</f>
        <v>46</v>
      </c>
      <c r="I54" s="40">
        <f>SUM(I24:I53)</f>
        <v>20</v>
      </c>
      <c r="J54" s="45">
        <f t="shared" ref="J54:L54" si="5">SUM(J24:J53)</f>
        <v>4</v>
      </c>
      <c r="K54" s="45">
        <f t="shared" si="5"/>
        <v>4</v>
      </c>
      <c r="L54" s="45">
        <f t="shared" si="5"/>
        <v>8</v>
      </c>
      <c r="M54" s="46">
        <f>SUM(M24:M53)</f>
        <v>16</v>
      </c>
      <c r="N54" s="41">
        <f>SUM(N24:N53)</f>
        <v>33.5</v>
      </c>
    </row>
  </sheetData>
  <mergeCells count="10">
    <mergeCell ref="A10:O10"/>
    <mergeCell ref="G14:I14"/>
    <mergeCell ref="G15:I15"/>
    <mergeCell ref="G16:I16"/>
    <mergeCell ref="G17:I17"/>
    <mergeCell ref="J19:M19"/>
    <mergeCell ref="B22:F22"/>
    <mergeCell ref="G22:I22"/>
    <mergeCell ref="N22:N23"/>
    <mergeCell ref="J22:M22"/>
  </mergeCells>
  <pageMargins left="0.19685039370078741" right="0.19685039370078741" top="0.19685039370078741" bottom="0.19685039370078741" header="0" footer="0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Etat H.S Travaillées</vt:lpstr>
      <vt:lpstr>Etat H.S Payées</vt:lpstr>
      <vt:lpstr>Etat des recupération</vt:lpstr>
      <vt:lpstr>Etat recupitilatif des H.S</vt:lpstr>
      <vt:lpstr>'Etat recupitilatif des H.S'!Impression_des_titres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faycel.touil</dc:creator>
  <cp:lastModifiedBy>faycel.touil</cp:lastModifiedBy>
  <cp:lastPrinted>2018-09-16T10:28:47Z</cp:lastPrinted>
  <dcterms:created xsi:type="dcterms:W3CDTF">2018-09-16T08:56:24Z</dcterms:created>
  <dcterms:modified xsi:type="dcterms:W3CDTF">2018-09-16T10:30:01Z</dcterms:modified>
</cp:coreProperties>
</file>