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EBD007D4-34AA-4137-9456-7322A6A7C35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3" i="1" l="1"/>
  <c r="AN3" i="1"/>
  <c r="AI3" i="1"/>
  <c r="AG3" i="1"/>
  <c r="AF3" i="1"/>
  <c r="AE3" i="1"/>
  <c r="AD3" i="1"/>
  <c r="AD57" i="1"/>
  <c r="AD56" i="1"/>
  <c r="AD55" i="1"/>
  <c r="AD54" i="1"/>
  <c r="AD53" i="1"/>
  <c r="AD52" i="1"/>
  <c r="AD51" i="1"/>
  <c r="AD50" i="1"/>
  <c r="AD49" i="1"/>
  <c r="AD48" i="1"/>
  <c r="AD77" i="1"/>
  <c r="AD76" i="1"/>
  <c r="AD75" i="1"/>
  <c r="AD74" i="1"/>
  <c r="AD73" i="1"/>
  <c r="AD72" i="1"/>
  <c r="AD71" i="1"/>
  <c r="AD70" i="1"/>
  <c r="AD69" i="1"/>
  <c r="AD68" i="1"/>
  <c r="AD107" i="1"/>
  <c r="AD106" i="1"/>
  <c r="AD105" i="1"/>
  <c r="AD104" i="1"/>
  <c r="AD103" i="1"/>
  <c r="AD102" i="1"/>
  <c r="AD101" i="1"/>
  <c r="AD100" i="1"/>
  <c r="AD99" i="1"/>
  <c r="AD98" i="1"/>
  <c r="AE107" i="1"/>
  <c r="AE104" i="1"/>
  <c r="AE103" i="1"/>
  <c r="AE102" i="1"/>
  <c r="AE99" i="1"/>
  <c r="AE97" i="1"/>
  <c r="AE94" i="1"/>
  <c r="AE93" i="1"/>
  <c r="AE92" i="1"/>
  <c r="AE89" i="1"/>
  <c r="AE87" i="1"/>
  <c r="AE84" i="1"/>
  <c r="AE83" i="1"/>
  <c r="AE82" i="1"/>
  <c r="AE79" i="1"/>
  <c r="AE77" i="1"/>
  <c r="AE74" i="1"/>
  <c r="AE73" i="1"/>
  <c r="AE72" i="1"/>
  <c r="AE69" i="1"/>
  <c r="AE67" i="1"/>
  <c r="AE64" i="1"/>
  <c r="AE63" i="1"/>
  <c r="AE62" i="1"/>
  <c r="AE59" i="1"/>
  <c r="AE57" i="1"/>
  <c r="AE54" i="1"/>
  <c r="AE53" i="1"/>
  <c r="AE52" i="1"/>
  <c r="AE49" i="1"/>
  <c r="AE47" i="1"/>
  <c r="AE44" i="1"/>
  <c r="AE43" i="1"/>
  <c r="AE42" i="1"/>
  <c r="AE39" i="1"/>
  <c r="AE37" i="1"/>
  <c r="AE34" i="1"/>
  <c r="AE33" i="1"/>
  <c r="AE32" i="1"/>
  <c r="AE29" i="1"/>
  <c r="AE27" i="1"/>
  <c r="AE24" i="1"/>
  <c r="AE23" i="1"/>
  <c r="AE22" i="1"/>
  <c r="AE19" i="1"/>
  <c r="AE17" i="1"/>
  <c r="AE14" i="1"/>
  <c r="AE12" i="1"/>
  <c r="C8" i="1"/>
  <c r="AF5" i="1"/>
  <c r="B8" i="1"/>
  <c r="AK24" i="1"/>
  <c r="AP24" i="1"/>
  <c r="AQ24" i="1"/>
  <c r="AQ71" i="1"/>
  <c r="AN71" i="1"/>
  <c r="AP61" i="1"/>
  <c r="AN61" i="1"/>
  <c r="AN51" i="1"/>
  <c r="AU9" i="1"/>
  <c r="AU12" i="1"/>
  <c r="AU13" i="1"/>
  <c r="AU14" i="1"/>
  <c r="AU17" i="1"/>
  <c r="AT18" i="1"/>
  <c r="AT19" i="1"/>
  <c r="AU19" i="1"/>
  <c r="AT20" i="1"/>
  <c r="AT21" i="1"/>
  <c r="AT22" i="1"/>
  <c r="AU22" i="1"/>
  <c r="AT23" i="1"/>
  <c r="AU23" i="1"/>
  <c r="AT24" i="1"/>
  <c r="AU24" i="1"/>
  <c r="AT25" i="1"/>
  <c r="AT26" i="1"/>
  <c r="AT27" i="1"/>
  <c r="AU27" i="1"/>
  <c r="AU29" i="1"/>
  <c r="AU32" i="1"/>
  <c r="AU33" i="1"/>
  <c r="AU34" i="1"/>
  <c r="AU37" i="1"/>
  <c r="AU39" i="1"/>
  <c r="AU42" i="1"/>
  <c r="AU43" i="1"/>
  <c r="AU44" i="1"/>
  <c r="AU47" i="1"/>
  <c r="AT48" i="1"/>
  <c r="AT49" i="1"/>
  <c r="AU49" i="1"/>
  <c r="AT50" i="1"/>
  <c r="AT51" i="1"/>
  <c r="AT52" i="1"/>
  <c r="AU52" i="1"/>
  <c r="AT53" i="1"/>
  <c r="AU53" i="1"/>
  <c r="AT54" i="1"/>
  <c r="AU54" i="1"/>
  <c r="AT55" i="1"/>
  <c r="AT56" i="1"/>
  <c r="AT57" i="1"/>
  <c r="AU57" i="1"/>
  <c r="AT58" i="1"/>
  <c r="AT59" i="1"/>
  <c r="AU59" i="1"/>
  <c r="AT60" i="1"/>
  <c r="AT61" i="1"/>
  <c r="AT62" i="1"/>
  <c r="AU62" i="1"/>
  <c r="AT63" i="1"/>
  <c r="AU63" i="1"/>
  <c r="AT64" i="1"/>
  <c r="AU64" i="1"/>
  <c r="AT65" i="1"/>
  <c r="AT66" i="1"/>
  <c r="AT67" i="1"/>
  <c r="AU67" i="1"/>
  <c r="AT68" i="1"/>
  <c r="AT69" i="1"/>
  <c r="AU69" i="1"/>
  <c r="AT70" i="1"/>
  <c r="AT71" i="1"/>
  <c r="AT72" i="1"/>
  <c r="AU72" i="1"/>
  <c r="AT73" i="1"/>
  <c r="AU73" i="1"/>
  <c r="AT74" i="1"/>
  <c r="AU74" i="1"/>
  <c r="AT75" i="1"/>
  <c r="AT76" i="1"/>
  <c r="AT77" i="1"/>
  <c r="AU77" i="1"/>
  <c r="AU79" i="1"/>
  <c r="AU82" i="1"/>
  <c r="AU83" i="1"/>
  <c r="AU84" i="1"/>
  <c r="AU87" i="1"/>
  <c r="AU89" i="1"/>
  <c r="AU92" i="1"/>
  <c r="AU93" i="1"/>
  <c r="AU94" i="1"/>
  <c r="AU97" i="1"/>
  <c r="AT98" i="1"/>
  <c r="AT99" i="1"/>
  <c r="AU99" i="1"/>
  <c r="AT100" i="1"/>
  <c r="AT101" i="1"/>
  <c r="AT102" i="1"/>
  <c r="AU102" i="1"/>
  <c r="AT103" i="1"/>
  <c r="AU103" i="1"/>
  <c r="AT104" i="1"/>
  <c r="AU104" i="1"/>
  <c r="AT105" i="1"/>
  <c r="AT106" i="1"/>
  <c r="AT107" i="1"/>
  <c r="AU107" i="1"/>
  <c r="AP58" i="1"/>
  <c r="AP60" i="1"/>
  <c r="AN48" i="1"/>
  <c r="AN50" i="1"/>
  <c r="AN58" i="1"/>
  <c r="AN60" i="1"/>
  <c r="AM60" i="1"/>
  <c r="AD22" i="1"/>
  <c r="AD24" i="1"/>
  <c r="AD27" i="1"/>
  <c r="AD62" i="1"/>
  <c r="AD64" i="1"/>
  <c r="AD67" i="1"/>
  <c r="AL22" i="1"/>
  <c r="AM24" i="1"/>
  <c r="AD18" i="1"/>
  <c r="AD19" i="1"/>
  <c r="AD20" i="1"/>
  <c r="AD21" i="1"/>
  <c r="AE9" i="1"/>
  <c r="AE13" i="1"/>
  <c r="AD23" i="1"/>
  <c r="AD25" i="1"/>
  <c r="AD26" i="1"/>
  <c r="AD58" i="1"/>
  <c r="AD59" i="1"/>
  <c r="AD60" i="1"/>
  <c r="AD61" i="1"/>
  <c r="AD63" i="1"/>
  <c r="AD65" i="1"/>
  <c r="AD66" i="1"/>
  <c r="L8" i="1"/>
  <c r="E53" i="1"/>
  <c r="AI48" i="1"/>
  <c r="AI70" i="1"/>
  <c r="AL23" i="1"/>
  <c r="AL58" i="1"/>
  <c r="AM48" i="1"/>
  <c r="AM50" i="1"/>
  <c r="AM51" i="1"/>
  <c r="AM68" i="1"/>
  <c r="AM70" i="1"/>
  <c r="AM71" i="1"/>
  <c r="AM58" i="1"/>
  <c r="AM61" i="1"/>
  <c r="AM25" i="1"/>
  <c r="AN68" i="1"/>
  <c r="AN70" i="1"/>
  <c r="AN99" i="1"/>
  <c r="AO58" i="1"/>
  <c r="AO60" i="1"/>
  <c r="AO61" i="1"/>
  <c r="AP68" i="1"/>
  <c r="AP70" i="1"/>
  <c r="AP71" i="1"/>
  <c r="AQ68" i="1"/>
  <c r="AQ70" i="1"/>
  <c r="AR97" i="1"/>
  <c r="AR107" i="1"/>
  <c r="AR106" i="1"/>
  <c r="AR105" i="1"/>
  <c r="AR104" i="1"/>
  <c r="AR103" i="1"/>
  <c r="AR102" i="1"/>
  <c r="AR101" i="1"/>
  <c r="AR100" i="1"/>
  <c r="AR98" i="1"/>
  <c r="AR96" i="1"/>
  <c r="AR95" i="1"/>
  <c r="AR94" i="1"/>
  <c r="AR93" i="1"/>
  <c r="AR92" i="1"/>
  <c r="AR91" i="1"/>
  <c r="AR90" i="1"/>
  <c r="AR88" i="1"/>
  <c r="AR87" i="1"/>
  <c r="AR86" i="1"/>
  <c r="AR85" i="1"/>
  <c r="AR84" i="1"/>
  <c r="AR83" i="1"/>
  <c r="AR82" i="1"/>
  <c r="AR81" i="1"/>
  <c r="AR80" i="1"/>
  <c r="AR78" i="1"/>
  <c r="AR77" i="1"/>
  <c r="AR76" i="1"/>
  <c r="AR75" i="1"/>
  <c r="AR74" i="1"/>
  <c r="AR73" i="1"/>
  <c r="AR72" i="1"/>
  <c r="AR67" i="1"/>
  <c r="AR66" i="1"/>
  <c r="AR65" i="1"/>
  <c r="AR64" i="1"/>
  <c r="AR63" i="1"/>
  <c r="AR62" i="1"/>
  <c r="AR57" i="1"/>
  <c r="AR56" i="1"/>
  <c r="AR55" i="1"/>
  <c r="AR54" i="1"/>
  <c r="AR53" i="1"/>
  <c r="AR52" i="1"/>
  <c r="AR47" i="1"/>
  <c r="AR46" i="1"/>
  <c r="AR45" i="1"/>
  <c r="AR44" i="1"/>
  <c r="AR43" i="1"/>
  <c r="AR42" i="1"/>
  <c r="AR41" i="1"/>
  <c r="AR40" i="1"/>
  <c r="AR38" i="1"/>
  <c r="AR37" i="1"/>
  <c r="AR36" i="1"/>
  <c r="AR35" i="1"/>
  <c r="AR34" i="1"/>
  <c r="AR33" i="1"/>
  <c r="AR32" i="1"/>
  <c r="AR31" i="1"/>
  <c r="AR30" i="1"/>
  <c r="AR28" i="1"/>
  <c r="AR17" i="1"/>
  <c r="AR16" i="1"/>
  <c r="AR15" i="1"/>
  <c r="AZ15" i="1"/>
  <c r="AR14" i="1"/>
  <c r="AR13" i="1"/>
  <c r="AR12" i="1"/>
  <c r="AR11" i="1"/>
  <c r="AR10" i="1"/>
  <c r="AR8" i="1"/>
  <c r="AN89" i="1"/>
  <c r="AI18" i="1"/>
  <c r="AI21" i="1"/>
  <c r="AI20" i="1"/>
  <c r="AM29" i="1"/>
  <c r="AK71" i="1"/>
  <c r="AO29" i="1"/>
  <c r="AO26" i="1"/>
  <c r="AO25" i="1"/>
  <c r="AO20" i="1"/>
  <c r="AJ9" i="1"/>
  <c r="AO89" i="1"/>
  <c r="AP99" i="1"/>
  <c r="AO23" i="1"/>
  <c r="AO18" i="1"/>
  <c r="AO79" i="1"/>
  <c r="H53" i="1"/>
  <c r="D53" i="1"/>
  <c r="BG12" i="1"/>
  <c r="Z12" i="1"/>
  <c r="AY12" i="1"/>
  <c r="R12" i="1"/>
  <c r="BF12" i="1"/>
  <c r="Y12" i="1"/>
  <c r="AX12" i="1"/>
  <c r="BE12" i="1"/>
  <c r="X12" i="1"/>
  <c r="BD12" i="1"/>
  <c r="W12" i="1"/>
  <c r="BB12" i="1"/>
  <c r="U12" i="1"/>
  <c r="BA12" i="1"/>
  <c r="T12" i="1"/>
  <c r="AZ12" i="1"/>
  <c r="S12" i="1"/>
  <c r="BC12" i="1"/>
  <c r="V12" i="1"/>
  <c r="BC40" i="1"/>
  <c r="V40" i="1"/>
  <c r="BB40" i="1"/>
  <c r="U40" i="1"/>
  <c r="BA40" i="1"/>
  <c r="T40" i="1"/>
  <c r="BG40" i="1"/>
  <c r="Z40" i="1"/>
  <c r="AZ40" i="1"/>
  <c r="S40" i="1"/>
  <c r="BF40" i="1"/>
  <c r="Y40" i="1"/>
  <c r="AX40" i="1"/>
  <c r="BE40" i="1"/>
  <c r="X40" i="1"/>
  <c r="BD40" i="1"/>
  <c r="W40" i="1"/>
  <c r="AY40" i="1"/>
  <c r="R40" i="1"/>
  <c r="AZ85" i="1"/>
  <c r="S85" i="1"/>
  <c r="BG85" i="1"/>
  <c r="Z85" i="1"/>
  <c r="AY85" i="1"/>
  <c r="R85" i="1"/>
  <c r="BF85" i="1"/>
  <c r="Y85" i="1"/>
  <c r="AX85" i="1"/>
  <c r="Q85" i="1"/>
  <c r="BE85" i="1"/>
  <c r="X85" i="1"/>
  <c r="BC85" i="1"/>
  <c r="V85" i="1"/>
  <c r="BB85" i="1"/>
  <c r="U85" i="1"/>
  <c r="BD85" i="1"/>
  <c r="BA85" i="1"/>
  <c r="T85" i="1"/>
  <c r="BE13" i="1"/>
  <c r="X13" i="1"/>
  <c r="BD13" i="1"/>
  <c r="W13" i="1"/>
  <c r="BC13" i="1"/>
  <c r="V13" i="1"/>
  <c r="BB13" i="1"/>
  <c r="U13" i="1"/>
  <c r="AZ13" i="1"/>
  <c r="S13" i="1"/>
  <c r="BG13" i="1"/>
  <c r="Z13" i="1"/>
  <c r="AY13" i="1"/>
  <c r="R13" i="1"/>
  <c r="BA13" i="1"/>
  <c r="T13" i="1"/>
  <c r="AX13" i="1"/>
  <c r="BF13" i="1"/>
  <c r="Y13" i="1"/>
  <c r="BC32" i="1"/>
  <c r="V32" i="1"/>
  <c r="BB32" i="1"/>
  <c r="U32" i="1"/>
  <c r="BA32" i="1"/>
  <c r="T32" i="1"/>
  <c r="AZ32" i="1"/>
  <c r="S32" i="1"/>
  <c r="BF32" i="1"/>
  <c r="Y32" i="1"/>
  <c r="AX32" i="1"/>
  <c r="BE32" i="1"/>
  <c r="X32" i="1"/>
  <c r="BG32" i="1"/>
  <c r="Z32" i="1"/>
  <c r="BD32" i="1"/>
  <c r="W32" i="1"/>
  <c r="AY32" i="1"/>
  <c r="R32" i="1"/>
  <c r="BE53" i="1"/>
  <c r="X53" i="1"/>
  <c r="BD53" i="1"/>
  <c r="BC53" i="1"/>
  <c r="V53" i="1"/>
  <c r="BB53" i="1"/>
  <c r="U53" i="1"/>
  <c r="AZ53" i="1"/>
  <c r="S53" i="1"/>
  <c r="BG53" i="1"/>
  <c r="Z53" i="1"/>
  <c r="AY53" i="1"/>
  <c r="R53" i="1"/>
  <c r="BA53" i="1"/>
  <c r="T53" i="1"/>
  <c r="AX53" i="1"/>
  <c r="Q53" i="1"/>
  <c r="BF53" i="1"/>
  <c r="Y53" i="1"/>
  <c r="BA65" i="1"/>
  <c r="T65" i="1"/>
  <c r="AZ65" i="1"/>
  <c r="BG65" i="1"/>
  <c r="Z65" i="1"/>
  <c r="AY65" i="1"/>
  <c r="R65" i="1"/>
  <c r="BE65" i="1"/>
  <c r="X65" i="1"/>
  <c r="BF65" i="1"/>
  <c r="Y65" i="1"/>
  <c r="AX65" i="1"/>
  <c r="Q65" i="1"/>
  <c r="BD65" i="1"/>
  <c r="W65" i="1"/>
  <c r="BC65" i="1"/>
  <c r="V65" i="1"/>
  <c r="BB65" i="1"/>
  <c r="U65" i="1"/>
  <c r="BF95" i="1"/>
  <c r="Y95" i="1"/>
  <c r="AX95" i="1"/>
  <c r="Q95" i="1"/>
  <c r="BE95" i="1"/>
  <c r="X95" i="1"/>
  <c r="BD95" i="1"/>
  <c r="W95" i="1"/>
  <c r="BC95" i="1"/>
  <c r="V95" i="1"/>
  <c r="BA95" i="1"/>
  <c r="T95" i="1"/>
  <c r="AZ95" i="1"/>
  <c r="BB95" i="1"/>
  <c r="U95" i="1"/>
  <c r="AY95" i="1"/>
  <c r="R95" i="1"/>
  <c r="BG95" i="1"/>
  <c r="Z95" i="1"/>
  <c r="BD105" i="1"/>
  <c r="W105" i="1"/>
  <c r="BC105" i="1"/>
  <c r="V105" i="1"/>
  <c r="BB105" i="1"/>
  <c r="U105" i="1"/>
  <c r="BA105" i="1"/>
  <c r="T105" i="1"/>
  <c r="BG105" i="1"/>
  <c r="Z105" i="1"/>
  <c r="AY105" i="1"/>
  <c r="R105" i="1"/>
  <c r="BF105" i="1"/>
  <c r="Y105" i="1"/>
  <c r="AX105" i="1"/>
  <c r="Q105" i="1"/>
  <c r="AZ105" i="1"/>
  <c r="BE105" i="1"/>
  <c r="X105" i="1"/>
  <c r="B53" i="1"/>
  <c r="BG52" i="1"/>
  <c r="Z52" i="1"/>
  <c r="AY52" i="1"/>
  <c r="R52" i="1"/>
  <c r="BF52" i="1"/>
  <c r="Y52" i="1"/>
  <c r="AX52" i="1"/>
  <c r="BC52" i="1"/>
  <c r="V52" i="1"/>
  <c r="BE52" i="1"/>
  <c r="X52" i="1"/>
  <c r="BD52" i="1"/>
  <c r="W52" i="1"/>
  <c r="BB52" i="1"/>
  <c r="U52" i="1"/>
  <c r="BA52" i="1"/>
  <c r="T52" i="1"/>
  <c r="AZ52" i="1"/>
  <c r="S52" i="1"/>
  <c r="BA33" i="1"/>
  <c r="T33" i="1"/>
  <c r="AZ33" i="1"/>
  <c r="S33" i="1"/>
  <c r="BG33" i="1"/>
  <c r="Z33" i="1"/>
  <c r="AY33" i="1"/>
  <c r="R33" i="1"/>
  <c r="BF33" i="1"/>
  <c r="Y33" i="1"/>
  <c r="AX33" i="1"/>
  <c r="BD33" i="1"/>
  <c r="W33" i="1"/>
  <c r="BC33" i="1"/>
  <c r="V33" i="1"/>
  <c r="BE33" i="1"/>
  <c r="X33" i="1"/>
  <c r="BB33" i="1"/>
  <c r="U33" i="1"/>
  <c r="BA42" i="1"/>
  <c r="T42" i="1"/>
  <c r="AZ42" i="1"/>
  <c r="S42" i="1"/>
  <c r="BG42" i="1"/>
  <c r="Z42" i="1"/>
  <c r="AY42" i="1"/>
  <c r="R42" i="1"/>
  <c r="BF42" i="1"/>
  <c r="Y42" i="1"/>
  <c r="AX42" i="1"/>
  <c r="BE42" i="1"/>
  <c r="X42" i="1"/>
  <c r="BD42" i="1"/>
  <c r="W42" i="1"/>
  <c r="BC42" i="1"/>
  <c r="V42" i="1"/>
  <c r="BB42" i="1"/>
  <c r="U42" i="1"/>
  <c r="BG78" i="1"/>
  <c r="Z78" i="1"/>
  <c r="AY78" i="1"/>
  <c r="R78" i="1"/>
  <c r="BF78" i="1"/>
  <c r="Y78" i="1"/>
  <c r="BC78" i="1"/>
  <c r="V78" i="1"/>
  <c r="BE78" i="1"/>
  <c r="X78" i="1"/>
  <c r="BD78" i="1"/>
  <c r="W78" i="1"/>
  <c r="BB78" i="1"/>
  <c r="U78" i="1"/>
  <c r="BA78" i="1"/>
  <c r="T78" i="1"/>
  <c r="AZ78" i="1"/>
  <c r="S78" i="1"/>
  <c r="AX78" i="1"/>
  <c r="K53" i="1"/>
  <c r="BE72" i="1"/>
  <c r="X72" i="1"/>
  <c r="BA72" i="1"/>
  <c r="T72" i="1"/>
  <c r="BD72" i="1"/>
  <c r="W72" i="1"/>
  <c r="BC72" i="1"/>
  <c r="V72" i="1"/>
  <c r="AY72" i="1"/>
  <c r="R72" i="1"/>
  <c r="BB72" i="1"/>
  <c r="U72" i="1"/>
  <c r="AZ72" i="1"/>
  <c r="S72" i="1"/>
  <c r="AX72" i="1"/>
  <c r="BG72" i="1"/>
  <c r="Z72" i="1"/>
  <c r="BF72" i="1"/>
  <c r="Y72" i="1"/>
  <c r="F53" i="1"/>
  <c r="BC55" i="1"/>
  <c r="V55" i="1"/>
  <c r="BB55" i="1"/>
  <c r="U55" i="1"/>
  <c r="BA55" i="1"/>
  <c r="T55" i="1"/>
  <c r="BG55" i="1"/>
  <c r="Z55" i="1"/>
  <c r="AZ55" i="1"/>
  <c r="AY55" i="1"/>
  <c r="R55" i="1"/>
  <c r="BF55" i="1"/>
  <c r="Y55" i="1"/>
  <c r="AX55" i="1"/>
  <c r="Q55" i="1"/>
  <c r="BE55" i="1"/>
  <c r="X55" i="1"/>
  <c r="BD55" i="1"/>
  <c r="W55" i="1"/>
  <c r="BD98" i="1"/>
  <c r="W98" i="1"/>
  <c r="BC98" i="1"/>
  <c r="V98" i="1"/>
  <c r="BB98" i="1"/>
  <c r="U98" i="1"/>
  <c r="BA98" i="1"/>
  <c r="T98" i="1"/>
  <c r="BG98" i="1"/>
  <c r="Z98" i="1"/>
  <c r="AY98" i="1"/>
  <c r="R98" i="1"/>
  <c r="BF98" i="1"/>
  <c r="Y98" i="1"/>
  <c r="AX98" i="1"/>
  <c r="BE98" i="1"/>
  <c r="X98" i="1"/>
  <c r="AZ98" i="1"/>
  <c r="S98" i="1"/>
  <c r="BD90" i="1"/>
  <c r="W90" i="1"/>
  <c r="BC90" i="1"/>
  <c r="V90" i="1"/>
  <c r="BB90" i="1"/>
  <c r="U90" i="1"/>
  <c r="BA90" i="1"/>
  <c r="T90" i="1"/>
  <c r="BG90" i="1"/>
  <c r="Z90" i="1"/>
  <c r="AY90" i="1"/>
  <c r="R90" i="1"/>
  <c r="BF90" i="1"/>
  <c r="Y90" i="1"/>
  <c r="AX90" i="1"/>
  <c r="AZ90" i="1"/>
  <c r="S90" i="1"/>
  <c r="BE90" i="1"/>
  <c r="X90" i="1"/>
  <c r="BC8" i="1"/>
  <c r="V8" i="1"/>
  <c r="BB8" i="1"/>
  <c r="U8" i="1"/>
  <c r="BA8" i="1"/>
  <c r="T8" i="1"/>
  <c r="AZ8" i="1"/>
  <c r="S8" i="1"/>
  <c r="BF8" i="1"/>
  <c r="Y8" i="1"/>
  <c r="AX8" i="1"/>
  <c r="BE8" i="1"/>
  <c r="X8" i="1"/>
  <c r="AY8" i="1"/>
  <c r="R8" i="1"/>
  <c r="BD8" i="1"/>
  <c r="W8" i="1"/>
  <c r="BG8" i="1"/>
  <c r="Z8" i="1"/>
  <c r="BE45" i="1"/>
  <c r="X45" i="1"/>
  <c r="BD45" i="1"/>
  <c r="W45" i="1"/>
  <c r="BC45" i="1"/>
  <c r="V45" i="1"/>
  <c r="BB45" i="1"/>
  <c r="U45" i="1"/>
  <c r="BA45" i="1"/>
  <c r="T45" i="1"/>
  <c r="AZ45" i="1"/>
  <c r="S45" i="1"/>
  <c r="BG45" i="1"/>
  <c r="Z45" i="1"/>
  <c r="AY45" i="1"/>
  <c r="R45" i="1"/>
  <c r="AX45" i="1"/>
  <c r="BF45" i="1"/>
  <c r="Y45" i="1"/>
  <c r="BC73" i="1"/>
  <c r="V73" i="1"/>
  <c r="BG73" i="1"/>
  <c r="Z73" i="1"/>
  <c r="AY73" i="1"/>
  <c r="R73" i="1"/>
  <c r="BE73" i="1"/>
  <c r="X73" i="1"/>
  <c r="BD73" i="1"/>
  <c r="BB73" i="1"/>
  <c r="U73" i="1"/>
  <c r="BA73" i="1"/>
  <c r="T73" i="1"/>
  <c r="AZ73" i="1"/>
  <c r="S73" i="1"/>
  <c r="AX73" i="1"/>
  <c r="Q73" i="1"/>
  <c r="BF73" i="1"/>
  <c r="Y73" i="1"/>
  <c r="BD82" i="1"/>
  <c r="W82" i="1"/>
  <c r="BC82" i="1"/>
  <c r="V82" i="1"/>
  <c r="BB82" i="1"/>
  <c r="BA82" i="1"/>
  <c r="T82" i="1"/>
  <c r="BG82" i="1"/>
  <c r="Z82" i="1"/>
  <c r="AY82" i="1"/>
  <c r="R82" i="1"/>
  <c r="BF82" i="1"/>
  <c r="Y82" i="1"/>
  <c r="BE82" i="1"/>
  <c r="X82" i="1"/>
  <c r="AX82" i="1"/>
  <c r="Q82" i="1"/>
  <c r="AZ82" i="1"/>
  <c r="S82" i="1"/>
  <c r="J53" i="1"/>
  <c r="G53" i="1"/>
  <c r="AJ61" i="1"/>
  <c r="AP26" i="1"/>
  <c r="AN24" i="1"/>
  <c r="AQ21" i="1"/>
  <c r="BC15" i="1"/>
  <c r="V15" i="1"/>
  <c r="BB15" i="1"/>
  <c r="U15" i="1"/>
  <c r="BA15" i="1"/>
  <c r="T15" i="1"/>
  <c r="BF15" i="1"/>
  <c r="Y15" i="1"/>
  <c r="AX15" i="1"/>
  <c r="Q15" i="1"/>
  <c r="BE15" i="1"/>
  <c r="X15" i="1"/>
  <c r="BG15" i="1"/>
  <c r="Z15" i="1"/>
  <c r="AY15" i="1"/>
  <c r="R15" i="1"/>
  <c r="BD15" i="1"/>
  <c r="W15" i="1"/>
  <c r="BF80" i="1"/>
  <c r="Y80" i="1"/>
  <c r="AX80" i="1"/>
  <c r="BE80" i="1"/>
  <c r="X80" i="1"/>
  <c r="BD80" i="1"/>
  <c r="W80" i="1"/>
  <c r="BC80" i="1"/>
  <c r="V80" i="1"/>
  <c r="BA80" i="1"/>
  <c r="T80" i="1"/>
  <c r="AY80" i="1"/>
  <c r="R80" i="1"/>
  <c r="BG80" i="1"/>
  <c r="Z80" i="1"/>
  <c r="BB80" i="1"/>
  <c r="U80" i="1"/>
  <c r="AZ80" i="1"/>
  <c r="S80" i="1"/>
  <c r="BA10" i="1"/>
  <c r="T10" i="1"/>
  <c r="AZ10" i="1"/>
  <c r="S10" i="1"/>
  <c r="BG10" i="1"/>
  <c r="Z10" i="1"/>
  <c r="AY10" i="1"/>
  <c r="R10" i="1"/>
  <c r="BF10" i="1"/>
  <c r="Y10" i="1"/>
  <c r="AX10" i="1"/>
  <c r="BD10" i="1"/>
  <c r="W10" i="1"/>
  <c r="BC10" i="1"/>
  <c r="V10" i="1"/>
  <c r="BE10" i="1"/>
  <c r="X10" i="1"/>
  <c r="BB10" i="1"/>
  <c r="U10" i="1"/>
  <c r="BG28" i="1"/>
  <c r="Z28" i="1"/>
  <c r="AY28" i="1"/>
  <c r="R28" i="1"/>
  <c r="BF28" i="1"/>
  <c r="Y28" i="1"/>
  <c r="AX28" i="1"/>
  <c r="BE28" i="1"/>
  <c r="X28" i="1"/>
  <c r="BD28" i="1"/>
  <c r="W28" i="1"/>
  <c r="BB28" i="1"/>
  <c r="U28" i="1"/>
  <c r="BA28" i="1"/>
  <c r="T28" i="1"/>
  <c r="AZ28" i="1"/>
  <c r="S28" i="1"/>
  <c r="BC28" i="1"/>
  <c r="V28" i="1"/>
  <c r="BE62" i="1"/>
  <c r="X62" i="1"/>
  <c r="BD62" i="1"/>
  <c r="W62" i="1"/>
  <c r="BC62" i="1"/>
  <c r="V62" i="1"/>
  <c r="BB62" i="1"/>
  <c r="U62" i="1"/>
  <c r="BA62" i="1"/>
  <c r="T62" i="1"/>
  <c r="AZ62" i="1"/>
  <c r="S62" i="1"/>
  <c r="BG62" i="1"/>
  <c r="Z62" i="1"/>
  <c r="AY62" i="1"/>
  <c r="R62" i="1"/>
  <c r="AX62" i="1"/>
  <c r="BF62" i="1"/>
  <c r="Y62" i="1"/>
  <c r="BB83" i="1"/>
  <c r="U83" i="1"/>
  <c r="BA83" i="1"/>
  <c r="T83" i="1"/>
  <c r="AZ83" i="1"/>
  <c r="BG83" i="1"/>
  <c r="Z83" i="1"/>
  <c r="AY83" i="1"/>
  <c r="R83" i="1"/>
  <c r="BE83" i="1"/>
  <c r="X83" i="1"/>
  <c r="BD83" i="1"/>
  <c r="W83" i="1"/>
  <c r="AX83" i="1"/>
  <c r="Q83" i="1"/>
  <c r="BF83" i="1"/>
  <c r="Y83" i="1"/>
  <c r="BC83" i="1"/>
  <c r="V83" i="1"/>
  <c r="BB92" i="1"/>
  <c r="U92" i="1"/>
  <c r="BA92" i="1"/>
  <c r="T92" i="1"/>
  <c r="AZ92" i="1"/>
  <c r="S92" i="1"/>
  <c r="BG92" i="1"/>
  <c r="Z92" i="1"/>
  <c r="AY92" i="1"/>
  <c r="R92" i="1"/>
  <c r="BE92" i="1"/>
  <c r="X92" i="1"/>
  <c r="BD92" i="1"/>
  <c r="W92" i="1"/>
  <c r="BF92" i="1"/>
  <c r="Y92" i="1"/>
  <c r="BC92" i="1"/>
  <c r="V92" i="1"/>
  <c r="AX92" i="1"/>
  <c r="AZ102" i="1"/>
  <c r="S102" i="1"/>
  <c r="BG102" i="1"/>
  <c r="Z102" i="1"/>
  <c r="AY102" i="1"/>
  <c r="R102" i="1"/>
  <c r="BF102" i="1"/>
  <c r="Y102" i="1"/>
  <c r="AX102" i="1"/>
  <c r="BE102" i="1"/>
  <c r="X102" i="1"/>
  <c r="BC102" i="1"/>
  <c r="V102" i="1"/>
  <c r="BB102" i="1"/>
  <c r="U102" i="1"/>
  <c r="BD102" i="1"/>
  <c r="W102" i="1"/>
  <c r="BA102" i="1"/>
  <c r="T102" i="1"/>
  <c r="I53" i="1"/>
  <c r="C53" i="1"/>
  <c r="AP39" i="1"/>
  <c r="AP21" i="1"/>
  <c r="AO21" i="1"/>
  <c r="AJ39" i="1"/>
  <c r="AP89" i="1"/>
  <c r="BG43" i="1"/>
  <c r="Z43" i="1"/>
  <c r="AY43" i="1"/>
  <c r="R43" i="1"/>
  <c r="BF43" i="1"/>
  <c r="Y43" i="1"/>
  <c r="AX43" i="1"/>
  <c r="Q43" i="1"/>
  <c r="BE43" i="1"/>
  <c r="X43" i="1"/>
  <c r="BC43" i="1"/>
  <c r="V43" i="1"/>
  <c r="BD43" i="1"/>
  <c r="W43" i="1"/>
  <c r="BB43" i="1"/>
  <c r="U43" i="1"/>
  <c r="BA43" i="1"/>
  <c r="T43" i="1"/>
  <c r="AZ43" i="1"/>
  <c r="BF88" i="1"/>
  <c r="Y88" i="1"/>
  <c r="AX88" i="1"/>
  <c r="BE88" i="1"/>
  <c r="X88" i="1"/>
  <c r="BD88" i="1"/>
  <c r="W88" i="1"/>
  <c r="BC88" i="1"/>
  <c r="V88" i="1"/>
  <c r="BA88" i="1"/>
  <c r="T88" i="1"/>
  <c r="AZ88" i="1"/>
  <c r="S88" i="1"/>
  <c r="BG88" i="1"/>
  <c r="Z88" i="1"/>
  <c r="BB88" i="1"/>
  <c r="U88" i="1"/>
  <c r="AY88" i="1"/>
  <c r="R88" i="1"/>
  <c r="BG35" i="1"/>
  <c r="Z35" i="1"/>
  <c r="AY35" i="1"/>
  <c r="R35" i="1"/>
  <c r="BF35" i="1"/>
  <c r="Y35" i="1"/>
  <c r="AX35" i="1"/>
  <c r="Q35" i="1"/>
  <c r="BE35" i="1"/>
  <c r="X35" i="1"/>
  <c r="BC35" i="1"/>
  <c r="V35" i="1"/>
  <c r="BD35" i="1"/>
  <c r="W35" i="1"/>
  <c r="BB35" i="1"/>
  <c r="U35" i="1"/>
  <c r="BA35" i="1"/>
  <c r="T35" i="1"/>
  <c r="AZ35" i="1"/>
  <c r="BB100" i="1"/>
  <c r="U100" i="1"/>
  <c r="BA100" i="1"/>
  <c r="T100" i="1"/>
  <c r="AZ100" i="1"/>
  <c r="S100" i="1"/>
  <c r="BG100" i="1"/>
  <c r="Z100" i="1"/>
  <c r="AY100" i="1"/>
  <c r="R100" i="1"/>
  <c r="BE100" i="1"/>
  <c r="X100" i="1"/>
  <c r="BD100" i="1"/>
  <c r="W100" i="1"/>
  <c r="BF100" i="1"/>
  <c r="Y100" i="1"/>
  <c r="BC100" i="1"/>
  <c r="V100" i="1"/>
  <c r="AX100" i="1"/>
  <c r="BE30" i="1"/>
  <c r="X30" i="1"/>
  <c r="BD30" i="1"/>
  <c r="W30" i="1"/>
  <c r="BC30" i="1"/>
  <c r="V30" i="1"/>
  <c r="BB30" i="1"/>
  <c r="U30" i="1"/>
  <c r="AZ30" i="1"/>
  <c r="S30" i="1"/>
  <c r="BG30" i="1"/>
  <c r="Z30" i="1"/>
  <c r="AY30" i="1"/>
  <c r="R30" i="1"/>
  <c r="BF30" i="1"/>
  <c r="Y30" i="1"/>
  <c r="BA30" i="1"/>
  <c r="T30" i="1"/>
  <c r="AX30" i="1"/>
  <c r="BE38" i="1"/>
  <c r="X38" i="1"/>
  <c r="BD38" i="1"/>
  <c r="W38" i="1"/>
  <c r="BC38" i="1"/>
  <c r="V38" i="1"/>
  <c r="BB38" i="1"/>
  <c r="BA38" i="1"/>
  <c r="T38" i="1"/>
  <c r="AZ38" i="1"/>
  <c r="S38" i="1"/>
  <c r="BG38" i="1"/>
  <c r="Z38" i="1"/>
  <c r="AY38" i="1"/>
  <c r="R38" i="1"/>
  <c r="BF38" i="1"/>
  <c r="Y38" i="1"/>
  <c r="AX38" i="1"/>
  <c r="Q38" i="1"/>
  <c r="BC63" i="1"/>
  <c r="V63" i="1"/>
  <c r="BB63" i="1"/>
  <c r="U63" i="1"/>
  <c r="BA63" i="1"/>
  <c r="T63" i="1"/>
  <c r="AY63" i="1"/>
  <c r="R63" i="1"/>
  <c r="AZ63" i="1"/>
  <c r="BG63" i="1"/>
  <c r="Z63" i="1"/>
  <c r="BF63" i="1"/>
  <c r="Y63" i="1"/>
  <c r="AX63" i="1"/>
  <c r="Q63" i="1"/>
  <c r="BE63" i="1"/>
  <c r="X63" i="1"/>
  <c r="BD63" i="1"/>
  <c r="W63" i="1"/>
  <c r="BA75" i="1"/>
  <c r="T75" i="1"/>
  <c r="BE75" i="1"/>
  <c r="X75" i="1"/>
  <c r="BF75" i="1"/>
  <c r="Y75" i="1"/>
  <c r="BD75" i="1"/>
  <c r="W75" i="1"/>
  <c r="BC75" i="1"/>
  <c r="V75" i="1"/>
  <c r="AZ75" i="1"/>
  <c r="BB75" i="1"/>
  <c r="U75" i="1"/>
  <c r="AY75" i="1"/>
  <c r="R75" i="1"/>
  <c r="AX75" i="1"/>
  <c r="Q75" i="1"/>
  <c r="BG75" i="1"/>
  <c r="Z75" i="1"/>
  <c r="AZ93" i="1"/>
  <c r="S93" i="1"/>
  <c r="BG93" i="1"/>
  <c r="Z93" i="1"/>
  <c r="AY93" i="1"/>
  <c r="R93" i="1"/>
  <c r="BF93" i="1"/>
  <c r="Y93" i="1"/>
  <c r="AX93" i="1"/>
  <c r="BE93" i="1"/>
  <c r="X93" i="1"/>
  <c r="BC93" i="1"/>
  <c r="V93" i="1"/>
  <c r="BB93" i="1"/>
  <c r="U93" i="1"/>
  <c r="BD93" i="1"/>
  <c r="W93" i="1"/>
  <c r="BA93" i="1"/>
  <c r="T93" i="1"/>
  <c r="BF103" i="1"/>
  <c r="Y103" i="1"/>
  <c r="AX103" i="1"/>
  <c r="Q103" i="1"/>
  <c r="BE103" i="1"/>
  <c r="X103" i="1"/>
  <c r="BD103" i="1"/>
  <c r="W103" i="1"/>
  <c r="BC103" i="1"/>
  <c r="V103" i="1"/>
  <c r="BA103" i="1"/>
  <c r="T103" i="1"/>
  <c r="AZ103" i="1"/>
  <c r="BG103" i="1"/>
  <c r="Z103" i="1"/>
  <c r="BB103" i="1"/>
  <c r="U103" i="1"/>
  <c r="AY103" i="1"/>
  <c r="R103" i="1"/>
  <c r="AM22" i="1"/>
  <c r="AL59" i="1"/>
  <c r="AI39" i="1"/>
  <c r="AM21" i="1"/>
  <c r="AN39" i="1"/>
  <c r="AN21" i="1"/>
  <c r="BD76" i="1"/>
  <c r="W76" i="1"/>
  <c r="BC76" i="1"/>
  <c r="V76" i="1"/>
  <c r="BB76" i="1"/>
  <c r="U76" i="1"/>
  <c r="BA76" i="1"/>
  <c r="T76" i="1"/>
  <c r="AZ76" i="1"/>
  <c r="S76" i="1"/>
  <c r="AY76" i="1"/>
  <c r="R76" i="1"/>
  <c r="BG76" i="1"/>
  <c r="Z76" i="1"/>
  <c r="BF76" i="1"/>
  <c r="Y76" i="1"/>
  <c r="AX76" i="1"/>
  <c r="BE76" i="1"/>
  <c r="X76" i="1"/>
  <c r="BC74" i="1"/>
  <c r="V74" i="1"/>
  <c r="BB74" i="1"/>
  <c r="U74" i="1"/>
  <c r="BA74" i="1"/>
  <c r="T74" i="1"/>
  <c r="AZ74" i="1"/>
  <c r="S74" i="1"/>
  <c r="BG74" i="1"/>
  <c r="Z74" i="1"/>
  <c r="AY74" i="1"/>
  <c r="R74" i="1"/>
  <c r="AX74" i="1"/>
  <c r="BF74" i="1"/>
  <c r="Y74" i="1"/>
  <c r="BE74" i="1"/>
  <c r="X74" i="1"/>
  <c r="BD74" i="1"/>
  <c r="W74" i="1"/>
  <c r="BG66" i="1"/>
  <c r="Z66" i="1"/>
  <c r="AY66" i="1"/>
  <c r="R66" i="1"/>
  <c r="BF66" i="1"/>
  <c r="Y66" i="1"/>
  <c r="AX66" i="1"/>
  <c r="Q66" i="1"/>
  <c r="BE66" i="1"/>
  <c r="X66" i="1"/>
  <c r="BA66" i="1"/>
  <c r="T66" i="1"/>
  <c r="AZ66" i="1"/>
  <c r="S66" i="1"/>
  <c r="BD66" i="1"/>
  <c r="W66" i="1"/>
  <c r="BC66" i="1"/>
  <c r="V66" i="1"/>
  <c r="BB66" i="1"/>
  <c r="AZ64" i="1"/>
  <c r="S64" i="1"/>
  <c r="BG64" i="1"/>
  <c r="Z64" i="1"/>
  <c r="AY64" i="1"/>
  <c r="R64" i="1"/>
  <c r="BF64" i="1"/>
  <c r="Y64" i="1"/>
  <c r="AX64" i="1"/>
  <c r="BE64" i="1"/>
  <c r="X64" i="1"/>
  <c r="BD64" i="1"/>
  <c r="W64" i="1"/>
  <c r="BC64" i="1"/>
  <c r="V64" i="1"/>
  <c r="BB64" i="1"/>
  <c r="U64" i="1"/>
  <c r="BA64" i="1"/>
  <c r="T64" i="1"/>
  <c r="BA56" i="1"/>
  <c r="T56" i="1"/>
  <c r="AZ56" i="1"/>
  <c r="S56" i="1"/>
  <c r="BG56" i="1"/>
  <c r="Z56" i="1"/>
  <c r="AY56" i="1"/>
  <c r="R56" i="1"/>
  <c r="BF56" i="1"/>
  <c r="Y56" i="1"/>
  <c r="AX56" i="1"/>
  <c r="BE56" i="1"/>
  <c r="X56" i="1"/>
  <c r="BD56" i="1"/>
  <c r="W56" i="1"/>
  <c r="BC56" i="1"/>
  <c r="V56" i="1"/>
  <c r="BB56" i="1"/>
  <c r="U56" i="1"/>
  <c r="BG54" i="1"/>
  <c r="Z54" i="1"/>
  <c r="BF54" i="1"/>
  <c r="Y54" i="1"/>
  <c r="AX54" i="1"/>
  <c r="Q54" i="1"/>
  <c r="BE54" i="1"/>
  <c r="X54" i="1"/>
  <c r="BD54" i="1"/>
  <c r="W54" i="1"/>
  <c r="BC54" i="1"/>
  <c r="V54" i="1"/>
  <c r="BB54" i="1"/>
  <c r="BA54" i="1"/>
  <c r="T54" i="1"/>
  <c r="AZ54" i="1"/>
  <c r="S54" i="1"/>
  <c r="AY54" i="1"/>
  <c r="R54" i="1"/>
  <c r="BB46" i="1"/>
  <c r="U46" i="1"/>
  <c r="BA46" i="1"/>
  <c r="T46" i="1"/>
  <c r="AZ46" i="1"/>
  <c r="S46" i="1"/>
  <c r="BG46" i="1"/>
  <c r="Z46" i="1"/>
  <c r="AY46" i="1"/>
  <c r="R46" i="1"/>
  <c r="BF46" i="1"/>
  <c r="Y46" i="1"/>
  <c r="AX46" i="1"/>
  <c r="BE46" i="1"/>
  <c r="X46" i="1"/>
  <c r="BD46" i="1"/>
  <c r="W46" i="1"/>
  <c r="BC46" i="1"/>
  <c r="V46" i="1"/>
  <c r="AZ44" i="1"/>
  <c r="S44" i="1"/>
  <c r="BG44" i="1"/>
  <c r="Z44" i="1"/>
  <c r="AY44" i="1"/>
  <c r="R44" i="1"/>
  <c r="BF44" i="1"/>
  <c r="Y44" i="1"/>
  <c r="AX44" i="1"/>
  <c r="BC44" i="1"/>
  <c r="V44" i="1"/>
  <c r="BE44" i="1"/>
  <c r="X44" i="1"/>
  <c r="BD44" i="1"/>
  <c r="W44" i="1"/>
  <c r="BB44" i="1"/>
  <c r="U44" i="1"/>
  <c r="BA44" i="1"/>
  <c r="T44" i="1"/>
  <c r="AY41" i="1"/>
  <c r="R41" i="1"/>
  <c r="BG41" i="1"/>
  <c r="Z41" i="1"/>
  <c r="BF41" i="1"/>
  <c r="Y41" i="1"/>
  <c r="AX41" i="1"/>
  <c r="BE41" i="1"/>
  <c r="X41" i="1"/>
  <c r="BD41" i="1"/>
  <c r="W41" i="1"/>
  <c r="BC41" i="1"/>
  <c r="V41" i="1"/>
  <c r="BB41" i="1"/>
  <c r="U41" i="1"/>
  <c r="BA41" i="1"/>
  <c r="T41" i="1"/>
  <c r="AZ41" i="1"/>
  <c r="S41" i="1"/>
  <c r="BF106" i="1"/>
  <c r="Y106" i="1"/>
  <c r="AX106" i="1"/>
  <c r="Q106" i="1"/>
  <c r="BE106" i="1"/>
  <c r="X106" i="1"/>
  <c r="BD106" i="1"/>
  <c r="W106" i="1"/>
  <c r="BC106" i="1"/>
  <c r="V106" i="1"/>
  <c r="AY106" i="1"/>
  <c r="R106" i="1"/>
  <c r="BB106" i="1"/>
  <c r="BG106" i="1"/>
  <c r="Z106" i="1"/>
  <c r="BA106" i="1"/>
  <c r="T106" i="1"/>
  <c r="AZ106" i="1"/>
  <c r="S106" i="1"/>
  <c r="BD104" i="1"/>
  <c r="W104" i="1"/>
  <c r="BB104" i="1"/>
  <c r="U104" i="1"/>
  <c r="BA104" i="1"/>
  <c r="T104" i="1"/>
  <c r="AZ104" i="1"/>
  <c r="S104" i="1"/>
  <c r="BG104" i="1"/>
  <c r="Z104" i="1"/>
  <c r="AY104" i="1"/>
  <c r="R104" i="1"/>
  <c r="BF104" i="1"/>
  <c r="Y104" i="1"/>
  <c r="AX104" i="1"/>
  <c r="BE104" i="1"/>
  <c r="X104" i="1"/>
  <c r="BC104" i="1"/>
  <c r="V104" i="1"/>
  <c r="BC101" i="1"/>
  <c r="V101" i="1"/>
  <c r="BB101" i="1"/>
  <c r="U101" i="1"/>
  <c r="BA101" i="1"/>
  <c r="T101" i="1"/>
  <c r="BF101" i="1"/>
  <c r="Y101" i="1"/>
  <c r="AZ101" i="1"/>
  <c r="S101" i="1"/>
  <c r="BG101" i="1"/>
  <c r="Z101" i="1"/>
  <c r="AX101" i="1"/>
  <c r="Q101" i="1"/>
  <c r="AY101" i="1"/>
  <c r="R101" i="1"/>
  <c r="BE101" i="1"/>
  <c r="X101" i="1"/>
  <c r="BD101" i="1"/>
  <c r="AZ96" i="1"/>
  <c r="S96" i="1"/>
  <c r="BG96" i="1"/>
  <c r="Z96" i="1"/>
  <c r="AY96" i="1"/>
  <c r="R96" i="1"/>
  <c r="BF96" i="1"/>
  <c r="Y96" i="1"/>
  <c r="AX96" i="1"/>
  <c r="BE96" i="1"/>
  <c r="X96" i="1"/>
  <c r="BD96" i="1"/>
  <c r="W96" i="1"/>
  <c r="BC96" i="1"/>
  <c r="V96" i="1"/>
  <c r="BB96" i="1"/>
  <c r="U96" i="1"/>
  <c r="BA96" i="1"/>
  <c r="T96" i="1"/>
  <c r="BF94" i="1"/>
  <c r="Y94" i="1"/>
  <c r="AX94" i="1"/>
  <c r="BE94" i="1"/>
  <c r="X94" i="1"/>
  <c r="BD94" i="1"/>
  <c r="W94" i="1"/>
  <c r="BC94" i="1"/>
  <c r="V94" i="1"/>
  <c r="BB94" i="1"/>
  <c r="U94" i="1"/>
  <c r="BA94" i="1"/>
  <c r="T94" i="1"/>
  <c r="AZ94" i="1"/>
  <c r="S94" i="1"/>
  <c r="BG94" i="1"/>
  <c r="Z94" i="1"/>
  <c r="AY94" i="1"/>
  <c r="R94" i="1"/>
  <c r="BF91" i="1"/>
  <c r="Y91" i="1"/>
  <c r="AX91" i="1"/>
  <c r="Q91" i="1"/>
  <c r="BE91" i="1"/>
  <c r="X91" i="1"/>
  <c r="BD91" i="1"/>
  <c r="W91" i="1"/>
  <c r="BC91" i="1"/>
  <c r="V91" i="1"/>
  <c r="BB91" i="1"/>
  <c r="U91" i="1"/>
  <c r="BA91" i="1"/>
  <c r="T91" i="1"/>
  <c r="AZ91" i="1"/>
  <c r="BG91" i="1"/>
  <c r="Z91" i="1"/>
  <c r="AY91" i="1"/>
  <c r="R91" i="1"/>
  <c r="BA86" i="1"/>
  <c r="T86" i="1"/>
  <c r="AZ86" i="1"/>
  <c r="S86" i="1"/>
  <c r="BG86" i="1"/>
  <c r="Z86" i="1"/>
  <c r="AY86" i="1"/>
  <c r="R86" i="1"/>
  <c r="BF86" i="1"/>
  <c r="Y86" i="1"/>
  <c r="AX86" i="1"/>
  <c r="BE86" i="1"/>
  <c r="X86" i="1"/>
  <c r="BD86" i="1"/>
  <c r="W86" i="1"/>
  <c r="BC86" i="1"/>
  <c r="V86" i="1"/>
  <c r="BB86" i="1"/>
  <c r="U86" i="1"/>
  <c r="AY84" i="1"/>
  <c r="R84" i="1"/>
  <c r="BF84" i="1"/>
  <c r="Y84" i="1"/>
  <c r="AX84" i="1"/>
  <c r="BE84" i="1"/>
  <c r="X84" i="1"/>
  <c r="BD84" i="1"/>
  <c r="W84" i="1"/>
  <c r="BC84" i="1"/>
  <c r="V84" i="1"/>
  <c r="BB84" i="1"/>
  <c r="U84" i="1"/>
  <c r="BA84" i="1"/>
  <c r="T84" i="1"/>
  <c r="AZ84" i="1"/>
  <c r="S84" i="1"/>
  <c r="BG84" i="1"/>
  <c r="Z84" i="1"/>
  <c r="BG81" i="1"/>
  <c r="Z81" i="1"/>
  <c r="AY81" i="1"/>
  <c r="R81" i="1"/>
  <c r="BF81" i="1"/>
  <c r="Y81" i="1"/>
  <c r="BE81" i="1"/>
  <c r="X81" i="1"/>
  <c r="BD81" i="1"/>
  <c r="W81" i="1"/>
  <c r="BC81" i="1"/>
  <c r="V81" i="1"/>
  <c r="BB81" i="1"/>
  <c r="U81" i="1"/>
  <c r="BA81" i="1"/>
  <c r="T81" i="1"/>
  <c r="AZ81" i="1"/>
  <c r="AX81" i="1"/>
  <c r="Q81" i="1"/>
  <c r="BB36" i="1"/>
  <c r="U36" i="1"/>
  <c r="BA36" i="1"/>
  <c r="T36" i="1"/>
  <c r="AZ36" i="1"/>
  <c r="S36" i="1"/>
  <c r="BG36" i="1"/>
  <c r="Z36" i="1"/>
  <c r="AY36" i="1"/>
  <c r="R36" i="1"/>
  <c r="BF36" i="1"/>
  <c r="Y36" i="1"/>
  <c r="AX36" i="1"/>
  <c r="BE36" i="1"/>
  <c r="X36" i="1"/>
  <c r="BD36" i="1"/>
  <c r="W36" i="1"/>
  <c r="BC36" i="1"/>
  <c r="V36" i="1"/>
  <c r="BA34" i="1"/>
  <c r="T34" i="1"/>
  <c r="AZ34" i="1"/>
  <c r="S34" i="1"/>
  <c r="BG34" i="1"/>
  <c r="Z34" i="1"/>
  <c r="AY34" i="1"/>
  <c r="R34" i="1"/>
  <c r="BC34" i="1"/>
  <c r="V34" i="1"/>
  <c r="BF34" i="1"/>
  <c r="Y34" i="1"/>
  <c r="AX34" i="1"/>
  <c r="BE34" i="1"/>
  <c r="X34" i="1"/>
  <c r="BD34" i="1"/>
  <c r="W34" i="1"/>
  <c r="BB34" i="1"/>
  <c r="U34" i="1"/>
  <c r="AZ31" i="1"/>
  <c r="BG31" i="1"/>
  <c r="Z31" i="1"/>
  <c r="AY31" i="1"/>
  <c r="R31" i="1"/>
  <c r="BF31" i="1"/>
  <c r="Y31" i="1"/>
  <c r="AX31" i="1"/>
  <c r="Q31" i="1"/>
  <c r="BD31" i="1"/>
  <c r="W31" i="1"/>
  <c r="BE31" i="1"/>
  <c r="X31" i="1"/>
  <c r="BC31" i="1"/>
  <c r="V31" i="1"/>
  <c r="BB31" i="1"/>
  <c r="U31" i="1"/>
  <c r="BA31" i="1"/>
  <c r="T31" i="1"/>
  <c r="AY16" i="1"/>
  <c r="R16" i="1"/>
  <c r="BF16" i="1"/>
  <c r="Y16" i="1"/>
  <c r="AX16" i="1"/>
  <c r="BD16" i="1"/>
  <c r="W16" i="1"/>
  <c r="BC16" i="1"/>
  <c r="V16" i="1"/>
  <c r="BB16" i="1"/>
  <c r="U16" i="1"/>
  <c r="BA16" i="1"/>
  <c r="T16" i="1"/>
  <c r="BG16" i="1"/>
  <c r="Z16" i="1"/>
  <c r="AZ16" i="1"/>
  <c r="S16" i="1"/>
  <c r="BE16" i="1"/>
  <c r="X16" i="1"/>
  <c r="BE14" i="1"/>
  <c r="X14" i="1"/>
  <c r="BD14" i="1"/>
  <c r="W14" i="1"/>
  <c r="BC14" i="1"/>
  <c r="V14" i="1"/>
  <c r="BB14" i="1"/>
  <c r="U14" i="1"/>
  <c r="BA14" i="1"/>
  <c r="T14" i="1"/>
  <c r="AZ14" i="1"/>
  <c r="S14" i="1"/>
  <c r="BG14" i="1"/>
  <c r="Z14" i="1"/>
  <c r="AY14" i="1"/>
  <c r="R14" i="1"/>
  <c r="BF14" i="1"/>
  <c r="Y14" i="1"/>
  <c r="AX14" i="1"/>
  <c r="T107" i="1"/>
  <c r="V107" i="1"/>
  <c r="Z107" i="1"/>
  <c r="R107" i="1"/>
  <c r="Y107" i="1"/>
  <c r="Q107" i="1"/>
  <c r="X107" i="1"/>
  <c r="W107" i="1"/>
  <c r="U107" i="1"/>
  <c r="Z97" i="1"/>
  <c r="R97" i="1"/>
  <c r="Y97" i="1"/>
  <c r="Q97" i="1"/>
  <c r="X97" i="1"/>
  <c r="T97" i="1"/>
  <c r="S97" i="1"/>
  <c r="V97" i="1"/>
  <c r="U97" i="1"/>
  <c r="X87" i="1"/>
  <c r="W87" i="1"/>
  <c r="R87" i="1"/>
  <c r="V87" i="1"/>
  <c r="U87" i="1"/>
  <c r="Z87" i="1"/>
  <c r="T87" i="1"/>
  <c r="Y87" i="1"/>
  <c r="Q87" i="1"/>
  <c r="V77" i="1"/>
  <c r="U77" i="1"/>
  <c r="T77" i="1"/>
  <c r="S77" i="1"/>
  <c r="Z77" i="1"/>
  <c r="R77" i="1"/>
  <c r="Y77" i="1"/>
  <c r="X77" i="1"/>
  <c r="W77" i="1"/>
  <c r="T67" i="1"/>
  <c r="U67" i="1"/>
  <c r="Z67" i="1"/>
  <c r="R67" i="1"/>
  <c r="W67" i="1"/>
  <c r="Y67" i="1"/>
  <c r="Q67" i="1"/>
  <c r="X67" i="1"/>
  <c r="V67" i="1"/>
  <c r="Z57" i="1"/>
  <c r="R57" i="1"/>
  <c r="Y57" i="1"/>
  <c r="Q57" i="1"/>
  <c r="X57" i="1"/>
  <c r="T57" i="1"/>
  <c r="V57" i="1"/>
  <c r="S57" i="1"/>
  <c r="U57" i="1"/>
  <c r="X47" i="1"/>
  <c r="R47" i="1"/>
  <c r="W47" i="1"/>
  <c r="V47" i="1"/>
  <c r="Y47" i="1"/>
  <c r="U47" i="1"/>
  <c r="T47" i="1"/>
  <c r="Z47" i="1"/>
  <c r="Q47" i="1"/>
  <c r="V37" i="1"/>
  <c r="X37" i="1"/>
  <c r="U37" i="1"/>
  <c r="Q37" i="1"/>
  <c r="T37" i="1"/>
  <c r="Y37" i="1"/>
  <c r="Z37" i="1"/>
  <c r="R37" i="1"/>
  <c r="W37" i="1"/>
  <c r="Z17" i="1"/>
  <c r="R17" i="1"/>
  <c r="Y17" i="1"/>
  <c r="Q17" i="1"/>
  <c r="X17" i="1"/>
  <c r="W17" i="1"/>
  <c r="V17" i="1"/>
  <c r="U17" i="1"/>
  <c r="T17" i="1"/>
  <c r="BE11" i="1"/>
  <c r="X11" i="1"/>
  <c r="BC11" i="1"/>
  <c r="V11" i="1"/>
  <c r="BB11" i="1"/>
  <c r="U11" i="1"/>
  <c r="BA11" i="1"/>
  <c r="T11" i="1"/>
  <c r="BG11" i="1"/>
  <c r="Z11" i="1"/>
  <c r="AZ11" i="1"/>
  <c r="AY11" i="1"/>
  <c r="R11" i="1"/>
  <c r="BF11" i="1"/>
  <c r="Y11" i="1"/>
  <c r="AX11" i="1"/>
  <c r="Q11" i="1"/>
  <c r="BD11" i="1"/>
  <c r="W11" i="1"/>
  <c r="AJ58" i="1"/>
  <c r="AJ60" i="1"/>
  <c r="AQ18" i="1"/>
  <c r="AP23" i="1"/>
  <c r="AP25" i="1"/>
  <c r="AN22" i="1"/>
  <c r="AN23" i="1"/>
  <c r="AQ20" i="1"/>
  <c r="AP20" i="1"/>
  <c r="AP18" i="1"/>
  <c r="AL69" i="1"/>
  <c r="AI9" i="1"/>
  <c r="AN20" i="1"/>
  <c r="AN18" i="1"/>
  <c r="AI68" i="1"/>
  <c r="AI61" i="1"/>
  <c r="AK70" i="1"/>
  <c r="AI60" i="1"/>
  <c r="AI71" i="1"/>
  <c r="AK68" i="1"/>
  <c r="AI58" i="1"/>
  <c r="AI50" i="1"/>
  <c r="AR48" i="1"/>
  <c r="BC48" i="1"/>
  <c r="V48" i="1"/>
  <c r="AI51" i="1"/>
  <c r="AM89" i="1"/>
  <c r="AM79" i="1"/>
  <c r="AM23" i="1"/>
  <c r="AI29" i="1"/>
  <c r="AL19" i="1"/>
  <c r="AL49" i="1"/>
  <c r="AM20" i="1"/>
  <c r="AM26" i="1"/>
  <c r="AM18" i="1"/>
  <c r="AL24" i="1"/>
  <c r="AN19" i="1"/>
  <c r="AI22" i="1"/>
  <c r="AH18" i="1"/>
  <c r="AH21" i="1"/>
  <c r="AH20" i="1"/>
  <c r="AH19" i="1"/>
  <c r="AI19" i="1"/>
  <c r="E98" i="1"/>
  <c r="AO59" i="1"/>
  <c r="D98" i="1"/>
  <c r="L53" i="1"/>
  <c r="B98" i="1"/>
  <c r="C98" i="1"/>
  <c r="BH65" i="1"/>
  <c r="S65" i="1"/>
  <c r="BH32" i="1"/>
  <c r="Q32" i="1"/>
  <c r="BH10" i="1"/>
  <c r="Q10" i="1"/>
  <c r="BH53" i="1"/>
  <c r="W53" i="1"/>
  <c r="BH75" i="1"/>
  <c r="S75" i="1"/>
  <c r="BH62" i="1"/>
  <c r="Q62" i="1"/>
  <c r="BH52" i="1"/>
  <c r="Q52" i="1"/>
  <c r="BH85" i="1"/>
  <c r="W85" i="1"/>
  <c r="BH38" i="1"/>
  <c r="U38" i="1"/>
  <c r="BH35" i="1"/>
  <c r="S35" i="1"/>
  <c r="BH102" i="1"/>
  <c r="Q102" i="1"/>
  <c r="BH80" i="1"/>
  <c r="Q80" i="1"/>
  <c r="Q93" i="1"/>
  <c r="BH93" i="1"/>
  <c r="AR50" i="1"/>
  <c r="AY50" i="1"/>
  <c r="R50" i="1"/>
  <c r="BH88" i="1"/>
  <c r="Q88" i="1"/>
  <c r="BH82" i="1"/>
  <c r="U82" i="1"/>
  <c r="BH73" i="1"/>
  <c r="W73" i="1"/>
  <c r="BH12" i="1"/>
  <c r="Q12" i="1"/>
  <c r="Q98" i="1"/>
  <c r="BH98" i="1"/>
  <c r="BH72" i="1"/>
  <c r="Q72" i="1"/>
  <c r="BH95" i="1"/>
  <c r="S95" i="1"/>
  <c r="BH45" i="1"/>
  <c r="Q45" i="1"/>
  <c r="AK18" i="1"/>
  <c r="AQ19" i="1"/>
  <c r="AK39" i="1"/>
  <c r="AJ21" i="1"/>
  <c r="AN59" i="1"/>
  <c r="AK21" i="1"/>
  <c r="AK19" i="1"/>
  <c r="AP59" i="1"/>
  <c r="AH39" i="1"/>
  <c r="AJ59" i="1"/>
  <c r="AI59" i="1"/>
  <c r="AQ69" i="1"/>
  <c r="AN49" i="1"/>
  <c r="BH30" i="1"/>
  <c r="Q30" i="1"/>
  <c r="BH42" i="1"/>
  <c r="Q42" i="1"/>
  <c r="BH105" i="1"/>
  <c r="S105" i="1"/>
  <c r="Q28" i="1"/>
  <c r="BH28" i="1"/>
  <c r="BB48" i="1"/>
  <c r="U48" i="1"/>
  <c r="BA48" i="1"/>
  <c r="T48" i="1"/>
  <c r="AZ48" i="1"/>
  <c r="S48" i="1"/>
  <c r="BG48" i="1"/>
  <c r="Z48" i="1"/>
  <c r="BF48" i="1"/>
  <c r="Y48" i="1"/>
  <c r="AX48" i="1"/>
  <c r="BE48" i="1"/>
  <c r="X48" i="1"/>
  <c r="BD48" i="1"/>
  <c r="W48" i="1"/>
  <c r="AN69" i="1"/>
  <c r="AY48" i="1"/>
  <c r="R48" i="1"/>
  <c r="BH103" i="1"/>
  <c r="S103" i="1"/>
  <c r="BH63" i="1"/>
  <c r="S63" i="1"/>
  <c r="BH43" i="1"/>
  <c r="S43" i="1"/>
  <c r="AM59" i="1"/>
  <c r="BH92" i="1"/>
  <c r="Q92" i="1"/>
  <c r="BH55" i="1"/>
  <c r="S55" i="1"/>
  <c r="BH15" i="1"/>
  <c r="S15" i="1"/>
  <c r="AR70" i="1"/>
  <c r="BH100" i="1"/>
  <c r="Q100" i="1"/>
  <c r="AP19" i="1"/>
  <c r="BH83" i="1"/>
  <c r="S83" i="1"/>
  <c r="BH8" i="1"/>
  <c r="Q8" i="1"/>
  <c r="BH90" i="1"/>
  <c r="Q90" i="1"/>
  <c r="BH78" i="1"/>
  <c r="Q78" i="1"/>
  <c r="Q33" i="1"/>
  <c r="BH33" i="1"/>
  <c r="Q13" i="1"/>
  <c r="BH13" i="1"/>
  <c r="BH40" i="1"/>
  <c r="Q40" i="1"/>
  <c r="BH76" i="1"/>
  <c r="Q76" i="1"/>
  <c r="BH74" i="1"/>
  <c r="Q74" i="1"/>
  <c r="BH66" i="1"/>
  <c r="U66" i="1"/>
  <c r="Q64" i="1"/>
  <c r="BH64" i="1"/>
  <c r="BH56" i="1"/>
  <c r="Q56" i="1"/>
  <c r="BH54" i="1"/>
  <c r="U54" i="1"/>
  <c r="BH46" i="1"/>
  <c r="Q46" i="1"/>
  <c r="BH44" i="1"/>
  <c r="Q44" i="1"/>
  <c r="BH41" i="1"/>
  <c r="Q41" i="1"/>
  <c r="BH106" i="1"/>
  <c r="U106" i="1"/>
  <c r="BH104" i="1"/>
  <c r="Q104" i="1"/>
  <c r="BH101" i="1"/>
  <c r="W101" i="1"/>
  <c r="BH96" i="1"/>
  <c r="Q96" i="1"/>
  <c r="BH94" i="1"/>
  <c r="Q94" i="1"/>
  <c r="BH91" i="1"/>
  <c r="S91" i="1"/>
  <c r="BH86" i="1"/>
  <c r="Q86" i="1"/>
  <c r="BH84" i="1"/>
  <c r="Q84" i="1"/>
  <c r="BH81" i="1"/>
  <c r="S81" i="1"/>
  <c r="BH36" i="1"/>
  <c r="Q36" i="1"/>
  <c r="BH34" i="1"/>
  <c r="Q34" i="1"/>
  <c r="BH31" i="1"/>
  <c r="S31" i="1"/>
  <c r="BH16" i="1"/>
  <c r="Q16" i="1"/>
  <c r="BH14" i="1"/>
  <c r="Q14" i="1"/>
  <c r="S107" i="1"/>
  <c r="W97" i="1"/>
  <c r="S87" i="1"/>
  <c r="Q77" i="1"/>
  <c r="S67" i="1"/>
  <c r="W57" i="1"/>
  <c r="S47" i="1"/>
  <c r="S37" i="1"/>
  <c r="S17" i="1"/>
  <c r="BH11" i="1"/>
  <c r="S11" i="1"/>
  <c r="AR60" i="1"/>
  <c r="AZ60" i="1"/>
  <c r="S60" i="1"/>
  <c r="AJ18" i="1"/>
  <c r="AI23" i="1"/>
  <c r="AK20" i="1"/>
  <c r="AO19" i="1"/>
  <c r="AH9" i="1"/>
  <c r="AR9" i="1"/>
  <c r="AM19" i="1"/>
  <c r="AM49" i="1"/>
  <c r="AR61" i="1"/>
  <c r="AR71" i="1"/>
  <c r="AR68" i="1"/>
  <c r="AR58" i="1"/>
  <c r="AR51" i="1"/>
  <c r="AH29" i="1"/>
  <c r="AP69" i="1"/>
  <c r="AK69" i="1"/>
  <c r="AJ29" i="1"/>
  <c r="AI49" i="1"/>
  <c r="AJ89" i="1"/>
  <c r="AK89" i="1"/>
  <c r="AJ79" i="1"/>
  <c r="AJ20" i="1"/>
  <c r="AJ23" i="1"/>
  <c r="AK99" i="1"/>
  <c r="AJ19" i="1"/>
  <c r="AI24" i="1"/>
  <c r="AJ25" i="1"/>
  <c r="AJ26" i="1"/>
  <c r="AI69" i="1"/>
  <c r="AM69" i="1"/>
  <c r="AX68" i="1"/>
  <c r="BE68" i="1"/>
  <c r="X68" i="1"/>
  <c r="BB68" i="1"/>
  <c r="U68" i="1"/>
  <c r="AZ68" i="1"/>
  <c r="S68" i="1"/>
  <c r="BF68" i="1"/>
  <c r="Y68" i="1"/>
  <c r="BG68" i="1"/>
  <c r="Z68" i="1"/>
  <c r="BD68" i="1"/>
  <c r="W68" i="1"/>
  <c r="BC68" i="1"/>
  <c r="V68" i="1"/>
  <c r="BE70" i="1"/>
  <c r="X70" i="1"/>
  <c r="BB70" i="1"/>
  <c r="AZ70" i="1"/>
  <c r="S70" i="1"/>
  <c r="AX70" i="1"/>
  <c r="Q70" i="1"/>
  <c r="BC70" i="1"/>
  <c r="V70" i="1"/>
  <c r="BG70" i="1"/>
  <c r="Z70" i="1"/>
  <c r="BD70" i="1"/>
  <c r="W70" i="1"/>
  <c r="BF70" i="1"/>
  <c r="Y70" i="1"/>
  <c r="AY70" i="1"/>
  <c r="R70" i="1"/>
  <c r="BH48" i="1"/>
  <c r="Q48" i="1"/>
  <c r="BA58" i="1"/>
  <c r="T58" i="1"/>
  <c r="BG58" i="1"/>
  <c r="Z58" i="1"/>
  <c r="AX58" i="1"/>
  <c r="BF58" i="1"/>
  <c r="Y58" i="1"/>
  <c r="BD58" i="1"/>
  <c r="W58" i="1"/>
  <c r="BE58" i="1"/>
  <c r="X58" i="1"/>
  <c r="BB58" i="1"/>
  <c r="U58" i="1"/>
  <c r="BC58" i="1"/>
  <c r="V58" i="1"/>
  <c r="BG60" i="1"/>
  <c r="Z60" i="1"/>
  <c r="AX60" i="1"/>
  <c r="BB60" i="1"/>
  <c r="U60" i="1"/>
  <c r="BA60" i="1"/>
  <c r="T60" i="1"/>
  <c r="BD60" i="1"/>
  <c r="W60" i="1"/>
  <c r="BF60" i="1"/>
  <c r="Y60" i="1"/>
  <c r="BC60" i="1"/>
  <c r="V60" i="1"/>
  <c r="BE60" i="1"/>
  <c r="X60" i="1"/>
  <c r="BA70" i="1"/>
  <c r="T70" i="1"/>
  <c r="BA68" i="1"/>
  <c r="T68" i="1"/>
  <c r="BA50" i="1"/>
  <c r="T50" i="1"/>
  <c r="AZ50" i="1"/>
  <c r="S50" i="1"/>
  <c r="BG50" i="1"/>
  <c r="Z50" i="1"/>
  <c r="BE50" i="1"/>
  <c r="X50" i="1"/>
  <c r="BF50" i="1"/>
  <c r="Y50" i="1"/>
  <c r="AX50" i="1"/>
  <c r="Q50" i="1"/>
  <c r="BB50" i="1"/>
  <c r="BD50" i="1"/>
  <c r="W50" i="1"/>
  <c r="BC50" i="1"/>
  <c r="V50" i="1"/>
  <c r="AY58" i="1"/>
  <c r="R58" i="1"/>
  <c r="AZ58" i="1"/>
  <c r="S58" i="1"/>
  <c r="AY60" i="1"/>
  <c r="R60" i="1"/>
  <c r="AY68" i="1"/>
  <c r="R68" i="1"/>
  <c r="BB71" i="1"/>
  <c r="U71" i="1"/>
  <c r="BA71" i="1"/>
  <c r="T71" i="1"/>
  <c r="AZ71" i="1"/>
  <c r="S71" i="1"/>
  <c r="BG71" i="1"/>
  <c r="Z71" i="1"/>
  <c r="AY71" i="1"/>
  <c r="R71" i="1"/>
  <c r="BF71" i="1"/>
  <c r="Y71" i="1"/>
  <c r="AX71" i="1"/>
  <c r="BE71" i="1"/>
  <c r="X71" i="1"/>
  <c r="BD71" i="1"/>
  <c r="W71" i="1"/>
  <c r="BC71" i="1"/>
  <c r="V71" i="1"/>
  <c r="AZ61" i="1"/>
  <c r="S61" i="1"/>
  <c r="BG61" i="1"/>
  <c r="Z61" i="1"/>
  <c r="AY61" i="1"/>
  <c r="R61" i="1"/>
  <c r="BF61" i="1"/>
  <c r="Y61" i="1"/>
  <c r="AX61" i="1"/>
  <c r="Q61" i="1"/>
  <c r="BE61" i="1"/>
  <c r="X61" i="1"/>
  <c r="BC61" i="1"/>
  <c r="V61" i="1"/>
  <c r="BB61" i="1"/>
  <c r="U61" i="1"/>
  <c r="BA61" i="1"/>
  <c r="T61" i="1"/>
  <c r="BD61" i="1"/>
  <c r="AZ51" i="1"/>
  <c r="AY51" i="1"/>
  <c r="R51" i="1"/>
  <c r="BG51" i="1"/>
  <c r="Z51" i="1"/>
  <c r="BF51" i="1"/>
  <c r="Y51" i="1"/>
  <c r="AX51" i="1"/>
  <c r="Q51" i="1"/>
  <c r="BE51" i="1"/>
  <c r="X51" i="1"/>
  <c r="BD51" i="1"/>
  <c r="W51" i="1"/>
  <c r="BC51" i="1"/>
  <c r="V51" i="1"/>
  <c r="BB51" i="1"/>
  <c r="U51" i="1"/>
  <c r="BA51" i="1"/>
  <c r="T51" i="1"/>
  <c r="BB9" i="1"/>
  <c r="U9" i="1"/>
  <c r="AX9" i="1"/>
  <c r="BA9" i="1"/>
  <c r="T9" i="1"/>
  <c r="AZ9" i="1"/>
  <c r="S9" i="1"/>
  <c r="BG9" i="1"/>
  <c r="Z9" i="1"/>
  <c r="AY9" i="1"/>
  <c r="R9" i="1"/>
  <c r="BF9" i="1"/>
  <c r="Y9" i="1"/>
  <c r="BE9" i="1"/>
  <c r="X9" i="1"/>
  <c r="BD9" i="1"/>
  <c r="W9" i="1"/>
  <c r="BC9" i="1"/>
  <c r="V9" i="1"/>
  <c r="AR29" i="1"/>
  <c r="AR23" i="1"/>
  <c r="AR19" i="1"/>
  <c r="AR21" i="1"/>
  <c r="AR69" i="1"/>
  <c r="AR49" i="1"/>
  <c r="AR89" i="1"/>
  <c r="AR39" i="1"/>
  <c r="AR27" i="1"/>
  <c r="AR18" i="1"/>
  <c r="BA18" i="1"/>
  <c r="T18" i="1"/>
  <c r="AR99" i="1"/>
  <c r="AR79" i="1"/>
  <c r="AR26" i="1"/>
  <c r="AR22" i="1"/>
  <c r="AY22" i="1"/>
  <c r="R22" i="1"/>
  <c r="AR20" i="1"/>
  <c r="AX20" i="1"/>
  <c r="AR25" i="1"/>
  <c r="AR59" i="1"/>
  <c r="AR24" i="1"/>
  <c r="AZ20" i="1"/>
  <c r="S20" i="1"/>
  <c r="AX18" i="1"/>
  <c r="Q18" i="1"/>
  <c r="BA20" i="1"/>
  <c r="T20" i="1"/>
  <c r="AZ18" i="1"/>
  <c r="S18" i="1"/>
  <c r="Q20" i="1"/>
  <c r="BA23" i="1"/>
  <c r="T23" i="1"/>
  <c r="AX23" i="1"/>
  <c r="Q23" i="1"/>
  <c r="BG23" i="1"/>
  <c r="Z23" i="1"/>
  <c r="BE23" i="1"/>
  <c r="X23" i="1"/>
  <c r="BB23" i="1"/>
  <c r="U23" i="1"/>
  <c r="BD23" i="1"/>
  <c r="W23" i="1"/>
  <c r="BC23" i="1"/>
  <c r="V23" i="1"/>
  <c r="BF23" i="1"/>
  <c r="Y23" i="1"/>
  <c r="BH70" i="1"/>
  <c r="U70" i="1"/>
  <c r="BH60" i="1"/>
  <c r="Q60" i="1"/>
  <c r="AY23" i="1"/>
  <c r="R23" i="1"/>
  <c r="BB18" i="1"/>
  <c r="U18" i="1"/>
  <c r="BE18" i="1"/>
  <c r="X18" i="1"/>
  <c r="BG18" i="1"/>
  <c r="Z18" i="1"/>
  <c r="BF18" i="1"/>
  <c r="Y18" i="1"/>
  <c r="BD18" i="1"/>
  <c r="W18" i="1"/>
  <c r="BC18" i="1"/>
  <c r="V18" i="1"/>
  <c r="AY18" i="1"/>
  <c r="R18" i="1"/>
  <c r="BA25" i="1"/>
  <c r="T25" i="1"/>
  <c r="BG25" i="1"/>
  <c r="Z25" i="1"/>
  <c r="AY25" i="1"/>
  <c r="R25" i="1"/>
  <c r="AX25" i="1"/>
  <c r="BD25" i="1"/>
  <c r="W25" i="1"/>
  <c r="BB25" i="1"/>
  <c r="U25" i="1"/>
  <c r="BC25" i="1"/>
  <c r="V25" i="1"/>
  <c r="BE25" i="1"/>
  <c r="X25" i="1"/>
  <c r="BF25" i="1"/>
  <c r="Y25" i="1"/>
  <c r="BB20" i="1"/>
  <c r="U20" i="1"/>
  <c r="BE20" i="1"/>
  <c r="X20" i="1"/>
  <c r="AY20" i="1"/>
  <c r="R20" i="1"/>
  <c r="BG20" i="1"/>
  <c r="Z20" i="1"/>
  <c r="BF20" i="1"/>
  <c r="Y20" i="1"/>
  <c r="BD20" i="1"/>
  <c r="W20" i="1"/>
  <c r="BC20" i="1"/>
  <c r="V20" i="1"/>
  <c r="BE22" i="1"/>
  <c r="X22" i="1"/>
  <c r="AZ22" i="1"/>
  <c r="S22" i="1"/>
  <c r="BG22" i="1"/>
  <c r="Z22" i="1"/>
  <c r="BF22" i="1"/>
  <c r="Y22" i="1"/>
  <c r="BA22" i="1"/>
  <c r="T22" i="1"/>
  <c r="AX22" i="1"/>
  <c r="BB22" i="1"/>
  <c r="U22" i="1"/>
  <c r="BC22" i="1"/>
  <c r="V22" i="1"/>
  <c r="BD22" i="1"/>
  <c r="W22" i="1"/>
  <c r="AZ25" i="1"/>
  <c r="S25" i="1"/>
  <c r="BH50" i="1"/>
  <c r="U50" i="1"/>
  <c r="Q58" i="1"/>
  <c r="BH58" i="1"/>
  <c r="AZ23" i="1"/>
  <c r="BH68" i="1"/>
  <c r="Q68" i="1"/>
  <c r="BA19" i="1"/>
  <c r="T19" i="1"/>
  <c r="AZ19" i="1"/>
  <c r="BG19" i="1"/>
  <c r="Z19" i="1"/>
  <c r="AY19" i="1"/>
  <c r="R19" i="1"/>
  <c r="BF19" i="1"/>
  <c r="Y19" i="1"/>
  <c r="AX19" i="1"/>
  <c r="Q19" i="1"/>
  <c r="BE19" i="1"/>
  <c r="X19" i="1"/>
  <c r="BC19" i="1"/>
  <c r="V19" i="1"/>
  <c r="BD19" i="1"/>
  <c r="W19" i="1"/>
  <c r="BB19" i="1"/>
  <c r="U19" i="1"/>
  <c r="BE24" i="1"/>
  <c r="X24" i="1"/>
  <c r="AY24" i="1"/>
  <c r="R24" i="1"/>
  <c r="BD24" i="1"/>
  <c r="W24" i="1"/>
  <c r="BC24" i="1"/>
  <c r="V24" i="1"/>
  <c r="BB24" i="1"/>
  <c r="U24" i="1"/>
  <c r="BA24" i="1"/>
  <c r="T24" i="1"/>
  <c r="BG24" i="1"/>
  <c r="Z24" i="1"/>
  <c r="AZ24" i="1"/>
  <c r="S24" i="1"/>
  <c r="BF24" i="1"/>
  <c r="Y24" i="1"/>
  <c r="AX24" i="1"/>
  <c r="BD26" i="1"/>
  <c r="W26" i="1"/>
  <c r="BG26" i="1"/>
  <c r="Z26" i="1"/>
  <c r="BC26" i="1"/>
  <c r="V26" i="1"/>
  <c r="AY26" i="1"/>
  <c r="R26" i="1"/>
  <c r="BB26" i="1"/>
  <c r="BA26" i="1"/>
  <c r="T26" i="1"/>
  <c r="AZ26" i="1"/>
  <c r="S26" i="1"/>
  <c r="BF26" i="1"/>
  <c r="Y26" i="1"/>
  <c r="AX26" i="1"/>
  <c r="Q26" i="1"/>
  <c r="BE26" i="1"/>
  <c r="X26" i="1"/>
  <c r="BA21" i="1"/>
  <c r="T21" i="1"/>
  <c r="AZ21" i="1"/>
  <c r="S21" i="1"/>
  <c r="BG21" i="1"/>
  <c r="Z21" i="1"/>
  <c r="AY21" i="1"/>
  <c r="R21" i="1"/>
  <c r="BF21" i="1"/>
  <c r="Y21" i="1"/>
  <c r="AX21" i="1"/>
  <c r="Q21" i="1"/>
  <c r="BC21" i="1"/>
  <c r="V21" i="1"/>
  <c r="BE21" i="1"/>
  <c r="X21" i="1"/>
  <c r="BD21" i="1"/>
  <c r="BB21" i="1"/>
  <c r="U21" i="1"/>
  <c r="Q71" i="1"/>
  <c r="BH71" i="1"/>
  <c r="BF69" i="1"/>
  <c r="Y69" i="1"/>
  <c r="BE69" i="1"/>
  <c r="X69" i="1"/>
  <c r="BC69" i="1"/>
  <c r="V69" i="1"/>
  <c r="BB69" i="1"/>
  <c r="U69" i="1"/>
  <c r="BA69" i="1"/>
  <c r="T69" i="1"/>
  <c r="AZ69" i="1"/>
  <c r="S69" i="1"/>
  <c r="AX69" i="1"/>
  <c r="Q69" i="1"/>
  <c r="BG69" i="1"/>
  <c r="Z69" i="1"/>
  <c r="AY69" i="1"/>
  <c r="R69" i="1"/>
  <c r="BD69" i="1"/>
  <c r="BH61" i="1"/>
  <c r="W61" i="1"/>
  <c r="BC59" i="1"/>
  <c r="V59" i="1"/>
  <c r="BB59" i="1"/>
  <c r="U59" i="1"/>
  <c r="BA59" i="1"/>
  <c r="T59" i="1"/>
  <c r="AZ59" i="1"/>
  <c r="AY59" i="1"/>
  <c r="R59" i="1"/>
  <c r="BG59" i="1"/>
  <c r="Z59" i="1"/>
  <c r="BF59" i="1"/>
  <c r="Y59" i="1"/>
  <c r="AX59" i="1"/>
  <c r="Q59" i="1"/>
  <c r="BE59" i="1"/>
  <c r="X59" i="1"/>
  <c r="BD59" i="1"/>
  <c r="W59" i="1"/>
  <c r="BH51" i="1"/>
  <c r="S51" i="1"/>
  <c r="BE49" i="1"/>
  <c r="X49" i="1"/>
  <c r="BC49" i="1"/>
  <c r="V49" i="1"/>
  <c r="BB49" i="1"/>
  <c r="U49" i="1"/>
  <c r="BG49" i="1"/>
  <c r="Z49" i="1"/>
  <c r="BA49" i="1"/>
  <c r="T49" i="1"/>
  <c r="AY49" i="1"/>
  <c r="R49" i="1"/>
  <c r="AZ49" i="1"/>
  <c r="S49" i="1"/>
  <c r="BF49" i="1"/>
  <c r="Y49" i="1"/>
  <c r="AX49" i="1"/>
  <c r="BD49" i="1"/>
  <c r="W49" i="1"/>
  <c r="BF39" i="1"/>
  <c r="Y39" i="1"/>
  <c r="AX39" i="1"/>
  <c r="Q39" i="1"/>
  <c r="BE39" i="1"/>
  <c r="X39" i="1"/>
  <c r="BD39" i="1"/>
  <c r="W39" i="1"/>
  <c r="BC39" i="1"/>
  <c r="V39" i="1"/>
  <c r="AZ39" i="1"/>
  <c r="BB39" i="1"/>
  <c r="U39" i="1"/>
  <c r="BA39" i="1"/>
  <c r="T39" i="1"/>
  <c r="BG39" i="1"/>
  <c r="Z39" i="1"/>
  <c r="AY39" i="1"/>
  <c r="R39" i="1"/>
  <c r="BB99" i="1"/>
  <c r="U99" i="1"/>
  <c r="BA99" i="1"/>
  <c r="T99" i="1"/>
  <c r="AZ99" i="1"/>
  <c r="BG99" i="1"/>
  <c r="Z99" i="1"/>
  <c r="AY99" i="1"/>
  <c r="R99" i="1"/>
  <c r="BF99" i="1"/>
  <c r="Y99" i="1"/>
  <c r="AX99" i="1"/>
  <c r="Q99" i="1"/>
  <c r="BE99" i="1"/>
  <c r="X99" i="1"/>
  <c r="BD99" i="1"/>
  <c r="W99" i="1"/>
  <c r="BC99" i="1"/>
  <c r="V99" i="1"/>
  <c r="BD89" i="1"/>
  <c r="W89" i="1"/>
  <c r="BC89" i="1"/>
  <c r="V89" i="1"/>
  <c r="BB89" i="1"/>
  <c r="U89" i="1"/>
  <c r="BA89" i="1"/>
  <c r="T89" i="1"/>
  <c r="AZ89" i="1"/>
  <c r="BG89" i="1"/>
  <c r="Z89" i="1"/>
  <c r="AY89" i="1"/>
  <c r="R89" i="1"/>
  <c r="AX89" i="1"/>
  <c r="Q89" i="1"/>
  <c r="BE89" i="1"/>
  <c r="X89" i="1"/>
  <c r="BF89" i="1"/>
  <c r="Y89" i="1"/>
  <c r="BD79" i="1"/>
  <c r="W79" i="1"/>
  <c r="BC79" i="1"/>
  <c r="V79" i="1"/>
  <c r="BB79" i="1"/>
  <c r="U79" i="1"/>
  <c r="BG79" i="1"/>
  <c r="Z79" i="1"/>
  <c r="BA79" i="1"/>
  <c r="T79" i="1"/>
  <c r="AY79" i="1"/>
  <c r="R79" i="1"/>
  <c r="AZ79" i="1"/>
  <c r="BF79" i="1"/>
  <c r="Y79" i="1"/>
  <c r="AX79" i="1"/>
  <c r="Q79" i="1"/>
  <c r="BE79" i="1"/>
  <c r="X79" i="1"/>
  <c r="BG29" i="1"/>
  <c r="Z29" i="1"/>
  <c r="AX29" i="1"/>
  <c r="BE29" i="1"/>
  <c r="X29" i="1"/>
  <c r="BD29" i="1"/>
  <c r="W29" i="1"/>
  <c r="BC29" i="1"/>
  <c r="V29" i="1"/>
  <c r="BB29" i="1"/>
  <c r="U29" i="1"/>
  <c r="BA29" i="1"/>
  <c r="T29" i="1"/>
  <c r="AZ29" i="1"/>
  <c r="S29" i="1"/>
  <c r="AY29" i="1"/>
  <c r="R29" i="1"/>
  <c r="BF29" i="1"/>
  <c r="Y29" i="1"/>
  <c r="Z27" i="1"/>
  <c r="R27" i="1"/>
  <c r="Y27" i="1"/>
  <c r="Q27" i="1"/>
  <c r="V27" i="1"/>
  <c r="X27" i="1"/>
  <c r="W27" i="1"/>
  <c r="U27" i="1"/>
  <c r="T27" i="1"/>
  <c r="BH9" i="1"/>
  <c r="Q9" i="1"/>
  <c r="J9" i="1"/>
  <c r="K9" i="1"/>
  <c r="I9" i="1"/>
  <c r="E9" i="1"/>
  <c r="G9" i="1"/>
  <c r="C9" i="1"/>
  <c r="U26" i="1"/>
  <c r="F9" i="1"/>
  <c r="BH23" i="1"/>
  <c r="S23" i="1"/>
  <c r="BH22" i="1"/>
  <c r="Q22" i="1"/>
  <c r="BH18" i="1"/>
  <c r="BH25" i="1"/>
  <c r="Q25" i="1"/>
  <c r="BH20" i="1"/>
  <c r="BH19" i="1"/>
  <c r="S19" i="1"/>
  <c r="BH24" i="1"/>
  <c r="Q24" i="1"/>
  <c r="BH26" i="1"/>
  <c r="BH21" i="1"/>
  <c r="W21" i="1"/>
  <c r="W69" i="1"/>
  <c r="H9" i="1"/>
  <c r="BH69" i="1"/>
  <c r="BH59" i="1"/>
  <c r="S59" i="1"/>
  <c r="BH49" i="1"/>
  <c r="Q49" i="1"/>
  <c r="BH39" i="1"/>
  <c r="S39" i="1"/>
  <c r="BH99" i="1"/>
  <c r="S99" i="1"/>
  <c r="BH89" i="1"/>
  <c r="S89" i="1"/>
  <c r="BH79" i="1"/>
  <c r="S79" i="1"/>
  <c r="BH29" i="1"/>
  <c r="Q29" i="1"/>
  <c r="S27" i="1"/>
  <c r="B9" i="1"/>
  <c r="D9" i="1"/>
  <c r="L9" i="1"/>
  <c r="H10" i="1"/>
  <c r="F10" i="1"/>
  <c r="J10" i="1"/>
  <c r="G10" i="1"/>
  <c r="C10" i="1"/>
  <c r="B10" i="1"/>
  <c r="K10" i="1"/>
  <c r="D10" i="1"/>
  <c r="E10" i="1"/>
  <c r="I10" i="1"/>
  <c r="E54" i="1"/>
  <c r="K54" i="1"/>
  <c r="B54" i="1"/>
  <c r="J54" i="1"/>
  <c r="D54" i="1"/>
  <c r="I54" i="1"/>
  <c r="G54" i="1"/>
  <c r="H54" i="1"/>
  <c r="F54" i="1"/>
  <c r="C54" i="1"/>
  <c r="L10" i="1"/>
  <c r="F11" i="1"/>
  <c r="B99" i="1"/>
  <c r="E99" i="1"/>
  <c r="D99" i="1"/>
  <c r="L54" i="1"/>
  <c r="C99" i="1"/>
  <c r="I55" i="1"/>
  <c r="H11" i="1"/>
  <c r="I11" i="1"/>
  <c r="B11" i="1"/>
  <c r="J11" i="1"/>
  <c r="C11" i="1"/>
  <c r="E11" i="1"/>
  <c r="K11" i="1"/>
  <c r="D11" i="1"/>
  <c r="G11" i="1"/>
  <c r="B55" i="1"/>
  <c r="H55" i="1"/>
  <c r="J55" i="1"/>
  <c r="K55" i="1"/>
  <c r="E55" i="1"/>
  <c r="D55" i="1"/>
  <c r="G55" i="1"/>
  <c r="F55" i="1"/>
  <c r="C55" i="1"/>
  <c r="L11" i="1"/>
  <c r="J12" i="1"/>
  <c r="D12" i="1"/>
  <c r="E100" i="1"/>
  <c r="D100" i="1"/>
  <c r="K12" i="1"/>
  <c r="L55" i="1"/>
  <c r="C100" i="1"/>
  <c r="B100" i="1"/>
  <c r="C12" i="1"/>
  <c r="B12" i="1"/>
  <c r="I12" i="1"/>
  <c r="E12" i="1"/>
  <c r="H12" i="1"/>
  <c r="F12" i="1"/>
  <c r="G12" i="1"/>
  <c r="D56" i="1"/>
  <c r="H56" i="1"/>
  <c r="F56" i="1"/>
  <c r="I56" i="1"/>
  <c r="G56" i="1"/>
  <c r="K56" i="1"/>
  <c r="B56" i="1"/>
  <c r="C56" i="1"/>
  <c r="E56" i="1"/>
  <c r="J56" i="1"/>
  <c r="L12" i="1"/>
  <c r="B13" i="1"/>
  <c r="D101" i="1"/>
  <c r="C101" i="1"/>
  <c r="E101" i="1"/>
  <c r="I13" i="1"/>
  <c r="L56" i="1"/>
  <c r="B101" i="1"/>
  <c r="K13" i="1"/>
  <c r="J13" i="1"/>
  <c r="D13" i="1"/>
  <c r="E13" i="1"/>
  <c r="C13" i="1"/>
  <c r="F13" i="1"/>
  <c r="G13" i="1"/>
  <c r="H13" i="1"/>
  <c r="B57" i="1"/>
  <c r="E57" i="1"/>
  <c r="J57" i="1"/>
  <c r="F57" i="1"/>
  <c r="D57" i="1"/>
  <c r="C57" i="1"/>
  <c r="H57" i="1"/>
  <c r="I57" i="1"/>
  <c r="K57" i="1"/>
  <c r="G57" i="1"/>
  <c r="D102" i="1"/>
  <c r="B102" i="1"/>
  <c r="C102" i="1"/>
  <c r="L57" i="1"/>
  <c r="L13" i="1"/>
  <c r="D58" i="1"/>
  <c r="E102" i="1"/>
  <c r="B14" i="1"/>
  <c r="D14" i="1"/>
  <c r="K14" i="1"/>
  <c r="I14" i="1"/>
  <c r="F14" i="1"/>
  <c r="H14" i="1"/>
  <c r="C14" i="1"/>
  <c r="J14" i="1"/>
  <c r="E14" i="1"/>
  <c r="G14" i="1"/>
  <c r="E58" i="1"/>
  <c r="H58" i="1"/>
  <c r="J58" i="1"/>
  <c r="K58" i="1"/>
  <c r="F58" i="1"/>
  <c r="B58" i="1"/>
  <c r="C58" i="1"/>
  <c r="G58" i="1"/>
  <c r="I58" i="1"/>
  <c r="L14" i="1"/>
  <c r="K15" i="1"/>
  <c r="F15" i="1"/>
  <c r="D15" i="1"/>
  <c r="G15" i="1"/>
  <c r="I59" i="1"/>
  <c r="L58" i="1"/>
  <c r="D103" i="1"/>
  <c r="C103" i="1"/>
  <c r="B103" i="1"/>
  <c r="E103" i="1"/>
  <c r="J15" i="1"/>
  <c r="B15" i="1"/>
  <c r="I15" i="1"/>
  <c r="H15" i="1"/>
  <c r="C15" i="1"/>
  <c r="E15" i="1"/>
  <c r="K59" i="1"/>
  <c r="H59" i="1"/>
  <c r="F59" i="1"/>
  <c r="C59" i="1"/>
  <c r="G59" i="1"/>
  <c r="J59" i="1"/>
  <c r="D59" i="1"/>
  <c r="B59" i="1"/>
  <c r="E59" i="1"/>
  <c r="L15" i="1"/>
  <c r="C16" i="1"/>
  <c r="E16" i="1"/>
  <c r="B104" i="1"/>
  <c r="D60" i="1"/>
  <c r="C104" i="1"/>
  <c r="E104" i="1"/>
  <c r="L59" i="1"/>
  <c r="D104" i="1"/>
  <c r="I16" i="1"/>
  <c r="D16" i="1"/>
  <c r="J16" i="1"/>
  <c r="B16" i="1"/>
  <c r="K16" i="1"/>
  <c r="H16" i="1"/>
  <c r="F16" i="1"/>
  <c r="G16" i="1"/>
  <c r="G60" i="1"/>
  <c r="K60" i="1"/>
  <c r="F60" i="1"/>
  <c r="H60" i="1"/>
  <c r="C60" i="1"/>
  <c r="B60" i="1"/>
  <c r="I60" i="1"/>
  <c r="E60" i="1"/>
  <c r="J60" i="1"/>
  <c r="L16" i="1"/>
  <c r="J17" i="1"/>
  <c r="D105" i="1"/>
  <c r="E105" i="1"/>
  <c r="C105" i="1"/>
  <c r="B105" i="1"/>
  <c r="J61" i="1"/>
  <c r="L60" i="1"/>
  <c r="G17" i="1"/>
  <c r="F17" i="1"/>
  <c r="H17" i="1"/>
  <c r="E17" i="1"/>
  <c r="D17" i="1"/>
  <c r="K17" i="1"/>
  <c r="C17" i="1"/>
  <c r="B17" i="1"/>
  <c r="I17" i="1"/>
  <c r="D61" i="1"/>
  <c r="B61" i="1"/>
  <c r="F61" i="1"/>
  <c r="K61" i="1"/>
  <c r="I61" i="1"/>
  <c r="E61" i="1"/>
  <c r="H61" i="1"/>
  <c r="C61" i="1"/>
  <c r="G61" i="1"/>
  <c r="L17" i="1"/>
  <c r="H18" i="1"/>
  <c r="C106" i="1"/>
  <c r="E62" i="1"/>
  <c r="L61" i="1"/>
  <c r="E106" i="1"/>
  <c r="D106" i="1"/>
  <c r="B106" i="1"/>
  <c r="I18" i="1"/>
  <c r="B18" i="1"/>
  <c r="K18" i="1"/>
  <c r="J18" i="1"/>
  <c r="C18" i="1"/>
  <c r="D18" i="1"/>
  <c r="E18" i="1"/>
  <c r="F18" i="1"/>
  <c r="G18" i="1"/>
  <c r="C62" i="1"/>
  <c r="I62" i="1"/>
  <c r="H62" i="1"/>
  <c r="J62" i="1"/>
  <c r="F62" i="1"/>
  <c r="B62" i="1"/>
  <c r="G62" i="1"/>
  <c r="K62" i="1"/>
  <c r="D62" i="1"/>
  <c r="L18" i="1"/>
  <c r="C19" i="1"/>
  <c r="K19" i="1"/>
  <c r="F19" i="1"/>
  <c r="G19" i="1"/>
  <c r="D107" i="1"/>
  <c r="B107" i="1"/>
  <c r="L62" i="1"/>
  <c r="E19" i="1"/>
  <c r="E107" i="1"/>
  <c r="C107" i="1"/>
  <c r="B19" i="1"/>
  <c r="J19" i="1"/>
  <c r="I19" i="1"/>
  <c r="H19" i="1"/>
  <c r="D19" i="1"/>
  <c r="J63" i="1"/>
  <c r="E63" i="1"/>
  <c r="K63" i="1"/>
  <c r="I63" i="1"/>
  <c r="H63" i="1"/>
  <c r="B63" i="1"/>
  <c r="D63" i="1"/>
  <c r="C63" i="1"/>
  <c r="G63" i="1"/>
  <c r="F63" i="1"/>
  <c r="L19" i="1"/>
  <c r="B20" i="1"/>
  <c r="J20" i="1"/>
  <c r="E108" i="1"/>
  <c r="D108" i="1"/>
  <c r="F64" i="1"/>
  <c r="B108" i="1"/>
  <c r="L63" i="1"/>
  <c r="C108" i="1"/>
  <c r="E20" i="1"/>
  <c r="I20" i="1"/>
  <c r="C20" i="1"/>
  <c r="D20" i="1"/>
  <c r="H20" i="1"/>
  <c r="G20" i="1"/>
  <c r="F20" i="1"/>
  <c r="K20" i="1"/>
  <c r="I64" i="1"/>
  <c r="K64" i="1"/>
  <c r="B64" i="1"/>
  <c r="J64" i="1"/>
  <c r="D64" i="1"/>
  <c r="E64" i="1"/>
  <c r="C64" i="1"/>
  <c r="G64" i="1"/>
  <c r="H64" i="1"/>
  <c r="L20" i="1"/>
  <c r="J21" i="1"/>
  <c r="I21" i="1"/>
  <c r="B109" i="1"/>
  <c r="D109" i="1"/>
  <c r="L64" i="1"/>
  <c r="E109" i="1"/>
  <c r="C109" i="1"/>
  <c r="E21" i="1"/>
  <c r="H21" i="1"/>
  <c r="B21" i="1"/>
  <c r="G21" i="1"/>
  <c r="D21" i="1"/>
  <c r="K21" i="1"/>
  <c r="C21" i="1"/>
  <c r="F21" i="1"/>
  <c r="F65" i="1"/>
  <c r="G65" i="1"/>
  <c r="K65" i="1"/>
  <c r="I65" i="1"/>
  <c r="C65" i="1"/>
  <c r="E65" i="1"/>
  <c r="J65" i="1"/>
  <c r="B65" i="1"/>
  <c r="H65" i="1"/>
  <c r="D65" i="1"/>
  <c r="B110" i="1"/>
  <c r="L65" i="1"/>
  <c r="D110" i="1"/>
  <c r="L21" i="1"/>
  <c r="J22" i="1"/>
  <c r="C110" i="1"/>
  <c r="E110" i="1"/>
  <c r="I22" i="1"/>
  <c r="F22" i="1"/>
  <c r="E22" i="1"/>
  <c r="D22" i="1"/>
  <c r="B22" i="1"/>
  <c r="G22" i="1"/>
  <c r="H22" i="1"/>
  <c r="K22" i="1"/>
  <c r="C22" i="1"/>
  <c r="F66" i="1"/>
  <c r="K66" i="1"/>
  <c r="D66" i="1"/>
  <c r="I66" i="1"/>
  <c r="C66" i="1"/>
  <c r="H66" i="1"/>
  <c r="E66" i="1"/>
  <c r="J66" i="1"/>
  <c r="G66" i="1"/>
  <c r="B66" i="1"/>
  <c r="C111" i="1"/>
  <c r="L22" i="1"/>
  <c r="C23" i="1"/>
  <c r="I23" i="1"/>
  <c r="J23" i="1"/>
  <c r="K23" i="1"/>
  <c r="F23" i="1"/>
  <c r="D23" i="1"/>
  <c r="E111" i="1"/>
  <c r="C67" i="1"/>
  <c r="D111" i="1"/>
  <c r="L66" i="1"/>
  <c r="B111" i="1"/>
  <c r="I67" i="1"/>
  <c r="B23" i="1"/>
  <c r="E67" i="1"/>
  <c r="B67" i="1"/>
  <c r="G23" i="1"/>
  <c r="H23" i="1"/>
  <c r="E23" i="1"/>
  <c r="G67" i="1"/>
  <c r="D67" i="1"/>
  <c r="H67" i="1"/>
  <c r="K67" i="1"/>
  <c r="F67" i="1"/>
  <c r="J67" i="1"/>
  <c r="L23" i="1"/>
  <c r="D24" i="1"/>
  <c r="B112" i="1"/>
  <c r="D112" i="1"/>
  <c r="C112" i="1"/>
  <c r="K24" i="1"/>
  <c r="E112" i="1"/>
  <c r="L67" i="1"/>
  <c r="F24" i="1"/>
  <c r="G68" i="1"/>
  <c r="G24" i="1"/>
  <c r="H24" i="1"/>
  <c r="I24" i="1"/>
  <c r="C68" i="1"/>
  <c r="B24" i="1"/>
  <c r="I68" i="1"/>
  <c r="D68" i="1"/>
  <c r="J24" i="1"/>
  <c r="C24" i="1"/>
  <c r="E24" i="1"/>
  <c r="H68" i="1"/>
  <c r="F68" i="1"/>
  <c r="E68" i="1"/>
  <c r="J68" i="1"/>
  <c r="K68" i="1"/>
  <c r="B68" i="1"/>
  <c r="L24" i="1"/>
  <c r="C25" i="1"/>
  <c r="B25" i="1"/>
  <c r="C113" i="1"/>
  <c r="B113" i="1"/>
  <c r="L68" i="1"/>
  <c r="D113" i="1"/>
  <c r="E113" i="1"/>
  <c r="J69" i="1"/>
  <c r="K25" i="1"/>
  <c r="D25" i="1"/>
  <c r="E25" i="1"/>
  <c r="F25" i="1"/>
  <c r="G25" i="1"/>
  <c r="H25" i="1"/>
  <c r="J25" i="1"/>
  <c r="I25" i="1"/>
  <c r="K69" i="1"/>
  <c r="H69" i="1"/>
  <c r="I69" i="1"/>
  <c r="D69" i="1"/>
  <c r="F69" i="1"/>
  <c r="C69" i="1"/>
  <c r="B69" i="1"/>
  <c r="E69" i="1"/>
  <c r="G69" i="1"/>
  <c r="E114" i="1"/>
  <c r="D114" i="1"/>
  <c r="L25" i="1"/>
  <c r="E26" i="1"/>
  <c r="I26" i="1"/>
  <c r="L69" i="1"/>
  <c r="B114" i="1"/>
  <c r="C70" i="1"/>
  <c r="C114" i="1"/>
  <c r="D26" i="1"/>
  <c r="K26" i="1"/>
  <c r="F26" i="1"/>
  <c r="E70" i="1"/>
  <c r="C26" i="1"/>
  <c r="J26" i="1"/>
  <c r="B26" i="1"/>
  <c r="J70" i="1"/>
  <c r="H26" i="1"/>
  <c r="G26" i="1"/>
  <c r="I70" i="1"/>
  <c r="D70" i="1"/>
  <c r="B70" i="1"/>
  <c r="B115" i="1"/>
  <c r="G70" i="1"/>
  <c r="H70" i="1"/>
  <c r="K70" i="1"/>
  <c r="F70" i="1"/>
  <c r="L26" i="1"/>
  <c r="F27" i="1"/>
  <c r="F71" i="1"/>
  <c r="D115" i="1"/>
  <c r="K71" i="1"/>
  <c r="I71" i="1"/>
  <c r="E115" i="1"/>
  <c r="C115" i="1"/>
  <c r="L70" i="1"/>
  <c r="G71" i="1"/>
  <c r="J71" i="1"/>
  <c r="H71" i="1"/>
  <c r="I27" i="1"/>
  <c r="H27" i="1"/>
  <c r="B71" i="1"/>
  <c r="B27" i="1"/>
  <c r="C71" i="1"/>
  <c r="E71" i="1"/>
  <c r="J27" i="1"/>
  <c r="D71" i="1"/>
  <c r="L71" i="1"/>
  <c r="C27" i="1"/>
  <c r="K27" i="1"/>
  <c r="D27" i="1"/>
  <c r="G27" i="1"/>
  <c r="E27" i="1"/>
  <c r="E116" i="1"/>
  <c r="L27" i="1"/>
  <c r="E72" i="1"/>
  <c r="H28" i="1"/>
  <c r="B116" i="1"/>
  <c r="B28" i="1"/>
  <c r="C116" i="1"/>
  <c r="J28" i="1"/>
  <c r="D28" i="1"/>
  <c r="K28" i="1"/>
  <c r="D116" i="1"/>
  <c r="G72" i="1"/>
  <c r="I28" i="1"/>
  <c r="F72" i="1"/>
  <c r="I72" i="1"/>
  <c r="B72" i="1"/>
  <c r="H72" i="1"/>
  <c r="G28" i="1"/>
  <c r="F28" i="1"/>
  <c r="J72" i="1"/>
  <c r="E28" i="1"/>
  <c r="K72" i="1"/>
  <c r="C28" i="1"/>
  <c r="C72" i="1"/>
  <c r="D72" i="1"/>
  <c r="L28" i="1"/>
  <c r="H29" i="1"/>
  <c r="F73" i="1"/>
  <c r="J29" i="1"/>
  <c r="I29" i="1"/>
  <c r="C29" i="1"/>
  <c r="E29" i="1"/>
  <c r="B117" i="1"/>
  <c r="L72" i="1"/>
  <c r="K29" i="1"/>
  <c r="E117" i="1"/>
  <c r="F29" i="1"/>
  <c r="D117" i="1"/>
  <c r="C117" i="1"/>
  <c r="B29" i="1"/>
  <c r="D29" i="1"/>
  <c r="G29" i="1"/>
  <c r="C73" i="1"/>
  <c r="B73" i="1"/>
  <c r="K73" i="1"/>
  <c r="H73" i="1"/>
  <c r="I73" i="1"/>
  <c r="D73" i="1"/>
  <c r="J73" i="1"/>
  <c r="E73" i="1"/>
  <c r="G73" i="1"/>
  <c r="C118" i="1"/>
  <c r="L29" i="1"/>
  <c r="K74" i="1"/>
  <c r="I30" i="1"/>
  <c r="C30" i="1"/>
  <c r="K30" i="1"/>
  <c r="D30" i="1"/>
  <c r="D74" i="1"/>
  <c r="E74" i="1"/>
  <c r="F30" i="1"/>
  <c r="H74" i="1"/>
  <c r="J74" i="1"/>
  <c r="B74" i="1"/>
  <c r="G30" i="1"/>
  <c r="E118" i="1"/>
  <c r="B118" i="1"/>
  <c r="L73" i="1"/>
  <c r="B30" i="1"/>
  <c r="G74" i="1"/>
  <c r="D118" i="1"/>
  <c r="J30" i="1"/>
  <c r="C74" i="1"/>
  <c r="I74" i="1"/>
  <c r="D119" i="1"/>
  <c r="F74" i="1"/>
  <c r="C119" i="1"/>
  <c r="H30" i="1"/>
  <c r="E30" i="1"/>
  <c r="E119" i="1"/>
  <c r="B119" i="1"/>
  <c r="L74" i="1"/>
  <c r="L30" i="1"/>
  <c r="G75" i="1"/>
  <c r="G31" i="1"/>
  <c r="H31" i="1"/>
  <c r="D31" i="1"/>
  <c r="I31" i="1"/>
  <c r="B31" i="1"/>
  <c r="C75" i="1"/>
  <c r="H75" i="1"/>
  <c r="D75" i="1"/>
  <c r="K75" i="1"/>
  <c r="I75" i="1"/>
  <c r="E75" i="1"/>
  <c r="K31" i="1"/>
  <c r="E31" i="1"/>
  <c r="B75" i="1"/>
  <c r="F31" i="1"/>
  <c r="F75" i="1"/>
  <c r="C120" i="1"/>
  <c r="J75" i="1"/>
  <c r="J31" i="1"/>
  <c r="C31" i="1"/>
  <c r="B120" i="1"/>
  <c r="L75" i="1"/>
  <c r="D120" i="1"/>
  <c r="E120" i="1"/>
  <c r="L31" i="1"/>
  <c r="D32" i="1"/>
  <c r="H32" i="1"/>
  <c r="J32" i="1"/>
  <c r="B32" i="1"/>
  <c r="K32" i="1"/>
  <c r="F32" i="1"/>
  <c r="E32" i="1"/>
  <c r="I32" i="1"/>
  <c r="C32" i="1"/>
  <c r="G32" i="1"/>
  <c r="D76" i="1"/>
  <c r="I76" i="1"/>
  <c r="B76" i="1"/>
  <c r="G76" i="1"/>
  <c r="F76" i="1"/>
  <c r="J76" i="1"/>
  <c r="H76" i="1"/>
  <c r="C76" i="1"/>
  <c r="E76" i="1"/>
  <c r="K76" i="1"/>
  <c r="L32" i="1"/>
  <c r="C33" i="1"/>
  <c r="K33" i="1"/>
  <c r="J77" i="1"/>
  <c r="D33" i="1"/>
  <c r="F77" i="1"/>
  <c r="B77" i="1"/>
  <c r="E77" i="1"/>
  <c r="I77" i="1"/>
  <c r="C77" i="1"/>
  <c r="F33" i="1"/>
  <c r="E121" i="1"/>
  <c r="B121" i="1"/>
  <c r="L76" i="1"/>
  <c r="E33" i="1"/>
  <c r="C121" i="1"/>
  <c r="D121" i="1"/>
  <c r="G33" i="1"/>
  <c r="H33" i="1"/>
  <c r="I33" i="1"/>
  <c r="K77" i="1"/>
  <c r="G77" i="1"/>
  <c r="J33" i="1"/>
  <c r="H77" i="1"/>
  <c r="D77" i="1"/>
  <c r="L77" i="1"/>
  <c r="B33" i="1"/>
  <c r="L33" i="1"/>
  <c r="K34" i="1"/>
  <c r="G34" i="1"/>
  <c r="F34" i="1"/>
  <c r="B34" i="1"/>
  <c r="D34" i="1"/>
  <c r="H34" i="1"/>
  <c r="E122" i="1"/>
  <c r="B122" i="1"/>
  <c r="D122" i="1"/>
  <c r="C122" i="1"/>
  <c r="G78" i="1"/>
  <c r="K78" i="1"/>
  <c r="J34" i="1"/>
  <c r="F78" i="1"/>
  <c r="D78" i="1"/>
  <c r="B78" i="1"/>
  <c r="J78" i="1"/>
  <c r="C34" i="1"/>
  <c r="E34" i="1"/>
  <c r="C78" i="1"/>
  <c r="H78" i="1"/>
  <c r="C123" i="1"/>
  <c r="E78" i="1"/>
  <c r="I34" i="1"/>
  <c r="E123" i="1"/>
  <c r="I78" i="1"/>
  <c r="L34" i="1"/>
  <c r="D35" i="1"/>
  <c r="B123" i="1"/>
  <c r="G35" i="1"/>
  <c r="B35" i="1"/>
  <c r="E35" i="1"/>
  <c r="I35" i="1"/>
  <c r="L78" i="1"/>
  <c r="H35" i="1"/>
  <c r="J35" i="1"/>
  <c r="C35" i="1"/>
  <c r="J79" i="1"/>
  <c r="K35" i="1"/>
  <c r="F35" i="1"/>
  <c r="C79" i="1"/>
  <c r="D79" i="1"/>
  <c r="K79" i="1"/>
  <c r="F79" i="1"/>
  <c r="B79" i="1"/>
  <c r="H79" i="1"/>
  <c r="E79" i="1"/>
  <c r="I79" i="1"/>
  <c r="G79" i="1"/>
  <c r="D123" i="1"/>
  <c r="L35" i="1"/>
  <c r="C36" i="1"/>
  <c r="E36" i="1"/>
  <c r="C80" i="1"/>
  <c r="E124" i="1"/>
  <c r="D124" i="1"/>
  <c r="B124" i="1"/>
  <c r="L79" i="1"/>
  <c r="C124" i="1"/>
  <c r="D36" i="1"/>
  <c r="D80" i="1"/>
  <c r="J36" i="1"/>
  <c r="B36" i="1"/>
  <c r="F80" i="1"/>
  <c r="E80" i="1"/>
  <c r="G80" i="1"/>
  <c r="B80" i="1"/>
  <c r="B125" i="1"/>
  <c r="J80" i="1"/>
  <c r="I80" i="1"/>
  <c r="I36" i="1"/>
  <c r="H36" i="1"/>
  <c r="F36" i="1"/>
  <c r="G36" i="1"/>
  <c r="K36" i="1"/>
  <c r="H80" i="1"/>
  <c r="K80" i="1"/>
  <c r="D125" i="1"/>
  <c r="L36" i="1"/>
  <c r="E37" i="1"/>
  <c r="F37" i="1"/>
  <c r="G37" i="1"/>
  <c r="H37" i="1"/>
  <c r="B37" i="1"/>
  <c r="J37" i="1"/>
  <c r="L80" i="1"/>
  <c r="G81" i="1"/>
  <c r="C125" i="1"/>
  <c r="E125" i="1"/>
  <c r="J81" i="1"/>
  <c r="F81" i="1"/>
  <c r="D37" i="1"/>
  <c r="K37" i="1"/>
  <c r="C37" i="1"/>
  <c r="I37" i="1"/>
  <c r="I81" i="1"/>
  <c r="B81" i="1"/>
  <c r="D81" i="1"/>
  <c r="H81" i="1"/>
  <c r="C81" i="1"/>
  <c r="E81" i="1"/>
  <c r="K81" i="1"/>
  <c r="L37" i="1"/>
  <c r="E38" i="1"/>
  <c r="I38" i="1"/>
  <c r="B126" i="1"/>
  <c r="E126" i="1"/>
  <c r="G82" i="1"/>
  <c r="D126" i="1"/>
  <c r="L81" i="1"/>
  <c r="C126" i="1"/>
  <c r="F38" i="1"/>
  <c r="H38" i="1"/>
  <c r="D38" i="1"/>
  <c r="K38" i="1"/>
  <c r="J38" i="1"/>
  <c r="C38" i="1"/>
  <c r="B38" i="1"/>
  <c r="G38" i="1"/>
  <c r="F82" i="1"/>
  <c r="J82" i="1"/>
  <c r="B82" i="1"/>
  <c r="E82" i="1"/>
  <c r="K82" i="1"/>
  <c r="I82" i="1"/>
  <c r="D82" i="1"/>
  <c r="C82" i="1"/>
  <c r="H82" i="1"/>
  <c r="L38" i="1"/>
  <c r="B39" i="1"/>
  <c r="I39" i="1"/>
  <c r="G39" i="1"/>
  <c r="F39" i="1"/>
  <c r="E127" i="1"/>
  <c r="D127" i="1"/>
  <c r="B127" i="1"/>
  <c r="C127" i="1"/>
  <c r="H39" i="1"/>
  <c r="L82" i="1"/>
  <c r="J39" i="1"/>
  <c r="C39" i="1"/>
  <c r="K39" i="1"/>
  <c r="D39" i="1"/>
  <c r="E39" i="1"/>
  <c r="F83" i="1"/>
  <c r="G83" i="1"/>
  <c r="K83" i="1"/>
  <c r="I83" i="1"/>
  <c r="D83" i="1"/>
  <c r="B83" i="1"/>
  <c r="C83" i="1"/>
  <c r="J83" i="1"/>
  <c r="E83" i="1"/>
  <c r="H83" i="1"/>
  <c r="L39" i="1"/>
  <c r="D40" i="1"/>
  <c r="E40" i="1"/>
  <c r="K40" i="1"/>
  <c r="C128" i="1"/>
  <c r="B128" i="1"/>
  <c r="L83" i="1"/>
  <c r="E128" i="1"/>
  <c r="D128" i="1"/>
  <c r="K84" i="1"/>
  <c r="J40" i="1"/>
  <c r="C40" i="1"/>
  <c r="C84" i="1"/>
  <c r="D84" i="1"/>
  <c r="B84" i="1"/>
  <c r="B40" i="1"/>
  <c r="I84" i="1"/>
  <c r="G84" i="1"/>
  <c r="H84" i="1"/>
  <c r="J84" i="1"/>
  <c r="F84" i="1"/>
  <c r="I40" i="1"/>
  <c r="E84" i="1"/>
  <c r="H40" i="1"/>
  <c r="G40" i="1"/>
  <c r="F40" i="1"/>
  <c r="E129" i="1"/>
  <c r="C129" i="1"/>
  <c r="D129" i="1"/>
  <c r="L84" i="1"/>
  <c r="L40" i="1"/>
  <c r="I41" i="1"/>
  <c r="C41" i="1"/>
  <c r="E85" i="1"/>
  <c r="B129" i="1"/>
  <c r="B41" i="1"/>
  <c r="J41" i="1"/>
  <c r="G41" i="1"/>
  <c r="C85" i="1"/>
  <c r="E41" i="1"/>
  <c r="J85" i="1"/>
  <c r="K41" i="1"/>
  <c r="H85" i="1"/>
  <c r="F85" i="1"/>
  <c r="G85" i="1"/>
  <c r="C130" i="1"/>
  <c r="H41" i="1"/>
  <c r="I85" i="1"/>
  <c r="F41" i="1"/>
  <c r="K85" i="1"/>
  <c r="D41" i="1"/>
  <c r="B85" i="1"/>
  <c r="D85" i="1"/>
  <c r="B130" i="1"/>
  <c r="D130" i="1"/>
  <c r="L41" i="1"/>
  <c r="B42" i="1"/>
  <c r="C42" i="1"/>
  <c r="J42" i="1"/>
  <c r="K42" i="1"/>
  <c r="D42" i="1"/>
  <c r="L85" i="1"/>
  <c r="I42" i="1"/>
  <c r="H42" i="1"/>
  <c r="E130" i="1"/>
  <c r="E42" i="1"/>
  <c r="F42" i="1"/>
  <c r="G42" i="1"/>
  <c r="D86" i="1"/>
  <c r="F86" i="1"/>
  <c r="I86" i="1"/>
  <c r="E86" i="1"/>
  <c r="J86" i="1"/>
  <c r="B86" i="1"/>
  <c r="K86" i="1"/>
  <c r="C86" i="1"/>
  <c r="G86" i="1"/>
  <c r="H86" i="1"/>
  <c r="L42" i="1"/>
  <c r="J43" i="1"/>
  <c r="C43" i="1"/>
  <c r="D43" i="1"/>
  <c r="E87" i="1"/>
  <c r="F43" i="1"/>
  <c r="G43" i="1"/>
  <c r="K43" i="1"/>
  <c r="E131" i="1"/>
  <c r="B131" i="1"/>
  <c r="L86" i="1"/>
  <c r="K87" i="1"/>
  <c r="D131" i="1"/>
  <c r="J87" i="1"/>
  <c r="C131" i="1"/>
  <c r="H87" i="1"/>
  <c r="G87" i="1"/>
  <c r="F87" i="1"/>
  <c r="C87" i="1"/>
  <c r="B87" i="1"/>
  <c r="D87" i="1"/>
  <c r="I87" i="1"/>
  <c r="B43" i="1"/>
  <c r="I43" i="1"/>
  <c r="H43" i="1"/>
  <c r="E43" i="1"/>
  <c r="B132" i="1"/>
  <c r="C132" i="1"/>
  <c r="L87" i="1"/>
  <c r="E132" i="1"/>
  <c r="D132" i="1"/>
  <c r="L43" i="1"/>
  <c r="I44" i="1"/>
  <c r="G44" i="1"/>
  <c r="E44" i="1"/>
  <c r="G88" i="1"/>
  <c r="F44" i="1"/>
  <c r="J88" i="1"/>
  <c r="K44" i="1"/>
  <c r="E88" i="1"/>
  <c r="C44" i="1"/>
  <c r="H44" i="1"/>
  <c r="K88" i="1"/>
  <c r="H88" i="1"/>
  <c r="D44" i="1"/>
  <c r="I88" i="1"/>
  <c r="D88" i="1"/>
  <c r="D133" i="1"/>
  <c r="C88" i="1"/>
  <c r="J44" i="1"/>
  <c r="B88" i="1"/>
  <c r="F88" i="1"/>
  <c r="B44" i="1"/>
  <c r="B133" i="1"/>
  <c r="L88" i="1"/>
  <c r="C133" i="1"/>
  <c r="E133" i="1"/>
  <c r="L44" i="1"/>
  <c r="D45" i="1"/>
  <c r="E45" i="1"/>
  <c r="H45" i="1"/>
  <c r="F45" i="1"/>
  <c r="G45" i="1"/>
  <c r="C89" i="1"/>
  <c r="J89" i="1"/>
  <c r="E89" i="1"/>
  <c r="F89" i="1"/>
  <c r="D89" i="1"/>
  <c r="B89" i="1"/>
  <c r="H89" i="1"/>
  <c r="J45" i="1"/>
  <c r="G89" i="1"/>
  <c r="C45" i="1"/>
  <c r="K45" i="1"/>
  <c r="I89" i="1"/>
  <c r="K89" i="1"/>
  <c r="I45" i="1"/>
  <c r="B45" i="1"/>
  <c r="D134" i="1"/>
  <c r="L89" i="1"/>
  <c r="E134" i="1"/>
  <c r="B134" i="1"/>
  <c r="C134" i="1"/>
  <c r="L45" i="1"/>
  <c r="H46" i="1"/>
  <c r="G90" i="1"/>
  <c r="B46" i="1"/>
  <c r="G46" i="1"/>
  <c r="K90" i="1"/>
  <c r="C46" i="1"/>
  <c r="I46" i="1"/>
  <c r="D90" i="1"/>
  <c r="F90" i="1"/>
  <c r="H90" i="1"/>
  <c r="D46" i="1"/>
  <c r="B90" i="1"/>
  <c r="E90" i="1"/>
  <c r="I90" i="1"/>
  <c r="J90" i="1"/>
  <c r="F46" i="1"/>
  <c r="J46" i="1"/>
  <c r="K46" i="1"/>
  <c r="C90" i="1"/>
  <c r="E135" i="1"/>
  <c r="E46" i="1"/>
  <c r="B135" i="1"/>
  <c r="C135" i="1"/>
  <c r="L90" i="1"/>
  <c r="D135" i="1"/>
  <c r="L46" i="1"/>
  <c r="H47" i="1"/>
  <c r="G47" i="1"/>
  <c r="C91" i="1"/>
  <c r="B47" i="1"/>
  <c r="J47" i="1"/>
  <c r="E47" i="1"/>
  <c r="C47" i="1"/>
  <c r="K47" i="1"/>
  <c r="G91" i="1"/>
  <c r="E91" i="1"/>
  <c r="F47" i="1"/>
  <c r="I91" i="1"/>
  <c r="I47" i="1"/>
  <c r="F91" i="1"/>
  <c r="B91" i="1"/>
  <c r="D91" i="1"/>
  <c r="H91" i="1"/>
  <c r="J91" i="1"/>
  <c r="K91" i="1"/>
  <c r="L91" i="1"/>
  <c r="E136" i="1"/>
  <c r="D136" i="1"/>
  <c r="D47" i="1"/>
  <c r="L47" i="1"/>
  <c r="K48" i="1"/>
  <c r="E48" i="1"/>
  <c r="C136" i="1"/>
  <c r="B136" i="1"/>
  <c r="D48" i="1"/>
  <c r="I48" i="1"/>
  <c r="J48" i="1"/>
  <c r="B48" i="1"/>
  <c r="C48" i="1"/>
  <c r="H48" i="1"/>
  <c r="G48" i="1"/>
  <c r="F48" i="1"/>
  <c r="B92" i="1"/>
  <c r="E92" i="1"/>
  <c r="G92" i="1"/>
  <c r="I92" i="1"/>
  <c r="H92" i="1"/>
  <c r="D92" i="1"/>
  <c r="K92" i="1"/>
  <c r="F92" i="1"/>
  <c r="C92" i="1"/>
  <c r="J92" i="1"/>
  <c r="B137" i="1"/>
  <c r="C137" i="1"/>
  <c r="L92" i="1"/>
  <c r="L48" i="1"/>
  <c r="G93" i="1"/>
  <c r="E137" i="1"/>
  <c r="D137" i="1"/>
  <c r="B93" i="1"/>
  <c r="K93" i="1"/>
  <c r="E93" i="1"/>
  <c r="I93" i="1"/>
  <c r="F93" i="1"/>
  <c r="C93" i="1"/>
  <c r="D93" i="1"/>
  <c r="J93" i="1"/>
  <c r="H93" i="1"/>
  <c r="D138" i="1"/>
  <c r="E138" i="1"/>
  <c r="B138" i="1"/>
  <c r="L93" i="1"/>
  <c r="C138" i="1"/>
</calcChain>
</file>

<file path=xl/sharedStrings.xml><?xml version="1.0" encoding="utf-8"?>
<sst xmlns="http://schemas.openxmlformats.org/spreadsheetml/2006/main" count="707" uniqueCount="41">
  <si>
    <t>Generation</t>
  </si>
  <si>
    <t>Population</t>
  </si>
  <si>
    <t>WT/WT</t>
  </si>
  <si>
    <t>WT/D</t>
  </si>
  <si>
    <t>D/D</t>
  </si>
  <si>
    <t>WT</t>
  </si>
  <si>
    <t>D</t>
  </si>
  <si>
    <t>Female</t>
  </si>
  <si>
    <t>Male</t>
  </si>
  <si>
    <t>R1</t>
  </si>
  <si>
    <t>R2</t>
  </si>
  <si>
    <t>Male Fitness</t>
  </si>
  <si>
    <t>Female Fitness</t>
  </si>
  <si>
    <t>D/R1</t>
  </si>
  <si>
    <t>R1/R1</t>
  </si>
  <si>
    <t>WT/R1</t>
  </si>
  <si>
    <t>WT/R2</t>
  </si>
  <si>
    <t>D/R2</t>
  </si>
  <si>
    <t>R1/R2</t>
  </si>
  <si>
    <t>R2/R2</t>
  </si>
  <si>
    <t>Adjusted by Fitness</t>
  </si>
  <si>
    <t>CHECK</t>
  </si>
  <si>
    <t>Drive Fitness:</t>
  </si>
  <si>
    <t>After drive effect</t>
  </si>
  <si>
    <t>Germline Inheritance</t>
  </si>
  <si>
    <t>Embryo conversion rates drive/ressitance or disrupted mother</t>
  </si>
  <si>
    <t>Embryo conversion rates drive homozygote mother</t>
  </si>
  <si>
    <t>Embryo conversion rates drive/wildtype mother</t>
  </si>
  <si>
    <t>Germline conversion rates</t>
  </si>
  <si>
    <t>Genotype frequencies</t>
  </si>
  <si>
    <t>Allele frequencies</t>
  </si>
  <si>
    <t>TADS</t>
  </si>
  <si>
    <t>Drive heterozygote starting frequency</t>
  </si>
  <si>
    <t>Drive homozygote fitness</t>
  </si>
  <si>
    <t>Yellow areas are the "control panel" to tune drive parameters and starting conditions</t>
  </si>
  <si>
    <t>WT = wild-type</t>
  </si>
  <si>
    <t>Orange can also be tuned seperately if additional starting genotype combinations are desired</t>
  </si>
  <si>
    <t>D = drive</t>
  </si>
  <si>
    <t>Green indicates primary output</t>
  </si>
  <si>
    <t>R1 = functional resistance allele</t>
  </si>
  <si>
    <t>R2 = disrupted target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</si>
</sst>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0155038759701"/>
          <c:y val="3.6288032750782101E-2"/>
          <c:w val="0.81999971828208396"/>
          <c:h val="0.8104193143061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Sheet1!$B$98:$B$138</c:f>
              <c:numCache>
                <c:formatCode>General</c:formatCode>
                <c:ptCount val="41"/>
                <c:pt idx="0">
                  <c:v>0.995</c:v>
                </c:pt>
                <c:pt idx="1">
                  <c:v>0.98542362969370778</c:v>
                </c:pt>
                <c:pt idx="2">
                  <c:v>0.97633547884252203</c:v>
                </c:pt>
                <c:pt idx="3">
                  <c:v>0.96429666976290818</c:v>
                </c:pt>
                <c:pt idx="4">
                  <c:v>0.94739446210508127</c:v>
                </c:pt>
                <c:pt idx="5">
                  <c:v>0.92319700818086348</c:v>
                </c:pt>
                <c:pt idx="6">
                  <c:v>0.88844591358498626</c:v>
                </c:pt>
                <c:pt idx="7">
                  <c:v>0.83878796713748449</c:v>
                </c:pt>
                <c:pt idx="8">
                  <c:v>0.76868148373861345</c:v>
                </c:pt>
                <c:pt idx="9">
                  <c:v>0.67190198757140507</c:v>
                </c:pt>
                <c:pt idx="10">
                  <c:v>0.54370410772579136</c:v>
                </c:pt>
                <c:pt idx="11">
                  <c:v>0.38660273881951956</c:v>
                </c:pt>
                <c:pt idx="12">
                  <c:v>0.22059472729024013</c:v>
                </c:pt>
                <c:pt idx="13">
                  <c:v>8.70119523643446E-2</c:v>
                </c:pt>
                <c:pt idx="14">
                  <c:v>1.8890752986598279E-2</c:v>
                </c:pt>
                <c:pt idx="15">
                  <c:v>1.5382923363510619E-3</c:v>
                </c:pt>
                <c:pt idx="16">
                  <c:v>2.30247214035848E-5</c:v>
                </c:pt>
                <c:pt idx="17">
                  <c:v>2.0171132708492286E-8</c:v>
                </c:pt>
                <c:pt idx="18">
                  <c:v>1.746456314602336E-13</c:v>
                </c:pt>
                <c:pt idx="19">
                  <c:v>7.9489278421595135E-22</c:v>
                </c:pt>
                <c:pt idx="20">
                  <c:v>1.6847092947109741E-35</c:v>
                </c:pt>
                <c:pt idx="21">
                  <c:v>8.3743520043041389E-58</c:v>
                </c:pt>
                <c:pt idx="22">
                  <c:v>4.5257970454125086E-94</c:v>
                </c:pt>
                <c:pt idx="23">
                  <c:v>6.2366579333186449E-153</c:v>
                </c:pt>
                <c:pt idx="24">
                  <c:v>2.382592750605132E-248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4F9-92A2-35B82F5D2F7A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Sheet1!$C$98:$C$138</c:f>
              <c:numCache>
                <c:formatCode>General</c:formatCode>
                <c:ptCount val="41"/>
                <c:pt idx="0">
                  <c:v>5.0000000000000001E-3</c:v>
                </c:pt>
                <c:pt idx="1">
                  <c:v>7.3119471849844202E-3</c:v>
                </c:pt>
                <c:pt idx="2">
                  <c:v>1.0704303266502785E-2</c:v>
                </c:pt>
                <c:pt idx="3">
                  <c:v>1.5679313254945235E-2</c:v>
                </c:pt>
                <c:pt idx="4">
                  <c:v>2.2985201504982119E-2</c:v>
                </c:pt>
                <c:pt idx="5">
                  <c:v>3.3733154199390707E-2</c:v>
                </c:pt>
                <c:pt idx="6">
                  <c:v>4.9581145109419272E-2</c:v>
                </c:pt>
                <c:pt idx="7">
                  <c:v>7.3011686568113521E-2</c:v>
                </c:pt>
                <c:pt idx="8">
                  <c:v>0.10773601272628139</c:v>
                </c:pt>
                <c:pt idx="9">
                  <c:v>0.15920754799842252</c:v>
                </c:pt>
                <c:pt idx="10">
                  <c:v>0.23496537961779562</c:v>
                </c:pt>
                <c:pt idx="11">
                  <c:v>0.34358140272393256</c:v>
                </c:pt>
                <c:pt idx="12">
                  <c:v>0.48876644534143054</c:v>
                </c:pt>
                <c:pt idx="13">
                  <c:v>0.65528629125148741</c:v>
                </c:pt>
                <c:pt idx="14">
                  <c:v>0.80220086374665267</c:v>
                </c:pt>
                <c:pt idx="15">
                  <c:v>0.89712475432424177</c:v>
                </c:pt>
                <c:pt idx="16">
                  <c:v>0.94745582709883158</c:v>
                </c:pt>
                <c:pt idx="17">
                  <c:v>0.97311864713605534</c:v>
                </c:pt>
                <c:pt idx="18">
                  <c:v>0.98622938983787234</c:v>
                </c:pt>
                <c:pt idx="19">
                  <c:v>0.99294087666925102</c:v>
                </c:pt>
                <c:pt idx="20">
                  <c:v>0.99638007381489613</c:v>
                </c:pt>
                <c:pt idx="21">
                  <c:v>0.99814336624359457</c:v>
                </c:pt>
                <c:pt idx="22">
                  <c:v>0.99904765884626934</c:v>
                </c:pt>
                <c:pt idx="23">
                  <c:v>0.99951148346828234</c:v>
                </c:pt>
                <c:pt idx="24">
                  <c:v>0.99974940266749956</c:v>
                </c:pt>
                <c:pt idx="25">
                  <c:v>0.99987144795465688</c:v>
                </c:pt>
                <c:pt idx="26">
                  <c:v>0.99993405463263918</c:v>
                </c:pt>
                <c:pt idx="27">
                  <c:v>0.99996617085624273</c:v>
                </c:pt>
                <c:pt idx="28">
                  <c:v>0.99998264604591991</c:v>
                </c:pt>
                <c:pt idx="29">
                  <c:v>0.99999109761742222</c:v>
                </c:pt>
                <c:pt idx="30">
                  <c:v>0.99999543317620898</c:v>
                </c:pt>
                <c:pt idx="31">
                  <c:v>0.99999765726938217</c:v>
                </c:pt>
                <c:pt idx="32">
                  <c:v>0.99999879820469684</c:v>
                </c:pt>
                <c:pt idx="33">
                  <c:v>0.99999938349205619</c:v>
                </c:pt>
                <c:pt idx="34">
                  <c:v>0.99999968373810799</c:v>
                </c:pt>
                <c:pt idx="35">
                  <c:v>0.99999983776107537</c:v>
                </c:pt>
                <c:pt idx="36">
                  <c:v>0.99999991677318834</c:v>
                </c:pt>
                <c:pt idx="37">
                  <c:v>0.99999995730554669</c:v>
                </c:pt>
                <c:pt idx="38">
                  <c:v>0.99999997809820762</c:v>
                </c:pt>
                <c:pt idx="39">
                  <c:v>0.99999998876461749</c:v>
                </c:pt>
                <c:pt idx="40">
                  <c:v>0.99999999423637043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6-44F9-92A2-35B82F5D2F7A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R1</c:v>
                </c:pt>
              </c:strCache>
            </c:strRef>
          </c:tx>
          <c:spPr>
            <a:ln w="19050">
              <a:solidFill>
                <a:srgbClr val="008000"/>
              </a:solidFill>
            </a:ln>
          </c:spPr>
          <c:marker>
            <c:symbol val="circle"/>
            <c:size val="5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Sheet1!$D$98:$D$138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A-4F53-ACE2-94268B68598D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R2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ymbol val="circle"/>
            <c:size val="5"/>
            <c:spPr>
              <a:solidFill>
                <a:srgbClr val="66006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Sheet1!$A$8:$A$48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Sheet1!$E$98:$E$138</c:f>
              <c:numCache>
                <c:formatCode>General</c:formatCode>
                <c:ptCount val="41"/>
                <c:pt idx="0">
                  <c:v>0</c:v>
                </c:pt>
                <c:pt idx="1">
                  <c:v>7.2644231213079731E-3</c:v>
                </c:pt>
                <c:pt idx="2">
                  <c:v>1.2960217890975166E-2</c:v>
                </c:pt>
                <c:pt idx="3">
                  <c:v>2.002401698214671E-2</c:v>
                </c:pt>
                <c:pt idx="4">
                  <c:v>2.9620336389936594E-2</c:v>
                </c:pt>
                <c:pt idx="5">
                  <c:v>4.3069837619745935E-2</c:v>
                </c:pt>
                <c:pt idx="6">
                  <c:v>6.1972941305594512E-2</c:v>
                </c:pt>
                <c:pt idx="7">
                  <c:v>8.820034629440196E-2</c:v>
                </c:pt>
                <c:pt idx="8">
                  <c:v>0.12358250353510514</c:v>
                </c:pt>
                <c:pt idx="9">
                  <c:v>0.16889046443017242</c:v>
                </c:pt>
                <c:pt idx="10">
                  <c:v>0.2213305126564131</c:v>
                </c:pt>
                <c:pt idx="11">
                  <c:v>0.26981585845654799</c:v>
                </c:pt>
                <c:pt idx="12">
                  <c:v>0.2906388273683293</c:v>
                </c:pt>
                <c:pt idx="13">
                  <c:v>0.25770175638416798</c:v>
                </c:pt>
                <c:pt idx="14">
                  <c:v>0.17890838326674927</c:v>
                </c:pt>
                <c:pt idx="15">
                  <c:v>0.10133695333940727</c:v>
                </c:pt>
                <c:pt idx="16">
                  <c:v>5.2521148179764825E-2</c:v>
                </c:pt>
                <c:pt idx="17">
                  <c:v>2.6881332692811701E-2</c:v>
                </c:pt>
                <c:pt idx="18">
                  <c:v>1.3770610161953264E-2</c:v>
                </c:pt>
                <c:pt idx="19">
                  <c:v>7.0591233307490007E-3</c:v>
                </c:pt>
                <c:pt idx="20">
                  <c:v>3.6199261851038596E-3</c:v>
                </c:pt>
                <c:pt idx="21">
                  <c:v>1.8566337564054809E-3</c:v>
                </c:pt>
                <c:pt idx="22">
                  <c:v>9.5234115373059997E-4</c:v>
                </c:pt>
                <c:pt idx="23">
                  <c:v>4.8851653171774051E-4</c:v>
                </c:pt>
                <c:pt idx="24">
                  <c:v>2.5059733250051136E-4</c:v>
                </c:pt>
                <c:pt idx="25">
                  <c:v>1.285520453430897E-4</c:v>
                </c:pt>
                <c:pt idx="26">
                  <c:v>6.5945367360759725E-5</c:v>
                </c:pt>
                <c:pt idx="27">
                  <c:v>3.3829143757292526E-5</c:v>
                </c:pt>
                <c:pt idx="28">
                  <c:v>1.7353954080087861E-5</c:v>
                </c:pt>
                <c:pt idx="29">
                  <c:v>8.9023825777538283E-6</c:v>
                </c:pt>
                <c:pt idx="30">
                  <c:v>4.5668237910460952E-6</c:v>
                </c:pt>
                <c:pt idx="31">
                  <c:v>2.3427306178240178E-6</c:v>
                </c:pt>
                <c:pt idx="32">
                  <c:v>1.2017953030440615E-6</c:v>
                </c:pt>
                <c:pt idx="33">
                  <c:v>6.1650794378484067E-7</c:v>
                </c:pt>
                <c:pt idx="34">
                  <c:v>3.1626189197547621E-7</c:v>
                </c:pt>
                <c:pt idx="35">
                  <c:v>1.6223892471226812E-7</c:v>
                </c:pt>
                <c:pt idx="36">
                  <c:v>8.3226811608628044E-8</c:v>
                </c:pt>
                <c:pt idx="37">
                  <c:v>4.2694453327141926E-8</c:v>
                </c:pt>
                <c:pt idx="38">
                  <c:v>2.1901792385294863E-8</c:v>
                </c:pt>
                <c:pt idx="39">
                  <c:v>1.1235382416802757E-8</c:v>
                </c:pt>
                <c:pt idx="40">
                  <c:v>5.7636295651543655E-9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4F53-ACE2-94268B68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16056"/>
        <c:axId val="2110322536"/>
      </c:scatterChart>
      <c:valAx>
        <c:axId val="2110316056"/>
        <c:scaling>
          <c:orientation val="minMax"/>
          <c:max val="4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22536"/>
        <c:crosses val="autoZero"/>
        <c:crossBetween val="midCat"/>
        <c:majorUnit val="5"/>
      </c:valAx>
      <c:valAx>
        <c:axId val="211032253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Allele 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03160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19420040340616"/>
          <c:y val="5.732540787086074E-2"/>
          <c:w val="0.51440057053866417"/>
          <c:h val="0.16055732771715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96</xdr:row>
      <xdr:rowOff>184150</xdr:rowOff>
    </xdr:from>
    <xdr:to>
      <xdr:col>13</xdr:col>
      <xdr:colOff>498475</xdr:colOff>
      <xdr:row>117</xdr:row>
      <xdr:rowOff>80962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38"/>
  <sheetViews>
    <sheetView tabSelected="1" zoomScaleNormal="100" workbookViewId="0"/>
  </sheetViews>
  <sheetFormatPr defaultColWidth="8.85546875" defaultRowHeight="15" x14ac:dyDescent="0.25"/>
  <cols>
    <col min="37" max="39" width="8.85546875" customWidth="1"/>
  </cols>
  <sheetData>
    <row r="1" spans="1:60" x14ac:dyDescent="0.25">
      <c r="A1" t="s">
        <v>31</v>
      </c>
      <c r="C1" s="4" t="s">
        <v>34</v>
      </c>
      <c r="N1" t="s">
        <v>35</v>
      </c>
      <c r="T1" s="4">
        <v>0.01</v>
      </c>
      <c r="U1" t="s">
        <v>32</v>
      </c>
      <c r="AD1" t="s">
        <v>24</v>
      </c>
      <c r="AI1" t="s">
        <v>25</v>
      </c>
      <c r="AN1" t="s">
        <v>26</v>
      </c>
      <c r="AS1" t="s">
        <v>27</v>
      </c>
      <c r="AZ1" t="s">
        <v>28</v>
      </c>
    </row>
    <row r="2" spans="1:60" x14ac:dyDescent="0.25">
      <c r="C2" s="3" t="s">
        <v>36</v>
      </c>
      <c r="N2" t="s">
        <v>37</v>
      </c>
      <c r="T2" s="4">
        <v>0.95</v>
      </c>
      <c r="U2" t="s">
        <v>33</v>
      </c>
      <c r="AD2" t="s">
        <v>5</v>
      </c>
      <c r="AE2" t="s">
        <v>6</v>
      </c>
      <c r="AF2" t="s">
        <v>9</v>
      </c>
      <c r="AG2" t="s">
        <v>10</v>
      </c>
      <c r="AI2" t="s">
        <v>5</v>
      </c>
      <c r="AJ2" t="s">
        <v>9</v>
      </c>
      <c r="AK2" t="s">
        <v>10</v>
      </c>
      <c r="AN2" t="s">
        <v>5</v>
      </c>
      <c r="AO2" t="s">
        <v>9</v>
      </c>
      <c r="AP2" t="s">
        <v>10</v>
      </c>
      <c r="AS2" t="s">
        <v>5</v>
      </c>
      <c r="AT2" t="s">
        <v>9</v>
      </c>
      <c r="AU2" t="s">
        <v>10</v>
      </c>
      <c r="AZ2" t="s">
        <v>6</v>
      </c>
      <c r="BA2" t="s">
        <v>9</v>
      </c>
      <c r="BB2" t="s">
        <v>10</v>
      </c>
    </row>
    <row r="3" spans="1:60" x14ac:dyDescent="0.25">
      <c r="C3" s="5" t="s">
        <v>38</v>
      </c>
      <c r="N3" t="s">
        <v>39</v>
      </c>
      <c r="AD3">
        <f>1-AE3-AF3-AG3</f>
        <v>0</v>
      </c>
      <c r="AE3">
        <f>0.5+AZ3/2</f>
        <v>0.5</v>
      </c>
      <c r="AF3">
        <f>BA3/2</f>
        <v>0</v>
      </c>
      <c r="AG3">
        <f>BB3/2</f>
        <v>0.5</v>
      </c>
      <c r="AI3">
        <f>1-AJ3-AK3</f>
        <v>0</v>
      </c>
      <c r="AJ3" s="4">
        <v>0</v>
      </c>
      <c r="AK3" s="4">
        <v>1</v>
      </c>
      <c r="AN3">
        <f>1-AO3-AP3</f>
        <v>0</v>
      </c>
      <c r="AO3" s="4">
        <v>0</v>
      </c>
      <c r="AP3" s="4">
        <v>1</v>
      </c>
      <c r="AS3">
        <f>1-AT3-AU3</f>
        <v>0</v>
      </c>
      <c r="AT3" s="4">
        <v>0</v>
      </c>
      <c r="AU3" s="4">
        <v>1</v>
      </c>
      <c r="AZ3">
        <v>0</v>
      </c>
      <c r="BA3" s="4">
        <v>0</v>
      </c>
      <c r="BB3" s="4">
        <v>1</v>
      </c>
    </row>
    <row r="4" spans="1:60" x14ac:dyDescent="0.25">
      <c r="N4" t="s">
        <v>40</v>
      </c>
    </row>
    <row r="5" spans="1:60" x14ac:dyDescent="0.25">
      <c r="AD5" t="s">
        <v>22</v>
      </c>
      <c r="AF5">
        <f>SQRT(T2)</f>
        <v>0.97467943448089633</v>
      </c>
    </row>
    <row r="6" spans="1:60" x14ac:dyDescent="0.25">
      <c r="O6" t="s">
        <v>20</v>
      </c>
      <c r="AT6" t="s">
        <v>23</v>
      </c>
    </row>
    <row r="7" spans="1:60" x14ac:dyDescent="0.25">
      <c r="A7" t="s">
        <v>0</v>
      </c>
      <c r="B7" t="s">
        <v>2</v>
      </c>
      <c r="C7" t="s">
        <v>3</v>
      </c>
      <c r="D7" t="s">
        <v>15</v>
      </c>
      <c r="E7" t="s">
        <v>16</v>
      </c>
      <c r="F7" t="s">
        <v>4</v>
      </c>
      <c r="G7" t="s">
        <v>13</v>
      </c>
      <c r="H7" t="s">
        <v>17</v>
      </c>
      <c r="I7" t="s">
        <v>14</v>
      </c>
      <c r="J7" t="s">
        <v>18</v>
      </c>
      <c r="K7" t="s">
        <v>19</v>
      </c>
      <c r="L7" t="s">
        <v>1</v>
      </c>
      <c r="O7" t="s">
        <v>7</v>
      </c>
      <c r="P7" t="s">
        <v>8</v>
      </c>
      <c r="Q7" t="s">
        <v>2</v>
      </c>
      <c r="R7" t="s">
        <v>3</v>
      </c>
      <c r="S7" t="s">
        <v>15</v>
      </c>
      <c r="T7" t="s">
        <v>16</v>
      </c>
      <c r="U7" t="s">
        <v>4</v>
      </c>
      <c r="V7" t="s">
        <v>13</v>
      </c>
      <c r="W7" t="s">
        <v>17</v>
      </c>
      <c r="X7" t="s">
        <v>14</v>
      </c>
      <c r="Y7" t="s">
        <v>18</v>
      </c>
      <c r="Z7" t="s">
        <v>19</v>
      </c>
      <c r="AD7" t="s">
        <v>12</v>
      </c>
      <c r="AE7" t="s">
        <v>11</v>
      </c>
      <c r="AF7" t="s">
        <v>7</v>
      </c>
      <c r="AG7" t="s">
        <v>8</v>
      </c>
      <c r="AH7" t="s">
        <v>2</v>
      </c>
      <c r="AI7" t="s">
        <v>3</v>
      </c>
      <c r="AJ7" t="s">
        <v>15</v>
      </c>
      <c r="AK7" t="s">
        <v>16</v>
      </c>
      <c r="AL7" t="s">
        <v>4</v>
      </c>
      <c r="AM7" t="s">
        <v>13</v>
      </c>
      <c r="AN7" t="s">
        <v>17</v>
      </c>
      <c r="AO7" t="s">
        <v>14</v>
      </c>
      <c r="AP7" t="s">
        <v>18</v>
      </c>
      <c r="AQ7" t="s">
        <v>19</v>
      </c>
      <c r="AR7" t="s">
        <v>21</v>
      </c>
      <c r="AT7" t="s">
        <v>12</v>
      </c>
      <c r="AU7" t="s">
        <v>11</v>
      </c>
      <c r="AV7" t="s">
        <v>7</v>
      </c>
      <c r="AW7" t="s">
        <v>8</v>
      </c>
      <c r="AX7" t="s">
        <v>2</v>
      </c>
      <c r="AY7" t="s">
        <v>3</v>
      </c>
      <c r="AZ7" t="s">
        <v>15</v>
      </c>
      <c r="BA7" t="s">
        <v>16</v>
      </c>
      <c r="BB7" t="s">
        <v>4</v>
      </c>
      <c r="BC7" t="s">
        <v>13</v>
      </c>
      <c r="BD7" t="s">
        <v>17</v>
      </c>
      <c r="BE7" t="s">
        <v>14</v>
      </c>
      <c r="BF7" t="s">
        <v>18</v>
      </c>
      <c r="BG7" t="s">
        <v>19</v>
      </c>
      <c r="BH7" t="s">
        <v>21</v>
      </c>
    </row>
    <row r="8" spans="1:60" x14ac:dyDescent="0.25">
      <c r="A8">
        <v>0</v>
      </c>
      <c r="B8" s="3">
        <f>1-C8</f>
        <v>0.99</v>
      </c>
      <c r="C8" s="3">
        <f>T1</f>
        <v>0.01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>
        <f t="shared" ref="L8:L48" si="0">SUM(B8:K8)</f>
        <v>1</v>
      </c>
      <c r="O8" t="s">
        <v>2</v>
      </c>
      <c r="P8" t="s">
        <v>2</v>
      </c>
      <c r="Q8">
        <f>AX8*$AD8*$AE8</f>
        <v>1</v>
      </c>
      <c r="R8">
        <f t="shared" ref="R8:R71" si="1">AY8*$AD8*$AE8</f>
        <v>0</v>
      </c>
      <c r="S8">
        <f t="shared" ref="S8:S71" si="2">AZ8*$AD8*$AE8</f>
        <v>0</v>
      </c>
      <c r="T8">
        <f t="shared" ref="T8:T71" si="3">BA8*$AD8*$AE8</f>
        <v>0</v>
      </c>
      <c r="U8">
        <f t="shared" ref="U8:U71" si="4">BB8*$AD8*$AE8</f>
        <v>0</v>
      </c>
      <c r="V8">
        <f t="shared" ref="V8:V71" si="5">BC8*$AD8*$AE8</f>
        <v>0</v>
      </c>
      <c r="W8">
        <f t="shared" ref="W8:W71" si="6">BD8*$AD8*$AE8</f>
        <v>0</v>
      </c>
      <c r="X8">
        <f t="shared" ref="X8:X71" si="7">BE8*$AD8*$AE8</f>
        <v>0</v>
      </c>
      <c r="Y8">
        <f t="shared" ref="Y8:Y71" si="8">BF8*$AD8*$AE8</f>
        <v>0</v>
      </c>
      <c r="Z8">
        <f t="shared" ref="Z8:Z71" si="9">BG8*$AD8*$AE8</f>
        <v>0</v>
      </c>
      <c r="AD8">
        <v>1</v>
      </c>
      <c r="AE8">
        <v>1</v>
      </c>
      <c r="AF8" t="s">
        <v>2</v>
      </c>
      <c r="AG8" s="2" t="s">
        <v>2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f>SUM(AH8:AQ8)</f>
        <v>1</v>
      </c>
      <c r="AT8">
        <v>1</v>
      </c>
      <c r="AU8">
        <v>1</v>
      </c>
      <c r="AV8" t="s">
        <v>2</v>
      </c>
      <c r="AW8" t="s">
        <v>2</v>
      </c>
      <c r="AX8">
        <f>AH8/$AR8</f>
        <v>1</v>
      </c>
      <c r="AY8">
        <f t="shared" ref="AY8:AY71" si="10">AI8/$AR8</f>
        <v>0</v>
      </c>
      <c r="AZ8">
        <f t="shared" ref="AZ8:AZ71" si="11">AJ8/$AR8</f>
        <v>0</v>
      </c>
      <c r="BA8">
        <f t="shared" ref="BA8:BA71" si="12">AK8/$AR8</f>
        <v>0</v>
      </c>
      <c r="BB8">
        <f t="shared" ref="BB8:BB71" si="13">AL8/$AR8</f>
        <v>0</v>
      </c>
      <c r="BC8">
        <f t="shared" ref="BC8:BC71" si="14">AM8/$AR8</f>
        <v>0</v>
      </c>
      <c r="BD8">
        <f t="shared" ref="BD8:BD71" si="15">AN8/$AR8</f>
        <v>0</v>
      </c>
      <c r="BE8">
        <f t="shared" ref="BE8:BE71" si="16">AO8/$AR8</f>
        <v>0</v>
      </c>
      <c r="BF8">
        <f t="shared" ref="BF8:BF71" si="17">AP8/$AR8</f>
        <v>0</v>
      </c>
      <c r="BG8">
        <f t="shared" ref="BG8:BG71" si="18">AQ8/$AR8</f>
        <v>0</v>
      </c>
      <c r="BH8">
        <f>SUM(AX8:BG8)</f>
        <v>1</v>
      </c>
    </row>
    <row r="9" spans="1:60" x14ac:dyDescent="0.25">
      <c r="A9">
        <v>1</v>
      </c>
      <c r="B9">
        <f>($B8*($B8*Q$8+$C8*Q$9+$D8*Q$10+$E8*Q$11+$F8*Q$12+$G8*Q$13+$H8*Q$14+$I8*Q$15+$J8*Q$16+$K8*Q$17)+$C8*($B8*Q$18+$C8*Q$19+$D8*Q$20+$E8*Q$21+$F8*Q$22+$G8*Q$23+$H8*Q$24+$I8*Q$25+$J8*Q$26+$K8*Q$27)+$D8*($B8*Q$28+$C8*Q$29+$D8*Q$30+$E8*Q$31+$F8*Q$32+$G8*Q$33+$H8*Q$34+$I8*Q$35+$J8*Q$36+$K8*Q$37)+$E8*($B8*Q$38+$C8*Q$39+$D8*Q$40+$E8*Q$41+$F8*Q$42+$G8*Q$43+$H8*Q$44+$I8*Q$45+$J8*Q$46+$K8*Q$47)+$F8*($B8*Q$48+$C8*Q$49+$D8*Q$50+$E8*Q$51+$F8*Q$52+$G8*Q$53+$H8*Q$54+$I8*Q$55+$J8*Q$56+$K8*Q$57)+$G8*($B8*Q$58+$C8*Q$59+$D8*Q$60+$E8*Q$61+$F8*Q$62+$G8*Q$63+$H8*Q$64+$I8*Q$65+$J8*Q$66+$K8*Q$67)+$H8*($B8*Q$68+$C8*Q$69+$D8*Q$70+$E8*Q$71+$F8*Q$72+$G8*Q$73+$H8*Q$74+$I8*Q$75+$J8*Q$76+$K8*Q$77)+$I8*($B8*Q$78+$C8*Q$79+$D8*Q$80+$E8*Q$81+$F8*Q$82+$G8*Q$83+$H8*Q$84+$I8*Q$85+$J8*Q$86+$K8*Q$87)+$J8*($B8*Q$88+$C8*Q$89+$D8*Q$90+$E8*Q$91+$F8*Q$92+$G8*Q$93+$H8*Q$94+$I8*Q$95+$J8*Q$96+$K8*Q$97)+$K8*($B8*Q$98+$C8*Q$99+$D8*Q$100+$E8*Q$101+$F8*Q$102+$G8*Q$103+$H8*Q$104+$I8*Q$105+$J8*Q$106+$K8*Q$107))/$L8</f>
        <v>0.98009999999999997</v>
      </c>
      <c r="C9">
        <f t="shared" ref="C9:C48" si="19">($B8*($B8*R$8+$C8*R$9+$D8*R$10+$E8*R$11+$F8*R$12+$G8*R$13+$H8*R$14+$I8*R$15+$J8*R$16+$K8*R$17)+$C8*($B8*R$18+$C8*R$19+$D8*R$20+$E8*R$21+$F8*R$22+$G8*R$23+$H8*R$24+$I8*R$25+$J8*R$26+$K8*R$27)+$D8*($B8*R$28+$C8*R$29+$D8*R$30+$E8*R$31+$F8*R$32+$G8*R$33+$H8*R$34+$I8*R$35+$J8*R$36+$K8*R$37)+$E8*($B8*R$38+$C8*R$39+$D8*R$40+$E8*R$41+$F8*R$42+$G8*R$43+$H8*R$44+$I8*R$45+$J8*R$46+$K8*R$47)+$F8*($B8*R$48+$C8*R$49+$D8*R$50+$E8*R$51+$F8*R$52+$G8*R$53+$H8*R$54+$I8*R$55+$J8*R$56+$K8*R$57)+$G8*($B8*R$58+$C8*R$59+$D8*R$60+$E8*R$61+$F8*R$62+$G8*R$63+$H8*R$64+$I8*R$65+$J8*R$66+$K8*R$67)+$H8*($B8*R$68+$C8*R$69+$D8*R$70+$E8*R$71+$F8*R$72+$G8*R$73+$H8*R$74+$I8*R$75+$J8*R$76+$K8*R$77)+$I8*($B8*R$78+$C8*R$79+$D8*R$80+$E8*R$81+$F8*R$82+$G8*R$83+$H8*R$84+$I8*R$85+$J8*R$86+$K8*R$87)+$J8*($B8*R$88+$C8*R$89+$D8*R$90+$E8*R$91+$F8*R$92+$G8*R$93+$H8*R$94+$I8*R$95+$J8*R$96+$K8*R$97)+$K8*($B8*R$98+$C8*R$99+$D8*R$100+$E8*R$101+$F8*R$102+$G8*R$103+$H8*R$104+$I8*R$105+$J8*R$106+$K8*R$107))/$L8</f>
        <v>9.6493264013608748E-3</v>
      </c>
      <c r="D9">
        <f t="shared" ref="D9:D48" si="20">($B8*($B8*S$8+$C8*S$9+$D8*S$10+$E8*S$11+$F8*S$12+$G8*S$13+$H8*S$14+$I8*S$15+$J8*S$16+$K8*S$17)+$C8*($B8*S$18+$C8*S$19+$D8*S$20+$E8*S$21+$F8*S$22+$G8*S$23+$H8*S$24+$I8*S$25+$J8*S$26+$K8*S$27)+$D8*($B8*S$28+$C8*S$29+$D8*S$30+$E8*S$31+$F8*S$32+$G8*S$33+$H8*S$34+$I8*S$35+$J8*S$36+$K8*S$37)+$E8*($B8*S$38+$C8*S$39+$D8*S$40+$E8*S$41+$F8*S$42+$G8*S$43+$H8*S$44+$I8*S$45+$J8*S$46+$K8*S$47)+$F8*($B8*S$48+$C8*S$49+$D8*S$50+$E8*S$51+$F8*S$52+$G8*S$53+$H8*S$54+$I8*S$55+$J8*S$56+$K8*S$57)+$G8*($B8*S$58+$C8*S$59+$D8*S$60+$E8*S$61+$F8*S$62+$G8*S$63+$H8*S$64+$I8*S$65+$J8*S$66+$K8*S$67)+$H8*($B8*S$68+$C8*S$69+$D8*S$70+$E8*S$71+$F8*S$72+$G8*S$73+$H8*S$74+$I8*S$75+$J8*S$76+$K8*S$77)+$I8*($B8*S$78+$C8*S$79+$D8*S$80+$E8*S$81+$F8*S$82+$G8*S$83+$H8*S$84+$I8*S$85+$J8*S$86+$K8*S$87)+$J8*($B8*S$88+$C8*S$89+$D8*S$90+$E8*S$91+$F8*S$92+$G8*S$93+$H8*S$94+$I8*S$95+$J8*S$96+$K8*S$97)+$K8*($B8*S$98+$C8*S$99+$D8*S$100+$E8*S$101+$F8*S$102+$G8*S$103+$H8*S$104+$I8*S$105+$J8*S$106+$K8*S$107))/$L8</f>
        <v>0</v>
      </c>
      <c r="E9">
        <f t="shared" ref="E9:E48" si="21">($B8*($B8*T$8+$C8*T$9+$D8*T$10+$E8*T$11+$F8*T$12+$G8*T$13+$H8*T$14+$I8*T$15+$J8*T$16+$K8*T$17)+$C8*($B8*T$18+$C8*T$19+$D8*T$20+$E8*T$21+$F8*T$22+$G8*T$23+$H8*T$24+$I8*T$25+$J8*T$26+$K8*T$27)+$D8*($B8*T$28+$C8*T$29+$D8*T$30+$E8*T$31+$F8*T$32+$G8*T$33+$H8*T$34+$I8*T$35+$J8*T$36+$K8*T$37)+$E8*($B8*T$38+$C8*T$39+$D8*T$40+$E8*T$41+$F8*T$42+$G8*T$43+$H8*T$44+$I8*T$45+$J8*T$46+$K8*T$47)+$F8*($B8*T$48+$C8*T$49+$D8*T$50+$E8*T$51+$F8*T$52+$G8*T$53+$H8*T$54+$I8*T$55+$J8*T$56+$K8*T$57)+$G8*($B8*T$58+$C8*T$59+$D8*T$60+$E8*T$61+$F8*T$62+$G8*T$63+$H8*T$64+$I8*T$65+$J8*T$66+$K8*T$67)+$H8*($B8*T$68+$C8*T$69+$D8*T$70+$E8*T$71+$F8*T$72+$G8*T$73+$H8*T$74+$I8*T$75+$J8*T$76+$K8*T$77)+$I8*($B8*T$78+$C8*T$79+$D8*T$80+$E8*T$81+$F8*T$82+$G8*T$83+$H8*T$84+$I8*T$85+$J8*T$86+$K8*T$87)+$J8*($B8*T$88+$C8*T$89+$D8*T$90+$E8*T$91+$F8*T$92+$G8*T$93+$H8*T$94+$I8*T$95+$J8*T$96+$K8*T$97)+$K8*($B8*T$98+$C8*T$99+$D8*T$100+$E8*T$101+$F8*T$102+$G8*T$103+$H8*T$104+$I8*T$105+$J8*T$106+$K8*T$107))/$L8</f>
        <v>0</v>
      </c>
      <c r="F9">
        <f t="shared" ref="F9:F48" si="22">($B8*($B8*U$8+$C8*U$9+$D8*U$10+$E8*U$11+$F8*U$12+$G8*U$13+$H8*U$14+$I8*U$15+$J8*U$16+$K8*U$17)+$C8*($B8*U$18+$C8*U$19+$D8*U$20+$E8*U$21+$F8*U$22+$G8*U$23+$H8*U$24+$I8*U$25+$J8*U$26+$K8*U$27)+$D8*($B8*U$28+$C8*U$29+$D8*U$30+$E8*U$31+$F8*U$32+$G8*U$33+$H8*U$34+$I8*U$35+$J8*U$36+$K8*U$37)+$E8*($B8*U$38+$C8*U$39+$D8*U$40+$E8*U$41+$F8*U$42+$G8*U$43+$H8*U$44+$I8*U$45+$J8*U$46+$K8*U$47)+$F8*($B8*U$48+$C8*U$49+$D8*U$50+$E8*U$51+$F8*U$52+$G8*U$53+$H8*U$54+$I8*U$55+$J8*U$56+$K8*U$57)+$G8*($B8*U$58+$C8*U$59+$D8*U$60+$E8*U$61+$F8*U$62+$G8*U$63+$H8*U$64+$I8*U$65+$J8*U$66+$K8*U$67)+$H8*($B8*U$68+$C8*U$69+$D8*U$70+$E8*U$71+$F8*U$72+$G8*U$73+$H8*U$74+$I8*U$75+$J8*U$76+$K8*U$77)+$I8*($B8*U$78+$C8*U$79+$D8*U$80+$E8*U$81+$F8*U$82+$G8*U$83+$H8*U$84+$I8*U$85+$J8*U$86+$K8*U$87)+$J8*($B8*U$88+$C8*U$89+$D8*U$90+$E8*U$91+$F8*U$92+$G8*U$93+$H8*U$94+$I8*U$95+$J8*U$96+$K8*U$97)+$K8*($B8*U$98+$C8*U$99+$D8*U$100+$E8*U$101+$F8*U$102+$G8*U$103+$H8*U$104+$I8*U$105+$J8*U$106+$K8*U$107))/$L8</f>
        <v>4.7499999999999989E-5</v>
      </c>
      <c r="G9">
        <f t="shared" ref="G9:G48" si="23">($B8*($B8*V$8+$C8*V$9+$D8*V$10+$E8*V$11+$F8*V$12+$G8*V$13+$H8*V$14+$I8*V$15+$J8*V$16+$K8*V$17)+$C8*($B8*V$18+$C8*V$19+$D8*V$20+$E8*V$21+$F8*V$22+$G8*V$23+$H8*V$24+$I8*V$25+$J8*V$26+$K8*V$27)+$D8*($B8*V$28+$C8*V$29+$D8*V$30+$E8*V$31+$F8*V$32+$G8*V$33+$H8*V$34+$I8*V$35+$J8*V$36+$K8*V$37)+$E8*($B8*V$38+$C8*V$39+$D8*V$40+$E8*V$41+$F8*V$42+$G8*V$43+$H8*V$44+$I8*V$45+$J8*V$46+$K8*V$47)+$F8*($B8*V$48+$C8*V$49+$D8*V$50+$E8*V$51+$F8*V$52+$G8*V$53+$H8*V$54+$I8*V$55+$J8*V$56+$K8*V$57)+$G8*($B8*V$58+$C8*V$59+$D8*V$60+$E8*V$61+$F8*V$62+$G8*V$63+$H8*V$64+$I8*V$65+$J8*V$66+$K8*V$67)+$H8*($B8*V$68+$C8*V$69+$D8*V$70+$E8*V$71+$F8*V$72+$G8*V$73+$H8*V$74+$I8*V$75+$J8*V$76+$K8*V$77)+$I8*($B8*V$78+$C8*V$79+$D8*V$80+$E8*V$81+$F8*V$82+$G8*V$83+$H8*V$84+$I8*V$85+$J8*V$86+$K8*V$87)+$J8*($B8*V$88+$C8*V$89+$D8*V$90+$E8*V$91+$F8*V$92+$G8*V$93+$H8*V$94+$I8*V$95+$J8*V$96+$K8*V$97)+$K8*($B8*V$98+$C8*V$99+$D8*V$100+$E8*V$101+$F8*V$102+$G8*V$103+$H8*V$104+$I8*V$105+$J8*V$106+$K8*V$107))/$L8</f>
        <v>0</v>
      </c>
      <c r="H9">
        <f t="shared" ref="H9:H48" si="24">($B8*($B8*W$8+$C8*W$9+$D8*W$10+$E8*W$11+$F8*W$12+$G8*W$13+$H8*W$14+$I8*W$15+$J8*W$16+$K8*W$17)+$C8*($B8*W$18+$C8*W$19+$D8*W$20+$E8*W$21+$F8*W$22+$G8*W$23+$H8*W$24+$I8*W$25+$J8*W$26+$K8*W$27)+$D8*($B8*W$28+$C8*W$29+$D8*W$30+$E8*W$31+$F8*W$32+$G8*W$33+$H8*W$34+$I8*W$35+$J8*W$36+$K8*W$37)+$E8*($B8*W$38+$C8*W$39+$D8*W$40+$E8*W$41+$F8*W$42+$G8*W$43+$H8*W$44+$I8*W$45+$J8*W$46+$K8*W$47)+$F8*($B8*W$48+$C8*W$49+$D8*W$50+$E8*W$51+$F8*W$52+$G8*W$53+$H8*W$54+$I8*W$55+$J8*W$56+$K8*W$57)+$G8*($B8*W$58+$C8*W$59+$D8*W$60+$E8*W$61+$F8*W$62+$G8*W$63+$H8*W$64+$I8*W$65+$J8*W$66+$K8*W$67)+$H8*($B8*W$68+$C8*W$69+$D8*W$70+$E8*W$71+$F8*W$72+$G8*W$73+$H8*W$74+$I8*W$75+$J8*W$76+$K8*W$77)+$I8*($B8*W$78+$C8*W$79+$D8*W$80+$E8*W$81+$F8*W$82+$G8*W$83+$H8*W$84+$I8*W$85+$J8*W$86+$K8*W$87)+$J8*($B8*W$88+$C8*W$89+$D8*W$90+$E8*W$91+$F8*W$92+$G8*W$93+$H8*W$94+$I8*W$95+$J8*W$96+$K8*W$97)+$K8*($B8*W$98+$C8*W$99+$D8*W$100+$E8*W$101+$F8*W$102+$G8*W$103+$H8*W$104+$I8*W$105+$J8*W$106+$K8*W$107))/$L8</f>
        <v>4.8721632006804363E-3</v>
      </c>
      <c r="I9">
        <f t="shared" ref="I9:I48" si="25">($B8*($B8*X$8+$C8*X$9+$D8*X$10+$E8*X$11+$F8*X$12+$G8*X$13+$H8*X$14+$I8*X$15+$J8*X$16+$K8*X$17)+$C8*($B8*X$18+$C8*X$19+$D8*X$20+$E8*X$21+$F8*X$22+$G8*X$23+$H8*X$24+$I8*X$25+$J8*X$26+$K8*X$27)+$D8*($B8*X$28+$C8*X$29+$D8*X$30+$E8*X$31+$F8*X$32+$G8*X$33+$H8*X$34+$I8*X$35+$J8*X$36+$K8*X$37)+$E8*($B8*X$38+$C8*X$39+$D8*X$40+$E8*X$41+$F8*X$42+$G8*X$43+$H8*X$44+$I8*X$45+$J8*X$46+$K8*X$47)+$F8*($B8*X$48+$C8*X$49+$D8*X$50+$E8*X$51+$F8*X$52+$G8*X$53+$H8*X$54+$I8*X$55+$J8*X$56+$K8*X$57)+$G8*($B8*X$58+$C8*X$59+$D8*X$60+$E8*X$61+$F8*X$62+$G8*X$63+$H8*X$64+$I8*X$65+$J8*X$66+$K8*X$67)+$H8*($B8*X$68+$C8*X$69+$D8*X$70+$E8*X$71+$F8*X$72+$G8*X$73+$H8*X$74+$I8*X$75+$J8*X$76+$K8*X$77)+$I8*($B8*X$78+$C8*X$79+$D8*X$80+$E8*X$81+$F8*X$82+$G8*X$83+$H8*X$84+$I8*X$85+$J8*X$86+$K8*X$87)+$J8*($B8*X$88+$C8*X$89+$D8*X$90+$E8*X$91+$F8*X$92+$G8*X$93+$H8*X$94+$I8*X$95+$J8*X$96+$K8*X$97)+$K8*($B8*X$98+$C8*X$99+$D8*X$100+$E8*X$101+$F8*X$102+$G8*X$103+$H8*X$104+$I8*X$105+$J8*X$106+$K8*X$107))/$L8</f>
        <v>0</v>
      </c>
      <c r="J9">
        <f t="shared" ref="J9:J48" si="26">($B8*($B8*Y$8+$C8*Y$9+$D8*Y$10+$E8*Y$11+$F8*Y$12+$G8*Y$13+$H8*Y$14+$I8*Y$15+$J8*Y$16+$K8*Y$17)+$C8*($B8*Y$18+$C8*Y$19+$D8*Y$20+$E8*Y$21+$F8*Y$22+$G8*Y$23+$H8*Y$24+$I8*Y$25+$J8*Y$26+$K8*Y$27)+$D8*($B8*Y$28+$C8*Y$29+$D8*Y$30+$E8*Y$31+$F8*Y$32+$G8*Y$33+$H8*Y$34+$I8*Y$35+$J8*Y$36+$K8*Y$37)+$E8*($B8*Y$38+$C8*Y$39+$D8*Y$40+$E8*Y$41+$F8*Y$42+$G8*Y$43+$H8*Y$44+$I8*Y$45+$J8*Y$46+$K8*Y$47)+$F8*($B8*Y$48+$C8*Y$49+$D8*Y$50+$E8*Y$51+$F8*Y$52+$G8*Y$53+$H8*Y$54+$I8*Y$55+$J8*Y$56+$K8*Y$57)+$G8*($B8*Y$58+$C8*Y$59+$D8*Y$60+$E8*Y$61+$F8*Y$62+$G8*Y$63+$H8*Y$64+$I8*Y$65+$J8*Y$66+$K8*Y$67)+$H8*($B8*Y$68+$C8*Y$69+$D8*Y$70+$E8*Y$71+$F8*Y$72+$G8*Y$73+$H8*Y$74+$I8*Y$75+$J8*Y$76+$K8*Y$77)+$I8*($B8*Y$78+$C8*Y$79+$D8*Y$80+$E8*Y$81+$F8*Y$82+$G8*Y$83+$H8*Y$84+$I8*Y$85+$J8*Y$86+$K8*Y$87)+$J8*($B8*Y$88+$C8*Y$89+$D8*Y$90+$E8*Y$91+$F8*Y$92+$G8*Y$93+$H8*Y$94+$I8*Y$95+$J8*Y$96+$K8*Y$97)+$K8*($B8*Y$98+$C8*Y$99+$D8*Y$100+$E8*Y$101+$F8*Y$102+$G8*Y$103+$H8*Y$104+$I8*Y$105+$J8*Y$106+$K8*Y$107))/$L8</f>
        <v>0</v>
      </c>
      <c r="K9">
        <f t="shared" ref="K9:K48" si="27">($B8*($B8*Z$8+$C8*Z$9+$D8*Z$10+$E8*Z$11+$F8*Z$12+$G8*Z$13+$H8*Z$14+$I8*Z$15+$J8*Z$16+$K8*Z$17)+$C8*($B8*Z$18+$C8*Z$19+$D8*Z$20+$E8*Z$21+$F8*Z$22+$G8*Z$23+$H8*Z$24+$I8*Z$25+$J8*Z$26+$K8*Z$27)+$D8*($B8*Z$28+$C8*Z$29+$D8*Z$30+$E8*Z$31+$F8*Z$32+$G8*Z$33+$H8*Z$34+$I8*Z$35+$J8*Z$36+$K8*Z$37)+$E8*($B8*Z$38+$C8*Z$39+$D8*Z$40+$E8*Z$41+$F8*Z$42+$G8*Z$43+$H8*Z$44+$I8*Z$45+$J8*Z$46+$K8*Z$47)+$F8*($B8*Z$48+$C8*Z$49+$D8*Z$50+$E8*Z$51+$F8*Z$52+$G8*Z$53+$H8*Z$54+$I8*Z$55+$J8*Z$56+$K8*Z$57)+$G8*($B8*Z$58+$C8*Z$59+$D8*Z$60+$E8*Z$61+$F8*Z$62+$G8*Z$63+$H8*Z$64+$I8*Z$65+$J8*Z$66+$K8*Z$67)+$H8*($B8*Z$68+$C8*Z$69+$D8*Z$70+$E8*Z$71+$F8*Z$72+$G8*Z$73+$H8*Z$74+$I8*Z$75+$J8*Z$76+$K8*Z$77)+$I8*($B8*Z$78+$C8*Z$79+$D8*Z$80+$E8*Z$81+$F8*Z$82+$G8*Z$83+$H8*Z$84+$I8*Z$85+$J8*Z$86+$K8*Z$87)+$J8*($B8*Z$88+$C8*Z$89+$D8*Z$90+$E8*Z$91+$F8*Z$92+$G8*Z$93+$H8*Z$94+$I8*Z$95+$J8*Z$96+$K8*Z$97)+$K8*($B8*Z$98+$C8*Z$99+$D8*Z$100+$E8*Z$101+$F8*Z$102+$G8*Z$103+$H8*Z$104+$I8*Z$105+$J8*Z$106+$K8*Z$107))/$L8</f>
        <v>4.8246632006804365E-3</v>
      </c>
      <c r="L9">
        <f t="shared" si="0"/>
        <v>0.99949365280272162</v>
      </c>
      <c r="O9" t="s">
        <v>2</v>
      </c>
      <c r="P9" t="s">
        <v>3</v>
      </c>
      <c r="Q9">
        <f t="shared" ref="Q9:Q72" si="28">AX9*$AD9*$AE9</f>
        <v>0</v>
      </c>
      <c r="R9">
        <f t="shared" si="1"/>
        <v>0.97467943448089633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D9">
        <v>1</v>
      </c>
      <c r="AE9">
        <f>$AF$5</f>
        <v>0.97467943448089633</v>
      </c>
      <c r="AF9" t="s">
        <v>2</v>
      </c>
      <c r="AG9" s="2" t="s">
        <v>3</v>
      </c>
      <c r="AH9">
        <f>AD3</f>
        <v>0</v>
      </c>
      <c r="AI9">
        <f>AE3</f>
        <v>0.5</v>
      </c>
      <c r="AJ9">
        <f>AF3</f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f t="shared" ref="AR9:AR10" si="29">SUM(AH9:AQ9)</f>
        <v>0.5</v>
      </c>
      <c r="AT9">
        <v>1</v>
      </c>
      <c r="AU9">
        <f>$AF$5</f>
        <v>0.97467943448089633</v>
      </c>
      <c r="AV9" t="s">
        <v>2</v>
      </c>
      <c r="AW9" t="s">
        <v>3</v>
      </c>
      <c r="AX9">
        <f t="shared" ref="AX9:AX72" si="30">AH9/$AR9</f>
        <v>0</v>
      </c>
      <c r="AY9">
        <f t="shared" si="10"/>
        <v>1</v>
      </c>
      <c r="AZ9">
        <f t="shared" si="11"/>
        <v>0</v>
      </c>
      <c r="BA9">
        <f t="shared" si="12"/>
        <v>0</v>
      </c>
      <c r="BB9">
        <f t="shared" si="13"/>
        <v>0</v>
      </c>
      <c r="BC9">
        <f t="shared" si="14"/>
        <v>0</v>
      </c>
      <c r="BD9">
        <f t="shared" si="15"/>
        <v>0</v>
      </c>
      <c r="BE9">
        <f t="shared" si="16"/>
        <v>0</v>
      </c>
      <c r="BF9">
        <f t="shared" si="17"/>
        <v>0</v>
      </c>
      <c r="BG9">
        <f t="shared" si="18"/>
        <v>0</v>
      </c>
      <c r="BH9">
        <f t="shared" ref="BH9:BH46" si="31">SUM(AX9:BG9)</f>
        <v>1</v>
      </c>
    </row>
    <row r="10" spans="1:60" x14ac:dyDescent="0.25">
      <c r="A10">
        <v>2</v>
      </c>
      <c r="B10">
        <f t="shared" ref="B10:B48" si="32">($B9*($B9*Q$8+$C9*Q$9+$D9*Q$10+$E9*Q$11+$F9*Q$12+$G9*Q$13+$H9*Q$14+$I9*Q$15+$J9*Q$16+$K9*Q$17)+$C9*($B9*Q$18+$C9*Q$19+$D9*Q$20+$E9*Q$21+$F9*Q$22+$G9*Q$23+$H9*Q$24+$I9*Q$25+$J9*Q$26+$K9*Q$27)+$D9*($B9*Q$28+$C9*Q$29+$D9*Q$30+$E9*Q$31+$F9*Q$32+$G9*Q$33+$H9*Q$34+$I9*Q$35+$J9*Q$36+$K9*Q$37)+$E9*($B9*Q$38+$C9*Q$39+$D9*Q$40+$E9*Q$41+$F9*Q$42+$G9*Q$43+$H9*Q$44+$I9*Q$45+$J9*Q$46+$K9*Q$47)+$F9*($B9*Q$48+$C9*Q$49+$D9*Q$50+$E9*Q$51+$F9*Q$52+$G9*Q$53+$H9*Q$54+$I9*Q$55+$J9*Q$56+$K9*Q$57)+$G9*($B9*Q$58+$C9*Q$59+$D9*Q$60+$E9*Q$61+$F9*Q$62+$G9*Q$63+$H9*Q$64+$I9*Q$65+$J9*Q$66+$K9*Q$67)+$H9*($B9*Q$68+$C9*Q$69+$D9*Q$70+$E9*Q$71+$F9*Q$72+$G9*Q$73+$H9*Q$74+$I9*Q$75+$J9*Q$76+$K9*Q$77)+$I9*($B9*Q$78+$C9*Q$79+$D9*Q$80+$E9*Q$81+$F9*Q$82+$G9*Q$83+$H9*Q$84+$I9*Q$85+$J9*Q$86+$K9*Q$87)+$J9*($B9*Q$88+$C9*Q$89+$D9*Q$90+$E9*Q$91+$F9*Q$92+$G9*Q$93+$H9*Q$94+$I9*Q$95+$J9*Q$96+$K9*Q$97)+$K9*($B9*Q$98+$C9*Q$99+$D9*Q$100+$E9*Q$101+$F9*Q$102+$G9*Q$103+$H9*Q$104+$I9*Q$105+$J9*Q$106+$K9*Q$107))/$L9</f>
        <v>0.96108265150694339</v>
      </c>
      <c r="C10">
        <f t="shared" si="19"/>
        <v>1.3923413801457313E-2</v>
      </c>
      <c r="D10">
        <f t="shared" si="20"/>
        <v>0</v>
      </c>
      <c r="E10">
        <f t="shared" si="21"/>
        <v>4.7310479558595343E-3</v>
      </c>
      <c r="F10">
        <f t="shared" si="22"/>
        <v>1.0117629037415458E-4</v>
      </c>
      <c r="G10">
        <f t="shared" si="23"/>
        <v>0</v>
      </c>
      <c r="H10">
        <f t="shared" si="24"/>
        <v>7.152906571852297E-3</v>
      </c>
      <c r="I10">
        <f t="shared" si="25"/>
        <v>0</v>
      </c>
      <c r="J10">
        <f t="shared" si="26"/>
        <v>0</v>
      </c>
      <c r="K10">
        <f t="shared" si="27"/>
        <v>6.9395821916942461E-3</v>
      </c>
      <c r="L10">
        <f t="shared" si="0"/>
        <v>0.993930778318181</v>
      </c>
      <c r="O10" t="s">
        <v>2</v>
      </c>
      <c r="P10" t="s">
        <v>15</v>
      </c>
      <c r="Q10">
        <f t="shared" si="28"/>
        <v>0.5</v>
      </c>
      <c r="R10">
        <f t="shared" si="1"/>
        <v>0</v>
      </c>
      <c r="S10">
        <f t="shared" si="2"/>
        <v>0.5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D10">
        <v>1</v>
      </c>
      <c r="AE10">
        <v>1</v>
      </c>
      <c r="AF10" t="s">
        <v>2</v>
      </c>
      <c r="AG10" s="2" t="s">
        <v>15</v>
      </c>
      <c r="AH10">
        <v>0.5</v>
      </c>
      <c r="AI10">
        <v>0</v>
      </c>
      <c r="AJ10">
        <v>0.5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f t="shared" si="29"/>
        <v>1</v>
      </c>
      <c r="AT10">
        <v>1</v>
      </c>
      <c r="AU10">
        <v>1</v>
      </c>
      <c r="AV10" t="s">
        <v>2</v>
      </c>
      <c r="AW10" t="s">
        <v>15</v>
      </c>
      <c r="AX10">
        <f t="shared" si="30"/>
        <v>0.5</v>
      </c>
      <c r="AY10">
        <f t="shared" si="10"/>
        <v>0</v>
      </c>
      <c r="AZ10">
        <f t="shared" si="11"/>
        <v>0.5</v>
      </c>
      <c r="BA10">
        <f t="shared" si="12"/>
        <v>0</v>
      </c>
      <c r="BB10">
        <f t="shared" si="13"/>
        <v>0</v>
      </c>
      <c r="BC10">
        <f t="shared" si="14"/>
        <v>0</v>
      </c>
      <c r="BD10">
        <f t="shared" si="15"/>
        <v>0</v>
      </c>
      <c r="BE10">
        <f t="shared" si="16"/>
        <v>0</v>
      </c>
      <c r="BF10">
        <f t="shared" si="17"/>
        <v>0</v>
      </c>
      <c r="BG10">
        <f t="shared" si="18"/>
        <v>0</v>
      </c>
      <c r="BH10">
        <f t="shared" si="31"/>
        <v>1</v>
      </c>
    </row>
    <row r="11" spans="1:60" x14ac:dyDescent="0.25">
      <c r="A11">
        <v>3</v>
      </c>
      <c r="B11">
        <f t="shared" si="32"/>
        <v>0.93619341195997674</v>
      </c>
      <c r="C11">
        <f t="shared" si="19"/>
        <v>2.0005808356978017E-2</v>
      </c>
      <c r="D11">
        <f t="shared" si="20"/>
        <v>0</v>
      </c>
      <c r="E11">
        <f t="shared" si="21"/>
        <v>9.0418761644402643E-3</v>
      </c>
      <c r="F11">
        <f t="shared" si="22"/>
        <v>2.1527792863484477E-4</v>
      </c>
      <c r="G11">
        <f t="shared" si="23"/>
        <v>0</v>
      </c>
      <c r="H11">
        <f t="shared" si="24"/>
        <v>1.0480663943637825E-2</v>
      </c>
      <c r="I11">
        <f t="shared" si="25"/>
        <v>0</v>
      </c>
      <c r="J11">
        <f t="shared" si="26"/>
        <v>0</v>
      </c>
      <c r="K11">
        <f t="shared" si="27"/>
        <v>9.9807647788880266E-3</v>
      </c>
      <c r="L11">
        <f t="shared" si="0"/>
        <v>0.98591780313255561</v>
      </c>
      <c r="O11" t="s">
        <v>2</v>
      </c>
      <c r="P11" t="s">
        <v>16</v>
      </c>
      <c r="Q11">
        <f t="shared" si="28"/>
        <v>1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D11">
        <v>1</v>
      </c>
      <c r="AE11">
        <v>1</v>
      </c>
      <c r="AF11" t="s">
        <v>2</v>
      </c>
      <c r="AG11" s="2" t="s">
        <v>16</v>
      </c>
      <c r="AH11">
        <v>0.5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f t="shared" ref="AR11:AR47" si="33">SUM(AH11:AQ11)</f>
        <v>0.5</v>
      </c>
      <c r="AT11">
        <v>1</v>
      </c>
      <c r="AU11">
        <v>1</v>
      </c>
      <c r="AV11" t="s">
        <v>2</v>
      </c>
      <c r="AW11" t="s">
        <v>16</v>
      </c>
      <c r="AX11">
        <f t="shared" si="30"/>
        <v>1</v>
      </c>
      <c r="AY11">
        <f t="shared" si="10"/>
        <v>0</v>
      </c>
      <c r="AZ11">
        <f t="shared" si="11"/>
        <v>0</v>
      </c>
      <c r="BA11">
        <f t="shared" si="12"/>
        <v>0</v>
      </c>
      <c r="BB11">
        <f t="shared" si="13"/>
        <v>0</v>
      </c>
      <c r="BC11">
        <f t="shared" si="14"/>
        <v>0</v>
      </c>
      <c r="BD11">
        <f t="shared" si="15"/>
        <v>0</v>
      </c>
      <c r="BE11">
        <f t="shared" si="16"/>
        <v>0</v>
      </c>
      <c r="BF11">
        <f t="shared" si="17"/>
        <v>0</v>
      </c>
      <c r="BG11">
        <f t="shared" si="18"/>
        <v>0</v>
      </c>
      <c r="BH11">
        <f t="shared" si="31"/>
        <v>1</v>
      </c>
    </row>
    <row r="12" spans="1:60" x14ac:dyDescent="0.25">
      <c r="A12">
        <v>4</v>
      </c>
      <c r="B12">
        <f t="shared" si="32"/>
        <v>0.90189709211018088</v>
      </c>
      <c r="C12">
        <f t="shared" si="19"/>
        <v>2.8547289746703411E-2</v>
      </c>
      <c r="D12">
        <f t="shared" si="20"/>
        <v>0</v>
      </c>
      <c r="E12">
        <f t="shared" si="21"/>
        <v>1.3903310436895813E-2</v>
      </c>
      <c r="F12">
        <f t="shared" si="22"/>
        <v>4.5707081892219521E-4</v>
      </c>
      <c r="G12">
        <f t="shared" si="23"/>
        <v>0</v>
      </c>
      <c r="H12">
        <f t="shared" si="24"/>
        <v>1.5331218450828202E-2</v>
      </c>
      <c r="I12">
        <f t="shared" si="25"/>
        <v>0</v>
      </c>
      <c r="J12">
        <f t="shared" si="26"/>
        <v>0</v>
      </c>
      <c r="K12">
        <f t="shared" si="27"/>
        <v>1.424420443716766E-2</v>
      </c>
      <c r="L12">
        <f t="shared" si="0"/>
        <v>0.9743801860006982</v>
      </c>
      <c r="O12" t="s">
        <v>2</v>
      </c>
      <c r="P12" t="s">
        <v>4</v>
      </c>
      <c r="Q12">
        <f t="shared" si="28"/>
        <v>0</v>
      </c>
      <c r="R12">
        <f t="shared" si="1"/>
        <v>0.94999999999999984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D12">
        <v>1</v>
      </c>
      <c r="AE12">
        <f>$AF$5^2</f>
        <v>0.94999999999999984</v>
      </c>
      <c r="AF12" t="s">
        <v>2</v>
      </c>
      <c r="AG12" s="2" t="s">
        <v>4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f t="shared" si="33"/>
        <v>1</v>
      </c>
      <c r="AT12">
        <v>1</v>
      </c>
      <c r="AU12">
        <f>$AF$5^2*BA$5</f>
        <v>0</v>
      </c>
      <c r="AV12" t="s">
        <v>2</v>
      </c>
      <c r="AW12" t="s">
        <v>4</v>
      </c>
      <c r="AX12">
        <f t="shared" si="30"/>
        <v>0</v>
      </c>
      <c r="AY12">
        <f t="shared" si="10"/>
        <v>1</v>
      </c>
      <c r="AZ12">
        <f t="shared" si="11"/>
        <v>0</v>
      </c>
      <c r="BA12">
        <f t="shared" si="12"/>
        <v>0</v>
      </c>
      <c r="BB12">
        <f t="shared" si="13"/>
        <v>0</v>
      </c>
      <c r="BC12">
        <f t="shared" si="14"/>
        <v>0</v>
      </c>
      <c r="BD12">
        <f t="shared" si="15"/>
        <v>0</v>
      </c>
      <c r="BE12">
        <f t="shared" si="16"/>
        <v>0</v>
      </c>
      <c r="BF12">
        <f t="shared" si="17"/>
        <v>0</v>
      </c>
      <c r="BG12">
        <f t="shared" si="18"/>
        <v>0</v>
      </c>
      <c r="BH12">
        <f t="shared" si="31"/>
        <v>1</v>
      </c>
    </row>
    <row r="13" spans="1:60" x14ac:dyDescent="0.25">
      <c r="A13">
        <v>5</v>
      </c>
      <c r="B13">
        <f t="shared" si="32"/>
        <v>0.85420871710682367</v>
      </c>
      <c r="C13">
        <f t="shared" si="19"/>
        <v>4.0296188914757655E-2</v>
      </c>
      <c r="D13">
        <f t="shared" si="20"/>
        <v>0</v>
      </c>
      <c r="E13">
        <f t="shared" si="21"/>
        <v>1.992156355787203E-2</v>
      </c>
      <c r="F13">
        <f t="shared" si="22"/>
        <v>9.6735625354882749E-4</v>
      </c>
      <c r="G13">
        <f t="shared" si="23"/>
        <v>0</v>
      </c>
      <c r="H13">
        <f t="shared" si="24"/>
        <v>2.2394138462663079E-2</v>
      </c>
      <c r="I13">
        <f t="shared" si="25"/>
        <v>0</v>
      </c>
      <c r="J13">
        <f t="shared" si="26"/>
        <v>0</v>
      </c>
      <c r="K13">
        <f t="shared" si="27"/>
        <v>2.009814831822224E-2</v>
      </c>
      <c r="L13">
        <f t="shared" si="0"/>
        <v>0.95788611261388734</v>
      </c>
      <c r="O13" t="s">
        <v>2</v>
      </c>
      <c r="P13" t="s">
        <v>13</v>
      </c>
      <c r="Q13">
        <f t="shared" si="28"/>
        <v>0</v>
      </c>
      <c r="R13">
        <f t="shared" si="1"/>
        <v>0.48733971724044817</v>
      </c>
      <c r="S13">
        <f t="shared" si="2"/>
        <v>0.48733971724044817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D13">
        <v>1</v>
      </c>
      <c r="AE13">
        <f>$AF$5</f>
        <v>0.97467943448089633</v>
      </c>
      <c r="AF13" t="s">
        <v>2</v>
      </c>
      <c r="AG13" s="2" t="s">
        <v>13</v>
      </c>
      <c r="AH13">
        <v>0</v>
      </c>
      <c r="AI13">
        <v>0.5</v>
      </c>
      <c r="AJ13">
        <v>0.5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f t="shared" si="33"/>
        <v>1</v>
      </c>
      <c r="AT13">
        <v>1</v>
      </c>
      <c r="AU13">
        <f>$AF$5</f>
        <v>0.97467943448089633</v>
      </c>
      <c r="AV13" t="s">
        <v>2</v>
      </c>
      <c r="AW13" t="s">
        <v>13</v>
      </c>
      <c r="AX13">
        <f t="shared" si="30"/>
        <v>0</v>
      </c>
      <c r="AY13">
        <f t="shared" si="10"/>
        <v>0.5</v>
      </c>
      <c r="AZ13">
        <f t="shared" si="11"/>
        <v>0.5</v>
      </c>
      <c r="BA13">
        <f t="shared" si="12"/>
        <v>0</v>
      </c>
      <c r="BB13">
        <f t="shared" si="13"/>
        <v>0</v>
      </c>
      <c r="BC13">
        <f t="shared" si="14"/>
        <v>0</v>
      </c>
      <c r="BD13">
        <f t="shared" si="15"/>
        <v>0</v>
      </c>
      <c r="BE13">
        <f t="shared" si="16"/>
        <v>0</v>
      </c>
      <c r="BF13">
        <f t="shared" si="17"/>
        <v>0</v>
      </c>
      <c r="BG13">
        <f t="shared" si="18"/>
        <v>0</v>
      </c>
      <c r="BH13">
        <f t="shared" si="31"/>
        <v>1</v>
      </c>
    </row>
    <row r="14" spans="1:60" x14ac:dyDescent="0.25">
      <c r="A14">
        <v>6</v>
      </c>
      <c r="B14">
        <f t="shared" si="32"/>
        <v>0.7886080784087639</v>
      </c>
      <c r="C14">
        <f t="shared" si="19"/>
        <v>5.5953924470189216E-2</v>
      </c>
      <c r="D14">
        <f t="shared" si="20"/>
        <v>0</v>
      </c>
      <c r="E14">
        <f t="shared" si="21"/>
        <v>2.743063152947153E-2</v>
      </c>
      <c r="F14">
        <f t="shared" si="22"/>
        <v>2.0376749880143346E-3</v>
      </c>
      <c r="G14">
        <f t="shared" si="23"/>
        <v>0</v>
      </c>
      <c r="H14">
        <f t="shared" si="24"/>
        <v>3.2643204150441474E-2</v>
      </c>
      <c r="I14">
        <f t="shared" si="25"/>
        <v>0</v>
      </c>
      <c r="J14">
        <f t="shared" si="26"/>
        <v>0</v>
      </c>
      <c r="K14">
        <f t="shared" si="27"/>
        <v>2.7880119614909195E-2</v>
      </c>
      <c r="L14">
        <f t="shared" si="0"/>
        <v>0.93455363316178963</v>
      </c>
      <c r="O14" t="s">
        <v>2</v>
      </c>
      <c r="P14" t="s">
        <v>17</v>
      </c>
      <c r="Q14">
        <f t="shared" si="28"/>
        <v>0</v>
      </c>
      <c r="R14">
        <f t="shared" si="1"/>
        <v>0.97467943448089633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D14">
        <v>1</v>
      </c>
      <c r="AE14">
        <f>$AF$5</f>
        <v>0.97467943448089633</v>
      </c>
      <c r="AF14" t="s">
        <v>2</v>
      </c>
      <c r="AG14" s="2" t="s">
        <v>17</v>
      </c>
      <c r="AH14">
        <v>0</v>
      </c>
      <c r="AI14">
        <v>0.5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f t="shared" si="33"/>
        <v>0.5</v>
      </c>
      <c r="AT14">
        <v>1</v>
      </c>
      <c r="AU14">
        <f>$AF$5*BA$5</f>
        <v>0</v>
      </c>
      <c r="AV14" t="s">
        <v>2</v>
      </c>
      <c r="AW14" t="s">
        <v>17</v>
      </c>
      <c r="AX14">
        <f t="shared" si="30"/>
        <v>0</v>
      </c>
      <c r="AY14">
        <f t="shared" si="10"/>
        <v>1</v>
      </c>
      <c r="AZ14">
        <f t="shared" si="11"/>
        <v>0</v>
      </c>
      <c r="BA14">
        <f t="shared" si="12"/>
        <v>0</v>
      </c>
      <c r="BB14">
        <f t="shared" si="13"/>
        <v>0</v>
      </c>
      <c r="BC14">
        <f t="shared" si="14"/>
        <v>0</v>
      </c>
      <c r="BD14">
        <f t="shared" si="15"/>
        <v>0</v>
      </c>
      <c r="BE14">
        <f t="shared" si="16"/>
        <v>0</v>
      </c>
      <c r="BF14">
        <f t="shared" si="17"/>
        <v>0</v>
      </c>
      <c r="BG14">
        <f t="shared" si="18"/>
        <v>0</v>
      </c>
      <c r="BH14">
        <f t="shared" si="31"/>
        <v>1</v>
      </c>
    </row>
    <row r="15" spans="1:60" x14ac:dyDescent="0.25">
      <c r="A15">
        <v>7</v>
      </c>
      <c r="B15">
        <f t="shared" si="32"/>
        <v>0.70057717856120394</v>
      </c>
      <c r="C15">
        <f t="shared" si="19"/>
        <v>7.5797473118539876E-2</v>
      </c>
      <c r="D15">
        <f t="shared" si="20"/>
        <v>0</v>
      </c>
      <c r="E15">
        <f t="shared" si="21"/>
        <v>3.6320532307693068E-2</v>
      </c>
      <c r="F15">
        <f t="shared" si="22"/>
        <v>4.2619073515206734E-3</v>
      </c>
      <c r="G15">
        <f t="shared" si="23"/>
        <v>0</v>
      </c>
      <c r="H15">
        <f t="shared" si="24"/>
        <v>4.7400400799734344E-2</v>
      </c>
      <c r="I15">
        <f t="shared" si="25"/>
        <v>0</v>
      </c>
      <c r="J15">
        <f t="shared" si="26"/>
        <v>0</v>
      </c>
      <c r="K15">
        <f t="shared" si="27"/>
        <v>3.7701443990873801E-2</v>
      </c>
      <c r="L15">
        <f t="shared" si="0"/>
        <v>0.90205893612956567</v>
      </c>
      <c r="O15" t="s">
        <v>2</v>
      </c>
      <c r="P15" t="s">
        <v>14</v>
      </c>
      <c r="Q15">
        <f t="shared" si="28"/>
        <v>0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D15">
        <v>1</v>
      </c>
      <c r="AE15">
        <v>1</v>
      </c>
      <c r="AF15" t="s">
        <v>2</v>
      </c>
      <c r="AG15" s="2" t="s">
        <v>14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f t="shared" si="33"/>
        <v>1</v>
      </c>
      <c r="AT15">
        <v>1</v>
      </c>
      <c r="AU15">
        <v>1</v>
      </c>
      <c r="AV15" t="s">
        <v>2</v>
      </c>
      <c r="AW15" t="s">
        <v>14</v>
      </c>
      <c r="AX15">
        <f t="shared" si="30"/>
        <v>0</v>
      </c>
      <c r="AY15">
        <f t="shared" si="10"/>
        <v>0</v>
      </c>
      <c r="AZ15">
        <f>AJ15/$AR15</f>
        <v>1</v>
      </c>
      <c r="BA15">
        <f t="shared" si="12"/>
        <v>0</v>
      </c>
      <c r="BB15">
        <f t="shared" si="13"/>
        <v>0</v>
      </c>
      <c r="BC15">
        <f t="shared" si="14"/>
        <v>0</v>
      </c>
      <c r="BD15">
        <f t="shared" si="15"/>
        <v>0</v>
      </c>
      <c r="BE15">
        <f t="shared" si="16"/>
        <v>0</v>
      </c>
      <c r="BF15">
        <f t="shared" si="17"/>
        <v>0</v>
      </c>
      <c r="BG15">
        <f t="shared" si="18"/>
        <v>0</v>
      </c>
      <c r="BH15">
        <f t="shared" si="31"/>
        <v>1</v>
      </c>
    </row>
    <row r="16" spans="1:60" x14ac:dyDescent="0.25">
      <c r="A16">
        <v>8</v>
      </c>
      <c r="B16">
        <f t="shared" si="32"/>
        <v>0.58714121274467113</v>
      </c>
      <c r="C16">
        <f t="shared" si="19"/>
        <v>9.8901408857213061E-2</v>
      </c>
      <c r="D16">
        <f t="shared" si="20"/>
        <v>0</v>
      </c>
      <c r="E16">
        <f t="shared" si="21"/>
        <v>4.563378808427844E-2</v>
      </c>
      <c r="F16">
        <f t="shared" si="22"/>
        <v>8.8187924644146792E-3</v>
      </c>
      <c r="G16">
        <f t="shared" si="23"/>
        <v>0</v>
      </c>
      <c r="H16">
        <f t="shared" si="24"/>
        <v>6.8302393914363685E-2</v>
      </c>
      <c r="I16">
        <f t="shared" si="25"/>
        <v>0</v>
      </c>
      <c r="J16">
        <f t="shared" si="26"/>
        <v>0</v>
      </c>
      <c r="K16">
        <f t="shared" si="27"/>
        <v>4.9046420169546252E-2</v>
      </c>
      <c r="L16">
        <f t="shared" si="0"/>
        <v>0.85784401623448725</v>
      </c>
      <c r="O16" t="s">
        <v>2</v>
      </c>
      <c r="P16" t="s">
        <v>18</v>
      </c>
      <c r="Q16">
        <f t="shared" si="28"/>
        <v>0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D16">
        <v>1</v>
      </c>
      <c r="AE16">
        <v>1</v>
      </c>
      <c r="AF16" t="s">
        <v>2</v>
      </c>
      <c r="AG16" s="2" t="s">
        <v>18</v>
      </c>
      <c r="AH16">
        <v>0</v>
      </c>
      <c r="AI16">
        <v>0</v>
      </c>
      <c r="AJ16">
        <v>0.5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f t="shared" si="33"/>
        <v>0.5</v>
      </c>
      <c r="AT16">
        <v>1</v>
      </c>
      <c r="AU16">
        <v>1</v>
      </c>
      <c r="AV16" t="s">
        <v>2</v>
      </c>
      <c r="AW16" t="s">
        <v>18</v>
      </c>
      <c r="AX16">
        <f t="shared" si="30"/>
        <v>0</v>
      </c>
      <c r="AY16">
        <f t="shared" si="10"/>
        <v>0</v>
      </c>
      <c r="AZ16">
        <f t="shared" si="11"/>
        <v>1</v>
      </c>
      <c r="BA16">
        <f t="shared" si="12"/>
        <v>0</v>
      </c>
      <c r="BB16">
        <f t="shared" si="13"/>
        <v>0</v>
      </c>
      <c r="BC16">
        <f t="shared" si="14"/>
        <v>0</v>
      </c>
      <c r="BD16">
        <f t="shared" si="15"/>
        <v>0</v>
      </c>
      <c r="BE16">
        <f t="shared" si="16"/>
        <v>0</v>
      </c>
      <c r="BF16">
        <f t="shared" si="17"/>
        <v>0</v>
      </c>
      <c r="BG16">
        <f t="shared" si="18"/>
        <v>0</v>
      </c>
      <c r="BH16">
        <f t="shared" si="31"/>
        <v>1</v>
      </c>
    </row>
    <row r="17" spans="1:60" x14ac:dyDescent="0.25">
      <c r="A17">
        <v>9</v>
      </c>
      <c r="B17">
        <f t="shared" si="32"/>
        <v>0.44992590054057863</v>
      </c>
      <c r="C17">
        <f t="shared" si="19"/>
        <v>0.12183459437253628</v>
      </c>
      <c r="D17">
        <f t="shared" si="20"/>
        <v>0</v>
      </c>
      <c r="E17">
        <f t="shared" si="21"/>
        <v>5.300883126687269E-2</v>
      </c>
      <c r="F17">
        <f t="shared" si="22"/>
        <v>1.7949447147199295E-2</v>
      </c>
      <c r="G17">
        <f t="shared" si="23"/>
        <v>0</v>
      </c>
      <c r="H17">
        <f t="shared" si="24"/>
        <v>9.6916140381240606E-2</v>
      </c>
      <c r="I17">
        <f t="shared" si="25"/>
        <v>0</v>
      </c>
      <c r="J17">
        <f t="shared" si="26"/>
        <v>0</v>
      </c>
      <c r="K17">
        <f t="shared" si="27"/>
        <v>6.010615463180799E-2</v>
      </c>
      <c r="L17">
        <f t="shared" si="0"/>
        <v>0.79974106834023551</v>
      </c>
      <c r="O17" t="s">
        <v>2</v>
      </c>
      <c r="P17" t="s">
        <v>19</v>
      </c>
      <c r="Q17">
        <f t="shared" si="28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D17">
        <v>1</v>
      </c>
      <c r="AE17">
        <f>1</f>
        <v>1</v>
      </c>
      <c r="AF17" t="s">
        <v>2</v>
      </c>
      <c r="AG17" t="s">
        <v>19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f t="shared" si="33"/>
        <v>0</v>
      </c>
      <c r="AT17">
        <v>1</v>
      </c>
      <c r="AU17">
        <f>BA$5</f>
        <v>0</v>
      </c>
      <c r="AV17" t="s">
        <v>2</v>
      </c>
      <c r="AW17" t="s">
        <v>19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>
        <v>10</v>
      </c>
      <c r="B18">
        <f t="shared" si="32"/>
        <v>0.29961366594215999</v>
      </c>
      <c r="C18">
        <f t="shared" si="19"/>
        <v>0.13717522782082844</v>
      </c>
      <c r="D18">
        <f t="shared" si="20"/>
        <v>0</v>
      </c>
      <c r="E18">
        <f t="shared" si="21"/>
        <v>5.4466958935150599E-2</v>
      </c>
      <c r="F18">
        <f t="shared" si="22"/>
        <v>3.5603947694507913E-2</v>
      </c>
      <c r="G18">
        <f t="shared" si="23"/>
        <v>0</v>
      </c>
      <c r="H18">
        <f t="shared" si="24"/>
        <v>0.13339644776441087</v>
      </c>
      <c r="I18">
        <f t="shared" si="25"/>
        <v>0</v>
      </c>
      <c r="J18">
        <f t="shared" si="26"/>
        <v>0</v>
      </c>
      <c r="K18">
        <f t="shared" si="27"/>
        <v>6.7041474448306201E-2</v>
      </c>
      <c r="L18">
        <f t="shared" si="0"/>
        <v>0.72729772260536396</v>
      </c>
      <c r="O18" t="s">
        <v>3</v>
      </c>
      <c r="P18" t="s">
        <v>2</v>
      </c>
      <c r="Q18">
        <f t="shared" si="28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0.48733971724044817</v>
      </c>
      <c r="X18">
        <f t="shared" si="7"/>
        <v>0</v>
      </c>
      <c r="Y18">
        <f t="shared" si="8"/>
        <v>0</v>
      </c>
      <c r="Z18">
        <f t="shared" si="9"/>
        <v>0.48733971724044817</v>
      </c>
      <c r="AD18">
        <f t="shared" ref="AD18:AD27" si="34">$AF$5</f>
        <v>0.97467943448089633</v>
      </c>
      <c r="AE18">
        <v>1</v>
      </c>
      <c r="AF18" t="s">
        <v>3</v>
      </c>
      <c r="AG18" t="s">
        <v>2</v>
      </c>
      <c r="AH18" s="2">
        <f>AD3*AS3^2</f>
        <v>0</v>
      </c>
      <c r="AI18" s="2">
        <f>AE3*AS3</f>
        <v>0</v>
      </c>
      <c r="AJ18">
        <f>AD3*AT3+AF3*AS3</f>
        <v>0</v>
      </c>
      <c r="AK18">
        <f>AD3*AU3+AG3*AS3</f>
        <v>0</v>
      </c>
      <c r="AL18">
        <v>0</v>
      </c>
      <c r="AM18">
        <f>AE3*AT3</f>
        <v>0</v>
      </c>
      <c r="AN18">
        <f>AE3*AU3</f>
        <v>0.5</v>
      </c>
      <c r="AO18">
        <f>AF3*AT3</f>
        <v>0</v>
      </c>
      <c r="AP18">
        <f>AF3*AU3+AG3*AT3</f>
        <v>0</v>
      </c>
      <c r="AQ18">
        <f>AG3*AU3</f>
        <v>0.5</v>
      </c>
      <c r="AR18">
        <f t="shared" si="33"/>
        <v>1</v>
      </c>
      <c r="AT18">
        <f t="shared" ref="AT18:AT27" si="35">$AF$5</f>
        <v>0.97467943448089633</v>
      </c>
      <c r="AU18">
        <v>1</v>
      </c>
      <c r="AV18" t="s">
        <v>3</v>
      </c>
      <c r="AW18" t="s">
        <v>2</v>
      </c>
      <c r="AX18">
        <f t="shared" si="30"/>
        <v>0</v>
      </c>
      <c r="AY18">
        <f t="shared" si="10"/>
        <v>0</v>
      </c>
      <c r="AZ18">
        <f t="shared" si="11"/>
        <v>0</v>
      </c>
      <c r="BA18">
        <f t="shared" si="12"/>
        <v>0</v>
      </c>
      <c r="BB18">
        <f t="shared" si="13"/>
        <v>0</v>
      </c>
      <c r="BC18">
        <f t="shared" si="14"/>
        <v>0</v>
      </c>
      <c r="BD18">
        <f t="shared" si="15"/>
        <v>0.5</v>
      </c>
      <c r="BE18">
        <f t="shared" si="16"/>
        <v>0</v>
      </c>
      <c r="BF18">
        <f t="shared" si="17"/>
        <v>0</v>
      </c>
      <c r="BG18">
        <f t="shared" si="18"/>
        <v>0.5</v>
      </c>
      <c r="BH18">
        <f t="shared" si="31"/>
        <v>1</v>
      </c>
    </row>
    <row r="19" spans="1:60" x14ac:dyDescent="0.25">
      <c r="A19">
        <v>11</v>
      </c>
      <c r="B19">
        <f t="shared" si="32"/>
        <v>0.15912361319030305</v>
      </c>
      <c r="C19">
        <f t="shared" si="19"/>
        <v>0.13371626792505414</v>
      </c>
      <c r="D19">
        <f t="shared" si="20"/>
        <v>0</v>
      </c>
      <c r="E19">
        <f t="shared" si="21"/>
        <v>4.589720764315891E-2</v>
      </c>
      <c r="F19">
        <f t="shared" si="22"/>
        <v>6.7782926562091908E-2</v>
      </c>
      <c r="G19">
        <f t="shared" si="23"/>
        <v>0</v>
      </c>
      <c r="H19">
        <f t="shared" si="24"/>
        <v>0.17317640591053121</v>
      </c>
      <c r="I19">
        <f t="shared" si="25"/>
        <v>0</v>
      </c>
      <c r="J19">
        <f t="shared" si="26"/>
        <v>0</v>
      </c>
      <c r="K19">
        <f t="shared" si="27"/>
        <v>6.4195424270295481E-2</v>
      </c>
      <c r="L19">
        <f t="shared" si="0"/>
        <v>0.64389184550143463</v>
      </c>
      <c r="O19" t="s">
        <v>3</v>
      </c>
      <c r="P19" t="s">
        <v>3</v>
      </c>
      <c r="Q19">
        <f t="shared" si="28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0.47499999999999992</v>
      </c>
      <c r="V19">
        <f t="shared" si="5"/>
        <v>0</v>
      </c>
      <c r="W19">
        <f t="shared" si="6"/>
        <v>0.47499999999999992</v>
      </c>
      <c r="X19">
        <f t="shared" si="7"/>
        <v>0</v>
      </c>
      <c r="Y19">
        <f t="shared" si="8"/>
        <v>0</v>
      </c>
      <c r="Z19">
        <f t="shared" si="9"/>
        <v>0</v>
      </c>
      <c r="AD19">
        <f t="shared" si="34"/>
        <v>0.97467943448089633</v>
      </c>
      <c r="AE19">
        <f>$AF$5</f>
        <v>0.97467943448089633</v>
      </c>
      <c r="AF19" t="s">
        <v>3</v>
      </c>
      <c r="AG19" s="2" t="s">
        <v>3</v>
      </c>
      <c r="AH19" s="2">
        <f>AD3^2*AS3^2</f>
        <v>0</v>
      </c>
      <c r="AI19" s="2">
        <f>2*AE3*AD3*AS3</f>
        <v>0</v>
      </c>
      <c r="AJ19" s="2">
        <f>2*AD3*AS3*(AF3+AD3*AT3)</f>
        <v>0</v>
      </c>
      <c r="AK19" s="2">
        <f>AD3*AS3*(AG3+AD3*AU3)+AD3*AS3*(AD3*AU3)</f>
        <v>0</v>
      </c>
      <c r="AL19" s="2">
        <f>AE3*AE3</f>
        <v>0.25</v>
      </c>
      <c r="AM19" s="2">
        <f>2*AE3*(AF3+AD3*AT3)</f>
        <v>0</v>
      </c>
      <c r="AN19" s="2">
        <f>AE3*(AG3+AD3*AU3)+AE3*(AD3*AU3)</f>
        <v>0.25</v>
      </c>
      <c r="AO19" s="2">
        <f>AF3^2+AD3^2*AT3^2+2*AF3*AD3*AT3</f>
        <v>0</v>
      </c>
      <c r="AP19" s="2">
        <f>AF3*AG3+AD3^2*2*AT3*AU3+2*AF3*AD3*AU3+AG3*AD3*AT3</f>
        <v>0</v>
      </c>
      <c r="AQ19" s="2">
        <f>AD3^2*AU3^2+AG3*AD3*AU3</f>
        <v>0</v>
      </c>
      <c r="AR19">
        <f t="shared" si="33"/>
        <v>0.5</v>
      </c>
      <c r="AT19">
        <f t="shared" si="35"/>
        <v>0.97467943448089633</v>
      </c>
      <c r="AU19">
        <f>$AF$5</f>
        <v>0.97467943448089633</v>
      </c>
      <c r="AV19" t="s">
        <v>3</v>
      </c>
      <c r="AW19" t="s">
        <v>3</v>
      </c>
      <c r="AX19">
        <f t="shared" si="30"/>
        <v>0</v>
      </c>
      <c r="AY19">
        <f t="shared" si="10"/>
        <v>0</v>
      </c>
      <c r="AZ19">
        <f t="shared" si="11"/>
        <v>0</v>
      </c>
      <c r="BA19">
        <f t="shared" si="12"/>
        <v>0</v>
      </c>
      <c r="BB19">
        <f t="shared" si="13"/>
        <v>0.5</v>
      </c>
      <c r="BC19">
        <f t="shared" si="14"/>
        <v>0</v>
      </c>
      <c r="BD19">
        <f t="shared" si="15"/>
        <v>0.5</v>
      </c>
      <c r="BE19">
        <f t="shared" si="16"/>
        <v>0</v>
      </c>
      <c r="BF19">
        <f t="shared" si="17"/>
        <v>0</v>
      </c>
      <c r="BG19">
        <f t="shared" si="18"/>
        <v>0</v>
      </c>
      <c r="BH19">
        <f t="shared" si="31"/>
        <v>1</v>
      </c>
    </row>
    <row r="20" spans="1:60" x14ac:dyDescent="0.25">
      <c r="A20">
        <v>12</v>
      </c>
      <c r="B20">
        <f t="shared" si="32"/>
        <v>5.7973393580834219E-2</v>
      </c>
      <c r="C20">
        <f t="shared" si="19"/>
        <v>0.10279074108927623</v>
      </c>
      <c r="D20">
        <f t="shared" si="20"/>
        <v>0</v>
      </c>
      <c r="E20">
        <f t="shared" si="21"/>
        <v>2.7747424190807925E-2</v>
      </c>
      <c r="F20">
        <f t="shared" si="22"/>
        <v>0.12079036350957841</v>
      </c>
      <c r="G20">
        <f t="shared" si="23"/>
        <v>0</v>
      </c>
      <c r="H20">
        <f t="shared" si="24"/>
        <v>0.20175932801253638</v>
      </c>
      <c r="I20">
        <f t="shared" si="25"/>
        <v>0</v>
      </c>
      <c r="J20">
        <f t="shared" si="26"/>
        <v>0</v>
      </c>
      <c r="K20">
        <f t="shared" si="27"/>
        <v>4.7621532903641364E-2</v>
      </c>
      <c r="L20">
        <f t="shared" si="0"/>
        <v>0.55868278328667453</v>
      </c>
      <c r="O20" t="s">
        <v>3</v>
      </c>
      <c r="P20" t="s">
        <v>15</v>
      </c>
      <c r="Q20">
        <f t="shared" si="28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0.24366985862022408</v>
      </c>
      <c r="W20">
        <f t="shared" si="6"/>
        <v>0.24366985862022408</v>
      </c>
      <c r="X20">
        <f t="shared" si="7"/>
        <v>0</v>
      </c>
      <c r="Y20">
        <f t="shared" si="8"/>
        <v>0.24366985862022408</v>
      </c>
      <c r="Z20">
        <f t="shared" si="9"/>
        <v>0.24366985862022408</v>
      </c>
      <c r="AD20">
        <f t="shared" si="34"/>
        <v>0.97467943448089633</v>
      </c>
      <c r="AE20">
        <v>1</v>
      </c>
      <c r="AF20" t="s">
        <v>3</v>
      </c>
      <c r="AG20" t="s">
        <v>15</v>
      </c>
      <c r="AH20" s="2">
        <f>0.5*AD3*AS3</f>
        <v>0</v>
      </c>
      <c r="AI20" s="2">
        <f>0.5*AE3*AS3</f>
        <v>0</v>
      </c>
      <c r="AJ20">
        <f>0.5*AD3*AT3+0.5*AF3*AS3+0.5*AD3</f>
        <v>0</v>
      </c>
      <c r="AK20">
        <f>0.5*AD3*AU3+0.5*AG3*AS3</f>
        <v>0</v>
      </c>
      <c r="AL20">
        <v>0</v>
      </c>
      <c r="AM20">
        <f>0.5*AE3*AT3+0.5*AE3</f>
        <v>0.25</v>
      </c>
      <c r="AN20">
        <f>0.5*AE3*AU3</f>
        <v>0.25</v>
      </c>
      <c r="AO20">
        <f>0.5*AF3*AT3+0.5*AF3</f>
        <v>0</v>
      </c>
      <c r="AP20">
        <f>0.5*AF3*AU3+0.5*AG3*AT3+0.5*AG3</f>
        <v>0.25</v>
      </c>
      <c r="AQ20">
        <f>0.5*AG3*AU3</f>
        <v>0.25</v>
      </c>
      <c r="AR20">
        <f t="shared" si="33"/>
        <v>1</v>
      </c>
      <c r="AT20">
        <f t="shared" si="35"/>
        <v>0.97467943448089633</v>
      </c>
      <c r="AU20">
        <v>1</v>
      </c>
      <c r="AV20" t="s">
        <v>3</v>
      </c>
      <c r="AW20" t="s">
        <v>15</v>
      </c>
      <c r="AX20">
        <f t="shared" si="30"/>
        <v>0</v>
      </c>
      <c r="AY20">
        <f t="shared" si="10"/>
        <v>0</v>
      </c>
      <c r="AZ20">
        <f t="shared" si="11"/>
        <v>0</v>
      </c>
      <c r="BA20">
        <f t="shared" si="12"/>
        <v>0</v>
      </c>
      <c r="BB20">
        <f t="shared" si="13"/>
        <v>0</v>
      </c>
      <c r="BC20">
        <f t="shared" si="14"/>
        <v>0.25</v>
      </c>
      <c r="BD20">
        <f t="shared" si="15"/>
        <v>0.25</v>
      </c>
      <c r="BE20">
        <f t="shared" si="16"/>
        <v>0</v>
      </c>
      <c r="BF20">
        <f t="shared" si="17"/>
        <v>0.25</v>
      </c>
      <c r="BG20">
        <f t="shared" si="18"/>
        <v>0.25</v>
      </c>
      <c r="BH20">
        <f t="shared" si="31"/>
        <v>1</v>
      </c>
    </row>
    <row r="21" spans="1:60" x14ac:dyDescent="0.25">
      <c r="A21">
        <v>13</v>
      </c>
      <c r="B21">
        <f t="shared" si="32"/>
        <v>1.1023773843291128E-2</v>
      </c>
      <c r="C21">
        <f t="shared" si="19"/>
        <v>5.2930782300872475E-2</v>
      </c>
      <c r="D21">
        <f t="shared" si="20"/>
        <v>0</v>
      </c>
      <c r="E21">
        <f t="shared" si="21"/>
        <v>9.4354486089125618E-3</v>
      </c>
      <c r="F21">
        <f t="shared" si="22"/>
        <v>0.19388121342315159</v>
      </c>
      <c r="G21">
        <f t="shared" si="23"/>
        <v>0</v>
      </c>
      <c r="H21">
        <f t="shared" si="24"/>
        <v>0.19502625701669971</v>
      </c>
      <c r="I21">
        <f t="shared" si="25"/>
        <v>0</v>
      </c>
      <c r="J21">
        <f t="shared" si="26"/>
        <v>0</v>
      </c>
      <c r="K21">
        <f t="shared" si="27"/>
        <v>2.277254279093523E-2</v>
      </c>
      <c r="L21">
        <f t="shared" si="0"/>
        <v>0.48507001798386273</v>
      </c>
      <c r="O21" t="s">
        <v>3</v>
      </c>
      <c r="P21" t="s">
        <v>16</v>
      </c>
      <c r="Q21">
        <f t="shared" si="28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0.48733971724044817</v>
      </c>
      <c r="X21">
        <f t="shared" si="7"/>
        <v>0</v>
      </c>
      <c r="Y21">
        <f t="shared" si="8"/>
        <v>0</v>
      </c>
      <c r="Z21">
        <f t="shared" si="9"/>
        <v>0.48733971724044817</v>
      </c>
      <c r="AD21">
        <f t="shared" si="34"/>
        <v>0.97467943448089633</v>
      </c>
      <c r="AE21">
        <v>1</v>
      </c>
      <c r="AF21" t="s">
        <v>3</v>
      </c>
      <c r="AG21" s="2" t="s">
        <v>16</v>
      </c>
      <c r="AH21" s="2">
        <f>0.5*AD3*AS3</f>
        <v>0</v>
      </c>
      <c r="AI21" s="2">
        <f>0.5*AE3*AS3</f>
        <v>0</v>
      </c>
      <c r="AJ21">
        <f>0.5*AD3*AT3+0.5*AF3*AS3</f>
        <v>0</v>
      </c>
      <c r="AK21">
        <f>0.5*AD3*AU3+0.5*AG3*AS3</f>
        <v>0</v>
      </c>
      <c r="AL21">
        <v>0</v>
      </c>
      <c r="AM21">
        <f>0.5*AE3*AT3</f>
        <v>0</v>
      </c>
      <c r="AN21">
        <f>0.5*AE3*AU3</f>
        <v>0.25</v>
      </c>
      <c r="AO21">
        <f>0.5*AF3*AT3</f>
        <v>0</v>
      </c>
      <c r="AP21">
        <f>0.5*AF3*AU3+0.5*AG3*AT3</f>
        <v>0</v>
      </c>
      <c r="AQ21">
        <f>0.5*AG3*AU3</f>
        <v>0.25</v>
      </c>
      <c r="AR21">
        <f t="shared" si="33"/>
        <v>0.5</v>
      </c>
      <c r="AT21">
        <f t="shared" si="35"/>
        <v>0.97467943448089633</v>
      </c>
      <c r="AU21">
        <v>1</v>
      </c>
      <c r="AV21" t="s">
        <v>3</v>
      </c>
      <c r="AW21" t="s">
        <v>16</v>
      </c>
      <c r="AX21">
        <f t="shared" si="30"/>
        <v>0</v>
      </c>
      <c r="AY21">
        <f t="shared" si="10"/>
        <v>0</v>
      </c>
      <c r="AZ21">
        <f t="shared" si="11"/>
        <v>0</v>
      </c>
      <c r="BA21">
        <f t="shared" si="12"/>
        <v>0</v>
      </c>
      <c r="BB21">
        <f t="shared" si="13"/>
        <v>0</v>
      </c>
      <c r="BC21">
        <f t="shared" si="14"/>
        <v>0</v>
      </c>
      <c r="BD21">
        <f t="shared" si="15"/>
        <v>0.5</v>
      </c>
      <c r="BE21">
        <f t="shared" si="16"/>
        <v>0</v>
      </c>
      <c r="BF21">
        <f t="shared" si="17"/>
        <v>0</v>
      </c>
      <c r="BG21">
        <f t="shared" si="18"/>
        <v>0.5</v>
      </c>
      <c r="BH21">
        <f t="shared" si="31"/>
        <v>1</v>
      </c>
    </row>
    <row r="22" spans="1:60" x14ac:dyDescent="0.25">
      <c r="A22">
        <v>14</v>
      </c>
      <c r="B22">
        <f t="shared" si="32"/>
        <v>6.639429368863421E-4</v>
      </c>
      <c r="C22">
        <f t="shared" si="19"/>
        <v>1.382020148096761E-2</v>
      </c>
      <c r="D22">
        <f t="shared" si="20"/>
        <v>0</v>
      </c>
      <c r="E22">
        <f t="shared" si="21"/>
        <v>1.1594810417530717E-3</v>
      </c>
      <c r="F22">
        <f t="shared" si="22"/>
        <v>0.26779707878372577</v>
      </c>
      <c r="G22">
        <f t="shared" si="23"/>
        <v>0</v>
      </c>
      <c r="H22">
        <f t="shared" si="24"/>
        <v>0.14309088214314994</v>
      </c>
      <c r="I22">
        <f t="shared" si="25"/>
        <v>0</v>
      </c>
      <c r="J22">
        <f t="shared" si="26"/>
        <v>0</v>
      </c>
      <c r="K22">
        <f t="shared" si="27"/>
        <v>5.0967454238610961E-3</v>
      </c>
      <c r="L22">
        <f t="shared" si="0"/>
        <v>0.43162833181034377</v>
      </c>
      <c r="O22" t="s">
        <v>3</v>
      </c>
      <c r="P22" t="s">
        <v>4</v>
      </c>
      <c r="Q22">
        <f t="shared" si="28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0.46297273137842571</v>
      </c>
      <c r="V22">
        <f t="shared" si="5"/>
        <v>0</v>
      </c>
      <c r="W22">
        <f t="shared" si="6"/>
        <v>0.46297273137842571</v>
      </c>
      <c r="X22">
        <f t="shared" si="7"/>
        <v>0</v>
      </c>
      <c r="Y22">
        <f t="shared" si="8"/>
        <v>0</v>
      </c>
      <c r="Z22">
        <f t="shared" si="9"/>
        <v>0</v>
      </c>
      <c r="AD22">
        <f t="shared" si="34"/>
        <v>0.97467943448089633</v>
      </c>
      <c r="AE22">
        <f>$AF$5^2</f>
        <v>0.94999999999999984</v>
      </c>
      <c r="AF22" t="s">
        <v>3</v>
      </c>
      <c r="AG22" t="s">
        <v>4</v>
      </c>
      <c r="AH22" s="2">
        <v>0</v>
      </c>
      <c r="AI22" s="2">
        <f>AD3*AS3</f>
        <v>0</v>
      </c>
      <c r="AJ22">
        <v>0</v>
      </c>
      <c r="AK22">
        <v>0</v>
      </c>
      <c r="AL22">
        <f>AE3</f>
        <v>0.5</v>
      </c>
      <c r="AM22">
        <f>AF3</f>
        <v>0</v>
      </c>
      <c r="AN22">
        <f>AG3</f>
        <v>0.5</v>
      </c>
      <c r="AO22">
        <v>0</v>
      </c>
      <c r="AP22">
        <v>0</v>
      </c>
      <c r="AQ22">
        <v>0</v>
      </c>
      <c r="AR22">
        <f t="shared" si="33"/>
        <v>1</v>
      </c>
      <c r="AT22">
        <f t="shared" si="35"/>
        <v>0.97467943448089633</v>
      </c>
      <c r="AU22">
        <f>$AF$5^2*BA$5</f>
        <v>0</v>
      </c>
      <c r="AV22" t="s">
        <v>3</v>
      </c>
      <c r="AW22" t="s">
        <v>4</v>
      </c>
      <c r="AX22">
        <f t="shared" si="30"/>
        <v>0</v>
      </c>
      <c r="AY22">
        <f t="shared" si="10"/>
        <v>0</v>
      </c>
      <c r="AZ22">
        <f t="shared" si="11"/>
        <v>0</v>
      </c>
      <c r="BA22">
        <f t="shared" si="12"/>
        <v>0</v>
      </c>
      <c r="BB22">
        <f t="shared" si="13"/>
        <v>0.5</v>
      </c>
      <c r="BC22">
        <f t="shared" si="14"/>
        <v>0</v>
      </c>
      <c r="BD22">
        <f t="shared" si="15"/>
        <v>0.5</v>
      </c>
      <c r="BE22">
        <f t="shared" si="16"/>
        <v>0</v>
      </c>
      <c r="BF22">
        <f t="shared" si="17"/>
        <v>0</v>
      </c>
      <c r="BG22">
        <f t="shared" si="18"/>
        <v>0</v>
      </c>
      <c r="BH22">
        <f t="shared" si="31"/>
        <v>1</v>
      </c>
    </row>
    <row r="23" spans="1:60" x14ac:dyDescent="0.25">
      <c r="A23">
        <v>15</v>
      </c>
      <c r="B23">
        <f t="shared" si="32"/>
        <v>5.2539698430140548E-6</v>
      </c>
      <c r="C23">
        <f t="shared" si="19"/>
        <v>1.1737147174438695E-3</v>
      </c>
      <c r="D23">
        <f t="shared" si="20"/>
        <v>0</v>
      </c>
      <c r="E23">
        <f t="shared" si="21"/>
        <v>2.3980447582371039E-5</v>
      </c>
      <c r="F23">
        <f t="shared" si="22"/>
        <v>0.31226136843457325</v>
      </c>
      <c r="G23">
        <f t="shared" si="23"/>
        <v>0</v>
      </c>
      <c r="H23">
        <f t="shared" si="24"/>
        <v>7.8921837067105163E-2</v>
      </c>
      <c r="I23">
        <f t="shared" si="25"/>
        <v>0</v>
      </c>
      <c r="J23">
        <f t="shared" si="26"/>
        <v>0</v>
      </c>
      <c r="K23">
        <f t="shared" si="27"/>
        <v>3.2304509144811345E-4</v>
      </c>
      <c r="L23">
        <f t="shared" si="0"/>
        <v>0.39270919972799573</v>
      </c>
      <c r="O23" t="s">
        <v>3</v>
      </c>
      <c r="P23" t="s">
        <v>13</v>
      </c>
      <c r="Q23">
        <f t="shared" si="28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0.23749999999999996</v>
      </c>
      <c r="V23">
        <f t="shared" si="5"/>
        <v>0.23749999999999996</v>
      </c>
      <c r="W23">
        <f t="shared" si="6"/>
        <v>0.23749999999999996</v>
      </c>
      <c r="X23">
        <f t="shared" si="7"/>
        <v>0</v>
      </c>
      <c r="Y23">
        <f t="shared" si="8"/>
        <v>0.23749999999999996</v>
      </c>
      <c r="Z23">
        <f t="shared" si="9"/>
        <v>0</v>
      </c>
      <c r="AD23">
        <f t="shared" si="34"/>
        <v>0.97467943448089633</v>
      </c>
      <c r="AE23">
        <f>$AF$5</f>
        <v>0.97467943448089633</v>
      </c>
      <c r="AF23" t="s">
        <v>3</v>
      </c>
      <c r="AG23" t="s">
        <v>13</v>
      </c>
      <c r="AH23">
        <v>0</v>
      </c>
      <c r="AI23">
        <f>0.5*AD3</f>
        <v>0</v>
      </c>
      <c r="AJ23">
        <f>0.5*AD3</f>
        <v>0</v>
      </c>
      <c r="AK23">
        <v>0</v>
      </c>
      <c r="AL23">
        <f>0.5*AE3</f>
        <v>0.25</v>
      </c>
      <c r="AM23">
        <f>0.5*AE3+0.5*AF3</f>
        <v>0.25</v>
      </c>
      <c r="AN23">
        <f>0.5*AG3</f>
        <v>0.25</v>
      </c>
      <c r="AO23">
        <f>0.5*AF3</f>
        <v>0</v>
      </c>
      <c r="AP23">
        <f>0.5*AG3</f>
        <v>0.25</v>
      </c>
      <c r="AQ23">
        <v>0</v>
      </c>
      <c r="AR23">
        <f t="shared" si="33"/>
        <v>1</v>
      </c>
      <c r="AT23">
        <f t="shared" si="35"/>
        <v>0.97467943448089633</v>
      </c>
      <c r="AU23">
        <f>$AF$5</f>
        <v>0.97467943448089633</v>
      </c>
      <c r="AV23" t="s">
        <v>3</v>
      </c>
      <c r="AW23" t="s">
        <v>13</v>
      </c>
      <c r="AX23">
        <f t="shared" si="30"/>
        <v>0</v>
      </c>
      <c r="AY23">
        <f t="shared" si="10"/>
        <v>0</v>
      </c>
      <c r="AZ23">
        <f t="shared" si="11"/>
        <v>0</v>
      </c>
      <c r="BA23">
        <f t="shared" si="12"/>
        <v>0</v>
      </c>
      <c r="BB23">
        <f t="shared" si="13"/>
        <v>0.25</v>
      </c>
      <c r="BC23">
        <f t="shared" si="14"/>
        <v>0.25</v>
      </c>
      <c r="BD23">
        <f t="shared" si="15"/>
        <v>0.25</v>
      </c>
      <c r="BE23">
        <f t="shared" si="16"/>
        <v>0</v>
      </c>
      <c r="BF23">
        <f t="shared" si="17"/>
        <v>0.25</v>
      </c>
      <c r="BG23">
        <f t="shared" si="18"/>
        <v>0</v>
      </c>
      <c r="BH23">
        <f t="shared" si="31"/>
        <v>1</v>
      </c>
    </row>
    <row r="24" spans="1:60" x14ac:dyDescent="0.25">
      <c r="A24">
        <v>16</v>
      </c>
      <c r="B24">
        <f t="shared" si="32"/>
        <v>1.2837080343815038E-9</v>
      </c>
      <c r="C24">
        <f t="shared" si="19"/>
        <v>1.6454087644363615E-5</v>
      </c>
      <c r="D24">
        <f t="shared" si="20"/>
        <v>0</v>
      </c>
      <c r="E24">
        <f t="shared" si="21"/>
        <v>2.4941005366656068E-8</v>
      </c>
      <c r="F24">
        <f t="shared" si="22"/>
        <v>0.32030153933173133</v>
      </c>
      <c r="G24">
        <f t="shared" si="23"/>
        <v>0</v>
      </c>
      <c r="H24">
        <f t="shared" si="24"/>
        <v>3.7589942999562816E-2</v>
      </c>
      <c r="I24">
        <f t="shared" si="25"/>
        <v>0</v>
      </c>
      <c r="J24">
        <f t="shared" si="26"/>
        <v>0</v>
      </c>
      <c r="K24">
        <f t="shared" si="27"/>
        <v>2.9057856390089653E-6</v>
      </c>
      <c r="L24">
        <f t="shared" si="0"/>
        <v>0.35791086842929093</v>
      </c>
      <c r="O24" t="s">
        <v>3</v>
      </c>
      <c r="P24" t="s">
        <v>17</v>
      </c>
      <c r="Q24">
        <f t="shared" si="28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0.47499999999999992</v>
      </c>
      <c r="V24">
        <f t="shared" si="5"/>
        <v>0</v>
      </c>
      <c r="W24">
        <f t="shared" si="6"/>
        <v>0.47499999999999992</v>
      </c>
      <c r="X24">
        <f t="shared" si="7"/>
        <v>0</v>
      </c>
      <c r="Y24">
        <f t="shared" si="8"/>
        <v>0</v>
      </c>
      <c r="Z24">
        <f t="shared" si="9"/>
        <v>0</v>
      </c>
      <c r="AD24">
        <f t="shared" si="34"/>
        <v>0.97467943448089633</v>
      </c>
      <c r="AE24">
        <f>$AF$5</f>
        <v>0.97467943448089633</v>
      </c>
      <c r="AF24" t="s">
        <v>3</v>
      </c>
      <c r="AG24" s="2" t="s">
        <v>17</v>
      </c>
      <c r="AH24">
        <v>0</v>
      </c>
      <c r="AI24">
        <f>0.5*AD3</f>
        <v>0</v>
      </c>
      <c r="AJ24">
        <v>0</v>
      </c>
      <c r="AK24">
        <f>0</f>
        <v>0</v>
      </c>
      <c r="AL24">
        <f>0.5*AE3</f>
        <v>0.25</v>
      </c>
      <c r="AM24">
        <f>0.5*AF3</f>
        <v>0</v>
      </c>
      <c r="AN24">
        <f>0.5*AG3</f>
        <v>0.25</v>
      </c>
      <c r="AO24">
        <v>0</v>
      </c>
      <c r="AP24">
        <f>0</f>
        <v>0</v>
      </c>
      <c r="AQ24">
        <f>0</f>
        <v>0</v>
      </c>
      <c r="AR24">
        <f t="shared" si="33"/>
        <v>0.5</v>
      </c>
      <c r="AT24">
        <f t="shared" si="35"/>
        <v>0.97467943448089633</v>
      </c>
      <c r="AU24">
        <f>$AF$5*BA$5</f>
        <v>0</v>
      </c>
      <c r="AV24" t="s">
        <v>3</v>
      </c>
      <c r="AW24" t="s">
        <v>17</v>
      </c>
      <c r="AX24">
        <f t="shared" si="30"/>
        <v>0</v>
      </c>
      <c r="AY24">
        <f t="shared" si="10"/>
        <v>0</v>
      </c>
      <c r="AZ24">
        <f t="shared" si="11"/>
        <v>0</v>
      </c>
      <c r="BA24">
        <f t="shared" si="12"/>
        <v>0</v>
      </c>
      <c r="BB24">
        <f t="shared" si="13"/>
        <v>0.5</v>
      </c>
      <c r="BC24">
        <f t="shared" si="14"/>
        <v>0</v>
      </c>
      <c r="BD24">
        <f t="shared" si="15"/>
        <v>0.5</v>
      </c>
      <c r="BE24">
        <f t="shared" si="16"/>
        <v>0</v>
      </c>
      <c r="BF24">
        <f t="shared" si="17"/>
        <v>0</v>
      </c>
      <c r="BG24">
        <f t="shared" si="18"/>
        <v>0</v>
      </c>
      <c r="BH24">
        <f t="shared" si="31"/>
        <v>1</v>
      </c>
    </row>
    <row r="25" spans="1:60" x14ac:dyDescent="0.25">
      <c r="A25">
        <v>17</v>
      </c>
      <c r="B25">
        <f t="shared" si="32"/>
        <v>1.0077934646476714E-15</v>
      </c>
      <c r="C25">
        <f t="shared" si="19"/>
        <v>1.3102059412972878E-8</v>
      </c>
      <c r="D25">
        <f t="shared" si="20"/>
        <v>0</v>
      </c>
      <c r="E25">
        <f t="shared" si="21"/>
        <v>2.1382538977526879E-13</v>
      </c>
      <c r="F25">
        <f t="shared" si="22"/>
        <v>0.30731693947134053</v>
      </c>
      <c r="G25">
        <f t="shared" si="23"/>
        <v>0</v>
      </c>
      <c r="H25">
        <f t="shared" si="24"/>
        <v>1.7460921557854253E-2</v>
      </c>
      <c r="I25">
        <f t="shared" si="25"/>
        <v>0</v>
      </c>
      <c r="J25">
        <f t="shared" si="26"/>
        <v>0</v>
      </c>
      <c r="K25">
        <f t="shared" si="27"/>
        <v>1.3428558597210214E-9</v>
      </c>
      <c r="L25">
        <f t="shared" si="0"/>
        <v>0.32477787547432496</v>
      </c>
      <c r="O25" t="s">
        <v>3</v>
      </c>
      <c r="P25" t="s">
        <v>14</v>
      </c>
      <c r="Q25">
        <f t="shared" si="28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0.48733971724044817</v>
      </c>
      <c r="W25">
        <f t="shared" si="6"/>
        <v>0</v>
      </c>
      <c r="X25">
        <f t="shared" si="7"/>
        <v>0</v>
      </c>
      <c r="Y25">
        <f t="shared" si="8"/>
        <v>0.48733971724044817</v>
      </c>
      <c r="Z25">
        <f t="shared" si="9"/>
        <v>0</v>
      </c>
      <c r="AD25">
        <f t="shared" si="34"/>
        <v>0.97467943448089633</v>
      </c>
      <c r="AE25">
        <v>1</v>
      </c>
      <c r="AF25" t="s">
        <v>3</v>
      </c>
      <c r="AG25" t="s">
        <v>14</v>
      </c>
      <c r="AH25">
        <v>0</v>
      </c>
      <c r="AI25">
        <v>0</v>
      </c>
      <c r="AJ25">
        <f>AD3</f>
        <v>0</v>
      </c>
      <c r="AK25">
        <v>0</v>
      </c>
      <c r="AL25">
        <v>0</v>
      </c>
      <c r="AM25">
        <f>AE3</f>
        <v>0.5</v>
      </c>
      <c r="AN25">
        <v>0</v>
      </c>
      <c r="AO25">
        <f>AF3</f>
        <v>0</v>
      </c>
      <c r="AP25">
        <f>AG3</f>
        <v>0.5</v>
      </c>
      <c r="AQ25">
        <v>0</v>
      </c>
      <c r="AR25">
        <f t="shared" si="33"/>
        <v>1</v>
      </c>
      <c r="AT25">
        <f t="shared" si="35"/>
        <v>0.97467943448089633</v>
      </c>
      <c r="AU25">
        <v>1</v>
      </c>
      <c r="AV25" t="s">
        <v>3</v>
      </c>
      <c r="AW25" t="s">
        <v>14</v>
      </c>
      <c r="AX25">
        <f t="shared" si="30"/>
        <v>0</v>
      </c>
      <c r="AY25">
        <f t="shared" si="10"/>
        <v>0</v>
      </c>
      <c r="AZ25">
        <f t="shared" si="11"/>
        <v>0</v>
      </c>
      <c r="BA25">
        <f t="shared" si="12"/>
        <v>0</v>
      </c>
      <c r="BB25">
        <f t="shared" si="13"/>
        <v>0</v>
      </c>
      <c r="BC25">
        <f t="shared" si="14"/>
        <v>0.5</v>
      </c>
      <c r="BD25">
        <f t="shared" si="15"/>
        <v>0</v>
      </c>
      <c r="BE25">
        <f t="shared" si="16"/>
        <v>0</v>
      </c>
      <c r="BF25">
        <f t="shared" si="17"/>
        <v>0.5</v>
      </c>
      <c r="BG25">
        <f t="shared" si="18"/>
        <v>0</v>
      </c>
      <c r="BH25">
        <f t="shared" si="31"/>
        <v>1</v>
      </c>
    </row>
    <row r="26" spans="1:60" x14ac:dyDescent="0.25">
      <c r="A26">
        <v>18</v>
      </c>
      <c r="B26">
        <f t="shared" si="32"/>
        <v>7.1386950283071069E-26</v>
      </c>
      <c r="C26">
        <f t="shared" si="19"/>
        <v>1.0266765597271397E-13</v>
      </c>
      <c r="D26">
        <f t="shared" si="20"/>
        <v>0</v>
      </c>
      <c r="E26">
        <f t="shared" si="21"/>
        <v>8.8833935177835526E-22</v>
      </c>
      <c r="F26">
        <f t="shared" si="22"/>
        <v>0.28583613420110693</v>
      </c>
      <c r="G26">
        <f t="shared" si="23"/>
        <v>0</v>
      </c>
      <c r="H26">
        <f t="shared" si="24"/>
        <v>8.0952284179903449E-3</v>
      </c>
      <c r="I26">
        <f t="shared" si="25"/>
        <v>0</v>
      </c>
      <c r="J26">
        <f t="shared" si="26"/>
        <v>0</v>
      </c>
      <c r="K26">
        <f t="shared" si="27"/>
        <v>5.6287793065116934E-15</v>
      </c>
      <c r="L26">
        <f t="shared" si="0"/>
        <v>0.29393136261920549</v>
      </c>
      <c r="O26" t="s">
        <v>3</v>
      </c>
      <c r="P26" t="s">
        <v>18</v>
      </c>
      <c r="Q26">
        <f t="shared" si="28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0.48733971724044817</v>
      </c>
      <c r="W26">
        <f t="shared" si="6"/>
        <v>0</v>
      </c>
      <c r="X26">
        <f t="shared" si="7"/>
        <v>0</v>
      </c>
      <c r="Y26">
        <f t="shared" si="8"/>
        <v>0.48733971724044817</v>
      </c>
      <c r="Z26">
        <f t="shared" si="9"/>
        <v>0</v>
      </c>
      <c r="AD26">
        <f t="shared" si="34"/>
        <v>0.97467943448089633</v>
      </c>
      <c r="AE26">
        <v>1</v>
      </c>
      <c r="AF26" t="s">
        <v>3</v>
      </c>
      <c r="AG26" s="2" t="s">
        <v>18</v>
      </c>
      <c r="AH26">
        <v>0</v>
      </c>
      <c r="AI26">
        <v>0</v>
      </c>
      <c r="AJ26">
        <f>0.5*AD3</f>
        <v>0</v>
      </c>
      <c r="AK26">
        <v>0</v>
      </c>
      <c r="AL26">
        <v>0</v>
      </c>
      <c r="AM26">
        <f>0.5*AE3</f>
        <v>0.25</v>
      </c>
      <c r="AN26">
        <v>0</v>
      </c>
      <c r="AO26">
        <f>0.5*AF3</f>
        <v>0</v>
      </c>
      <c r="AP26">
        <f>0.5*AG3</f>
        <v>0.25</v>
      </c>
      <c r="AQ26">
        <v>0</v>
      </c>
      <c r="AR26">
        <f t="shared" si="33"/>
        <v>0.5</v>
      </c>
      <c r="AT26">
        <f t="shared" si="35"/>
        <v>0.97467943448089633</v>
      </c>
      <c r="AU26">
        <v>1</v>
      </c>
      <c r="AV26" t="s">
        <v>3</v>
      </c>
      <c r="AW26" t="s">
        <v>18</v>
      </c>
      <c r="AX26">
        <f t="shared" si="30"/>
        <v>0</v>
      </c>
      <c r="AY26">
        <f t="shared" si="10"/>
        <v>0</v>
      </c>
      <c r="AZ26">
        <f t="shared" si="11"/>
        <v>0</v>
      </c>
      <c r="BA26">
        <f t="shared" si="12"/>
        <v>0</v>
      </c>
      <c r="BB26">
        <f t="shared" si="13"/>
        <v>0</v>
      </c>
      <c r="BC26">
        <f t="shared" si="14"/>
        <v>0.5</v>
      </c>
      <c r="BD26">
        <f t="shared" si="15"/>
        <v>0</v>
      </c>
      <c r="BE26">
        <f t="shared" si="16"/>
        <v>0</v>
      </c>
      <c r="BF26">
        <f t="shared" si="17"/>
        <v>0.5</v>
      </c>
      <c r="BG26">
        <f t="shared" si="18"/>
        <v>0</v>
      </c>
      <c r="BH26">
        <f t="shared" si="31"/>
        <v>1</v>
      </c>
    </row>
    <row r="27" spans="1:60" x14ac:dyDescent="0.25">
      <c r="A27">
        <v>19</v>
      </c>
      <c r="B27">
        <f t="shared" si="32"/>
        <v>1.3427234416019172E-42</v>
      </c>
      <c r="C27">
        <f t="shared" si="19"/>
        <v>4.2233096112198864E-22</v>
      </c>
      <c r="D27">
        <f t="shared" si="20"/>
        <v>0</v>
      </c>
      <c r="E27">
        <f t="shared" si="21"/>
        <v>1.7013047984682436E-35</v>
      </c>
      <c r="F27">
        <f t="shared" si="22"/>
        <v>0.26190223179015637</v>
      </c>
      <c r="G27">
        <f t="shared" si="23"/>
        <v>0</v>
      </c>
      <c r="H27">
        <f t="shared" si="24"/>
        <v>3.7505515211018231E-3</v>
      </c>
      <c r="I27">
        <f t="shared" si="25"/>
        <v>0</v>
      </c>
      <c r="J27">
        <f t="shared" si="26"/>
        <v>0</v>
      </c>
      <c r="K27">
        <f t="shared" si="27"/>
        <v>1.1924187213111629E-23</v>
      </c>
      <c r="L27">
        <f t="shared" si="0"/>
        <v>0.26565278331125819</v>
      </c>
      <c r="O27" t="s">
        <v>3</v>
      </c>
      <c r="P27" t="s">
        <v>19</v>
      </c>
      <c r="Q27">
        <f t="shared" si="28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D27">
        <f t="shared" si="34"/>
        <v>0.97467943448089633</v>
      </c>
      <c r="AE27">
        <f>1</f>
        <v>1</v>
      </c>
      <c r="AF27" t="s">
        <v>3</v>
      </c>
      <c r="AG27" t="s">
        <v>19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f t="shared" si="33"/>
        <v>0</v>
      </c>
      <c r="AT27">
        <f t="shared" si="35"/>
        <v>0.97467943448089633</v>
      </c>
      <c r="AU27">
        <f>BA$5</f>
        <v>0</v>
      </c>
      <c r="AV27" t="s">
        <v>3</v>
      </c>
      <c r="AW27" t="s">
        <v>19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>
        <v>20</v>
      </c>
      <c r="B28">
        <f t="shared" si="32"/>
        <v>5.447785388369753E-70</v>
      </c>
      <c r="C28">
        <f t="shared" si="19"/>
        <v>8.0841629998556387E-36</v>
      </c>
      <c r="D28">
        <f t="shared" si="20"/>
        <v>0</v>
      </c>
      <c r="E28">
        <f t="shared" si="21"/>
        <v>7.6365390460954337E-58</v>
      </c>
      <c r="F28">
        <f t="shared" si="22"/>
        <v>0.23819049608130918</v>
      </c>
      <c r="G28">
        <f t="shared" si="23"/>
        <v>0</v>
      </c>
      <c r="H28">
        <f t="shared" si="24"/>
        <v>1.7370399403444671E-3</v>
      </c>
      <c r="I28">
        <f t="shared" si="25"/>
        <v>0</v>
      </c>
      <c r="J28">
        <f t="shared" si="26"/>
        <v>0</v>
      </c>
      <c r="K28">
        <f t="shared" si="27"/>
        <v>1.1705628407285011E-37</v>
      </c>
      <c r="L28">
        <f t="shared" si="0"/>
        <v>0.23992753602165365</v>
      </c>
      <c r="O28" t="s">
        <v>15</v>
      </c>
      <c r="P28" t="s">
        <v>2</v>
      </c>
      <c r="Q28">
        <f t="shared" si="28"/>
        <v>0.5</v>
      </c>
      <c r="R28">
        <f t="shared" si="1"/>
        <v>0</v>
      </c>
      <c r="S28">
        <f t="shared" si="2"/>
        <v>0.5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D28">
        <v>1</v>
      </c>
      <c r="AE28">
        <v>1</v>
      </c>
      <c r="AF28" t="s">
        <v>15</v>
      </c>
      <c r="AG28" t="s">
        <v>2</v>
      </c>
      <c r="AH28">
        <v>0.5</v>
      </c>
      <c r="AI28">
        <v>0</v>
      </c>
      <c r="AJ28">
        <v>0.5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f t="shared" si="33"/>
        <v>1</v>
      </c>
      <c r="AT28">
        <v>1</v>
      </c>
      <c r="AU28">
        <v>1</v>
      </c>
      <c r="AV28" t="s">
        <v>15</v>
      </c>
      <c r="AW28" t="s">
        <v>2</v>
      </c>
      <c r="AX28">
        <f t="shared" si="30"/>
        <v>0.5</v>
      </c>
      <c r="AY28">
        <f t="shared" si="10"/>
        <v>0</v>
      </c>
      <c r="AZ28">
        <f t="shared" si="11"/>
        <v>0.5</v>
      </c>
      <c r="BA28">
        <f t="shared" si="12"/>
        <v>0</v>
      </c>
      <c r="BB28">
        <f t="shared" si="13"/>
        <v>0</v>
      </c>
      <c r="BC28">
        <f t="shared" si="14"/>
        <v>0</v>
      </c>
      <c r="BD28">
        <f t="shared" si="15"/>
        <v>0</v>
      </c>
      <c r="BE28">
        <f t="shared" si="16"/>
        <v>0</v>
      </c>
      <c r="BF28">
        <f t="shared" si="17"/>
        <v>0</v>
      </c>
      <c r="BG28">
        <f t="shared" si="18"/>
        <v>0</v>
      </c>
      <c r="BH28">
        <f t="shared" si="31"/>
        <v>1</v>
      </c>
    </row>
    <row r="29" spans="1:60" x14ac:dyDescent="0.25">
      <c r="A29">
        <v>21</v>
      </c>
      <c r="B29">
        <f t="shared" si="32"/>
        <v>1.2152987849923534E-114</v>
      </c>
      <c r="C29">
        <f t="shared" si="19"/>
        <v>3.6280382779724254E-58</v>
      </c>
      <c r="D29">
        <f t="shared" si="20"/>
        <v>0</v>
      </c>
      <c r="E29">
        <f t="shared" si="21"/>
        <v>3.7257286042945941E-94</v>
      </c>
      <c r="F29">
        <f t="shared" si="22"/>
        <v>0.21581170695009172</v>
      </c>
      <c r="G29">
        <f t="shared" si="23"/>
        <v>0</v>
      </c>
      <c r="H29">
        <f t="shared" si="24"/>
        <v>8.0435337957525171E-4</v>
      </c>
      <c r="I29">
        <f t="shared" si="25"/>
        <v>0</v>
      </c>
      <c r="J29">
        <f t="shared" si="26"/>
        <v>0</v>
      </c>
      <c r="K29">
        <f t="shared" si="27"/>
        <v>2.6943753345640044E-60</v>
      </c>
      <c r="L29">
        <f t="shared" si="0"/>
        <v>0.21661606032966696</v>
      </c>
      <c r="O29" t="s">
        <v>15</v>
      </c>
      <c r="P29" t="s">
        <v>3</v>
      </c>
      <c r="Q29">
        <f t="shared" si="28"/>
        <v>0</v>
      </c>
      <c r="R29">
        <f t="shared" si="1"/>
        <v>0.48733971724044817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0.48733971724044817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D29">
        <v>1</v>
      </c>
      <c r="AE29">
        <f>$AF$5</f>
        <v>0.97467943448089633</v>
      </c>
      <c r="AF29" t="s">
        <v>15</v>
      </c>
      <c r="AG29" s="2" t="s">
        <v>3</v>
      </c>
      <c r="AH29">
        <f>0.5*AD3</f>
        <v>0</v>
      </c>
      <c r="AI29">
        <f>0.5*AE3</f>
        <v>0.25</v>
      </c>
      <c r="AJ29">
        <f>0.5*AF3+0.5*AD3</f>
        <v>0</v>
      </c>
      <c r="AK29">
        <v>0</v>
      </c>
      <c r="AL29">
        <v>0</v>
      </c>
      <c r="AM29">
        <f>0.5*AE3</f>
        <v>0.25</v>
      </c>
      <c r="AN29">
        <v>0</v>
      </c>
      <c r="AO29">
        <f>0.5*AF3</f>
        <v>0</v>
      </c>
      <c r="AP29">
        <v>0</v>
      </c>
      <c r="AQ29">
        <v>0</v>
      </c>
      <c r="AR29">
        <f t="shared" si="33"/>
        <v>0.5</v>
      </c>
      <c r="AT29">
        <v>1</v>
      </c>
      <c r="AU29">
        <f>$AF$5</f>
        <v>0.97467943448089633</v>
      </c>
      <c r="AV29" t="s">
        <v>15</v>
      </c>
      <c r="AW29" t="s">
        <v>3</v>
      </c>
      <c r="AX29">
        <f t="shared" si="30"/>
        <v>0</v>
      </c>
      <c r="AY29">
        <f t="shared" si="10"/>
        <v>0.5</v>
      </c>
      <c r="AZ29">
        <f t="shared" si="11"/>
        <v>0</v>
      </c>
      <c r="BA29">
        <f t="shared" si="12"/>
        <v>0</v>
      </c>
      <c r="BB29">
        <f t="shared" si="13"/>
        <v>0</v>
      </c>
      <c r="BC29">
        <f t="shared" si="14"/>
        <v>0.5</v>
      </c>
      <c r="BD29">
        <f t="shared" si="15"/>
        <v>0</v>
      </c>
      <c r="BE29">
        <f t="shared" si="16"/>
        <v>0</v>
      </c>
      <c r="BF29">
        <f t="shared" si="17"/>
        <v>0</v>
      </c>
      <c r="BG29">
        <f t="shared" si="18"/>
        <v>0</v>
      </c>
      <c r="BH29">
        <f t="shared" si="31"/>
        <v>1</v>
      </c>
    </row>
    <row r="30" spans="1:60" x14ac:dyDescent="0.25">
      <c r="A30">
        <v>22</v>
      </c>
      <c r="B30">
        <f t="shared" si="32"/>
        <v>3.204068436046116E-187</v>
      </c>
      <c r="C30">
        <f t="shared" si="19"/>
        <v>1.7698918024250894E-94</v>
      </c>
      <c r="D30">
        <f t="shared" si="20"/>
        <v>0</v>
      </c>
      <c r="E30">
        <f t="shared" si="21"/>
        <v>4.634241449786025E-153</v>
      </c>
      <c r="F30">
        <f t="shared" si="22"/>
        <v>0.19516128353717177</v>
      </c>
      <c r="G30">
        <f t="shared" si="23"/>
        <v>0</v>
      </c>
      <c r="H30">
        <f t="shared" si="24"/>
        <v>3.7242960393205396E-4</v>
      </c>
      <c r="I30">
        <f t="shared" si="25"/>
        <v>0</v>
      </c>
      <c r="J30">
        <f t="shared" si="26"/>
        <v>0</v>
      </c>
      <c r="K30">
        <f t="shared" si="27"/>
        <v>6.7421632043993638E-97</v>
      </c>
      <c r="L30">
        <f t="shared" si="0"/>
        <v>0.19553371314110382</v>
      </c>
      <c r="O30" t="s">
        <v>15</v>
      </c>
      <c r="P30" t="s">
        <v>15</v>
      </c>
      <c r="Q30">
        <f t="shared" si="28"/>
        <v>0.25</v>
      </c>
      <c r="R30">
        <f t="shared" si="1"/>
        <v>0</v>
      </c>
      <c r="S30">
        <f t="shared" si="2"/>
        <v>0.5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0.25</v>
      </c>
      <c r="Y30">
        <f t="shared" si="8"/>
        <v>0</v>
      </c>
      <c r="Z30">
        <f t="shared" si="9"/>
        <v>0</v>
      </c>
      <c r="AD30">
        <v>1</v>
      </c>
      <c r="AE30">
        <v>1</v>
      </c>
      <c r="AF30" t="s">
        <v>15</v>
      </c>
      <c r="AG30" s="2" t="s">
        <v>15</v>
      </c>
      <c r="AH30">
        <v>0.25</v>
      </c>
      <c r="AI30">
        <v>0</v>
      </c>
      <c r="AJ30">
        <v>0.5</v>
      </c>
      <c r="AK30">
        <v>0</v>
      </c>
      <c r="AL30">
        <v>0</v>
      </c>
      <c r="AM30">
        <v>0</v>
      </c>
      <c r="AN30">
        <v>0</v>
      </c>
      <c r="AO30">
        <v>0.25</v>
      </c>
      <c r="AP30">
        <v>0</v>
      </c>
      <c r="AQ30">
        <v>0</v>
      </c>
      <c r="AR30">
        <f t="shared" si="33"/>
        <v>1</v>
      </c>
      <c r="AT30">
        <v>1</v>
      </c>
      <c r="AU30">
        <v>1</v>
      </c>
      <c r="AV30" t="s">
        <v>15</v>
      </c>
      <c r="AW30" t="s">
        <v>15</v>
      </c>
      <c r="AX30">
        <f t="shared" si="30"/>
        <v>0.25</v>
      </c>
      <c r="AY30">
        <f t="shared" si="10"/>
        <v>0</v>
      </c>
      <c r="AZ30">
        <f t="shared" si="11"/>
        <v>0.5</v>
      </c>
      <c r="BA30">
        <f t="shared" si="12"/>
        <v>0</v>
      </c>
      <c r="BB30">
        <f t="shared" si="13"/>
        <v>0</v>
      </c>
      <c r="BC30">
        <f t="shared" si="14"/>
        <v>0</v>
      </c>
      <c r="BD30">
        <f t="shared" si="15"/>
        <v>0</v>
      </c>
      <c r="BE30">
        <f t="shared" si="16"/>
        <v>0.25</v>
      </c>
      <c r="BF30">
        <f t="shared" si="17"/>
        <v>0</v>
      </c>
      <c r="BG30">
        <f t="shared" si="18"/>
        <v>0</v>
      </c>
      <c r="BH30">
        <f t="shared" si="31"/>
        <v>1</v>
      </c>
    </row>
    <row r="31" spans="1:60" x14ac:dyDescent="0.25">
      <c r="A31">
        <v>23</v>
      </c>
      <c r="B31">
        <f t="shared" si="32"/>
        <v>5.4916856714670281E-305</v>
      </c>
      <c r="C31">
        <f t="shared" si="19"/>
        <v>2.2013736083425036E-153</v>
      </c>
      <c r="D31">
        <f t="shared" si="20"/>
        <v>0</v>
      </c>
      <c r="E31">
        <f t="shared" si="21"/>
        <v>1.5979245563910697E-248</v>
      </c>
      <c r="F31">
        <f t="shared" si="22"/>
        <v>0.17631420682807356</v>
      </c>
      <c r="G31">
        <f t="shared" si="23"/>
        <v>0</v>
      </c>
      <c r="H31">
        <f t="shared" si="24"/>
        <v>1.7243328264280843E-4</v>
      </c>
      <c r="I31">
        <f t="shared" si="25"/>
        <v>0</v>
      </c>
      <c r="J31">
        <f t="shared" si="26"/>
        <v>0</v>
      </c>
      <c r="K31">
        <f t="shared" si="27"/>
        <v>4.3016296006497901E-156</v>
      </c>
      <c r="L31">
        <f t="shared" si="0"/>
        <v>0.17648664011071635</v>
      </c>
      <c r="O31" t="s">
        <v>15</v>
      </c>
      <c r="P31" t="s">
        <v>16</v>
      </c>
      <c r="Q31">
        <f t="shared" si="28"/>
        <v>0.5</v>
      </c>
      <c r="R31">
        <f t="shared" si="1"/>
        <v>0</v>
      </c>
      <c r="S31">
        <f t="shared" si="2"/>
        <v>0.5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D31">
        <v>1</v>
      </c>
      <c r="AE31">
        <v>1</v>
      </c>
      <c r="AF31" t="s">
        <v>15</v>
      </c>
      <c r="AG31" s="2" t="s">
        <v>16</v>
      </c>
      <c r="AH31">
        <v>0.25</v>
      </c>
      <c r="AI31">
        <v>0</v>
      </c>
      <c r="AJ31">
        <v>0.25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f t="shared" si="33"/>
        <v>0.5</v>
      </c>
      <c r="AT31">
        <v>1</v>
      </c>
      <c r="AU31">
        <v>1</v>
      </c>
      <c r="AV31" t="s">
        <v>15</v>
      </c>
      <c r="AW31" t="s">
        <v>16</v>
      </c>
      <c r="AX31">
        <f t="shared" si="30"/>
        <v>0.5</v>
      </c>
      <c r="AY31">
        <f t="shared" si="10"/>
        <v>0</v>
      </c>
      <c r="AZ31">
        <f t="shared" si="11"/>
        <v>0.5</v>
      </c>
      <c r="BA31">
        <f t="shared" si="12"/>
        <v>0</v>
      </c>
      <c r="BB31">
        <f t="shared" si="13"/>
        <v>0</v>
      </c>
      <c r="BC31">
        <f t="shared" si="14"/>
        <v>0</v>
      </c>
      <c r="BD31">
        <f t="shared" si="15"/>
        <v>0</v>
      </c>
      <c r="BE31">
        <f t="shared" si="16"/>
        <v>0</v>
      </c>
      <c r="BF31">
        <f t="shared" si="17"/>
        <v>0</v>
      </c>
      <c r="BG31">
        <f t="shared" si="18"/>
        <v>0</v>
      </c>
      <c r="BH31">
        <f t="shared" si="31"/>
        <v>1</v>
      </c>
    </row>
    <row r="32" spans="1:60" x14ac:dyDescent="0.25">
      <c r="A32">
        <v>24</v>
      </c>
      <c r="B32">
        <f t="shared" si="32"/>
        <v>0</v>
      </c>
      <c r="C32">
        <f t="shared" si="19"/>
        <v>7.5903342936234264E-249</v>
      </c>
      <c r="D32">
        <f t="shared" si="20"/>
        <v>0</v>
      </c>
      <c r="E32">
        <f t="shared" si="21"/>
        <v>0</v>
      </c>
      <c r="F32">
        <f t="shared" si="22"/>
        <v>0.15920744442463064</v>
      </c>
      <c r="G32">
        <f t="shared" si="23"/>
        <v>0</v>
      </c>
      <c r="H32">
        <f t="shared" si="24"/>
        <v>7.983393411593664E-5</v>
      </c>
      <c r="I32">
        <f t="shared" si="25"/>
        <v>0</v>
      </c>
      <c r="J32">
        <f t="shared" si="26"/>
        <v>0</v>
      </c>
      <c r="K32">
        <f t="shared" si="27"/>
        <v>7.6084701070767343E-252</v>
      </c>
      <c r="L32">
        <f t="shared" si="0"/>
        <v>0.15928727835874656</v>
      </c>
      <c r="O32" t="s">
        <v>15</v>
      </c>
      <c r="P32" t="s">
        <v>4</v>
      </c>
      <c r="Q32">
        <f t="shared" si="28"/>
        <v>0</v>
      </c>
      <c r="R32">
        <f t="shared" si="1"/>
        <v>0.47499999999999992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0.47499999999999992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D32">
        <v>1</v>
      </c>
      <c r="AE32">
        <f>$AF$5^2</f>
        <v>0.94999999999999984</v>
      </c>
      <c r="AF32" t="s">
        <v>15</v>
      </c>
      <c r="AG32" s="2" t="s">
        <v>4</v>
      </c>
      <c r="AH32">
        <v>0</v>
      </c>
      <c r="AI32">
        <v>0.5</v>
      </c>
      <c r="AJ32">
        <v>0</v>
      </c>
      <c r="AK32">
        <v>0</v>
      </c>
      <c r="AL32">
        <v>0</v>
      </c>
      <c r="AM32">
        <v>0.5</v>
      </c>
      <c r="AN32">
        <v>0</v>
      </c>
      <c r="AO32">
        <v>0</v>
      </c>
      <c r="AP32">
        <v>0</v>
      </c>
      <c r="AQ32">
        <v>0</v>
      </c>
      <c r="AR32">
        <f t="shared" si="33"/>
        <v>1</v>
      </c>
      <c r="AT32">
        <v>1</v>
      </c>
      <c r="AU32">
        <f>$AF$5^2*BA$5</f>
        <v>0</v>
      </c>
      <c r="AV32" t="s">
        <v>15</v>
      </c>
      <c r="AW32" t="s">
        <v>4</v>
      </c>
      <c r="AX32">
        <f t="shared" si="30"/>
        <v>0</v>
      </c>
      <c r="AY32">
        <f t="shared" si="10"/>
        <v>0.5</v>
      </c>
      <c r="AZ32">
        <f t="shared" si="11"/>
        <v>0</v>
      </c>
      <c r="BA32">
        <f t="shared" si="12"/>
        <v>0</v>
      </c>
      <c r="BB32">
        <f t="shared" si="13"/>
        <v>0</v>
      </c>
      <c r="BC32">
        <f t="shared" si="14"/>
        <v>0.5</v>
      </c>
      <c r="BD32">
        <f t="shared" si="15"/>
        <v>0</v>
      </c>
      <c r="BE32">
        <f t="shared" si="16"/>
        <v>0</v>
      </c>
      <c r="BF32">
        <f t="shared" si="17"/>
        <v>0</v>
      </c>
      <c r="BG32">
        <f t="shared" si="18"/>
        <v>0</v>
      </c>
      <c r="BH32">
        <f t="shared" si="31"/>
        <v>1</v>
      </c>
    </row>
    <row r="33" spans="1:60" x14ac:dyDescent="0.25">
      <c r="A33">
        <v>25</v>
      </c>
      <c r="B33">
        <f t="shared" si="32"/>
        <v>0</v>
      </c>
      <c r="C33">
        <f t="shared" si="19"/>
        <v>0</v>
      </c>
      <c r="D33">
        <f t="shared" si="20"/>
        <v>0</v>
      </c>
      <c r="E33">
        <f t="shared" si="21"/>
        <v>0</v>
      </c>
      <c r="F33">
        <f t="shared" si="22"/>
        <v>0.14372355081442384</v>
      </c>
      <c r="G33">
        <f t="shared" si="23"/>
        <v>0</v>
      </c>
      <c r="H33">
        <f t="shared" si="24"/>
        <v>3.6961415773524266E-5</v>
      </c>
      <c r="I33">
        <f t="shared" si="25"/>
        <v>0</v>
      </c>
      <c r="J33">
        <f t="shared" si="26"/>
        <v>0</v>
      </c>
      <c r="K33">
        <f t="shared" si="27"/>
        <v>0</v>
      </c>
      <c r="L33">
        <f t="shared" si="0"/>
        <v>0.14376051223019737</v>
      </c>
      <c r="O33" t="s">
        <v>15</v>
      </c>
      <c r="P33" t="s">
        <v>13</v>
      </c>
      <c r="Q33">
        <f t="shared" si="28"/>
        <v>0</v>
      </c>
      <c r="R33">
        <f t="shared" si="1"/>
        <v>0.24366985862022408</v>
      </c>
      <c r="S33">
        <f t="shared" si="2"/>
        <v>0.24366985862022408</v>
      </c>
      <c r="T33">
        <f t="shared" si="3"/>
        <v>0</v>
      </c>
      <c r="U33">
        <f t="shared" si="4"/>
        <v>0</v>
      </c>
      <c r="V33">
        <f t="shared" si="5"/>
        <v>0.24366985862022408</v>
      </c>
      <c r="W33">
        <f t="shared" si="6"/>
        <v>0</v>
      </c>
      <c r="X33">
        <f t="shared" si="7"/>
        <v>0.24366985862022408</v>
      </c>
      <c r="Y33">
        <f t="shared" si="8"/>
        <v>0</v>
      </c>
      <c r="Z33">
        <f t="shared" si="9"/>
        <v>0</v>
      </c>
      <c r="AD33">
        <v>1</v>
      </c>
      <c r="AE33">
        <f>$AF$5</f>
        <v>0.97467943448089633</v>
      </c>
      <c r="AF33" t="s">
        <v>15</v>
      </c>
      <c r="AG33" s="2" t="s">
        <v>13</v>
      </c>
      <c r="AH33">
        <v>0</v>
      </c>
      <c r="AI33">
        <v>0.25</v>
      </c>
      <c r="AJ33">
        <v>0.25</v>
      </c>
      <c r="AK33">
        <v>0</v>
      </c>
      <c r="AL33">
        <v>0</v>
      </c>
      <c r="AM33">
        <v>0.25</v>
      </c>
      <c r="AN33">
        <v>0</v>
      </c>
      <c r="AO33">
        <v>0.25</v>
      </c>
      <c r="AP33">
        <v>0</v>
      </c>
      <c r="AQ33">
        <v>0</v>
      </c>
      <c r="AR33">
        <f t="shared" si="33"/>
        <v>1</v>
      </c>
      <c r="AT33">
        <v>1</v>
      </c>
      <c r="AU33">
        <f>$AF$5</f>
        <v>0.97467943448089633</v>
      </c>
      <c r="AV33" t="s">
        <v>15</v>
      </c>
      <c r="AW33" t="s">
        <v>13</v>
      </c>
      <c r="AX33">
        <f t="shared" si="30"/>
        <v>0</v>
      </c>
      <c r="AY33">
        <f t="shared" si="10"/>
        <v>0.25</v>
      </c>
      <c r="AZ33">
        <f t="shared" si="11"/>
        <v>0.25</v>
      </c>
      <c r="BA33">
        <f t="shared" si="12"/>
        <v>0</v>
      </c>
      <c r="BB33">
        <f t="shared" si="13"/>
        <v>0</v>
      </c>
      <c r="BC33">
        <f t="shared" si="14"/>
        <v>0.25</v>
      </c>
      <c r="BD33">
        <f t="shared" si="15"/>
        <v>0</v>
      </c>
      <c r="BE33">
        <f t="shared" si="16"/>
        <v>0.25</v>
      </c>
      <c r="BF33">
        <f t="shared" si="17"/>
        <v>0</v>
      </c>
      <c r="BG33">
        <f t="shared" si="18"/>
        <v>0</v>
      </c>
      <c r="BH33">
        <f t="shared" si="31"/>
        <v>1</v>
      </c>
    </row>
    <row r="34" spans="1:60" x14ac:dyDescent="0.25">
      <c r="A34">
        <v>26</v>
      </c>
      <c r="B34">
        <f t="shared" si="32"/>
        <v>0</v>
      </c>
      <c r="C34">
        <f t="shared" si="19"/>
        <v>0</v>
      </c>
      <c r="D34">
        <f t="shared" si="20"/>
        <v>0</v>
      </c>
      <c r="E34">
        <f t="shared" si="21"/>
        <v>0</v>
      </c>
      <c r="F34">
        <f t="shared" si="22"/>
        <v>0.12972848320662439</v>
      </c>
      <c r="G34">
        <f t="shared" si="23"/>
        <v>0</v>
      </c>
      <c r="H34">
        <f t="shared" si="24"/>
        <v>1.7112241910588307E-5</v>
      </c>
      <c r="I34">
        <f t="shared" si="25"/>
        <v>0</v>
      </c>
      <c r="J34">
        <f t="shared" si="26"/>
        <v>0</v>
      </c>
      <c r="K34">
        <f t="shared" si="27"/>
        <v>0</v>
      </c>
      <c r="L34">
        <f t="shared" si="0"/>
        <v>0.12974559544853498</v>
      </c>
      <c r="O34" t="s">
        <v>15</v>
      </c>
      <c r="P34" t="s">
        <v>17</v>
      </c>
      <c r="Q34">
        <f t="shared" si="28"/>
        <v>0</v>
      </c>
      <c r="R34">
        <f t="shared" si="1"/>
        <v>0.48733971724044817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0.48733971724044817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D34">
        <v>1</v>
      </c>
      <c r="AE34">
        <f>$AF$5</f>
        <v>0.97467943448089633</v>
      </c>
      <c r="AF34" t="s">
        <v>15</v>
      </c>
      <c r="AG34" s="2" t="s">
        <v>17</v>
      </c>
      <c r="AH34">
        <v>0</v>
      </c>
      <c r="AI34">
        <v>0.25</v>
      </c>
      <c r="AJ34">
        <v>0</v>
      </c>
      <c r="AK34">
        <v>0</v>
      </c>
      <c r="AL34">
        <v>0</v>
      </c>
      <c r="AM34">
        <v>0.25</v>
      </c>
      <c r="AN34">
        <v>0</v>
      </c>
      <c r="AO34">
        <v>0</v>
      </c>
      <c r="AP34">
        <v>0</v>
      </c>
      <c r="AQ34">
        <v>0</v>
      </c>
      <c r="AR34">
        <f t="shared" si="33"/>
        <v>0.5</v>
      </c>
      <c r="AT34">
        <v>1</v>
      </c>
      <c r="AU34">
        <f>$AF$5*BA$5</f>
        <v>0</v>
      </c>
      <c r="AV34" t="s">
        <v>15</v>
      </c>
      <c r="AW34" t="s">
        <v>17</v>
      </c>
      <c r="AX34">
        <f t="shared" si="30"/>
        <v>0</v>
      </c>
      <c r="AY34">
        <f t="shared" si="10"/>
        <v>0.5</v>
      </c>
      <c r="AZ34">
        <f t="shared" si="11"/>
        <v>0</v>
      </c>
      <c r="BA34">
        <f t="shared" si="12"/>
        <v>0</v>
      </c>
      <c r="BB34">
        <f t="shared" si="13"/>
        <v>0</v>
      </c>
      <c r="BC34">
        <f t="shared" si="14"/>
        <v>0.5</v>
      </c>
      <c r="BD34">
        <f t="shared" si="15"/>
        <v>0</v>
      </c>
      <c r="BE34">
        <f t="shared" si="16"/>
        <v>0</v>
      </c>
      <c r="BF34">
        <f t="shared" si="17"/>
        <v>0</v>
      </c>
      <c r="BG34">
        <f t="shared" si="18"/>
        <v>0</v>
      </c>
      <c r="BH34">
        <f t="shared" si="31"/>
        <v>1</v>
      </c>
    </row>
    <row r="35" spans="1:60" x14ac:dyDescent="0.25">
      <c r="A35">
        <v>27</v>
      </c>
      <c r="B35">
        <f t="shared" si="32"/>
        <v>0</v>
      </c>
      <c r="C35">
        <f t="shared" si="19"/>
        <v>0</v>
      </c>
      <c r="D35">
        <f t="shared" si="20"/>
        <v>0</v>
      </c>
      <c r="E35">
        <f t="shared" si="21"/>
        <v>0</v>
      </c>
      <c r="F35">
        <f t="shared" si="22"/>
        <v>0.11708827977401598</v>
      </c>
      <c r="G35">
        <f t="shared" si="23"/>
        <v>0</v>
      </c>
      <c r="H35">
        <f t="shared" si="24"/>
        <v>7.9225285222511477E-6</v>
      </c>
      <c r="I35">
        <f t="shared" si="25"/>
        <v>0</v>
      </c>
      <c r="J35">
        <f t="shared" si="26"/>
        <v>0</v>
      </c>
      <c r="K35">
        <f t="shared" si="27"/>
        <v>0</v>
      </c>
      <c r="L35">
        <f t="shared" si="0"/>
        <v>0.11709620230253823</v>
      </c>
      <c r="O35" t="s">
        <v>15</v>
      </c>
      <c r="P35" t="s">
        <v>14</v>
      </c>
      <c r="Q35">
        <f t="shared" si="28"/>
        <v>0</v>
      </c>
      <c r="R35">
        <f t="shared" si="1"/>
        <v>0</v>
      </c>
      <c r="S35">
        <f t="shared" si="2"/>
        <v>0.5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0.5</v>
      </c>
      <c r="Y35">
        <f t="shared" si="8"/>
        <v>0</v>
      </c>
      <c r="Z35">
        <f t="shared" si="9"/>
        <v>0</v>
      </c>
      <c r="AD35">
        <v>1</v>
      </c>
      <c r="AE35">
        <v>1</v>
      </c>
      <c r="AF35" t="s">
        <v>15</v>
      </c>
      <c r="AG35" t="s">
        <v>14</v>
      </c>
      <c r="AH35">
        <v>0</v>
      </c>
      <c r="AI35">
        <v>0</v>
      </c>
      <c r="AJ35">
        <v>0.5</v>
      </c>
      <c r="AK35">
        <v>0</v>
      </c>
      <c r="AL35">
        <v>0</v>
      </c>
      <c r="AM35">
        <v>0</v>
      </c>
      <c r="AN35">
        <v>0</v>
      </c>
      <c r="AO35">
        <v>0.5</v>
      </c>
      <c r="AP35">
        <v>0</v>
      </c>
      <c r="AQ35">
        <v>0</v>
      </c>
      <c r="AR35">
        <f t="shared" si="33"/>
        <v>1</v>
      </c>
      <c r="AT35">
        <v>1</v>
      </c>
      <c r="AU35">
        <v>1</v>
      </c>
      <c r="AV35" t="s">
        <v>15</v>
      </c>
      <c r="AW35" t="s">
        <v>14</v>
      </c>
      <c r="AX35">
        <f t="shared" si="30"/>
        <v>0</v>
      </c>
      <c r="AY35">
        <f t="shared" si="10"/>
        <v>0</v>
      </c>
      <c r="AZ35">
        <f t="shared" si="11"/>
        <v>0.5</v>
      </c>
      <c r="BA35">
        <f t="shared" si="12"/>
        <v>0</v>
      </c>
      <c r="BB35">
        <f t="shared" si="13"/>
        <v>0</v>
      </c>
      <c r="BC35">
        <f t="shared" si="14"/>
        <v>0</v>
      </c>
      <c r="BD35">
        <f t="shared" si="15"/>
        <v>0</v>
      </c>
      <c r="BE35">
        <f t="shared" si="16"/>
        <v>0.5</v>
      </c>
      <c r="BF35">
        <f t="shared" si="17"/>
        <v>0</v>
      </c>
      <c r="BG35">
        <f t="shared" si="18"/>
        <v>0</v>
      </c>
      <c r="BH35">
        <f t="shared" si="31"/>
        <v>1</v>
      </c>
    </row>
    <row r="36" spans="1:60" x14ac:dyDescent="0.25">
      <c r="A36">
        <v>28</v>
      </c>
      <c r="B36">
        <f t="shared" si="32"/>
        <v>0</v>
      </c>
      <c r="C36">
        <f t="shared" si="19"/>
        <v>0</v>
      </c>
      <c r="D36">
        <f t="shared" si="20"/>
        <v>0</v>
      </c>
      <c r="E36">
        <f t="shared" si="21"/>
        <v>0</v>
      </c>
      <c r="F36">
        <f t="shared" si="22"/>
        <v>0.10567602615194574</v>
      </c>
      <c r="G36">
        <f t="shared" si="23"/>
        <v>0</v>
      </c>
      <c r="H36">
        <f t="shared" si="24"/>
        <v>3.6679211162833029E-6</v>
      </c>
      <c r="I36">
        <f t="shared" si="25"/>
        <v>0</v>
      </c>
      <c r="J36">
        <f t="shared" si="26"/>
        <v>0</v>
      </c>
      <c r="K36">
        <f t="shared" si="27"/>
        <v>0</v>
      </c>
      <c r="L36">
        <f t="shared" si="0"/>
        <v>0.10567969407306202</v>
      </c>
      <c r="O36" t="s">
        <v>15</v>
      </c>
      <c r="P36" t="s">
        <v>18</v>
      </c>
      <c r="Q36">
        <f t="shared" si="28"/>
        <v>0</v>
      </c>
      <c r="R36">
        <f t="shared" si="1"/>
        <v>0</v>
      </c>
      <c r="S36">
        <f t="shared" si="2"/>
        <v>0.5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0.5</v>
      </c>
      <c r="Y36">
        <f t="shared" si="8"/>
        <v>0</v>
      </c>
      <c r="Z36">
        <f t="shared" si="9"/>
        <v>0</v>
      </c>
      <c r="AD36">
        <v>1</v>
      </c>
      <c r="AE36">
        <v>1</v>
      </c>
      <c r="AF36" t="s">
        <v>15</v>
      </c>
      <c r="AG36" s="2" t="s">
        <v>18</v>
      </c>
      <c r="AH36">
        <v>0</v>
      </c>
      <c r="AI36">
        <v>0</v>
      </c>
      <c r="AJ36">
        <v>0.25</v>
      </c>
      <c r="AK36">
        <v>0</v>
      </c>
      <c r="AL36">
        <v>0</v>
      </c>
      <c r="AM36">
        <v>0</v>
      </c>
      <c r="AN36">
        <v>0</v>
      </c>
      <c r="AO36">
        <v>0.25</v>
      </c>
      <c r="AP36">
        <v>0</v>
      </c>
      <c r="AQ36">
        <v>0</v>
      </c>
      <c r="AR36">
        <f t="shared" si="33"/>
        <v>0.5</v>
      </c>
      <c r="AT36">
        <v>1</v>
      </c>
      <c r="AU36">
        <v>1</v>
      </c>
      <c r="AV36" t="s">
        <v>15</v>
      </c>
      <c r="AW36" t="s">
        <v>18</v>
      </c>
      <c r="AX36">
        <f t="shared" si="30"/>
        <v>0</v>
      </c>
      <c r="AY36">
        <f t="shared" si="10"/>
        <v>0</v>
      </c>
      <c r="AZ36">
        <f t="shared" si="11"/>
        <v>0.5</v>
      </c>
      <c r="BA36">
        <f t="shared" si="12"/>
        <v>0</v>
      </c>
      <c r="BB36">
        <f t="shared" si="13"/>
        <v>0</v>
      </c>
      <c r="BC36">
        <f t="shared" si="14"/>
        <v>0</v>
      </c>
      <c r="BD36">
        <f t="shared" si="15"/>
        <v>0</v>
      </c>
      <c r="BE36">
        <f t="shared" si="16"/>
        <v>0.5</v>
      </c>
      <c r="BF36">
        <f t="shared" si="17"/>
        <v>0</v>
      </c>
      <c r="BG36">
        <f t="shared" si="18"/>
        <v>0</v>
      </c>
      <c r="BH36">
        <f t="shared" si="31"/>
        <v>1</v>
      </c>
    </row>
    <row r="37" spans="1:60" x14ac:dyDescent="0.25">
      <c r="A37">
        <v>29</v>
      </c>
      <c r="B37">
        <f t="shared" si="32"/>
        <v>0</v>
      </c>
      <c r="C37">
        <f t="shared" si="19"/>
        <v>0</v>
      </c>
      <c r="D37">
        <f t="shared" si="20"/>
        <v>0</v>
      </c>
      <c r="E37">
        <f t="shared" si="21"/>
        <v>0</v>
      </c>
      <c r="F37">
        <f t="shared" si="22"/>
        <v>9.5374397744243014E-2</v>
      </c>
      <c r="G37">
        <f t="shared" si="23"/>
        <v>0</v>
      </c>
      <c r="H37">
        <f t="shared" si="24"/>
        <v>1.6981489888281714E-6</v>
      </c>
      <c r="I37">
        <f t="shared" si="25"/>
        <v>0</v>
      </c>
      <c r="J37">
        <f t="shared" si="26"/>
        <v>0</v>
      </c>
      <c r="K37">
        <f t="shared" si="27"/>
        <v>0</v>
      </c>
      <c r="L37">
        <f t="shared" si="0"/>
        <v>9.5376095893231844E-2</v>
      </c>
      <c r="O37" t="s">
        <v>15</v>
      </c>
      <c r="P37" t="s">
        <v>19</v>
      </c>
      <c r="Q37">
        <f t="shared" si="28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D37">
        <v>1</v>
      </c>
      <c r="AE37">
        <f>1</f>
        <v>1</v>
      </c>
      <c r="AF37" t="s">
        <v>15</v>
      </c>
      <c r="AG37" t="s">
        <v>19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f t="shared" si="33"/>
        <v>0</v>
      </c>
      <c r="AT37">
        <v>1</v>
      </c>
      <c r="AU37">
        <f>BA$5</f>
        <v>0</v>
      </c>
      <c r="AV37" t="s">
        <v>15</v>
      </c>
      <c r="AW37" t="s">
        <v>19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25">
      <c r="A38">
        <v>30</v>
      </c>
      <c r="B38">
        <f t="shared" si="32"/>
        <v>0</v>
      </c>
      <c r="C38">
        <f t="shared" si="19"/>
        <v>0</v>
      </c>
      <c r="D38">
        <f t="shared" si="20"/>
        <v>0</v>
      </c>
      <c r="E38">
        <f t="shared" si="21"/>
        <v>0</v>
      </c>
      <c r="F38">
        <f t="shared" si="22"/>
        <v>8.6076219974398585E-2</v>
      </c>
      <c r="G38">
        <f t="shared" si="23"/>
        <v>0</v>
      </c>
      <c r="H38">
        <f t="shared" si="24"/>
        <v>7.8619703929148812E-7</v>
      </c>
      <c r="I38">
        <f t="shared" si="25"/>
        <v>0</v>
      </c>
      <c r="J38">
        <f t="shared" si="26"/>
        <v>0</v>
      </c>
      <c r="K38">
        <f t="shared" si="27"/>
        <v>0</v>
      </c>
      <c r="L38">
        <f t="shared" si="0"/>
        <v>8.6077006171437875E-2</v>
      </c>
      <c r="O38" t="s">
        <v>16</v>
      </c>
      <c r="P38" t="s">
        <v>2</v>
      </c>
      <c r="Q38">
        <f t="shared" si="28"/>
        <v>0.5</v>
      </c>
      <c r="R38">
        <f t="shared" si="1"/>
        <v>0</v>
      </c>
      <c r="S38">
        <f t="shared" si="2"/>
        <v>0</v>
      </c>
      <c r="T38">
        <f t="shared" si="3"/>
        <v>0.5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D38">
        <v>1</v>
      </c>
      <c r="AE38">
        <v>1</v>
      </c>
      <c r="AF38" t="s">
        <v>16</v>
      </c>
      <c r="AG38" t="s">
        <v>2</v>
      </c>
      <c r="AH38">
        <v>0.5</v>
      </c>
      <c r="AI38">
        <v>0</v>
      </c>
      <c r="AJ38">
        <v>0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f t="shared" si="33"/>
        <v>1</v>
      </c>
      <c r="AT38">
        <v>1</v>
      </c>
      <c r="AU38">
        <v>1</v>
      </c>
      <c r="AV38" t="s">
        <v>16</v>
      </c>
      <c r="AW38" t="s">
        <v>2</v>
      </c>
      <c r="AX38">
        <f t="shared" si="30"/>
        <v>0.5</v>
      </c>
      <c r="AY38">
        <f t="shared" si="10"/>
        <v>0</v>
      </c>
      <c r="AZ38">
        <f t="shared" si="11"/>
        <v>0</v>
      </c>
      <c r="BA38">
        <f t="shared" si="12"/>
        <v>0.5</v>
      </c>
      <c r="BB38">
        <f t="shared" si="13"/>
        <v>0</v>
      </c>
      <c r="BC38">
        <f t="shared" si="14"/>
        <v>0</v>
      </c>
      <c r="BD38">
        <f t="shared" si="15"/>
        <v>0</v>
      </c>
      <c r="BE38">
        <f t="shared" si="16"/>
        <v>0</v>
      </c>
      <c r="BF38">
        <f t="shared" si="17"/>
        <v>0</v>
      </c>
      <c r="BG38">
        <f t="shared" si="18"/>
        <v>0</v>
      </c>
      <c r="BH38">
        <f t="shared" si="31"/>
        <v>1</v>
      </c>
    </row>
    <row r="39" spans="1:60" x14ac:dyDescent="0.25">
      <c r="A39">
        <v>31</v>
      </c>
      <c r="B39">
        <f t="shared" si="32"/>
        <v>0</v>
      </c>
      <c r="C39">
        <f t="shared" si="19"/>
        <v>0</v>
      </c>
      <c r="D39">
        <f t="shared" si="20"/>
        <v>0</v>
      </c>
      <c r="E39">
        <f t="shared" si="21"/>
        <v>0</v>
      </c>
      <c r="F39">
        <f t="shared" si="22"/>
        <v>7.7684170947356801E-2</v>
      </c>
      <c r="G39">
        <f t="shared" si="23"/>
        <v>0</v>
      </c>
      <c r="H39">
        <f t="shared" si="24"/>
        <v>3.6398787704838379E-7</v>
      </c>
      <c r="I39">
        <f t="shared" si="25"/>
        <v>0</v>
      </c>
      <c r="J39">
        <f t="shared" si="26"/>
        <v>0</v>
      </c>
      <c r="K39">
        <f t="shared" si="27"/>
        <v>0</v>
      </c>
      <c r="L39">
        <f t="shared" si="0"/>
        <v>7.7684534935233848E-2</v>
      </c>
      <c r="O39" t="s">
        <v>16</v>
      </c>
      <c r="P39" t="s">
        <v>3</v>
      </c>
      <c r="Q39">
        <f t="shared" si="28"/>
        <v>0</v>
      </c>
      <c r="R39">
        <f t="shared" si="1"/>
        <v>0.48733971724044817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0.48733971724044817</v>
      </c>
      <c r="X39">
        <f t="shared" si="7"/>
        <v>0</v>
      </c>
      <c r="Y39">
        <f t="shared" si="8"/>
        <v>0</v>
      </c>
      <c r="Z39">
        <f t="shared" si="9"/>
        <v>0</v>
      </c>
      <c r="AD39">
        <v>1</v>
      </c>
      <c r="AE39">
        <f>$AF$5</f>
        <v>0.97467943448089633</v>
      </c>
      <c r="AF39" t="s">
        <v>16</v>
      </c>
      <c r="AG39" s="2" t="s">
        <v>3</v>
      </c>
      <c r="AH39">
        <f>0.5*AD3</f>
        <v>0</v>
      </c>
      <c r="AI39">
        <f>0.5*AE3</f>
        <v>0.25</v>
      </c>
      <c r="AJ39">
        <f>0.5*AF3</f>
        <v>0</v>
      </c>
      <c r="AK39">
        <f>0.5*AD3</f>
        <v>0</v>
      </c>
      <c r="AL39">
        <v>0</v>
      </c>
      <c r="AM39">
        <v>0</v>
      </c>
      <c r="AN39">
        <f>0.5*AE3</f>
        <v>0.25</v>
      </c>
      <c r="AO39">
        <v>0</v>
      </c>
      <c r="AP39">
        <f>0.5*AF3</f>
        <v>0</v>
      </c>
      <c r="AQ39">
        <v>0</v>
      </c>
      <c r="AR39">
        <f t="shared" si="33"/>
        <v>0.5</v>
      </c>
      <c r="AT39">
        <v>1</v>
      </c>
      <c r="AU39">
        <f>$AF$5</f>
        <v>0.97467943448089633</v>
      </c>
      <c r="AV39" t="s">
        <v>16</v>
      </c>
      <c r="AW39" t="s">
        <v>3</v>
      </c>
      <c r="AX39">
        <f t="shared" si="30"/>
        <v>0</v>
      </c>
      <c r="AY39">
        <f t="shared" si="10"/>
        <v>0.5</v>
      </c>
      <c r="AZ39">
        <f t="shared" si="11"/>
        <v>0</v>
      </c>
      <c r="BA39">
        <f t="shared" si="12"/>
        <v>0</v>
      </c>
      <c r="BB39">
        <f t="shared" si="13"/>
        <v>0</v>
      </c>
      <c r="BC39">
        <f t="shared" si="14"/>
        <v>0</v>
      </c>
      <c r="BD39">
        <f t="shared" si="15"/>
        <v>0.5</v>
      </c>
      <c r="BE39">
        <f t="shared" si="16"/>
        <v>0</v>
      </c>
      <c r="BF39">
        <f t="shared" si="17"/>
        <v>0</v>
      </c>
      <c r="BG39">
        <f t="shared" si="18"/>
        <v>0</v>
      </c>
      <c r="BH39">
        <f t="shared" si="31"/>
        <v>1</v>
      </c>
    </row>
    <row r="40" spans="1:60" x14ac:dyDescent="0.25">
      <c r="A40">
        <v>32</v>
      </c>
      <c r="B40">
        <f t="shared" si="32"/>
        <v>0</v>
      </c>
      <c r="C40">
        <f t="shared" si="19"/>
        <v>0</v>
      </c>
      <c r="D40">
        <f t="shared" si="20"/>
        <v>0</v>
      </c>
      <c r="E40">
        <f t="shared" si="21"/>
        <v>0</v>
      </c>
      <c r="F40">
        <f t="shared" si="22"/>
        <v>7.0110141330295847E-2</v>
      </c>
      <c r="G40">
        <f t="shared" si="23"/>
        <v>0</v>
      </c>
      <c r="H40">
        <f t="shared" si="24"/>
        <v>1.685164821376432E-7</v>
      </c>
      <c r="I40">
        <f t="shared" si="25"/>
        <v>0</v>
      </c>
      <c r="J40">
        <f t="shared" si="26"/>
        <v>0</v>
      </c>
      <c r="K40">
        <f t="shared" si="27"/>
        <v>0</v>
      </c>
      <c r="L40">
        <f t="shared" si="0"/>
        <v>7.0110309846777991E-2</v>
      </c>
      <c r="O40" t="s">
        <v>16</v>
      </c>
      <c r="P40" t="s">
        <v>15</v>
      </c>
      <c r="Q40">
        <f t="shared" si="28"/>
        <v>0.25</v>
      </c>
      <c r="R40">
        <f t="shared" si="1"/>
        <v>0</v>
      </c>
      <c r="S40">
        <f t="shared" si="2"/>
        <v>0.25</v>
      </c>
      <c r="T40">
        <f t="shared" si="3"/>
        <v>0.25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0.25</v>
      </c>
      <c r="Z40">
        <f t="shared" si="9"/>
        <v>0</v>
      </c>
      <c r="AD40">
        <v>1</v>
      </c>
      <c r="AE40">
        <v>1</v>
      </c>
      <c r="AF40" t="s">
        <v>16</v>
      </c>
      <c r="AG40" t="s">
        <v>15</v>
      </c>
      <c r="AH40">
        <v>0.25</v>
      </c>
      <c r="AI40">
        <v>0</v>
      </c>
      <c r="AJ40">
        <v>0.25</v>
      </c>
      <c r="AK40">
        <v>0.25</v>
      </c>
      <c r="AL40">
        <v>0</v>
      </c>
      <c r="AM40">
        <v>0</v>
      </c>
      <c r="AN40">
        <v>0</v>
      </c>
      <c r="AO40">
        <v>0</v>
      </c>
      <c r="AP40">
        <v>0.25</v>
      </c>
      <c r="AQ40">
        <v>0</v>
      </c>
      <c r="AR40">
        <f t="shared" si="33"/>
        <v>1</v>
      </c>
      <c r="AT40">
        <v>1</v>
      </c>
      <c r="AU40">
        <v>1</v>
      </c>
      <c r="AV40" t="s">
        <v>16</v>
      </c>
      <c r="AW40" t="s">
        <v>15</v>
      </c>
      <c r="AX40">
        <f t="shared" si="30"/>
        <v>0.25</v>
      </c>
      <c r="AY40">
        <f t="shared" si="10"/>
        <v>0</v>
      </c>
      <c r="AZ40">
        <f t="shared" si="11"/>
        <v>0.25</v>
      </c>
      <c r="BA40">
        <f t="shared" si="12"/>
        <v>0.25</v>
      </c>
      <c r="BB40">
        <f t="shared" si="13"/>
        <v>0</v>
      </c>
      <c r="BC40">
        <f t="shared" si="14"/>
        <v>0</v>
      </c>
      <c r="BD40">
        <f t="shared" si="15"/>
        <v>0</v>
      </c>
      <c r="BE40">
        <f t="shared" si="16"/>
        <v>0</v>
      </c>
      <c r="BF40">
        <f t="shared" si="17"/>
        <v>0.25</v>
      </c>
      <c r="BG40">
        <f t="shared" si="18"/>
        <v>0</v>
      </c>
      <c r="BH40">
        <f t="shared" si="31"/>
        <v>1</v>
      </c>
    </row>
    <row r="41" spans="1:60" x14ac:dyDescent="0.25">
      <c r="A41">
        <v>33</v>
      </c>
      <c r="B41">
        <f t="shared" si="32"/>
        <v>0</v>
      </c>
      <c r="C41">
        <f t="shared" si="19"/>
        <v>0</v>
      </c>
      <c r="D41">
        <f t="shared" si="20"/>
        <v>0</v>
      </c>
      <c r="E41">
        <f t="shared" si="21"/>
        <v>0</v>
      </c>
      <c r="F41">
        <f t="shared" si="22"/>
        <v>6.3274484520070284E-2</v>
      </c>
      <c r="G41">
        <f t="shared" si="23"/>
        <v>0</v>
      </c>
      <c r="H41">
        <f t="shared" si="24"/>
        <v>7.8018540889128967E-8</v>
      </c>
      <c r="I41">
        <f t="shared" si="25"/>
        <v>0</v>
      </c>
      <c r="J41">
        <f t="shared" si="26"/>
        <v>0</v>
      </c>
      <c r="K41">
        <f t="shared" si="27"/>
        <v>0</v>
      </c>
      <c r="L41">
        <f t="shared" si="0"/>
        <v>6.3274562538611176E-2</v>
      </c>
      <c r="O41" t="s">
        <v>16</v>
      </c>
      <c r="P41" t="s">
        <v>16</v>
      </c>
      <c r="Q41">
        <f t="shared" si="28"/>
        <v>0.5</v>
      </c>
      <c r="R41">
        <f t="shared" si="1"/>
        <v>0</v>
      </c>
      <c r="S41">
        <f t="shared" si="2"/>
        <v>0</v>
      </c>
      <c r="T41">
        <f t="shared" si="3"/>
        <v>0.5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D41">
        <v>1</v>
      </c>
      <c r="AE41">
        <v>1</v>
      </c>
      <c r="AF41" t="s">
        <v>16</v>
      </c>
      <c r="AG41" s="2" t="s">
        <v>16</v>
      </c>
      <c r="AH41">
        <v>0.25</v>
      </c>
      <c r="AI41">
        <v>0</v>
      </c>
      <c r="AJ41">
        <v>0</v>
      </c>
      <c r="AK41">
        <v>0.25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f t="shared" si="33"/>
        <v>0.5</v>
      </c>
      <c r="AT41">
        <v>1</v>
      </c>
      <c r="AU41">
        <v>1</v>
      </c>
      <c r="AV41" t="s">
        <v>16</v>
      </c>
      <c r="AW41" t="s">
        <v>16</v>
      </c>
      <c r="AX41">
        <f t="shared" si="30"/>
        <v>0.5</v>
      </c>
      <c r="AY41">
        <f t="shared" si="10"/>
        <v>0</v>
      </c>
      <c r="AZ41">
        <f t="shared" si="11"/>
        <v>0</v>
      </c>
      <c r="BA41">
        <f t="shared" si="12"/>
        <v>0.5</v>
      </c>
      <c r="BB41">
        <f t="shared" si="13"/>
        <v>0</v>
      </c>
      <c r="BC41">
        <f t="shared" si="14"/>
        <v>0</v>
      </c>
      <c r="BD41">
        <f t="shared" si="15"/>
        <v>0</v>
      </c>
      <c r="BE41">
        <f t="shared" si="16"/>
        <v>0</v>
      </c>
      <c r="BF41">
        <f t="shared" si="17"/>
        <v>0</v>
      </c>
      <c r="BG41">
        <f t="shared" si="18"/>
        <v>0</v>
      </c>
      <c r="BH41">
        <f t="shared" si="31"/>
        <v>1</v>
      </c>
    </row>
    <row r="42" spans="1:60" x14ac:dyDescent="0.25">
      <c r="A42">
        <v>34</v>
      </c>
      <c r="B42">
        <f t="shared" si="32"/>
        <v>0</v>
      </c>
      <c r="C42">
        <f t="shared" si="19"/>
        <v>0</v>
      </c>
      <c r="D42">
        <f t="shared" si="20"/>
        <v>0</v>
      </c>
      <c r="E42">
        <f t="shared" si="21"/>
        <v>0</v>
      </c>
      <c r="F42">
        <f t="shared" si="22"/>
        <v>5.7105260229000088E-2</v>
      </c>
      <c r="G42">
        <f t="shared" si="23"/>
        <v>0</v>
      </c>
      <c r="H42">
        <f t="shared" si="24"/>
        <v>3.6120458130599824E-8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0"/>
        <v>5.7105296349458219E-2</v>
      </c>
      <c r="O42" t="s">
        <v>16</v>
      </c>
      <c r="P42" t="s">
        <v>4</v>
      </c>
      <c r="Q42">
        <f t="shared" si="28"/>
        <v>0</v>
      </c>
      <c r="R42">
        <f t="shared" si="1"/>
        <v>0.47499999999999992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0.47499999999999992</v>
      </c>
      <c r="X42">
        <f t="shared" si="7"/>
        <v>0</v>
      </c>
      <c r="Y42">
        <f t="shared" si="8"/>
        <v>0</v>
      </c>
      <c r="Z42">
        <f t="shared" si="9"/>
        <v>0</v>
      </c>
      <c r="AD42">
        <v>1</v>
      </c>
      <c r="AE42">
        <f>$AF$5^2</f>
        <v>0.94999999999999984</v>
      </c>
      <c r="AF42" t="s">
        <v>16</v>
      </c>
      <c r="AG42" t="s">
        <v>4</v>
      </c>
      <c r="AH42">
        <v>0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</v>
      </c>
      <c r="AP42">
        <v>0</v>
      </c>
      <c r="AQ42">
        <v>0</v>
      </c>
      <c r="AR42">
        <f t="shared" si="33"/>
        <v>1</v>
      </c>
      <c r="AT42">
        <v>1</v>
      </c>
      <c r="AU42">
        <f>$AF$5^2*BA$5</f>
        <v>0</v>
      </c>
      <c r="AV42" t="s">
        <v>16</v>
      </c>
      <c r="AW42" t="s">
        <v>4</v>
      </c>
      <c r="AX42">
        <f t="shared" si="30"/>
        <v>0</v>
      </c>
      <c r="AY42">
        <f t="shared" si="10"/>
        <v>0.5</v>
      </c>
      <c r="AZ42">
        <f t="shared" si="11"/>
        <v>0</v>
      </c>
      <c r="BA42">
        <f t="shared" si="12"/>
        <v>0</v>
      </c>
      <c r="BB42">
        <f t="shared" si="13"/>
        <v>0</v>
      </c>
      <c r="BC42">
        <f t="shared" si="14"/>
        <v>0</v>
      </c>
      <c r="BD42">
        <f t="shared" si="15"/>
        <v>0.5</v>
      </c>
      <c r="BE42">
        <f t="shared" si="16"/>
        <v>0</v>
      </c>
      <c r="BF42">
        <f t="shared" si="17"/>
        <v>0</v>
      </c>
      <c r="BG42">
        <f t="shared" si="18"/>
        <v>0</v>
      </c>
      <c r="BH42">
        <f t="shared" si="31"/>
        <v>1</v>
      </c>
    </row>
    <row r="43" spans="1:60" x14ac:dyDescent="0.25">
      <c r="A43">
        <v>35</v>
      </c>
      <c r="B43">
        <f t="shared" si="32"/>
        <v>0</v>
      </c>
      <c r="C43">
        <f t="shared" si="19"/>
        <v>0</v>
      </c>
      <c r="D43">
        <f t="shared" si="20"/>
        <v>0</v>
      </c>
      <c r="E43">
        <f t="shared" si="21"/>
        <v>0</v>
      </c>
      <c r="F43">
        <f t="shared" si="22"/>
        <v>5.1537514926320326E-2</v>
      </c>
      <c r="G43">
        <f t="shared" si="23"/>
        <v>0</v>
      </c>
      <c r="H43">
        <f t="shared" si="24"/>
        <v>1.6722787434151457E-8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0"/>
        <v>5.1537531649107758E-2</v>
      </c>
      <c r="O43" t="s">
        <v>16</v>
      </c>
      <c r="P43" t="s">
        <v>13</v>
      </c>
      <c r="Q43">
        <f t="shared" si="28"/>
        <v>0</v>
      </c>
      <c r="R43">
        <f t="shared" si="1"/>
        <v>0.24366985862022408</v>
      </c>
      <c r="S43">
        <f t="shared" si="2"/>
        <v>0.24366985862022408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0.24366985862022408</v>
      </c>
      <c r="X43">
        <f t="shared" si="7"/>
        <v>0</v>
      </c>
      <c r="Y43">
        <f t="shared" si="8"/>
        <v>0.24366985862022408</v>
      </c>
      <c r="Z43">
        <f t="shared" si="9"/>
        <v>0</v>
      </c>
      <c r="AD43">
        <v>1</v>
      </c>
      <c r="AE43">
        <f>$AF$5</f>
        <v>0.97467943448089633</v>
      </c>
      <c r="AF43" t="s">
        <v>16</v>
      </c>
      <c r="AG43" t="s">
        <v>13</v>
      </c>
      <c r="AH43">
        <v>0</v>
      </c>
      <c r="AI43">
        <v>0.25</v>
      </c>
      <c r="AJ43">
        <v>0.25</v>
      </c>
      <c r="AK43">
        <v>0</v>
      </c>
      <c r="AL43">
        <v>0</v>
      </c>
      <c r="AM43">
        <v>0</v>
      </c>
      <c r="AN43">
        <v>0.25</v>
      </c>
      <c r="AO43">
        <v>0</v>
      </c>
      <c r="AP43">
        <v>0.25</v>
      </c>
      <c r="AQ43">
        <v>0</v>
      </c>
      <c r="AR43">
        <f t="shared" si="33"/>
        <v>1</v>
      </c>
      <c r="AT43">
        <v>1</v>
      </c>
      <c r="AU43">
        <f>$AF$5</f>
        <v>0.97467943448089633</v>
      </c>
      <c r="AV43" t="s">
        <v>16</v>
      </c>
      <c r="AW43" t="s">
        <v>13</v>
      </c>
      <c r="AX43">
        <f t="shared" si="30"/>
        <v>0</v>
      </c>
      <c r="AY43">
        <f t="shared" si="10"/>
        <v>0.25</v>
      </c>
      <c r="AZ43">
        <f t="shared" si="11"/>
        <v>0.25</v>
      </c>
      <c r="BA43">
        <f t="shared" si="12"/>
        <v>0</v>
      </c>
      <c r="BB43">
        <f t="shared" si="13"/>
        <v>0</v>
      </c>
      <c r="BC43">
        <f t="shared" si="14"/>
        <v>0</v>
      </c>
      <c r="BD43">
        <f t="shared" si="15"/>
        <v>0.25</v>
      </c>
      <c r="BE43">
        <f t="shared" si="16"/>
        <v>0</v>
      </c>
      <c r="BF43">
        <f t="shared" si="17"/>
        <v>0.25</v>
      </c>
      <c r="BG43">
        <f t="shared" si="18"/>
        <v>0</v>
      </c>
      <c r="BH43">
        <f t="shared" si="31"/>
        <v>1</v>
      </c>
    </row>
    <row r="44" spans="1:60" x14ac:dyDescent="0.25">
      <c r="A44">
        <v>36</v>
      </c>
      <c r="B44">
        <f t="shared" si="32"/>
        <v>0</v>
      </c>
      <c r="C44">
        <f t="shared" si="19"/>
        <v>0</v>
      </c>
      <c r="D44">
        <f t="shared" si="20"/>
        <v>0</v>
      </c>
      <c r="E44">
        <f t="shared" si="21"/>
        <v>0</v>
      </c>
      <c r="F44">
        <f t="shared" si="22"/>
        <v>4.6512615355272076E-2</v>
      </c>
      <c r="G44">
        <f t="shared" si="23"/>
        <v>0</v>
      </c>
      <c r="H44">
        <f t="shared" si="24"/>
        <v>7.7421946399119674E-9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0"/>
        <v>4.6512623097466718E-2</v>
      </c>
      <c r="O44" t="s">
        <v>16</v>
      </c>
      <c r="P44" t="s">
        <v>17</v>
      </c>
      <c r="Q44">
        <f t="shared" si="28"/>
        <v>0</v>
      </c>
      <c r="R44">
        <f t="shared" si="1"/>
        <v>0.48733971724044817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0.48733971724044817</v>
      </c>
      <c r="X44">
        <f t="shared" si="7"/>
        <v>0</v>
      </c>
      <c r="Y44">
        <f t="shared" si="8"/>
        <v>0</v>
      </c>
      <c r="Z44">
        <f t="shared" si="9"/>
        <v>0</v>
      </c>
      <c r="AD44">
        <v>1</v>
      </c>
      <c r="AE44">
        <f>$AF$5</f>
        <v>0.97467943448089633</v>
      </c>
      <c r="AF44" t="s">
        <v>16</v>
      </c>
      <c r="AG44" s="2" t="s">
        <v>17</v>
      </c>
      <c r="AH44">
        <v>0</v>
      </c>
      <c r="AI44">
        <v>0.25</v>
      </c>
      <c r="AJ44">
        <v>0</v>
      </c>
      <c r="AK44">
        <v>0</v>
      </c>
      <c r="AL44">
        <v>0</v>
      </c>
      <c r="AM44">
        <v>0</v>
      </c>
      <c r="AN44">
        <v>0.25</v>
      </c>
      <c r="AO44">
        <v>0</v>
      </c>
      <c r="AP44">
        <v>0</v>
      </c>
      <c r="AQ44">
        <v>0</v>
      </c>
      <c r="AR44">
        <f t="shared" si="33"/>
        <v>0.5</v>
      </c>
      <c r="AT44">
        <v>1</v>
      </c>
      <c r="AU44">
        <f>$AF$5*BA$5</f>
        <v>0</v>
      </c>
      <c r="AV44" t="s">
        <v>16</v>
      </c>
      <c r="AW44" t="s">
        <v>17</v>
      </c>
      <c r="AX44">
        <f t="shared" si="30"/>
        <v>0</v>
      </c>
      <c r="AY44">
        <f t="shared" si="10"/>
        <v>0.5</v>
      </c>
      <c r="AZ44">
        <f t="shared" si="11"/>
        <v>0</v>
      </c>
      <c r="BA44">
        <f t="shared" si="12"/>
        <v>0</v>
      </c>
      <c r="BB44">
        <f t="shared" si="13"/>
        <v>0</v>
      </c>
      <c r="BC44">
        <f t="shared" si="14"/>
        <v>0</v>
      </c>
      <c r="BD44">
        <f t="shared" si="15"/>
        <v>0.5</v>
      </c>
      <c r="BE44">
        <f t="shared" si="16"/>
        <v>0</v>
      </c>
      <c r="BF44">
        <f t="shared" si="17"/>
        <v>0</v>
      </c>
      <c r="BG44">
        <f t="shared" si="18"/>
        <v>0</v>
      </c>
      <c r="BH44">
        <f t="shared" si="31"/>
        <v>1</v>
      </c>
    </row>
    <row r="45" spans="1:60" x14ac:dyDescent="0.25">
      <c r="A45">
        <v>37</v>
      </c>
      <c r="B45">
        <f t="shared" si="32"/>
        <v>0</v>
      </c>
      <c r="C45">
        <f t="shared" si="19"/>
        <v>0</v>
      </c>
      <c r="D45">
        <f t="shared" si="20"/>
        <v>0</v>
      </c>
      <c r="E45">
        <f t="shared" si="21"/>
        <v>0</v>
      </c>
      <c r="F45">
        <f t="shared" si="22"/>
        <v>4.1977639124077357E-2</v>
      </c>
      <c r="G45">
        <f t="shared" si="23"/>
        <v>0</v>
      </c>
      <c r="H45">
        <f t="shared" si="24"/>
        <v>3.5844250148031881E-9</v>
      </c>
      <c r="I45">
        <f t="shared" si="25"/>
        <v>0</v>
      </c>
      <c r="J45">
        <f t="shared" si="26"/>
        <v>0</v>
      </c>
      <c r="K45">
        <f t="shared" si="27"/>
        <v>0</v>
      </c>
      <c r="L45">
        <f t="shared" si="0"/>
        <v>4.197764270850237E-2</v>
      </c>
      <c r="O45" t="s">
        <v>16</v>
      </c>
      <c r="P45" t="s">
        <v>14</v>
      </c>
      <c r="Q45">
        <f t="shared" si="28"/>
        <v>0</v>
      </c>
      <c r="R45">
        <f t="shared" si="1"/>
        <v>0</v>
      </c>
      <c r="S45">
        <f t="shared" si="2"/>
        <v>0.5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0.5</v>
      </c>
      <c r="Z45">
        <f t="shared" si="9"/>
        <v>0</v>
      </c>
      <c r="AD45">
        <v>1</v>
      </c>
      <c r="AE45">
        <v>1</v>
      </c>
      <c r="AF45" t="s">
        <v>16</v>
      </c>
      <c r="AG45" t="s">
        <v>14</v>
      </c>
      <c r="AH45">
        <v>0</v>
      </c>
      <c r="AI45">
        <v>0</v>
      </c>
      <c r="AJ45">
        <v>0.5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0.5</v>
      </c>
      <c r="AQ45">
        <v>0</v>
      </c>
      <c r="AR45">
        <f t="shared" si="33"/>
        <v>1</v>
      </c>
      <c r="AT45">
        <v>1</v>
      </c>
      <c r="AU45">
        <v>1</v>
      </c>
      <c r="AV45" t="s">
        <v>16</v>
      </c>
      <c r="AW45" t="s">
        <v>14</v>
      </c>
      <c r="AX45">
        <f t="shared" si="30"/>
        <v>0</v>
      </c>
      <c r="AY45">
        <f t="shared" si="10"/>
        <v>0</v>
      </c>
      <c r="AZ45">
        <f t="shared" si="11"/>
        <v>0.5</v>
      </c>
      <c r="BA45">
        <f t="shared" si="12"/>
        <v>0</v>
      </c>
      <c r="BB45">
        <f t="shared" si="13"/>
        <v>0</v>
      </c>
      <c r="BC45">
        <f t="shared" si="14"/>
        <v>0</v>
      </c>
      <c r="BD45">
        <f t="shared" si="15"/>
        <v>0</v>
      </c>
      <c r="BE45">
        <f t="shared" si="16"/>
        <v>0</v>
      </c>
      <c r="BF45">
        <f t="shared" si="17"/>
        <v>0.5</v>
      </c>
      <c r="BG45">
        <f t="shared" si="18"/>
        <v>0</v>
      </c>
      <c r="BH45">
        <f t="shared" si="31"/>
        <v>1</v>
      </c>
    </row>
    <row r="46" spans="1:60" x14ac:dyDescent="0.25">
      <c r="A46">
        <v>38</v>
      </c>
      <c r="B46">
        <f t="shared" si="32"/>
        <v>0</v>
      </c>
      <c r="C46">
        <f t="shared" si="19"/>
        <v>0</v>
      </c>
      <c r="D46">
        <f t="shared" si="20"/>
        <v>0</v>
      </c>
      <c r="E46">
        <f t="shared" si="21"/>
        <v>0</v>
      </c>
      <c r="F46">
        <f t="shared" si="22"/>
        <v>3.7884821053009346E-2</v>
      </c>
      <c r="G46">
        <f t="shared" si="23"/>
        <v>0</v>
      </c>
      <c r="H46">
        <f t="shared" si="24"/>
        <v>1.6594910432057739E-9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0"/>
        <v>3.7884822712500391E-2</v>
      </c>
      <c r="O46" t="s">
        <v>16</v>
      </c>
      <c r="P46" t="s">
        <v>18</v>
      </c>
      <c r="Q46">
        <f t="shared" si="28"/>
        <v>0</v>
      </c>
      <c r="R46">
        <f t="shared" si="1"/>
        <v>0</v>
      </c>
      <c r="S46">
        <f t="shared" si="2"/>
        <v>0.5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0.5</v>
      </c>
      <c r="Z46">
        <f t="shared" si="9"/>
        <v>0</v>
      </c>
      <c r="AD46">
        <v>1</v>
      </c>
      <c r="AE46">
        <v>1</v>
      </c>
      <c r="AF46" t="s">
        <v>16</v>
      </c>
      <c r="AG46" s="2" t="s">
        <v>18</v>
      </c>
      <c r="AH46">
        <v>0</v>
      </c>
      <c r="AI46">
        <v>0</v>
      </c>
      <c r="AJ46">
        <v>0.25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0.25</v>
      </c>
      <c r="AQ46">
        <v>0</v>
      </c>
      <c r="AR46">
        <f t="shared" si="33"/>
        <v>0.5</v>
      </c>
      <c r="AT46">
        <v>1</v>
      </c>
      <c r="AU46">
        <v>1</v>
      </c>
      <c r="AV46" t="s">
        <v>16</v>
      </c>
      <c r="AW46" t="s">
        <v>18</v>
      </c>
      <c r="AX46">
        <f t="shared" si="30"/>
        <v>0</v>
      </c>
      <c r="AY46">
        <f t="shared" si="10"/>
        <v>0</v>
      </c>
      <c r="AZ46">
        <f t="shared" si="11"/>
        <v>0.5</v>
      </c>
      <c r="BA46">
        <f t="shared" si="12"/>
        <v>0</v>
      </c>
      <c r="BB46">
        <f t="shared" si="13"/>
        <v>0</v>
      </c>
      <c r="BC46">
        <f t="shared" si="14"/>
        <v>0</v>
      </c>
      <c r="BD46">
        <f t="shared" si="15"/>
        <v>0</v>
      </c>
      <c r="BE46">
        <f t="shared" si="16"/>
        <v>0</v>
      </c>
      <c r="BF46">
        <f t="shared" si="17"/>
        <v>0.5</v>
      </c>
      <c r="BG46">
        <f t="shared" si="18"/>
        <v>0</v>
      </c>
      <c r="BH46">
        <f t="shared" si="31"/>
        <v>1</v>
      </c>
    </row>
    <row r="47" spans="1:60" x14ac:dyDescent="0.25">
      <c r="A47">
        <v>39</v>
      </c>
      <c r="B47">
        <f t="shared" si="32"/>
        <v>0</v>
      </c>
      <c r="C47">
        <f t="shared" si="19"/>
        <v>0</v>
      </c>
      <c r="D47">
        <f t="shared" si="20"/>
        <v>0</v>
      </c>
      <c r="E47">
        <f t="shared" si="21"/>
        <v>0</v>
      </c>
      <c r="F47">
        <f t="shared" si="22"/>
        <v>3.4191051807547557E-2</v>
      </c>
      <c r="G47">
        <f t="shared" si="23"/>
        <v>0</v>
      </c>
      <c r="H47">
        <f t="shared" si="24"/>
        <v>7.6829910184529234E-10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0"/>
        <v>3.4191052575846662E-2</v>
      </c>
      <c r="O47" t="s">
        <v>16</v>
      </c>
      <c r="P47" t="s">
        <v>19</v>
      </c>
      <c r="Q47">
        <f t="shared" si="28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D47">
        <v>1</v>
      </c>
      <c r="AE47">
        <f>1</f>
        <v>1</v>
      </c>
      <c r="AF47" t="s">
        <v>16</v>
      </c>
      <c r="AG47" t="s">
        <v>19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f t="shared" si="33"/>
        <v>0</v>
      </c>
      <c r="AT47">
        <v>1</v>
      </c>
      <c r="AU47">
        <f>BA$5</f>
        <v>0</v>
      </c>
      <c r="AV47" t="s">
        <v>16</v>
      </c>
      <c r="AW47" t="s">
        <v>19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40</v>
      </c>
      <c r="B48">
        <f t="shared" si="32"/>
        <v>0</v>
      </c>
      <c r="C48">
        <f t="shared" si="19"/>
        <v>0</v>
      </c>
      <c r="D48">
        <f t="shared" si="20"/>
        <v>0</v>
      </c>
      <c r="E48">
        <f t="shared" si="21"/>
        <v>0</v>
      </c>
      <c r="F48">
        <f t="shared" si="22"/>
        <v>3.0857424630026317E-2</v>
      </c>
      <c r="G48">
        <f t="shared" si="23"/>
        <v>0</v>
      </c>
      <c r="H48">
        <f t="shared" si="24"/>
        <v>3.5570153390454816E-10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0"/>
        <v>3.0857424985727851E-2</v>
      </c>
      <c r="O48" t="s">
        <v>4</v>
      </c>
      <c r="P48" t="s">
        <v>2</v>
      </c>
      <c r="Q48">
        <f t="shared" si="28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0.94999999999999984</v>
      </c>
      <c r="X48">
        <f t="shared" si="7"/>
        <v>0</v>
      </c>
      <c r="Y48">
        <f t="shared" si="8"/>
        <v>0</v>
      </c>
      <c r="Z48">
        <f t="shared" si="9"/>
        <v>0</v>
      </c>
      <c r="AD48">
        <f>$AF$5^2</f>
        <v>0.94999999999999984</v>
      </c>
      <c r="AE48">
        <v>1</v>
      </c>
      <c r="AF48" t="s">
        <v>4</v>
      </c>
      <c r="AG48" t="s">
        <v>2</v>
      </c>
      <c r="AH48">
        <v>0</v>
      </c>
      <c r="AI48">
        <f>AN3</f>
        <v>0</v>
      </c>
      <c r="AJ48">
        <v>0</v>
      </c>
      <c r="AK48">
        <v>0</v>
      </c>
      <c r="AL48">
        <v>0</v>
      </c>
      <c r="AM48">
        <f>AO3</f>
        <v>0</v>
      </c>
      <c r="AN48">
        <f>AP3</f>
        <v>1</v>
      </c>
      <c r="AO48">
        <v>0</v>
      </c>
      <c r="AP48">
        <v>0</v>
      </c>
      <c r="AQ48">
        <v>0</v>
      </c>
      <c r="AR48">
        <f t="shared" ref="AR48:AR79" si="36">SUM(AH48:AQ48)</f>
        <v>1</v>
      </c>
      <c r="AT48">
        <f>$AF$5^2*BA$5</f>
        <v>0</v>
      </c>
      <c r="AU48">
        <v>1</v>
      </c>
      <c r="AV48" t="s">
        <v>4</v>
      </c>
      <c r="AW48" t="s">
        <v>2</v>
      </c>
      <c r="AX48">
        <f t="shared" si="30"/>
        <v>0</v>
      </c>
      <c r="AY48">
        <f t="shared" si="10"/>
        <v>0</v>
      </c>
      <c r="AZ48">
        <f t="shared" si="11"/>
        <v>0</v>
      </c>
      <c r="BA48">
        <f t="shared" si="12"/>
        <v>0</v>
      </c>
      <c r="BB48">
        <f t="shared" si="13"/>
        <v>0</v>
      </c>
      <c r="BC48">
        <f t="shared" si="14"/>
        <v>0</v>
      </c>
      <c r="BD48">
        <f t="shared" si="15"/>
        <v>1</v>
      </c>
      <c r="BE48">
        <f t="shared" si="16"/>
        <v>0</v>
      </c>
      <c r="BF48">
        <f t="shared" si="17"/>
        <v>0</v>
      </c>
      <c r="BG48">
        <f t="shared" si="18"/>
        <v>0</v>
      </c>
      <c r="BH48">
        <f t="shared" ref="BH48:BH79" si="37">SUM(AX48:BG48)</f>
        <v>1</v>
      </c>
    </row>
    <row r="49" spans="1:60" x14ac:dyDescent="0.25">
      <c r="O49" t="s">
        <v>4</v>
      </c>
      <c r="P49" t="s">
        <v>3</v>
      </c>
      <c r="Q49">
        <f t="shared" si="28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0.92594546275685141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D49">
        <f t="shared" ref="AD49:AD57" si="38">$AF$5^2</f>
        <v>0.94999999999999984</v>
      </c>
      <c r="AE49">
        <f>$AF$5</f>
        <v>0.97467943448089633</v>
      </c>
      <c r="AF49" t="s">
        <v>4</v>
      </c>
      <c r="AG49" s="2" t="s">
        <v>3</v>
      </c>
      <c r="AH49">
        <v>0</v>
      </c>
      <c r="AI49">
        <f>AD3*AN3</f>
        <v>0</v>
      </c>
      <c r="AJ49">
        <v>0</v>
      </c>
      <c r="AK49">
        <v>0</v>
      </c>
      <c r="AL49">
        <f>AE3</f>
        <v>0.5</v>
      </c>
      <c r="AM49">
        <f>AF3+AD3*AO3</f>
        <v>0</v>
      </c>
      <c r="AN49">
        <f>AD3*AP3</f>
        <v>0</v>
      </c>
      <c r="AO49">
        <v>0</v>
      </c>
      <c r="AP49">
        <v>0</v>
      </c>
      <c r="AQ49">
        <v>0</v>
      </c>
      <c r="AR49">
        <f t="shared" si="36"/>
        <v>0.5</v>
      </c>
      <c r="AT49">
        <f t="shared" ref="AT49:AT57" si="39">$AF$5^2*BA$5</f>
        <v>0</v>
      </c>
      <c r="AU49">
        <f>$AF$5</f>
        <v>0.97467943448089633</v>
      </c>
      <c r="AV49" t="s">
        <v>4</v>
      </c>
      <c r="AW49" t="s">
        <v>3</v>
      </c>
      <c r="AX49">
        <f t="shared" si="30"/>
        <v>0</v>
      </c>
      <c r="AY49">
        <f t="shared" si="10"/>
        <v>0</v>
      </c>
      <c r="AZ49">
        <f t="shared" si="11"/>
        <v>0</v>
      </c>
      <c r="BA49">
        <f t="shared" si="12"/>
        <v>0</v>
      </c>
      <c r="BB49">
        <f t="shared" si="13"/>
        <v>1</v>
      </c>
      <c r="BC49">
        <f t="shared" si="14"/>
        <v>0</v>
      </c>
      <c r="BD49">
        <f t="shared" si="15"/>
        <v>0</v>
      </c>
      <c r="BE49">
        <f t="shared" si="16"/>
        <v>0</v>
      </c>
      <c r="BF49">
        <f t="shared" si="17"/>
        <v>0</v>
      </c>
      <c r="BG49">
        <f t="shared" si="18"/>
        <v>0</v>
      </c>
      <c r="BH49">
        <f t="shared" si="37"/>
        <v>1</v>
      </c>
    </row>
    <row r="50" spans="1:60" x14ac:dyDescent="0.25">
      <c r="O50" t="s">
        <v>4</v>
      </c>
      <c r="P50" t="s">
        <v>15</v>
      </c>
      <c r="Q50">
        <f t="shared" si="28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0.47499999999999992</v>
      </c>
      <c r="W50">
        <f t="shared" si="6"/>
        <v>0.47499999999999992</v>
      </c>
      <c r="X50">
        <f t="shared" si="7"/>
        <v>0</v>
      </c>
      <c r="Y50">
        <f t="shared" si="8"/>
        <v>0</v>
      </c>
      <c r="Z50">
        <f t="shared" si="9"/>
        <v>0</v>
      </c>
      <c r="AD50">
        <f t="shared" si="38"/>
        <v>0.94999999999999984</v>
      </c>
      <c r="AE50">
        <v>1</v>
      </c>
      <c r="AF50" t="s">
        <v>4</v>
      </c>
      <c r="AG50" t="s">
        <v>15</v>
      </c>
      <c r="AH50">
        <v>0</v>
      </c>
      <c r="AI50">
        <f>0.5*AN3</f>
        <v>0</v>
      </c>
      <c r="AJ50">
        <v>0</v>
      </c>
      <c r="AK50">
        <v>0</v>
      </c>
      <c r="AL50">
        <v>0</v>
      </c>
      <c r="AM50">
        <f>0.5+0.5*AO3</f>
        <v>0.5</v>
      </c>
      <c r="AN50">
        <f>0.5*AP3</f>
        <v>0.5</v>
      </c>
      <c r="AO50">
        <v>0</v>
      </c>
      <c r="AP50">
        <v>0</v>
      </c>
      <c r="AQ50">
        <v>0</v>
      </c>
      <c r="AR50">
        <f t="shared" si="36"/>
        <v>1</v>
      </c>
      <c r="AT50">
        <f t="shared" si="39"/>
        <v>0</v>
      </c>
      <c r="AU50">
        <v>1</v>
      </c>
      <c r="AV50" t="s">
        <v>4</v>
      </c>
      <c r="AW50" t="s">
        <v>15</v>
      </c>
      <c r="AX50">
        <f t="shared" si="30"/>
        <v>0</v>
      </c>
      <c r="AY50">
        <f t="shared" si="10"/>
        <v>0</v>
      </c>
      <c r="AZ50">
        <f t="shared" si="11"/>
        <v>0</v>
      </c>
      <c r="BA50">
        <f t="shared" si="12"/>
        <v>0</v>
      </c>
      <c r="BB50">
        <f t="shared" si="13"/>
        <v>0</v>
      </c>
      <c r="BC50">
        <f t="shared" si="14"/>
        <v>0.5</v>
      </c>
      <c r="BD50">
        <f t="shared" si="15"/>
        <v>0.5</v>
      </c>
      <c r="BE50">
        <f t="shared" si="16"/>
        <v>0</v>
      </c>
      <c r="BF50">
        <f t="shared" si="17"/>
        <v>0</v>
      </c>
      <c r="BG50">
        <f t="shared" si="18"/>
        <v>0</v>
      </c>
      <c r="BH50">
        <f t="shared" si="37"/>
        <v>1</v>
      </c>
    </row>
    <row r="51" spans="1:60" x14ac:dyDescent="0.25">
      <c r="B51" t="s">
        <v>29</v>
      </c>
      <c r="O51" t="s">
        <v>4</v>
      </c>
      <c r="P51" t="s">
        <v>16</v>
      </c>
      <c r="Q51">
        <f t="shared" si="28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0.94999999999999984</v>
      </c>
      <c r="X51">
        <f t="shared" si="7"/>
        <v>0</v>
      </c>
      <c r="Y51">
        <f t="shared" si="8"/>
        <v>0</v>
      </c>
      <c r="Z51">
        <f t="shared" si="9"/>
        <v>0</v>
      </c>
      <c r="AD51">
        <f t="shared" si="38"/>
        <v>0.94999999999999984</v>
      </c>
      <c r="AE51">
        <v>1</v>
      </c>
      <c r="AF51" t="s">
        <v>4</v>
      </c>
      <c r="AG51" s="2" t="s">
        <v>16</v>
      </c>
      <c r="AH51">
        <v>0</v>
      </c>
      <c r="AI51">
        <f>0.5*AN3</f>
        <v>0</v>
      </c>
      <c r="AJ51">
        <v>0</v>
      </c>
      <c r="AK51">
        <v>0</v>
      </c>
      <c r="AL51">
        <v>0</v>
      </c>
      <c r="AM51">
        <f>0.5*AO3</f>
        <v>0</v>
      </c>
      <c r="AN51">
        <f>0.5*AP3</f>
        <v>0.5</v>
      </c>
      <c r="AO51">
        <v>0</v>
      </c>
      <c r="AP51">
        <v>0</v>
      </c>
      <c r="AQ51">
        <v>0</v>
      </c>
      <c r="AR51">
        <f t="shared" si="36"/>
        <v>0.5</v>
      </c>
      <c r="AT51">
        <f t="shared" si="39"/>
        <v>0</v>
      </c>
      <c r="AU51">
        <v>1</v>
      </c>
      <c r="AV51" t="s">
        <v>4</v>
      </c>
      <c r="AW51" t="s">
        <v>16</v>
      </c>
      <c r="AX51">
        <f t="shared" si="30"/>
        <v>0</v>
      </c>
      <c r="AY51">
        <f t="shared" si="10"/>
        <v>0</v>
      </c>
      <c r="AZ51">
        <f t="shared" si="11"/>
        <v>0</v>
      </c>
      <c r="BA51">
        <f t="shared" si="12"/>
        <v>0</v>
      </c>
      <c r="BB51">
        <f t="shared" si="13"/>
        <v>0</v>
      </c>
      <c r="BC51">
        <f t="shared" si="14"/>
        <v>0</v>
      </c>
      <c r="BD51">
        <f t="shared" si="15"/>
        <v>1</v>
      </c>
      <c r="BE51">
        <f t="shared" si="16"/>
        <v>0</v>
      </c>
      <c r="BF51">
        <f t="shared" si="17"/>
        <v>0</v>
      </c>
      <c r="BG51">
        <f t="shared" si="18"/>
        <v>0</v>
      </c>
      <c r="BH51">
        <f t="shared" si="37"/>
        <v>1</v>
      </c>
    </row>
    <row r="52" spans="1:60" x14ac:dyDescent="0.25">
      <c r="A52" t="s">
        <v>0</v>
      </c>
      <c r="B52" s="5" t="s">
        <v>2</v>
      </c>
      <c r="C52" s="5" t="s">
        <v>3</v>
      </c>
      <c r="D52" s="5" t="s">
        <v>15</v>
      </c>
      <c r="E52" s="5" t="s">
        <v>16</v>
      </c>
      <c r="F52" s="5" t="s">
        <v>4</v>
      </c>
      <c r="G52" s="5" t="s">
        <v>13</v>
      </c>
      <c r="H52" s="5" t="s">
        <v>17</v>
      </c>
      <c r="I52" s="5" t="s">
        <v>14</v>
      </c>
      <c r="J52" s="5" t="s">
        <v>18</v>
      </c>
      <c r="K52" s="5" t="s">
        <v>19</v>
      </c>
      <c r="L52" t="s">
        <v>1</v>
      </c>
      <c r="O52" t="s">
        <v>4</v>
      </c>
      <c r="P52" t="s">
        <v>4</v>
      </c>
      <c r="Q52">
        <f t="shared" si="28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0.90249999999999975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D52">
        <f t="shared" si="38"/>
        <v>0.94999999999999984</v>
      </c>
      <c r="AE52">
        <f>$AF$5^2</f>
        <v>0.94999999999999984</v>
      </c>
      <c r="AF52" t="s">
        <v>4</v>
      </c>
      <c r="AG52" t="s">
        <v>4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f t="shared" si="36"/>
        <v>1</v>
      </c>
      <c r="AT52">
        <f t="shared" si="39"/>
        <v>0</v>
      </c>
      <c r="AU52">
        <f>$AF$5^2*BA$5</f>
        <v>0</v>
      </c>
      <c r="AV52" t="s">
        <v>4</v>
      </c>
      <c r="AW52" t="s">
        <v>4</v>
      </c>
      <c r="AX52">
        <f t="shared" si="30"/>
        <v>0</v>
      </c>
      <c r="AY52">
        <f t="shared" si="10"/>
        <v>0</v>
      </c>
      <c r="AZ52">
        <f t="shared" si="11"/>
        <v>0</v>
      </c>
      <c r="BA52">
        <f t="shared" si="12"/>
        <v>0</v>
      </c>
      <c r="BB52">
        <f t="shared" si="13"/>
        <v>1</v>
      </c>
      <c r="BC52">
        <f t="shared" si="14"/>
        <v>0</v>
      </c>
      <c r="BD52">
        <f t="shared" si="15"/>
        <v>0</v>
      </c>
      <c r="BE52">
        <f t="shared" si="16"/>
        <v>0</v>
      </c>
      <c r="BF52">
        <f t="shared" si="17"/>
        <v>0</v>
      </c>
      <c r="BG52">
        <f t="shared" si="18"/>
        <v>0</v>
      </c>
      <c r="BH52">
        <f t="shared" si="37"/>
        <v>1</v>
      </c>
    </row>
    <row r="53" spans="1:60" x14ac:dyDescent="0.25">
      <c r="A53">
        <v>0</v>
      </c>
      <c r="B53">
        <f t="shared" ref="B53:K53" si="40">B8/$L8</f>
        <v>0.99</v>
      </c>
      <c r="C53">
        <f t="shared" si="40"/>
        <v>0.01</v>
      </c>
      <c r="D53">
        <f t="shared" si="40"/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ref="L53:L93" si="41">SUM(B53:K53)</f>
        <v>1</v>
      </c>
      <c r="O53" t="s">
        <v>4</v>
      </c>
      <c r="P53" t="s">
        <v>13</v>
      </c>
      <c r="Q53">
        <f t="shared" si="28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0.46297273137842571</v>
      </c>
      <c r="V53">
        <f t="shared" si="5"/>
        <v>0.46297273137842571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D53">
        <f t="shared" si="38"/>
        <v>0.94999999999999984</v>
      </c>
      <c r="AE53">
        <f>$AF$5</f>
        <v>0.97467943448089633</v>
      </c>
      <c r="AF53" t="s">
        <v>4</v>
      </c>
      <c r="AG53" t="s">
        <v>13</v>
      </c>
      <c r="AH53">
        <v>0</v>
      </c>
      <c r="AI53">
        <v>0</v>
      </c>
      <c r="AJ53">
        <v>0</v>
      </c>
      <c r="AK53">
        <v>0</v>
      </c>
      <c r="AL53">
        <v>0.5</v>
      </c>
      <c r="AM53">
        <v>0.5</v>
      </c>
      <c r="AN53">
        <v>0</v>
      </c>
      <c r="AO53">
        <v>0</v>
      </c>
      <c r="AP53">
        <v>0</v>
      </c>
      <c r="AQ53">
        <v>0</v>
      </c>
      <c r="AR53">
        <f t="shared" si="36"/>
        <v>1</v>
      </c>
      <c r="AT53">
        <f t="shared" si="39"/>
        <v>0</v>
      </c>
      <c r="AU53">
        <f>$AF$5</f>
        <v>0.97467943448089633</v>
      </c>
      <c r="AV53" t="s">
        <v>4</v>
      </c>
      <c r="AW53" t="s">
        <v>13</v>
      </c>
      <c r="AX53">
        <f t="shared" si="30"/>
        <v>0</v>
      </c>
      <c r="AY53">
        <f t="shared" si="10"/>
        <v>0</v>
      </c>
      <c r="AZ53">
        <f t="shared" si="11"/>
        <v>0</v>
      </c>
      <c r="BA53">
        <f t="shared" si="12"/>
        <v>0</v>
      </c>
      <c r="BB53">
        <f t="shared" si="13"/>
        <v>0.5</v>
      </c>
      <c r="BC53">
        <f t="shared" si="14"/>
        <v>0.5</v>
      </c>
      <c r="BD53">
        <f t="shared" si="15"/>
        <v>0</v>
      </c>
      <c r="BE53">
        <f t="shared" si="16"/>
        <v>0</v>
      </c>
      <c r="BF53">
        <f t="shared" si="17"/>
        <v>0</v>
      </c>
      <c r="BG53">
        <f t="shared" si="18"/>
        <v>0</v>
      </c>
      <c r="BH53">
        <f t="shared" si="37"/>
        <v>1</v>
      </c>
    </row>
    <row r="54" spans="1:60" x14ac:dyDescent="0.25">
      <c r="A54">
        <v>1</v>
      </c>
      <c r="B54">
        <f t="shared" ref="B54:K54" si="42">B9/$L9</f>
        <v>0.98059652230072791</v>
      </c>
      <c r="C54">
        <f t="shared" si="42"/>
        <v>9.6542147859596684E-3</v>
      </c>
      <c r="D54">
        <f t="shared" si="42"/>
        <v>0</v>
      </c>
      <c r="E54">
        <f t="shared" si="42"/>
        <v>0</v>
      </c>
      <c r="F54">
        <f t="shared" si="42"/>
        <v>4.7524063676445838E-5</v>
      </c>
      <c r="G54">
        <f t="shared" si="42"/>
        <v>0</v>
      </c>
      <c r="H54">
        <f t="shared" si="42"/>
        <v>4.8746314566562796E-3</v>
      </c>
      <c r="I54">
        <f t="shared" si="42"/>
        <v>0</v>
      </c>
      <c r="J54">
        <f t="shared" si="42"/>
        <v>0</v>
      </c>
      <c r="K54">
        <f t="shared" si="42"/>
        <v>4.8271073929798333E-3</v>
      </c>
      <c r="L54">
        <f t="shared" si="41"/>
        <v>1</v>
      </c>
      <c r="O54" t="s">
        <v>4</v>
      </c>
      <c r="P54" t="s">
        <v>17</v>
      </c>
      <c r="Q54">
        <f t="shared" si="28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0.92594546275685141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D54">
        <f t="shared" si="38"/>
        <v>0.94999999999999984</v>
      </c>
      <c r="AE54">
        <f>$AF$5</f>
        <v>0.97467943448089633</v>
      </c>
      <c r="AF54" t="s">
        <v>4</v>
      </c>
      <c r="AG54" s="2" t="s">
        <v>17</v>
      </c>
      <c r="AH54">
        <v>0</v>
      </c>
      <c r="AI54">
        <v>0</v>
      </c>
      <c r="AJ54">
        <v>0</v>
      </c>
      <c r="AK54">
        <v>0</v>
      </c>
      <c r="AL54">
        <v>0.5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f t="shared" si="36"/>
        <v>0.5</v>
      </c>
      <c r="AT54">
        <f t="shared" si="39"/>
        <v>0</v>
      </c>
      <c r="AU54">
        <f>$AF$5*BA$5</f>
        <v>0</v>
      </c>
      <c r="AV54" t="s">
        <v>4</v>
      </c>
      <c r="AW54" t="s">
        <v>17</v>
      </c>
      <c r="AX54">
        <f t="shared" si="30"/>
        <v>0</v>
      </c>
      <c r="AY54">
        <f t="shared" si="10"/>
        <v>0</v>
      </c>
      <c r="AZ54">
        <f t="shared" si="11"/>
        <v>0</v>
      </c>
      <c r="BA54">
        <f t="shared" si="12"/>
        <v>0</v>
      </c>
      <c r="BB54">
        <f t="shared" si="13"/>
        <v>1</v>
      </c>
      <c r="BC54">
        <f t="shared" si="14"/>
        <v>0</v>
      </c>
      <c r="BD54">
        <f t="shared" si="15"/>
        <v>0</v>
      </c>
      <c r="BE54">
        <f t="shared" si="16"/>
        <v>0</v>
      </c>
      <c r="BF54">
        <f t="shared" si="17"/>
        <v>0</v>
      </c>
      <c r="BG54">
        <f t="shared" si="18"/>
        <v>0</v>
      </c>
      <c r="BH54">
        <f t="shared" si="37"/>
        <v>1</v>
      </c>
    </row>
    <row r="55" spans="1:60" x14ac:dyDescent="0.25">
      <c r="A55">
        <v>2</v>
      </c>
      <c r="B55">
        <f t="shared" ref="B55:K55" si="43">B10/$L10</f>
        <v>0.96695129326126761</v>
      </c>
      <c r="C55">
        <f t="shared" si="43"/>
        <v>1.4008434093385218E-2</v>
      </c>
      <c r="D55">
        <f t="shared" si="43"/>
        <v>0</v>
      </c>
      <c r="E55">
        <f t="shared" si="43"/>
        <v>4.7599370691235529E-3</v>
      </c>
      <c r="F55">
        <f t="shared" si="43"/>
        <v>1.0179410134109523E-4</v>
      </c>
      <c r="G55">
        <f t="shared" si="43"/>
        <v>0</v>
      </c>
      <c r="H55">
        <f t="shared" si="43"/>
        <v>7.196584236938159E-3</v>
      </c>
      <c r="I55">
        <f t="shared" si="43"/>
        <v>0</v>
      </c>
      <c r="J55">
        <f t="shared" si="43"/>
        <v>0</v>
      </c>
      <c r="K55">
        <f t="shared" si="43"/>
        <v>6.9819572379443105E-3</v>
      </c>
      <c r="L55">
        <f t="shared" si="41"/>
        <v>1</v>
      </c>
      <c r="O55" t="s">
        <v>4</v>
      </c>
      <c r="P55" t="s">
        <v>14</v>
      </c>
      <c r="Q55">
        <f t="shared" si="28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0.94999999999999984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D55">
        <f t="shared" si="38"/>
        <v>0.94999999999999984</v>
      </c>
      <c r="AE55">
        <v>1</v>
      </c>
      <c r="AF55" t="s">
        <v>4</v>
      </c>
      <c r="AG55" t="s">
        <v>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f t="shared" si="36"/>
        <v>1</v>
      </c>
      <c r="AT55">
        <f t="shared" si="39"/>
        <v>0</v>
      </c>
      <c r="AU55">
        <v>1</v>
      </c>
      <c r="AV55" t="s">
        <v>4</v>
      </c>
      <c r="AW55" t="s">
        <v>14</v>
      </c>
      <c r="AX55">
        <f t="shared" si="30"/>
        <v>0</v>
      </c>
      <c r="AY55">
        <f t="shared" si="10"/>
        <v>0</v>
      </c>
      <c r="AZ55">
        <f t="shared" si="11"/>
        <v>0</v>
      </c>
      <c r="BA55">
        <f t="shared" si="12"/>
        <v>0</v>
      </c>
      <c r="BB55">
        <f t="shared" si="13"/>
        <v>0</v>
      </c>
      <c r="BC55">
        <f t="shared" si="14"/>
        <v>1</v>
      </c>
      <c r="BD55">
        <f t="shared" si="15"/>
        <v>0</v>
      </c>
      <c r="BE55">
        <f t="shared" si="16"/>
        <v>0</v>
      </c>
      <c r="BF55">
        <f t="shared" si="17"/>
        <v>0</v>
      </c>
      <c r="BG55">
        <f t="shared" si="18"/>
        <v>0</v>
      </c>
      <c r="BH55">
        <f t="shared" si="37"/>
        <v>1</v>
      </c>
    </row>
    <row r="56" spans="1:60" x14ac:dyDescent="0.25">
      <c r="A56">
        <v>3</v>
      </c>
      <c r="B56">
        <f t="shared" ref="B56:K56" si="44">B11/$L11</f>
        <v>0.94956537855935896</v>
      </c>
      <c r="C56">
        <f t="shared" si="44"/>
        <v>2.0291558072502172E-2</v>
      </c>
      <c r="D56">
        <f t="shared" si="44"/>
        <v>0</v>
      </c>
      <c r="E56">
        <f t="shared" si="44"/>
        <v>9.1710243345961701E-3</v>
      </c>
      <c r="F56">
        <f t="shared" si="44"/>
        <v>2.1835281597597936E-4</v>
      </c>
      <c r="G56">
        <f t="shared" si="44"/>
        <v>0</v>
      </c>
      <c r="H56">
        <f t="shared" si="44"/>
        <v>1.0630362805436338E-2</v>
      </c>
      <c r="I56">
        <f t="shared" si="44"/>
        <v>0</v>
      </c>
      <c r="J56">
        <f t="shared" si="44"/>
        <v>0</v>
      </c>
      <c r="K56">
        <f t="shared" si="44"/>
        <v>1.0123323412130457E-2</v>
      </c>
      <c r="L56">
        <f t="shared" si="41"/>
        <v>1</v>
      </c>
      <c r="O56" t="s">
        <v>4</v>
      </c>
      <c r="P56" t="s">
        <v>18</v>
      </c>
      <c r="Q56">
        <f t="shared" si="28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0.94999999999999984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D56">
        <f t="shared" si="38"/>
        <v>0.94999999999999984</v>
      </c>
      <c r="AE56">
        <v>1</v>
      </c>
      <c r="AF56" t="s">
        <v>4</v>
      </c>
      <c r="AG56" s="2" t="s">
        <v>18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0.5</v>
      </c>
      <c r="AN56">
        <v>0</v>
      </c>
      <c r="AO56">
        <v>0</v>
      </c>
      <c r="AP56">
        <v>0</v>
      </c>
      <c r="AQ56">
        <v>0</v>
      </c>
      <c r="AR56">
        <f t="shared" si="36"/>
        <v>0.5</v>
      </c>
      <c r="AT56">
        <f t="shared" si="39"/>
        <v>0</v>
      </c>
      <c r="AU56">
        <v>1</v>
      </c>
      <c r="AV56" t="s">
        <v>4</v>
      </c>
      <c r="AW56" t="s">
        <v>18</v>
      </c>
      <c r="AX56">
        <f t="shared" si="30"/>
        <v>0</v>
      </c>
      <c r="AY56">
        <f t="shared" si="10"/>
        <v>0</v>
      </c>
      <c r="AZ56">
        <f t="shared" si="11"/>
        <v>0</v>
      </c>
      <c r="BA56">
        <f t="shared" si="12"/>
        <v>0</v>
      </c>
      <c r="BB56">
        <f t="shared" si="13"/>
        <v>0</v>
      </c>
      <c r="BC56">
        <f t="shared" si="14"/>
        <v>1</v>
      </c>
      <c r="BD56">
        <f t="shared" si="15"/>
        <v>0</v>
      </c>
      <c r="BE56">
        <f t="shared" si="16"/>
        <v>0</v>
      </c>
      <c r="BF56">
        <f t="shared" si="17"/>
        <v>0</v>
      </c>
      <c r="BG56">
        <f t="shared" si="18"/>
        <v>0</v>
      </c>
      <c r="BH56">
        <f t="shared" si="37"/>
        <v>1</v>
      </c>
    </row>
    <row r="57" spans="1:60" x14ac:dyDescent="0.25">
      <c r="A57">
        <v>4</v>
      </c>
      <c r="B57">
        <f t="shared" ref="B57:K57" si="45">B12/$L12</f>
        <v>0.92561107570544809</v>
      </c>
      <c r="C57">
        <f t="shared" si="45"/>
        <v>2.9297896403122217E-2</v>
      </c>
      <c r="D57">
        <f t="shared" si="45"/>
        <v>0</v>
      </c>
      <c r="E57">
        <f t="shared" si="45"/>
        <v>1.4268876396144051E-2</v>
      </c>
      <c r="F57">
        <f t="shared" si="45"/>
        <v>4.690887863783672E-4</v>
      </c>
      <c r="G57">
        <f t="shared" si="45"/>
        <v>0</v>
      </c>
      <c r="H57">
        <f t="shared" si="45"/>
        <v>1.5734329034085281E-2</v>
      </c>
      <c r="I57">
        <f t="shared" si="45"/>
        <v>0</v>
      </c>
      <c r="J57">
        <f t="shared" si="45"/>
        <v>0</v>
      </c>
      <c r="K57">
        <f t="shared" si="45"/>
        <v>1.4618733674821928E-2</v>
      </c>
      <c r="L57">
        <f t="shared" si="41"/>
        <v>0.99999999999999989</v>
      </c>
      <c r="O57" t="s">
        <v>4</v>
      </c>
      <c r="P57" t="s">
        <v>19</v>
      </c>
      <c r="Q57">
        <f t="shared" si="28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D57">
        <f t="shared" si="38"/>
        <v>0.94999999999999984</v>
      </c>
      <c r="AE57">
        <f>1</f>
        <v>1</v>
      </c>
      <c r="AF57" t="s">
        <v>4</v>
      </c>
      <c r="AG57" t="s">
        <v>19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f t="shared" si="36"/>
        <v>0</v>
      </c>
      <c r="AT57">
        <f t="shared" si="39"/>
        <v>0</v>
      </c>
      <c r="AU57">
        <f>BA$5</f>
        <v>0</v>
      </c>
      <c r="AV57" t="s">
        <v>4</v>
      </c>
      <c r="AW57" t="s">
        <v>19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5</v>
      </c>
      <c r="B58">
        <f t="shared" ref="B58:K58" si="46">B13/$L13</f>
        <v>0.89176438185939666</v>
      </c>
      <c r="C58">
        <f t="shared" si="46"/>
        <v>4.2067828715876346E-2</v>
      </c>
      <c r="D58">
        <f t="shared" si="46"/>
        <v>0</v>
      </c>
      <c r="E58">
        <f t="shared" si="46"/>
        <v>2.0797423927057367E-2</v>
      </c>
      <c r="F58">
        <f t="shared" si="46"/>
        <v>1.0098864998774207E-3</v>
      </c>
      <c r="G58">
        <f t="shared" si="46"/>
        <v>0</v>
      </c>
      <c r="H58">
        <f t="shared" si="46"/>
        <v>2.3378706683150226E-2</v>
      </c>
      <c r="I58">
        <f t="shared" si="46"/>
        <v>0</v>
      </c>
      <c r="J58">
        <f t="shared" si="46"/>
        <v>0</v>
      </c>
      <c r="K58">
        <f t="shared" si="46"/>
        <v>2.0981772314642134E-2</v>
      </c>
      <c r="L58">
        <f t="shared" si="41"/>
        <v>1.0000000000000002</v>
      </c>
      <c r="O58" t="s">
        <v>13</v>
      </c>
      <c r="P58" t="s">
        <v>2</v>
      </c>
      <c r="Q58">
        <f t="shared" si="28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0.48733971724044817</v>
      </c>
      <c r="X58">
        <f t="shared" si="7"/>
        <v>0</v>
      </c>
      <c r="Y58">
        <f t="shared" si="8"/>
        <v>0.48733971724044817</v>
      </c>
      <c r="Z58">
        <f t="shared" si="9"/>
        <v>0</v>
      </c>
      <c r="AD58">
        <f t="shared" ref="AD58:AD67" si="47">$AF$5</f>
        <v>0.97467943448089633</v>
      </c>
      <c r="AE58">
        <v>1</v>
      </c>
      <c r="AF58" t="s">
        <v>13</v>
      </c>
      <c r="AG58" t="s">
        <v>2</v>
      </c>
      <c r="AH58">
        <v>0</v>
      </c>
      <c r="AI58">
        <f>0.5*AI3</f>
        <v>0</v>
      </c>
      <c r="AJ58">
        <f>0.5*AI3</f>
        <v>0</v>
      </c>
      <c r="AK58">
        <v>0</v>
      </c>
      <c r="AL58">
        <f>0</f>
        <v>0</v>
      </c>
      <c r="AM58">
        <f>0.5*AJ3</f>
        <v>0</v>
      </c>
      <c r="AN58">
        <f>0.5*AK3</f>
        <v>0.5</v>
      </c>
      <c r="AO58">
        <f>0.5*AJ3</f>
        <v>0</v>
      </c>
      <c r="AP58">
        <f>0.5*AK3</f>
        <v>0.5</v>
      </c>
      <c r="AQ58">
        <v>0</v>
      </c>
      <c r="AR58">
        <f t="shared" si="36"/>
        <v>1</v>
      </c>
      <c r="AT58">
        <f t="shared" ref="AT58:AT67" si="48">$AF$5</f>
        <v>0.97467943448089633</v>
      </c>
      <c r="AU58">
        <v>1</v>
      </c>
      <c r="AV58" t="s">
        <v>13</v>
      </c>
      <c r="AW58" t="s">
        <v>2</v>
      </c>
      <c r="AX58">
        <f t="shared" si="30"/>
        <v>0</v>
      </c>
      <c r="AY58">
        <f t="shared" si="10"/>
        <v>0</v>
      </c>
      <c r="AZ58">
        <f t="shared" si="11"/>
        <v>0</v>
      </c>
      <c r="BA58">
        <f t="shared" si="12"/>
        <v>0</v>
      </c>
      <c r="BB58">
        <f t="shared" si="13"/>
        <v>0</v>
      </c>
      <c r="BC58">
        <f t="shared" si="14"/>
        <v>0</v>
      </c>
      <c r="BD58">
        <f t="shared" si="15"/>
        <v>0.5</v>
      </c>
      <c r="BE58">
        <f t="shared" si="16"/>
        <v>0</v>
      </c>
      <c r="BF58">
        <f t="shared" si="17"/>
        <v>0.5</v>
      </c>
      <c r="BG58">
        <f t="shared" si="18"/>
        <v>0</v>
      </c>
      <c r="BH58">
        <f t="shared" si="37"/>
        <v>1</v>
      </c>
    </row>
    <row r="59" spans="1:60" x14ac:dyDescent="0.25">
      <c r="A59">
        <v>6</v>
      </c>
      <c r="B59">
        <f t="shared" ref="B59:K59" si="49">B14/$L14</f>
        <v>0.8438339442764119</v>
      </c>
      <c r="C59">
        <f t="shared" si="49"/>
        <v>5.9872352409444315E-2</v>
      </c>
      <c r="D59">
        <f t="shared" si="49"/>
        <v>0</v>
      </c>
      <c r="E59">
        <f t="shared" si="49"/>
        <v>2.9351586207704301E-2</v>
      </c>
      <c r="F59">
        <f t="shared" si="49"/>
        <v>2.1803724427462293E-3</v>
      </c>
      <c r="G59">
        <f t="shared" si="49"/>
        <v>0</v>
      </c>
      <c r="H59">
        <f t="shared" si="49"/>
        <v>3.4929192923901772E-2</v>
      </c>
      <c r="I59">
        <f t="shared" si="49"/>
        <v>0</v>
      </c>
      <c r="J59">
        <f t="shared" si="49"/>
        <v>0</v>
      </c>
      <c r="K59">
        <f t="shared" si="49"/>
        <v>2.983255173979148E-2</v>
      </c>
      <c r="L59">
        <f t="shared" si="41"/>
        <v>1</v>
      </c>
      <c r="O59" t="s">
        <v>13</v>
      </c>
      <c r="P59" t="s">
        <v>3</v>
      </c>
      <c r="Q59">
        <f t="shared" si="28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0.47499999999999992</v>
      </c>
      <c r="V59">
        <f t="shared" si="5"/>
        <v>0.47499999999999992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D59">
        <f t="shared" si="47"/>
        <v>0.97467943448089633</v>
      </c>
      <c r="AE59">
        <f>$AF$5</f>
        <v>0.97467943448089633</v>
      </c>
      <c r="AF59" t="s">
        <v>13</v>
      </c>
      <c r="AG59" s="2" t="s">
        <v>3</v>
      </c>
      <c r="AH59">
        <v>0</v>
      </c>
      <c r="AI59">
        <f>0.5*AD3*AI3</f>
        <v>0</v>
      </c>
      <c r="AJ59">
        <f>0.5*AD3*AI3</f>
        <v>0</v>
      </c>
      <c r="AK59">
        <v>0</v>
      </c>
      <c r="AL59">
        <f>0.5*AE3</f>
        <v>0.25</v>
      </c>
      <c r="AM59">
        <f>0.5*AF3+0.5*AE3+0.5*AD3*AJ3</f>
        <v>0.25</v>
      </c>
      <c r="AN59">
        <f>0.5*AD3*AK3</f>
        <v>0</v>
      </c>
      <c r="AO59">
        <f>0.5*AF3+0.5*AD3*AJ3</f>
        <v>0</v>
      </c>
      <c r="AP59">
        <f>0.5*AD3*AK3</f>
        <v>0</v>
      </c>
      <c r="AQ59">
        <v>0</v>
      </c>
      <c r="AR59">
        <f t="shared" si="36"/>
        <v>0.5</v>
      </c>
      <c r="AT59">
        <f t="shared" si="48"/>
        <v>0.97467943448089633</v>
      </c>
      <c r="AU59">
        <f>$AF$5</f>
        <v>0.97467943448089633</v>
      </c>
      <c r="AV59" t="s">
        <v>13</v>
      </c>
      <c r="AW59" t="s">
        <v>3</v>
      </c>
      <c r="AX59">
        <f t="shared" si="30"/>
        <v>0</v>
      </c>
      <c r="AY59">
        <f t="shared" si="10"/>
        <v>0</v>
      </c>
      <c r="AZ59">
        <f t="shared" si="11"/>
        <v>0</v>
      </c>
      <c r="BA59">
        <f t="shared" si="12"/>
        <v>0</v>
      </c>
      <c r="BB59">
        <f t="shared" si="13"/>
        <v>0.5</v>
      </c>
      <c r="BC59">
        <f t="shared" si="14"/>
        <v>0.5</v>
      </c>
      <c r="BD59">
        <f t="shared" si="15"/>
        <v>0</v>
      </c>
      <c r="BE59">
        <f t="shared" si="16"/>
        <v>0</v>
      </c>
      <c r="BF59">
        <f t="shared" si="17"/>
        <v>0</v>
      </c>
      <c r="BG59">
        <f t="shared" si="18"/>
        <v>0</v>
      </c>
      <c r="BH59">
        <f t="shared" si="37"/>
        <v>1</v>
      </c>
    </row>
    <row r="60" spans="1:60" x14ac:dyDescent="0.25">
      <c r="A60">
        <v>7</v>
      </c>
      <c r="B60">
        <f t="shared" ref="B60:K60" si="50">B15/$L15</f>
        <v>0.77664235728005437</v>
      </c>
      <c r="C60">
        <f t="shared" si="50"/>
        <v>8.4027185012723868E-2</v>
      </c>
      <c r="D60">
        <f t="shared" si="50"/>
        <v>0</v>
      </c>
      <c r="E60">
        <f t="shared" si="50"/>
        <v>4.0264034702136395E-2</v>
      </c>
      <c r="F60">
        <f t="shared" si="50"/>
        <v>4.7246440125155208E-3</v>
      </c>
      <c r="G60">
        <f t="shared" si="50"/>
        <v>0</v>
      </c>
      <c r="H60">
        <f t="shared" si="50"/>
        <v>5.2546900098472134E-2</v>
      </c>
      <c r="I60">
        <f t="shared" si="50"/>
        <v>0</v>
      </c>
      <c r="J60">
        <f t="shared" si="50"/>
        <v>0</v>
      </c>
      <c r="K60">
        <f t="shared" si="50"/>
        <v>4.1794878894097692E-2</v>
      </c>
      <c r="L60">
        <f t="shared" si="41"/>
        <v>1</v>
      </c>
      <c r="O60" t="s">
        <v>13</v>
      </c>
      <c r="P60" t="s">
        <v>15</v>
      </c>
      <c r="Q60">
        <f t="shared" si="28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0.24366985862022408</v>
      </c>
      <c r="W60">
        <f t="shared" si="6"/>
        <v>0.24366985862022408</v>
      </c>
      <c r="X60">
        <f t="shared" si="7"/>
        <v>0.24366985862022408</v>
      </c>
      <c r="Y60">
        <f t="shared" si="8"/>
        <v>0.24366985862022408</v>
      </c>
      <c r="Z60">
        <f t="shared" si="9"/>
        <v>0</v>
      </c>
      <c r="AD60">
        <f t="shared" si="47"/>
        <v>0.97467943448089633</v>
      </c>
      <c r="AE60">
        <v>1</v>
      </c>
      <c r="AF60" t="s">
        <v>13</v>
      </c>
      <c r="AG60" t="s">
        <v>15</v>
      </c>
      <c r="AH60">
        <v>0</v>
      </c>
      <c r="AI60">
        <f>0.25*AI3</f>
        <v>0</v>
      </c>
      <c r="AJ60">
        <f>0.25*AI3</f>
        <v>0</v>
      </c>
      <c r="AK60">
        <v>0</v>
      </c>
      <c r="AL60">
        <v>0</v>
      </c>
      <c r="AM60">
        <f>0.25*AJ3+0.25</f>
        <v>0.25</v>
      </c>
      <c r="AN60">
        <f>0.25*AK3</f>
        <v>0.25</v>
      </c>
      <c r="AO60">
        <f>0.25*AJ3+0.25</f>
        <v>0.25</v>
      </c>
      <c r="AP60">
        <f>0.25*AK3</f>
        <v>0.25</v>
      </c>
      <c r="AQ60">
        <v>0</v>
      </c>
      <c r="AR60">
        <f t="shared" si="36"/>
        <v>1</v>
      </c>
      <c r="AT60">
        <f t="shared" si="48"/>
        <v>0.97467943448089633</v>
      </c>
      <c r="AU60">
        <v>1</v>
      </c>
      <c r="AV60" t="s">
        <v>13</v>
      </c>
      <c r="AW60" t="s">
        <v>15</v>
      </c>
      <c r="AX60">
        <f t="shared" si="30"/>
        <v>0</v>
      </c>
      <c r="AY60">
        <f t="shared" si="10"/>
        <v>0</v>
      </c>
      <c r="AZ60">
        <f t="shared" si="11"/>
        <v>0</v>
      </c>
      <c r="BA60">
        <f t="shared" si="12"/>
        <v>0</v>
      </c>
      <c r="BB60">
        <f t="shared" si="13"/>
        <v>0</v>
      </c>
      <c r="BC60">
        <f t="shared" si="14"/>
        <v>0.25</v>
      </c>
      <c r="BD60">
        <f t="shared" si="15"/>
        <v>0.25</v>
      </c>
      <c r="BE60">
        <f t="shared" si="16"/>
        <v>0.25</v>
      </c>
      <c r="BF60">
        <f t="shared" si="17"/>
        <v>0.25</v>
      </c>
      <c r="BG60">
        <f t="shared" si="18"/>
        <v>0</v>
      </c>
      <c r="BH60">
        <f t="shared" si="37"/>
        <v>1</v>
      </c>
    </row>
    <row r="61" spans="1:60" x14ac:dyDescent="0.25">
      <c r="A61">
        <v>8</v>
      </c>
      <c r="B61">
        <f t="shared" ref="B61:K61" si="51">B16/$L16</f>
        <v>0.68443819812596218</v>
      </c>
      <c r="C61">
        <f t="shared" si="51"/>
        <v>0.115290667050802</v>
      </c>
      <c r="D61">
        <f t="shared" si="51"/>
        <v>0</v>
      </c>
      <c r="E61">
        <f t="shared" si="51"/>
        <v>5.3195904174500507E-2</v>
      </c>
      <c r="F61">
        <f t="shared" si="51"/>
        <v>1.0280181825041847E-2</v>
      </c>
      <c r="G61">
        <f t="shared" si="51"/>
        <v>0</v>
      </c>
      <c r="H61">
        <f t="shared" si="51"/>
        <v>7.9620994751677068E-2</v>
      </c>
      <c r="I61">
        <f t="shared" si="51"/>
        <v>0</v>
      </c>
      <c r="J61">
        <f t="shared" si="51"/>
        <v>0</v>
      </c>
      <c r="K61">
        <f t="shared" si="51"/>
        <v>5.717405407201636E-2</v>
      </c>
      <c r="L61">
        <f t="shared" si="41"/>
        <v>1</v>
      </c>
      <c r="O61" t="s">
        <v>13</v>
      </c>
      <c r="P61" t="s">
        <v>16</v>
      </c>
      <c r="Q61">
        <f t="shared" si="28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0.48733971724044817</v>
      </c>
      <c r="X61">
        <f t="shared" si="7"/>
        <v>0</v>
      </c>
      <c r="Y61">
        <f t="shared" si="8"/>
        <v>0.48733971724044817</v>
      </c>
      <c r="Z61">
        <f t="shared" si="9"/>
        <v>0</v>
      </c>
      <c r="AD61">
        <f t="shared" si="47"/>
        <v>0.97467943448089633</v>
      </c>
      <c r="AE61">
        <v>1</v>
      </c>
      <c r="AF61" t="s">
        <v>13</v>
      </c>
      <c r="AG61" s="2" t="s">
        <v>16</v>
      </c>
      <c r="AH61">
        <v>0</v>
      </c>
      <c r="AI61">
        <f>0.25*AI3</f>
        <v>0</v>
      </c>
      <c r="AJ61">
        <f>0.25*AI3</f>
        <v>0</v>
      </c>
      <c r="AK61">
        <v>0</v>
      </c>
      <c r="AL61">
        <v>0</v>
      </c>
      <c r="AM61">
        <f>0.25*AJ3</f>
        <v>0</v>
      </c>
      <c r="AN61">
        <f>0.25*AK3</f>
        <v>0.25</v>
      </c>
      <c r="AO61">
        <f>0.25*AJ3</f>
        <v>0</v>
      </c>
      <c r="AP61">
        <f>0.25*AK3</f>
        <v>0.25</v>
      </c>
      <c r="AQ61">
        <v>0</v>
      </c>
      <c r="AR61">
        <f t="shared" si="36"/>
        <v>0.5</v>
      </c>
      <c r="AT61">
        <f t="shared" si="48"/>
        <v>0.97467943448089633</v>
      </c>
      <c r="AU61">
        <v>1</v>
      </c>
      <c r="AV61" t="s">
        <v>13</v>
      </c>
      <c r="AW61" t="s">
        <v>16</v>
      </c>
      <c r="AX61">
        <f t="shared" si="30"/>
        <v>0</v>
      </c>
      <c r="AY61">
        <f t="shared" si="10"/>
        <v>0</v>
      </c>
      <c r="AZ61">
        <f t="shared" si="11"/>
        <v>0</v>
      </c>
      <c r="BA61">
        <f t="shared" si="12"/>
        <v>0</v>
      </c>
      <c r="BB61">
        <f t="shared" si="13"/>
        <v>0</v>
      </c>
      <c r="BC61">
        <f t="shared" si="14"/>
        <v>0</v>
      </c>
      <c r="BD61">
        <f t="shared" si="15"/>
        <v>0.5</v>
      </c>
      <c r="BE61">
        <f t="shared" si="16"/>
        <v>0</v>
      </c>
      <c r="BF61">
        <f t="shared" si="17"/>
        <v>0.5</v>
      </c>
      <c r="BG61">
        <f t="shared" si="18"/>
        <v>0</v>
      </c>
      <c r="BH61">
        <f t="shared" si="37"/>
        <v>1</v>
      </c>
    </row>
    <row r="62" spans="1:60" x14ac:dyDescent="0.25">
      <c r="A62">
        <v>9</v>
      </c>
      <c r="B62">
        <f t="shared" ref="B62:K62" si="52">B17/$L17</f>
        <v>0.56258946595595583</v>
      </c>
      <c r="C62">
        <f t="shared" si="52"/>
        <v>0.15234255085260162</v>
      </c>
      <c r="D62">
        <f t="shared" si="52"/>
        <v>0</v>
      </c>
      <c r="E62">
        <f t="shared" si="52"/>
        <v>6.6282492378296906E-2</v>
      </c>
      <c r="F62">
        <f t="shared" si="52"/>
        <v>2.244407328543371E-2</v>
      </c>
      <c r="G62">
        <f t="shared" si="52"/>
        <v>0</v>
      </c>
      <c r="H62">
        <f t="shared" si="52"/>
        <v>0.12118439857337597</v>
      </c>
      <c r="I62">
        <f t="shared" si="52"/>
        <v>0</v>
      </c>
      <c r="J62">
        <f t="shared" si="52"/>
        <v>0</v>
      </c>
      <c r="K62">
        <f t="shared" si="52"/>
        <v>7.5157018954335991E-2</v>
      </c>
      <c r="L62">
        <f t="shared" si="41"/>
        <v>1</v>
      </c>
      <c r="O62" t="s">
        <v>13</v>
      </c>
      <c r="P62" t="s">
        <v>4</v>
      </c>
      <c r="Q62">
        <f t="shared" si="28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0.46297273137842571</v>
      </c>
      <c r="V62">
        <f t="shared" si="5"/>
        <v>0.46297273137842571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D62">
        <f t="shared" si="47"/>
        <v>0.97467943448089633</v>
      </c>
      <c r="AE62">
        <f>$AF$5^2</f>
        <v>0.94999999999999984</v>
      </c>
      <c r="AF62" t="s">
        <v>13</v>
      </c>
      <c r="AG62" t="s">
        <v>4</v>
      </c>
      <c r="AH62">
        <v>0</v>
      </c>
      <c r="AI62">
        <v>0</v>
      </c>
      <c r="AJ62">
        <v>0</v>
      </c>
      <c r="AK62">
        <v>0</v>
      </c>
      <c r="AL62">
        <v>0.5</v>
      </c>
      <c r="AM62">
        <v>0.5</v>
      </c>
      <c r="AN62">
        <v>0</v>
      </c>
      <c r="AO62">
        <v>0</v>
      </c>
      <c r="AP62">
        <v>0</v>
      </c>
      <c r="AQ62">
        <v>0</v>
      </c>
      <c r="AR62">
        <f t="shared" si="36"/>
        <v>1</v>
      </c>
      <c r="AT62">
        <f t="shared" si="48"/>
        <v>0.97467943448089633</v>
      </c>
      <c r="AU62">
        <f>$AF$5^2*BA$5</f>
        <v>0</v>
      </c>
      <c r="AV62" t="s">
        <v>13</v>
      </c>
      <c r="AW62" t="s">
        <v>4</v>
      </c>
      <c r="AX62">
        <f t="shared" si="30"/>
        <v>0</v>
      </c>
      <c r="AY62">
        <f t="shared" si="10"/>
        <v>0</v>
      </c>
      <c r="AZ62">
        <f t="shared" si="11"/>
        <v>0</v>
      </c>
      <c r="BA62">
        <f t="shared" si="12"/>
        <v>0</v>
      </c>
      <c r="BB62">
        <f t="shared" si="13"/>
        <v>0.5</v>
      </c>
      <c r="BC62">
        <f t="shared" si="14"/>
        <v>0.5</v>
      </c>
      <c r="BD62">
        <f t="shared" si="15"/>
        <v>0</v>
      </c>
      <c r="BE62">
        <f t="shared" si="16"/>
        <v>0</v>
      </c>
      <c r="BF62">
        <f t="shared" si="17"/>
        <v>0</v>
      </c>
      <c r="BG62">
        <f t="shared" si="18"/>
        <v>0</v>
      </c>
      <c r="BH62">
        <f t="shared" si="37"/>
        <v>1</v>
      </c>
    </row>
    <row r="63" spans="1:60" x14ac:dyDescent="0.25">
      <c r="A63">
        <v>10</v>
      </c>
      <c r="B63">
        <f t="shared" ref="B63:K63" si="53">B18/$L18</f>
        <v>0.41195463237375229</v>
      </c>
      <c r="C63">
        <f t="shared" si="53"/>
        <v>0.1886094560140133</v>
      </c>
      <c r="D63">
        <f t="shared" si="53"/>
        <v>0</v>
      </c>
      <c r="E63">
        <f t="shared" si="53"/>
        <v>7.4889494690064756E-2</v>
      </c>
      <c r="F63">
        <f t="shared" si="53"/>
        <v>4.8953745609109825E-2</v>
      </c>
      <c r="G63">
        <f t="shared" si="53"/>
        <v>0</v>
      </c>
      <c r="H63">
        <f t="shared" si="53"/>
        <v>0.18341381200335832</v>
      </c>
      <c r="I63">
        <f t="shared" si="53"/>
        <v>0</v>
      </c>
      <c r="J63">
        <f t="shared" si="53"/>
        <v>0</v>
      </c>
      <c r="K63">
        <f t="shared" si="53"/>
        <v>9.2178859309701572E-2</v>
      </c>
      <c r="L63">
        <f t="shared" si="41"/>
        <v>1</v>
      </c>
      <c r="O63" t="s">
        <v>13</v>
      </c>
      <c r="P63" t="s">
        <v>13</v>
      </c>
      <c r="Q63">
        <f t="shared" si="28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0.23749999999999996</v>
      </c>
      <c r="V63">
        <f t="shared" si="5"/>
        <v>0.47499999999999992</v>
      </c>
      <c r="W63">
        <f t="shared" si="6"/>
        <v>0</v>
      </c>
      <c r="X63">
        <f t="shared" si="7"/>
        <v>0.23749999999999996</v>
      </c>
      <c r="Y63">
        <f t="shared" si="8"/>
        <v>0</v>
      </c>
      <c r="Z63">
        <f t="shared" si="9"/>
        <v>0</v>
      </c>
      <c r="AD63">
        <f t="shared" si="47"/>
        <v>0.97467943448089633</v>
      </c>
      <c r="AE63">
        <f>$AF$5</f>
        <v>0.97467943448089633</v>
      </c>
      <c r="AF63" t="s">
        <v>13</v>
      </c>
      <c r="AG63" t="s">
        <v>13</v>
      </c>
      <c r="AH63">
        <v>0</v>
      </c>
      <c r="AI63">
        <v>0</v>
      </c>
      <c r="AJ63">
        <v>0</v>
      </c>
      <c r="AK63">
        <v>0</v>
      </c>
      <c r="AL63">
        <v>0.25</v>
      </c>
      <c r="AM63">
        <v>0.5</v>
      </c>
      <c r="AN63">
        <v>0</v>
      </c>
      <c r="AO63">
        <v>0.25</v>
      </c>
      <c r="AP63">
        <v>0</v>
      </c>
      <c r="AQ63">
        <v>0</v>
      </c>
      <c r="AR63">
        <f t="shared" si="36"/>
        <v>1</v>
      </c>
      <c r="AT63">
        <f t="shared" si="48"/>
        <v>0.97467943448089633</v>
      </c>
      <c r="AU63">
        <f>$AF$5</f>
        <v>0.97467943448089633</v>
      </c>
      <c r="AV63" t="s">
        <v>13</v>
      </c>
      <c r="AW63" t="s">
        <v>13</v>
      </c>
      <c r="AX63">
        <f t="shared" si="30"/>
        <v>0</v>
      </c>
      <c r="AY63">
        <f t="shared" si="10"/>
        <v>0</v>
      </c>
      <c r="AZ63">
        <f t="shared" si="11"/>
        <v>0</v>
      </c>
      <c r="BA63">
        <f t="shared" si="12"/>
        <v>0</v>
      </c>
      <c r="BB63">
        <f t="shared" si="13"/>
        <v>0.25</v>
      </c>
      <c r="BC63">
        <f t="shared" si="14"/>
        <v>0.5</v>
      </c>
      <c r="BD63">
        <f t="shared" si="15"/>
        <v>0</v>
      </c>
      <c r="BE63">
        <f t="shared" si="16"/>
        <v>0.25</v>
      </c>
      <c r="BF63">
        <f t="shared" si="17"/>
        <v>0</v>
      </c>
      <c r="BG63">
        <f t="shared" si="18"/>
        <v>0</v>
      </c>
      <c r="BH63">
        <f t="shared" si="37"/>
        <v>1</v>
      </c>
    </row>
    <row r="64" spans="1:60" x14ac:dyDescent="0.25">
      <c r="A64">
        <v>11</v>
      </c>
      <c r="B64">
        <f t="shared" ref="B64:K64" si="54">B19/$L19</f>
        <v>0.24712785897511186</v>
      </c>
      <c r="C64">
        <f t="shared" si="54"/>
        <v>0.20766883267627315</v>
      </c>
      <c r="D64">
        <f t="shared" si="54"/>
        <v>0</v>
      </c>
      <c r="E64">
        <f t="shared" si="54"/>
        <v>7.1280927012542281E-2</v>
      </c>
      <c r="F64">
        <f t="shared" si="54"/>
        <v>0.10527067089862824</v>
      </c>
      <c r="G64">
        <f t="shared" si="54"/>
        <v>0</v>
      </c>
      <c r="H64">
        <f t="shared" si="54"/>
        <v>0.26895263097433553</v>
      </c>
      <c r="I64">
        <f t="shared" si="54"/>
        <v>0</v>
      </c>
      <c r="J64">
        <f t="shared" si="54"/>
        <v>0</v>
      </c>
      <c r="K64">
        <f t="shared" si="54"/>
        <v>9.9699079463109075E-2</v>
      </c>
      <c r="L64">
        <f t="shared" si="41"/>
        <v>1</v>
      </c>
      <c r="O64" t="s">
        <v>13</v>
      </c>
      <c r="P64" t="s">
        <v>17</v>
      </c>
      <c r="Q64">
        <f t="shared" si="28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0.47499999999999992</v>
      </c>
      <c r="V64">
        <f t="shared" si="5"/>
        <v>0.47499999999999992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D64">
        <f t="shared" si="47"/>
        <v>0.97467943448089633</v>
      </c>
      <c r="AE64">
        <f>$AF$5</f>
        <v>0.97467943448089633</v>
      </c>
      <c r="AF64" t="s">
        <v>13</v>
      </c>
      <c r="AG64" s="2" t="s">
        <v>17</v>
      </c>
      <c r="AH64">
        <v>0</v>
      </c>
      <c r="AI64">
        <v>0</v>
      </c>
      <c r="AJ64">
        <v>0</v>
      </c>
      <c r="AK64">
        <v>0</v>
      </c>
      <c r="AL64">
        <v>0.25</v>
      </c>
      <c r="AM64">
        <v>0.25</v>
      </c>
      <c r="AN64">
        <v>0</v>
      </c>
      <c r="AO64">
        <v>0</v>
      </c>
      <c r="AP64">
        <v>0</v>
      </c>
      <c r="AQ64">
        <v>0</v>
      </c>
      <c r="AR64">
        <f t="shared" si="36"/>
        <v>0.5</v>
      </c>
      <c r="AT64">
        <f t="shared" si="48"/>
        <v>0.97467943448089633</v>
      </c>
      <c r="AU64">
        <f>$AF$5*BA$5</f>
        <v>0</v>
      </c>
      <c r="AV64" t="s">
        <v>13</v>
      </c>
      <c r="AW64" t="s">
        <v>17</v>
      </c>
      <c r="AX64">
        <f t="shared" si="30"/>
        <v>0</v>
      </c>
      <c r="AY64">
        <f t="shared" si="10"/>
        <v>0</v>
      </c>
      <c r="AZ64">
        <f t="shared" si="11"/>
        <v>0</v>
      </c>
      <c r="BA64">
        <f t="shared" si="12"/>
        <v>0</v>
      </c>
      <c r="BB64">
        <f t="shared" si="13"/>
        <v>0.5</v>
      </c>
      <c r="BC64">
        <f t="shared" si="14"/>
        <v>0.5</v>
      </c>
      <c r="BD64">
        <f t="shared" si="15"/>
        <v>0</v>
      </c>
      <c r="BE64">
        <f t="shared" si="16"/>
        <v>0</v>
      </c>
      <c r="BF64">
        <f t="shared" si="17"/>
        <v>0</v>
      </c>
      <c r="BG64">
        <f t="shared" si="18"/>
        <v>0</v>
      </c>
      <c r="BH64">
        <f t="shared" si="37"/>
        <v>1</v>
      </c>
    </row>
    <row r="65" spans="1:60" x14ac:dyDescent="0.25">
      <c r="A65">
        <v>12</v>
      </c>
      <c r="B65">
        <f t="shared" ref="B65:K65" si="55">B20/$L20</f>
        <v>0.10376799735940059</v>
      </c>
      <c r="C65">
        <f t="shared" si="55"/>
        <v>0.18398766556679741</v>
      </c>
      <c r="D65">
        <f t="shared" si="55"/>
        <v>0</v>
      </c>
      <c r="E65">
        <f t="shared" si="55"/>
        <v>4.9665794294881653E-2</v>
      </c>
      <c r="F65">
        <f t="shared" si="55"/>
        <v>0.21620563067825513</v>
      </c>
      <c r="G65">
        <f t="shared" si="55"/>
        <v>0</v>
      </c>
      <c r="H65">
        <f t="shared" si="55"/>
        <v>0.36113396375955348</v>
      </c>
      <c r="I65">
        <f t="shared" si="55"/>
        <v>0</v>
      </c>
      <c r="J65">
        <f t="shared" si="55"/>
        <v>0</v>
      </c>
      <c r="K65">
        <f t="shared" si="55"/>
        <v>8.5238948341111717E-2</v>
      </c>
      <c r="L65">
        <f t="shared" si="41"/>
        <v>0.99999999999999989</v>
      </c>
      <c r="O65" t="s">
        <v>13</v>
      </c>
      <c r="P65" t="s">
        <v>14</v>
      </c>
      <c r="Q65">
        <f t="shared" si="28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0.48733971724044817</v>
      </c>
      <c r="W65">
        <f t="shared" si="6"/>
        <v>0</v>
      </c>
      <c r="X65">
        <f t="shared" si="7"/>
        <v>0.48733971724044817</v>
      </c>
      <c r="Y65">
        <f t="shared" si="8"/>
        <v>0</v>
      </c>
      <c r="Z65">
        <f t="shared" si="9"/>
        <v>0</v>
      </c>
      <c r="AD65">
        <f t="shared" si="47"/>
        <v>0.97467943448089633</v>
      </c>
      <c r="AE65">
        <v>1</v>
      </c>
      <c r="AF65" t="s">
        <v>13</v>
      </c>
      <c r="AG65" t="s">
        <v>14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0.5</v>
      </c>
      <c r="AN65">
        <v>0</v>
      </c>
      <c r="AO65">
        <v>0.5</v>
      </c>
      <c r="AP65">
        <v>0</v>
      </c>
      <c r="AQ65">
        <v>0</v>
      </c>
      <c r="AR65">
        <f t="shared" si="36"/>
        <v>1</v>
      </c>
      <c r="AT65">
        <f t="shared" si="48"/>
        <v>0.97467943448089633</v>
      </c>
      <c r="AU65">
        <v>1</v>
      </c>
      <c r="AV65" t="s">
        <v>13</v>
      </c>
      <c r="AW65" t="s">
        <v>14</v>
      </c>
      <c r="AX65">
        <f t="shared" si="30"/>
        <v>0</v>
      </c>
      <c r="AY65">
        <f t="shared" si="10"/>
        <v>0</v>
      </c>
      <c r="AZ65">
        <f t="shared" si="11"/>
        <v>0</v>
      </c>
      <c r="BA65">
        <f t="shared" si="12"/>
        <v>0</v>
      </c>
      <c r="BB65">
        <f t="shared" si="13"/>
        <v>0</v>
      </c>
      <c r="BC65">
        <f t="shared" si="14"/>
        <v>0.5</v>
      </c>
      <c r="BD65">
        <f t="shared" si="15"/>
        <v>0</v>
      </c>
      <c r="BE65">
        <f t="shared" si="16"/>
        <v>0.5</v>
      </c>
      <c r="BF65">
        <f t="shared" si="17"/>
        <v>0</v>
      </c>
      <c r="BG65">
        <f t="shared" si="18"/>
        <v>0</v>
      </c>
      <c r="BH65">
        <f t="shared" si="37"/>
        <v>1</v>
      </c>
    </row>
    <row r="66" spans="1:60" x14ac:dyDescent="0.25">
      <c r="A66">
        <v>13</v>
      </c>
      <c r="B66">
        <f t="shared" ref="B66:K66" si="56">B21/$L21</f>
        <v>2.2726149699192223E-2</v>
      </c>
      <c r="C66">
        <f t="shared" si="56"/>
        <v>0.10911988030279243</v>
      </c>
      <c r="D66">
        <f t="shared" si="56"/>
        <v>0</v>
      </c>
      <c r="E66">
        <f t="shared" si="56"/>
        <v>1.9451725027512336E-2</v>
      </c>
      <c r="F66">
        <f t="shared" si="56"/>
        <v>0.39969737612107292</v>
      </c>
      <c r="G66">
        <f t="shared" si="56"/>
        <v>0</v>
      </c>
      <c r="H66">
        <f t="shared" si="56"/>
        <v>0.4020579499580364</v>
      </c>
      <c r="I66">
        <f t="shared" si="56"/>
        <v>0</v>
      </c>
      <c r="J66">
        <f t="shared" si="56"/>
        <v>0</v>
      </c>
      <c r="K66">
        <f t="shared" si="56"/>
        <v>4.6946918891393581E-2</v>
      </c>
      <c r="L66">
        <f t="shared" si="41"/>
        <v>0.99999999999999978</v>
      </c>
      <c r="O66" t="s">
        <v>13</v>
      </c>
      <c r="P66" t="s">
        <v>18</v>
      </c>
      <c r="Q66">
        <f t="shared" si="28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0.48733971724044817</v>
      </c>
      <c r="W66">
        <f t="shared" si="6"/>
        <v>0</v>
      </c>
      <c r="X66">
        <f t="shared" si="7"/>
        <v>0.48733971724044817</v>
      </c>
      <c r="Y66">
        <f t="shared" si="8"/>
        <v>0</v>
      </c>
      <c r="Z66">
        <f t="shared" si="9"/>
        <v>0</v>
      </c>
      <c r="AD66">
        <f t="shared" si="47"/>
        <v>0.97467943448089633</v>
      </c>
      <c r="AE66">
        <v>1</v>
      </c>
      <c r="AF66" t="s">
        <v>13</v>
      </c>
      <c r="AG66" s="2" t="s">
        <v>18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0.25</v>
      </c>
      <c r="AN66">
        <v>0</v>
      </c>
      <c r="AO66">
        <v>0.25</v>
      </c>
      <c r="AP66">
        <v>0</v>
      </c>
      <c r="AQ66">
        <v>0</v>
      </c>
      <c r="AR66">
        <f t="shared" si="36"/>
        <v>0.5</v>
      </c>
      <c r="AT66">
        <f t="shared" si="48"/>
        <v>0.97467943448089633</v>
      </c>
      <c r="AU66">
        <v>1</v>
      </c>
      <c r="AV66" t="s">
        <v>13</v>
      </c>
      <c r="AW66" t="s">
        <v>18</v>
      </c>
      <c r="AX66">
        <f t="shared" si="30"/>
        <v>0</v>
      </c>
      <c r="AY66">
        <f t="shared" si="10"/>
        <v>0</v>
      </c>
      <c r="AZ66">
        <f t="shared" si="11"/>
        <v>0</v>
      </c>
      <c r="BA66">
        <f t="shared" si="12"/>
        <v>0</v>
      </c>
      <c r="BB66">
        <f t="shared" si="13"/>
        <v>0</v>
      </c>
      <c r="BC66">
        <f t="shared" si="14"/>
        <v>0.5</v>
      </c>
      <c r="BD66">
        <f t="shared" si="15"/>
        <v>0</v>
      </c>
      <c r="BE66">
        <f t="shared" si="16"/>
        <v>0.5</v>
      </c>
      <c r="BF66">
        <f t="shared" si="17"/>
        <v>0</v>
      </c>
      <c r="BG66">
        <f t="shared" si="18"/>
        <v>0</v>
      </c>
      <c r="BH66">
        <f t="shared" si="37"/>
        <v>1</v>
      </c>
    </row>
    <row r="67" spans="1:60" x14ac:dyDescent="0.25">
      <c r="A67">
        <v>14</v>
      </c>
      <c r="B67">
        <f t="shared" ref="B67:K67" si="57">B22/$L22</f>
        <v>1.5382283505385756E-3</v>
      </c>
      <c r="C67">
        <f t="shared" si="57"/>
        <v>3.2018754243964151E-2</v>
      </c>
      <c r="D67">
        <f t="shared" si="57"/>
        <v>0</v>
      </c>
      <c r="E67">
        <f t="shared" si="57"/>
        <v>2.6862950281552516E-3</v>
      </c>
      <c r="F67">
        <f t="shared" si="57"/>
        <v>0.62043443177264612</v>
      </c>
      <c r="G67">
        <f t="shared" si="57"/>
        <v>0</v>
      </c>
      <c r="H67">
        <f t="shared" si="57"/>
        <v>0.33151410970404893</v>
      </c>
      <c r="I67">
        <f t="shared" si="57"/>
        <v>0</v>
      </c>
      <c r="J67">
        <f t="shared" si="57"/>
        <v>0</v>
      </c>
      <c r="K67">
        <f t="shared" si="57"/>
        <v>1.1808180900647159E-2</v>
      </c>
      <c r="L67">
        <f t="shared" si="41"/>
        <v>1.0000000000000002</v>
      </c>
      <c r="O67" t="s">
        <v>13</v>
      </c>
      <c r="P67" t="s">
        <v>19</v>
      </c>
      <c r="Q67">
        <f t="shared" si="28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  <c r="AD67">
        <f t="shared" si="47"/>
        <v>0.97467943448089633</v>
      </c>
      <c r="AE67">
        <f>1</f>
        <v>1</v>
      </c>
      <c r="AF67" t="s">
        <v>13</v>
      </c>
      <c r="AG67" t="s">
        <v>19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f t="shared" si="36"/>
        <v>0</v>
      </c>
      <c r="AT67">
        <f t="shared" si="48"/>
        <v>0.97467943448089633</v>
      </c>
      <c r="AU67">
        <f>BA$5</f>
        <v>0</v>
      </c>
      <c r="AV67" t="s">
        <v>13</v>
      </c>
      <c r="AW67" t="s">
        <v>19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25">
      <c r="A68">
        <v>15</v>
      </c>
      <c r="B68">
        <f t="shared" ref="B68:K68" si="58">B23/$L23</f>
        <v>1.3378779633003607E-5</v>
      </c>
      <c r="C68">
        <f t="shared" si="58"/>
        <v>2.9887629784502777E-3</v>
      </c>
      <c r="D68">
        <f t="shared" si="58"/>
        <v>0</v>
      </c>
      <c r="E68">
        <f t="shared" si="58"/>
        <v>6.1064134985838747E-5</v>
      </c>
      <c r="F68">
        <f t="shared" si="58"/>
        <v>0.79514655793868982</v>
      </c>
      <c r="G68">
        <f t="shared" si="58"/>
        <v>0</v>
      </c>
      <c r="H68">
        <f t="shared" si="58"/>
        <v>0.20096762979265373</v>
      </c>
      <c r="I68">
        <f t="shared" si="58"/>
        <v>0</v>
      </c>
      <c r="J68">
        <f t="shared" si="58"/>
        <v>0</v>
      </c>
      <c r="K68">
        <f t="shared" si="58"/>
        <v>8.2260637558749809E-4</v>
      </c>
      <c r="L68">
        <f t="shared" si="41"/>
        <v>1</v>
      </c>
      <c r="O68" t="s">
        <v>17</v>
      </c>
      <c r="P68" t="s">
        <v>2</v>
      </c>
      <c r="Q68">
        <f t="shared" si="28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0.48733971724044817</v>
      </c>
      <c r="X68">
        <f t="shared" si="7"/>
        <v>0</v>
      </c>
      <c r="Y68">
        <f t="shared" si="8"/>
        <v>0</v>
      </c>
      <c r="Z68">
        <f t="shared" si="9"/>
        <v>0.48733971724044817</v>
      </c>
      <c r="AD68">
        <f>$AF$5</f>
        <v>0.97467943448089633</v>
      </c>
      <c r="AE68">
        <v>1</v>
      </c>
      <c r="AF68" t="s">
        <v>17</v>
      </c>
      <c r="AG68" t="s">
        <v>2</v>
      </c>
      <c r="AH68">
        <v>0</v>
      </c>
      <c r="AI68">
        <f>0.5*AI3</f>
        <v>0</v>
      </c>
      <c r="AJ68">
        <v>0</v>
      </c>
      <c r="AK68">
        <f>0.5*AI3</f>
        <v>0</v>
      </c>
      <c r="AL68">
        <v>0</v>
      </c>
      <c r="AM68">
        <f>0.5*AJ3</f>
        <v>0</v>
      </c>
      <c r="AN68">
        <f>0.5*AK3</f>
        <v>0.5</v>
      </c>
      <c r="AO68">
        <v>0</v>
      </c>
      <c r="AP68">
        <f>0.5*AJ3</f>
        <v>0</v>
      </c>
      <c r="AQ68">
        <f>0.5*AK3</f>
        <v>0.5</v>
      </c>
      <c r="AR68">
        <f t="shared" si="36"/>
        <v>1</v>
      </c>
      <c r="AT68">
        <f>$AF$5*BA$5</f>
        <v>0</v>
      </c>
      <c r="AU68">
        <v>1</v>
      </c>
      <c r="AV68" t="s">
        <v>17</v>
      </c>
      <c r="AW68" t="s">
        <v>2</v>
      </c>
      <c r="AX68">
        <f t="shared" si="30"/>
        <v>0</v>
      </c>
      <c r="AY68">
        <f t="shared" si="10"/>
        <v>0</v>
      </c>
      <c r="AZ68">
        <f t="shared" si="11"/>
        <v>0</v>
      </c>
      <c r="BA68">
        <f t="shared" si="12"/>
        <v>0</v>
      </c>
      <c r="BB68">
        <f t="shared" si="13"/>
        <v>0</v>
      </c>
      <c r="BC68">
        <f t="shared" si="14"/>
        <v>0</v>
      </c>
      <c r="BD68">
        <f t="shared" si="15"/>
        <v>0.5</v>
      </c>
      <c r="BE68">
        <f t="shared" si="16"/>
        <v>0</v>
      </c>
      <c r="BF68">
        <f t="shared" si="17"/>
        <v>0</v>
      </c>
      <c r="BG68">
        <f t="shared" si="18"/>
        <v>0.5</v>
      </c>
      <c r="BH68">
        <f t="shared" si="37"/>
        <v>1</v>
      </c>
    </row>
    <row r="69" spans="1:60" x14ac:dyDescent="0.25">
      <c r="A69">
        <v>16</v>
      </c>
      <c r="B69">
        <f t="shared" ref="B69:K69" si="59">B24/$L24</f>
        <v>3.5866696085959007E-9</v>
      </c>
      <c r="C69">
        <f t="shared" si="59"/>
        <v>4.597258450567084E-5</v>
      </c>
      <c r="D69">
        <f t="shared" si="59"/>
        <v>0</v>
      </c>
      <c r="E69">
        <f t="shared" si="59"/>
        <v>6.968496228156152E-8</v>
      </c>
      <c r="F69">
        <f t="shared" si="59"/>
        <v>0.89491984621028708</v>
      </c>
      <c r="G69">
        <f t="shared" si="59"/>
        <v>0</v>
      </c>
      <c r="H69">
        <f t="shared" si="59"/>
        <v>0.10502598919258331</v>
      </c>
      <c r="I69">
        <f t="shared" si="59"/>
        <v>0</v>
      </c>
      <c r="J69">
        <f t="shared" si="59"/>
        <v>0</v>
      </c>
      <c r="K69">
        <f t="shared" si="59"/>
        <v>8.1187409920272765E-6</v>
      </c>
      <c r="L69">
        <f t="shared" si="41"/>
        <v>1</v>
      </c>
      <c r="O69" t="s">
        <v>17</v>
      </c>
      <c r="P69" t="s">
        <v>3</v>
      </c>
      <c r="Q69">
        <f t="shared" si="28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0.47499999999999992</v>
      </c>
      <c r="V69">
        <f t="shared" si="5"/>
        <v>0</v>
      </c>
      <c r="W69">
        <f t="shared" si="6"/>
        <v>0.47499999999999992</v>
      </c>
      <c r="X69">
        <f t="shared" si="7"/>
        <v>0</v>
      </c>
      <c r="Y69">
        <f t="shared" si="8"/>
        <v>0</v>
      </c>
      <c r="Z69">
        <f t="shared" si="9"/>
        <v>0</v>
      </c>
      <c r="AD69">
        <f t="shared" ref="AD69:AD77" si="60">$AF$5</f>
        <v>0.97467943448089633</v>
      </c>
      <c r="AE69">
        <f>$AF$5</f>
        <v>0.97467943448089633</v>
      </c>
      <c r="AF69" t="s">
        <v>17</v>
      </c>
      <c r="AG69" s="2" t="s">
        <v>3</v>
      </c>
      <c r="AH69">
        <v>0</v>
      </c>
      <c r="AI69">
        <f>0.5*AD3*AI3</f>
        <v>0</v>
      </c>
      <c r="AJ69">
        <v>0</v>
      </c>
      <c r="AK69">
        <f>0.5*AD3*AI3</f>
        <v>0</v>
      </c>
      <c r="AL69">
        <f>0.5*AE3</f>
        <v>0.25</v>
      </c>
      <c r="AM69">
        <f>0.5*AF3+0.5*AD3*AJ3</f>
        <v>0</v>
      </c>
      <c r="AN69">
        <f>0.5*AE3+0.5*AD3*AK3</f>
        <v>0.25</v>
      </c>
      <c r="AO69">
        <v>0</v>
      </c>
      <c r="AP69">
        <f>0.5*AF3+0.5*AD3*AJ3</f>
        <v>0</v>
      </c>
      <c r="AQ69">
        <f>0.5*AD3*AK3</f>
        <v>0</v>
      </c>
      <c r="AR69">
        <f t="shared" si="36"/>
        <v>0.5</v>
      </c>
      <c r="AT69">
        <f t="shared" ref="AT69:AT77" si="61">$AF$5*BA$5</f>
        <v>0</v>
      </c>
      <c r="AU69">
        <f>$AF$5</f>
        <v>0.97467943448089633</v>
      </c>
      <c r="AV69" t="s">
        <v>17</v>
      </c>
      <c r="AW69" t="s">
        <v>3</v>
      </c>
      <c r="AX69">
        <f t="shared" si="30"/>
        <v>0</v>
      </c>
      <c r="AY69">
        <f t="shared" si="10"/>
        <v>0</v>
      </c>
      <c r="AZ69">
        <f t="shared" si="11"/>
        <v>0</v>
      </c>
      <c r="BA69">
        <f t="shared" si="12"/>
        <v>0</v>
      </c>
      <c r="BB69">
        <f t="shared" si="13"/>
        <v>0.5</v>
      </c>
      <c r="BC69">
        <f t="shared" si="14"/>
        <v>0</v>
      </c>
      <c r="BD69">
        <f t="shared" si="15"/>
        <v>0.5</v>
      </c>
      <c r="BE69">
        <f t="shared" si="16"/>
        <v>0</v>
      </c>
      <c r="BF69">
        <f t="shared" si="17"/>
        <v>0</v>
      </c>
      <c r="BG69">
        <f t="shared" si="18"/>
        <v>0</v>
      </c>
      <c r="BH69">
        <f t="shared" si="37"/>
        <v>1</v>
      </c>
    </row>
    <row r="70" spans="1:60" x14ac:dyDescent="0.25">
      <c r="A70">
        <v>17</v>
      </c>
      <c r="B70">
        <f t="shared" ref="B70:K70" si="62">B25/$L25</f>
        <v>3.1030237610115214E-15</v>
      </c>
      <c r="C70">
        <f t="shared" si="62"/>
        <v>4.0341600836688302E-8</v>
      </c>
      <c r="D70">
        <f t="shared" si="62"/>
        <v>0</v>
      </c>
      <c r="E70">
        <f t="shared" si="62"/>
        <v>6.5837424874765701E-13</v>
      </c>
      <c r="F70">
        <f t="shared" si="62"/>
        <v>0.94623729840746251</v>
      </c>
      <c r="G70">
        <f t="shared" si="62"/>
        <v>0</v>
      </c>
      <c r="H70">
        <f t="shared" si="62"/>
        <v>5.3762657115584866E-2</v>
      </c>
      <c r="I70">
        <f t="shared" si="62"/>
        <v>0</v>
      </c>
      <c r="J70">
        <f t="shared" si="62"/>
        <v>0</v>
      </c>
      <c r="K70">
        <f t="shared" si="62"/>
        <v>4.1346900793652732E-9</v>
      </c>
      <c r="L70">
        <f t="shared" si="41"/>
        <v>0.99999999999999967</v>
      </c>
      <c r="O70" t="s">
        <v>17</v>
      </c>
      <c r="P70" t="s">
        <v>15</v>
      </c>
      <c r="Q70">
        <f t="shared" si="28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0.24366985862022408</v>
      </c>
      <c r="W70">
        <f t="shared" si="6"/>
        <v>0.24366985862022408</v>
      </c>
      <c r="X70">
        <f t="shared" si="7"/>
        <v>0</v>
      </c>
      <c r="Y70">
        <f t="shared" si="8"/>
        <v>0.24366985862022408</v>
      </c>
      <c r="Z70">
        <f t="shared" si="9"/>
        <v>0.24366985862022408</v>
      </c>
      <c r="AD70">
        <f t="shared" si="60"/>
        <v>0.97467943448089633</v>
      </c>
      <c r="AE70">
        <v>1</v>
      </c>
      <c r="AF70" t="s">
        <v>17</v>
      </c>
      <c r="AG70" t="s">
        <v>15</v>
      </c>
      <c r="AH70">
        <v>0</v>
      </c>
      <c r="AI70">
        <f>0.25*AI3</f>
        <v>0</v>
      </c>
      <c r="AJ70">
        <v>0</v>
      </c>
      <c r="AK70">
        <f>0.25*AI3</f>
        <v>0</v>
      </c>
      <c r="AL70">
        <v>0</v>
      </c>
      <c r="AM70">
        <f>0.25*AJ3+0.25</f>
        <v>0.25</v>
      </c>
      <c r="AN70">
        <f>0.25*AK3</f>
        <v>0.25</v>
      </c>
      <c r="AO70">
        <v>0</v>
      </c>
      <c r="AP70">
        <f>0.25*AJ3+0.25</f>
        <v>0.25</v>
      </c>
      <c r="AQ70">
        <f>0.25*AK3</f>
        <v>0.25</v>
      </c>
      <c r="AR70">
        <f t="shared" si="36"/>
        <v>1</v>
      </c>
      <c r="AT70">
        <f t="shared" si="61"/>
        <v>0</v>
      </c>
      <c r="AU70">
        <v>1</v>
      </c>
      <c r="AV70" t="s">
        <v>17</v>
      </c>
      <c r="AW70" t="s">
        <v>15</v>
      </c>
      <c r="AX70">
        <f t="shared" si="30"/>
        <v>0</v>
      </c>
      <c r="AY70">
        <f t="shared" si="10"/>
        <v>0</v>
      </c>
      <c r="AZ70">
        <f t="shared" si="11"/>
        <v>0</v>
      </c>
      <c r="BA70">
        <f t="shared" si="12"/>
        <v>0</v>
      </c>
      <c r="BB70">
        <f t="shared" si="13"/>
        <v>0</v>
      </c>
      <c r="BC70">
        <f t="shared" si="14"/>
        <v>0.25</v>
      </c>
      <c r="BD70">
        <f t="shared" si="15"/>
        <v>0.25</v>
      </c>
      <c r="BE70">
        <f t="shared" si="16"/>
        <v>0</v>
      </c>
      <c r="BF70">
        <f t="shared" si="17"/>
        <v>0.25</v>
      </c>
      <c r="BG70">
        <f t="shared" si="18"/>
        <v>0.25</v>
      </c>
      <c r="BH70">
        <f t="shared" si="37"/>
        <v>1</v>
      </c>
    </row>
    <row r="71" spans="1:60" x14ac:dyDescent="0.25">
      <c r="A71">
        <v>18</v>
      </c>
      <c r="B71">
        <f t="shared" ref="B71:K71" si="63">B26/$L26</f>
        <v>2.4286945648448688E-25</v>
      </c>
      <c r="C71">
        <f t="shared" si="63"/>
        <v>3.4929125989771346E-13</v>
      </c>
      <c r="D71">
        <f t="shared" si="63"/>
        <v>0</v>
      </c>
      <c r="E71">
        <f t="shared" si="63"/>
        <v>3.0222680011497049E-21</v>
      </c>
      <c r="F71">
        <f t="shared" si="63"/>
        <v>0.97245877967576355</v>
      </c>
      <c r="G71">
        <f t="shared" si="63"/>
        <v>0</v>
      </c>
      <c r="H71">
        <f t="shared" si="63"/>
        <v>2.7541220323868229E-2</v>
      </c>
      <c r="I71">
        <f t="shared" si="63"/>
        <v>0</v>
      </c>
      <c r="J71">
        <f t="shared" si="63"/>
        <v>0</v>
      </c>
      <c r="K71">
        <f t="shared" si="63"/>
        <v>1.9149978608454588E-14</v>
      </c>
      <c r="L71">
        <f t="shared" si="41"/>
        <v>1.0000000000000002</v>
      </c>
      <c r="O71" t="s">
        <v>17</v>
      </c>
      <c r="P71" t="s">
        <v>16</v>
      </c>
      <c r="Q71">
        <f t="shared" si="28"/>
        <v>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0.48733971724044817</v>
      </c>
      <c r="X71">
        <f t="shared" si="7"/>
        <v>0</v>
      </c>
      <c r="Y71">
        <f t="shared" si="8"/>
        <v>0</v>
      </c>
      <c r="Z71">
        <f t="shared" si="9"/>
        <v>0.48733971724044817</v>
      </c>
      <c r="AD71">
        <f t="shared" si="60"/>
        <v>0.97467943448089633</v>
      </c>
      <c r="AE71">
        <v>1</v>
      </c>
      <c r="AF71" t="s">
        <v>17</v>
      </c>
      <c r="AG71" s="2" t="s">
        <v>16</v>
      </c>
      <c r="AH71">
        <v>0</v>
      </c>
      <c r="AI71">
        <f>0.25*AI3</f>
        <v>0</v>
      </c>
      <c r="AJ71">
        <v>0</v>
      </c>
      <c r="AK71">
        <f>0.25*AI3</f>
        <v>0</v>
      </c>
      <c r="AL71">
        <v>0</v>
      </c>
      <c r="AM71">
        <f>0.25*AJ3</f>
        <v>0</v>
      </c>
      <c r="AN71">
        <f>0.25*AK3</f>
        <v>0.25</v>
      </c>
      <c r="AO71">
        <v>0</v>
      </c>
      <c r="AP71">
        <f>0.25*AJ3</f>
        <v>0</v>
      </c>
      <c r="AQ71">
        <f>0.25*AK3</f>
        <v>0.25</v>
      </c>
      <c r="AR71">
        <f t="shared" si="36"/>
        <v>0.5</v>
      </c>
      <c r="AT71">
        <f t="shared" si="61"/>
        <v>0</v>
      </c>
      <c r="AU71">
        <v>1</v>
      </c>
      <c r="AV71" t="s">
        <v>17</v>
      </c>
      <c r="AW71" t="s">
        <v>16</v>
      </c>
      <c r="AX71">
        <f t="shared" si="30"/>
        <v>0</v>
      </c>
      <c r="AY71">
        <f t="shared" si="10"/>
        <v>0</v>
      </c>
      <c r="AZ71">
        <f t="shared" si="11"/>
        <v>0</v>
      </c>
      <c r="BA71">
        <f t="shared" si="12"/>
        <v>0</v>
      </c>
      <c r="BB71">
        <f t="shared" si="13"/>
        <v>0</v>
      </c>
      <c r="BC71">
        <f t="shared" si="14"/>
        <v>0</v>
      </c>
      <c r="BD71">
        <f t="shared" si="15"/>
        <v>0.5</v>
      </c>
      <c r="BE71">
        <f t="shared" si="16"/>
        <v>0</v>
      </c>
      <c r="BF71">
        <f t="shared" si="17"/>
        <v>0</v>
      </c>
      <c r="BG71">
        <f t="shared" si="18"/>
        <v>0.5</v>
      </c>
      <c r="BH71">
        <f t="shared" si="37"/>
        <v>1</v>
      </c>
    </row>
    <row r="72" spans="1:60" x14ac:dyDescent="0.25">
      <c r="A72">
        <v>19</v>
      </c>
      <c r="B72">
        <f t="shared" ref="B72:K72" si="64">B27/$L27</f>
        <v>5.0544301658179292E-42</v>
      </c>
      <c r="C72">
        <f t="shared" si="64"/>
        <v>1.5897855684318386E-21</v>
      </c>
      <c r="D72">
        <f t="shared" si="64"/>
        <v>0</v>
      </c>
      <c r="E72">
        <f t="shared" si="64"/>
        <v>6.4042423243684622E-35</v>
      </c>
      <c r="F72">
        <f t="shared" si="64"/>
        <v>0.98588175333850203</v>
      </c>
      <c r="G72">
        <f t="shared" si="64"/>
        <v>0</v>
      </c>
      <c r="H72">
        <f t="shared" si="64"/>
        <v>1.4118246661498001E-2</v>
      </c>
      <c r="I72">
        <f t="shared" si="64"/>
        <v>0</v>
      </c>
      <c r="J72">
        <f t="shared" si="64"/>
        <v>0</v>
      </c>
      <c r="K72">
        <f t="shared" si="64"/>
        <v>4.4886362809684478E-23</v>
      </c>
      <c r="L72">
        <f t="shared" si="41"/>
        <v>1</v>
      </c>
      <c r="O72" t="s">
        <v>17</v>
      </c>
      <c r="P72" t="s">
        <v>4</v>
      </c>
      <c r="Q72">
        <f t="shared" si="28"/>
        <v>0</v>
      </c>
      <c r="R72">
        <f t="shared" ref="R72:R107" si="65">AY72*$AD72*$AE72</f>
        <v>0</v>
      </c>
      <c r="S72">
        <f t="shared" ref="S72:S107" si="66">AZ72*$AD72*$AE72</f>
        <v>0</v>
      </c>
      <c r="T72">
        <f t="shared" ref="T72:T107" si="67">BA72*$AD72*$AE72</f>
        <v>0</v>
      </c>
      <c r="U72">
        <f t="shared" ref="U72:U107" si="68">BB72*$AD72*$AE72</f>
        <v>0.46297273137842571</v>
      </c>
      <c r="V72">
        <f t="shared" ref="V72:V107" si="69">BC72*$AD72*$AE72</f>
        <v>0</v>
      </c>
      <c r="W72">
        <f t="shared" ref="W72:W107" si="70">BD72*$AD72*$AE72</f>
        <v>0.46297273137842571</v>
      </c>
      <c r="X72">
        <f t="shared" ref="X72:X107" si="71">BE72*$AD72*$AE72</f>
        <v>0</v>
      </c>
      <c r="Y72">
        <f t="shared" ref="Y72:Y107" si="72">BF72*$AD72*$AE72</f>
        <v>0</v>
      </c>
      <c r="Z72">
        <f t="shared" ref="Z72:Z107" si="73">BG72*$AD72*$AE72</f>
        <v>0</v>
      </c>
      <c r="AD72">
        <f t="shared" si="60"/>
        <v>0.97467943448089633</v>
      </c>
      <c r="AE72">
        <f>$AF$5^2</f>
        <v>0.94999999999999984</v>
      </c>
      <c r="AF72" t="s">
        <v>17</v>
      </c>
      <c r="AG72" t="s">
        <v>4</v>
      </c>
      <c r="AH72">
        <v>0</v>
      </c>
      <c r="AI72">
        <v>0</v>
      </c>
      <c r="AJ72">
        <v>0</v>
      </c>
      <c r="AK72">
        <v>0</v>
      </c>
      <c r="AL72">
        <v>0.5</v>
      </c>
      <c r="AM72">
        <v>0</v>
      </c>
      <c r="AN72">
        <v>0.5</v>
      </c>
      <c r="AO72">
        <v>0</v>
      </c>
      <c r="AP72">
        <v>0</v>
      </c>
      <c r="AQ72">
        <v>0</v>
      </c>
      <c r="AR72">
        <f t="shared" si="36"/>
        <v>1</v>
      </c>
      <c r="AT72">
        <f t="shared" si="61"/>
        <v>0</v>
      </c>
      <c r="AU72">
        <f>$AF$5^2*BA$5</f>
        <v>0</v>
      </c>
      <c r="AV72" t="s">
        <v>17</v>
      </c>
      <c r="AW72" t="s">
        <v>4</v>
      </c>
      <c r="AX72">
        <f t="shared" si="30"/>
        <v>0</v>
      </c>
      <c r="AY72">
        <f t="shared" ref="AY72:AY106" si="74">AI72/$AR72</f>
        <v>0</v>
      </c>
      <c r="AZ72">
        <f t="shared" ref="AZ72:AZ106" si="75">AJ72/$AR72</f>
        <v>0</v>
      </c>
      <c r="BA72">
        <f t="shared" ref="BA72:BA106" si="76">AK72/$AR72</f>
        <v>0</v>
      </c>
      <c r="BB72">
        <f t="shared" ref="BB72:BB106" si="77">AL72/$AR72</f>
        <v>0.5</v>
      </c>
      <c r="BC72">
        <f t="shared" ref="BC72:BC106" si="78">AM72/$AR72</f>
        <v>0</v>
      </c>
      <c r="BD72">
        <f t="shared" ref="BD72:BD106" si="79">AN72/$AR72</f>
        <v>0.5</v>
      </c>
      <c r="BE72">
        <f t="shared" ref="BE72:BE106" si="80">AO72/$AR72</f>
        <v>0</v>
      </c>
      <c r="BF72">
        <f t="shared" ref="BF72:BF106" si="81">AP72/$AR72</f>
        <v>0</v>
      </c>
      <c r="BG72">
        <f t="shared" ref="BG72:BG106" si="82">AQ72/$AR72</f>
        <v>0</v>
      </c>
      <c r="BH72">
        <f t="shared" si="37"/>
        <v>1</v>
      </c>
    </row>
    <row r="73" spans="1:60" x14ac:dyDescent="0.25">
      <c r="A73">
        <v>20</v>
      </c>
      <c r="B73">
        <f t="shared" ref="B73:K73" si="83">B28/$L28</f>
        <v>2.270596146945837E-69</v>
      </c>
      <c r="C73">
        <f t="shared" si="83"/>
        <v>3.3694185894219482E-35</v>
      </c>
      <c r="D73">
        <f t="shared" si="83"/>
        <v>0</v>
      </c>
      <c r="E73">
        <f t="shared" si="83"/>
        <v>3.1828522781171017E-57</v>
      </c>
      <c r="F73">
        <f t="shared" si="83"/>
        <v>0.99276014762979226</v>
      </c>
      <c r="G73">
        <f t="shared" si="83"/>
        <v>0</v>
      </c>
      <c r="H73">
        <f t="shared" si="83"/>
        <v>7.2398523702077193E-3</v>
      </c>
      <c r="I73">
        <f t="shared" si="83"/>
        <v>0</v>
      </c>
      <c r="J73">
        <f t="shared" si="83"/>
        <v>0</v>
      </c>
      <c r="K73">
        <f t="shared" si="83"/>
        <v>4.8788182471179835E-37</v>
      </c>
      <c r="L73">
        <f t="shared" si="41"/>
        <v>1</v>
      </c>
      <c r="O73" t="s">
        <v>17</v>
      </c>
      <c r="P73" t="s">
        <v>13</v>
      </c>
      <c r="Q73">
        <f t="shared" ref="Q73:Q107" si="84">AX73*$AD73*$AE73</f>
        <v>0</v>
      </c>
      <c r="R73">
        <f t="shared" si="65"/>
        <v>0</v>
      </c>
      <c r="S73">
        <f t="shared" si="66"/>
        <v>0</v>
      </c>
      <c r="T73">
        <f t="shared" si="67"/>
        <v>0</v>
      </c>
      <c r="U73">
        <f t="shared" si="68"/>
        <v>0.23749999999999996</v>
      </c>
      <c r="V73">
        <f t="shared" si="69"/>
        <v>0.23749999999999996</v>
      </c>
      <c r="W73">
        <f t="shared" si="70"/>
        <v>0.23749999999999996</v>
      </c>
      <c r="X73">
        <f t="shared" si="71"/>
        <v>0</v>
      </c>
      <c r="Y73">
        <f t="shared" si="72"/>
        <v>0.23749999999999996</v>
      </c>
      <c r="Z73">
        <f t="shared" si="73"/>
        <v>0</v>
      </c>
      <c r="AD73">
        <f t="shared" si="60"/>
        <v>0.97467943448089633</v>
      </c>
      <c r="AE73">
        <f>$AF$5</f>
        <v>0.97467943448089633</v>
      </c>
      <c r="AF73" t="s">
        <v>17</v>
      </c>
      <c r="AG73" t="s">
        <v>13</v>
      </c>
      <c r="AH73">
        <v>0</v>
      </c>
      <c r="AI73">
        <v>0</v>
      </c>
      <c r="AJ73">
        <v>0</v>
      </c>
      <c r="AK73">
        <v>0</v>
      </c>
      <c r="AL73">
        <v>0.25</v>
      </c>
      <c r="AM73">
        <v>0.25</v>
      </c>
      <c r="AN73">
        <v>0.25</v>
      </c>
      <c r="AO73">
        <v>0</v>
      </c>
      <c r="AP73">
        <v>0.25</v>
      </c>
      <c r="AQ73">
        <v>0</v>
      </c>
      <c r="AR73">
        <f t="shared" si="36"/>
        <v>1</v>
      </c>
      <c r="AT73">
        <f t="shared" si="61"/>
        <v>0</v>
      </c>
      <c r="AU73">
        <f>$AF$5</f>
        <v>0.97467943448089633</v>
      </c>
      <c r="AV73" t="s">
        <v>17</v>
      </c>
      <c r="AW73" t="s">
        <v>13</v>
      </c>
      <c r="AX73">
        <f t="shared" ref="AX73:AX106" si="85">AH73/$AR73</f>
        <v>0</v>
      </c>
      <c r="AY73">
        <f t="shared" si="74"/>
        <v>0</v>
      </c>
      <c r="AZ73">
        <f t="shared" si="75"/>
        <v>0</v>
      </c>
      <c r="BA73">
        <f t="shared" si="76"/>
        <v>0</v>
      </c>
      <c r="BB73">
        <f t="shared" si="77"/>
        <v>0.25</v>
      </c>
      <c r="BC73">
        <f t="shared" si="78"/>
        <v>0.25</v>
      </c>
      <c r="BD73">
        <f t="shared" si="79"/>
        <v>0.25</v>
      </c>
      <c r="BE73">
        <f t="shared" si="80"/>
        <v>0</v>
      </c>
      <c r="BF73">
        <f t="shared" si="81"/>
        <v>0.25</v>
      </c>
      <c r="BG73">
        <f t="shared" si="82"/>
        <v>0</v>
      </c>
      <c r="BH73">
        <f t="shared" si="37"/>
        <v>1</v>
      </c>
    </row>
    <row r="74" spans="1:60" x14ac:dyDescent="0.25">
      <c r="A74">
        <v>21</v>
      </c>
      <c r="B74">
        <f t="shared" ref="B74:K74" si="86">B29/$L29</f>
        <v>5.6103817193554158E-114</v>
      </c>
      <c r="C74">
        <f t="shared" si="86"/>
        <v>1.6748704008608278E-57</v>
      </c>
      <c r="D74">
        <f t="shared" si="86"/>
        <v>0</v>
      </c>
      <c r="E74">
        <f t="shared" si="86"/>
        <v>1.7199687773032273E-93</v>
      </c>
      <c r="F74">
        <f t="shared" si="86"/>
        <v>0.99628673248718913</v>
      </c>
      <c r="G74">
        <f t="shared" si="86"/>
        <v>0</v>
      </c>
      <c r="H74">
        <f t="shared" si="86"/>
        <v>3.7132675128109618E-3</v>
      </c>
      <c r="I74">
        <f t="shared" si="86"/>
        <v>0</v>
      </c>
      <c r="J74">
        <f t="shared" si="86"/>
        <v>0</v>
      </c>
      <c r="K74">
        <f t="shared" si="86"/>
        <v>1.2438483695361496E-59</v>
      </c>
      <c r="L74">
        <f t="shared" si="41"/>
        <v>1</v>
      </c>
      <c r="O74" t="s">
        <v>17</v>
      </c>
      <c r="P74" t="s">
        <v>17</v>
      </c>
      <c r="Q74">
        <f t="shared" si="84"/>
        <v>0</v>
      </c>
      <c r="R74">
        <f t="shared" si="65"/>
        <v>0</v>
      </c>
      <c r="S74">
        <f t="shared" si="66"/>
        <v>0</v>
      </c>
      <c r="T74">
        <f t="shared" si="67"/>
        <v>0</v>
      </c>
      <c r="U74">
        <f t="shared" si="68"/>
        <v>0.47499999999999992</v>
      </c>
      <c r="V74">
        <f t="shared" si="69"/>
        <v>0</v>
      </c>
      <c r="W74">
        <f t="shared" si="70"/>
        <v>0.47499999999999992</v>
      </c>
      <c r="X74">
        <f t="shared" si="71"/>
        <v>0</v>
      </c>
      <c r="Y74">
        <f t="shared" si="72"/>
        <v>0</v>
      </c>
      <c r="Z74">
        <f t="shared" si="73"/>
        <v>0</v>
      </c>
      <c r="AD74">
        <f t="shared" si="60"/>
        <v>0.97467943448089633</v>
      </c>
      <c r="AE74">
        <f>$AF$5</f>
        <v>0.97467943448089633</v>
      </c>
      <c r="AF74" t="s">
        <v>17</v>
      </c>
      <c r="AG74" s="2" t="s">
        <v>17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0</v>
      </c>
      <c r="AN74">
        <v>0.25</v>
      </c>
      <c r="AO74">
        <v>0</v>
      </c>
      <c r="AP74">
        <v>0</v>
      </c>
      <c r="AQ74">
        <v>0</v>
      </c>
      <c r="AR74">
        <f t="shared" si="36"/>
        <v>0.5</v>
      </c>
      <c r="AT74">
        <f t="shared" si="61"/>
        <v>0</v>
      </c>
      <c r="AU74">
        <f>$AF$5*BA$5</f>
        <v>0</v>
      </c>
      <c r="AV74" t="s">
        <v>17</v>
      </c>
      <c r="AW74" t="s">
        <v>17</v>
      </c>
      <c r="AX74">
        <f t="shared" si="85"/>
        <v>0</v>
      </c>
      <c r="AY74">
        <f t="shared" si="74"/>
        <v>0</v>
      </c>
      <c r="AZ74">
        <f t="shared" si="75"/>
        <v>0</v>
      </c>
      <c r="BA74">
        <f t="shared" si="76"/>
        <v>0</v>
      </c>
      <c r="BB74">
        <f t="shared" si="77"/>
        <v>0.5</v>
      </c>
      <c r="BC74">
        <f t="shared" si="78"/>
        <v>0</v>
      </c>
      <c r="BD74">
        <f t="shared" si="79"/>
        <v>0.5</v>
      </c>
      <c r="BE74">
        <f t="shared" si="80"/>
        <v>0</v>
      </c>
      <c r="BF74">
        <f t="shared" si="81"/>
        <v>0</v>
      </c>
      <c r="BG74">
        <f t="shared" si="82"/>
        <v>0</v>
      </c>
      <c r="BH74">
        <f t="shared" si="37"/>
        <v>1</v>
      </c>
    </row>
    <row r="75" spans="1:60" x14ac:dyDescent="0.25">
      <c r="A75">
        <v>22</v>
      </c>
      <c r="B75">
        <f t="shared" ref="B75:K75" si="87">B30/$L30</f>
        <v>1.6386271117011676E-186</v>
      </c>
      <c r="C75">
        <f t="shared" si="87"/>
        <v>9.0515940908250171E-94</v>
      </c>
      <c r="D75">
        <f t="shared" si="87"/>
        <v>0</v>
      </c>
      <c r="E75">
        <f t="shared" si="87"/>
        <v>2.370047280001172E-152</v>
      </c>
      <c r="F75">
        <f t="shared" si="87"/>
        <v>0.99809531769253879</v>
      </c>
      <c r="G75">
        <f t="shared" si="87"/>
        <v>0</v>
      </c>
      <c r="H75">
        <f t="shared" si="87"/>
        <v>1.9046823074611999E-3</v>
      </c>
      <c r="I75">
        <f t="shared" si="87"/>
        <v>0</v>
      </c>
      <c r="J75">
        <f t="shared" si="87"/>
        <v>0</v>
      </c>
      <c r="K75">
        <f t="shared" si="87"/>
        <v>3.4480822238229516E-96</v>
      </c>
      <c r="L75">
        <f t="shared" si="41"/>
        <v>1</v>
      </c>
      <c r="O75" t="s">
        <v>17</v>
      </c>
      <c r="P75" t="s">
        <v>14</v>
      </c>
      <c r="Q75">
        <f t="shared" si="84"/>
        <v>0</v>
      </c>
      <c r="R75">
        <f t="shared" si="65"/>
        <v>0</v>
      </c>
      <c r="S75">
        <f t="shared" si="66"/>
        <v>0</v>
      </c>
      <c r="T75">
        <f t="shared" si="67"/>
        <v>0</v>
      </c>
      <c r="U75">
        <f t="shared" si="68"/>
        <v>0</v>
      </c>
      <c r="V75">
        <f t="shared" si="69"/>
        <v>0.48733971724044817</v>
      </c>
      <c r="W75">
        <f t="shared" si="70"/>
        <v>0</v>
      </c>
      <c r="X75">
        <f t="shared" si="71"/>
        <v>0</v>
      </c>
      <c r="Y75">
        <f t="shared" si="72"/>
        <v>0.48733971724044817</v>
      </c>
      <c r="Z75">
        <f t="shared" si="73"/>
        <v>0</v>
      </c>
      <c r="AD75">
        <f t="shared" si="60"/>
        <v>0.97467943448089633</v>
      </c>
      <c r="AE75">
        <v>1</v>
      </c>
      <c r="AF75" t="s">
        <v>17</v>
      </c>
      <c r="AG75" t="s">
        <v>14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0.5</v>
      </c>
      <c r="AN75">
        <v>0</v>
      </c>
      <c r="AO75">
        <v>0</v>
      </c>
      <c r="AP75">
        <v>0.5</v>
      </c>
      <c r="AQ75">
        <v>0</v>
      </c>
      <c r="AR75">
        <f t="shared" si="36"/>
        <v>1</v>
      </c>
      <c r="AT75">
        <f t="shared" si="61"/>
        <v>0</v>
      </c>
      <c r="AU75">
        <v>1</v>
      </c>
      <c r="AV75" t="s">
        <v>17</v>
      </c>
      <c r="AW75" t="s">
        <v>14</v>
      </c>
      <c r="AX75">
        <f t="shared" si="85"/>
        <v>0</v>
      </c>
      <c r="AY75">
        <f t="shared" si="74"/>
        <v>0</v>
      </c>
      <c r="AZ75">
        <f t="shared" si="75"/>
        <v>0</v>
      </c>
      <c r="BA75">
        <f t="shared" si="76"/>
        <v>0</v>
      </c>
      <c r="BB75">
        <f t="shared" si="77"/>
        <v>0</v>
      </c>
      <c r="BC75">
        <f t="shared" si="78"/>
        <v>0.5</v>
      </c>
      <c r="BD75">
        <f t="shared" si="79"/>
        <v>0</v>
      </c>
      <c r="BE75">
        <f t="shared" si="80"/>
        <v>0</v>
      </c>
      <c r="BF75">
        <f t="shared" si="81"/>
        <v>0.5</v>
      </c>
      <c r="BG75">
        <f t="shared" si="82"/>
        <v>0</v>
      </c>
      <c r="BH75">
        <f t="shared" si="37"/>
        <v>1</v>
      </c>
    </row>
    <row r="76" spans="1:60" x14ac:dyDescent="0.25">
      <c r="A76">
        <v>23</v>
      </c>
      <c r="B76">
        <f t="shared" ref="B76:K76" si="88">B31/$L31</f>
        <v>3.1116721741781125E-304</v>
      </c>
      <c r="C76">
        <f t="shared" si="88"/>
        <v>1.247331586663729E-152</v>
      </c>
      <c r="D76">
        <f t="shared" si="88"/>
        <v>0</v>
      </c>
      <c r="E76">
        <f t="shared" si="88"/>
        <v>9.0540822545470564E-248</v>
      </c>
      <c r="F76">
        <f t="shared" si="88"/>
        <v>0.99902296693656456</v>
      </c>
      <c r="G76">
        <f t="shared" si="88"/>
        <v>0</v>
      </c>
      <c r="H76">
        <f t="shared" si="88"/>
        <v>9.7703306343548102E-4</v>
      </c>
      <c r="I76">
        <f t="shared" si="88"/>
        <v>0</v>
      </c>
      <c r="J76">
        <f t="shared" si="88"/>
        <v>0</v>
      </c>
      <c r="K76">
        <f t="shared" si="88"/>
        <v>2.4373684024758049E-155</v>
      </c>
      <c r="L76">
        <f t="shared" si="41"/>
        <v>1</v>
      </c>
      <c r="O76" t="s">
        <v>17</v>
      </c>
      <c r="P76" t="s">
        <v>18</v>
      </c>
      <c r="Q76">
        <f t="shared" si="84"/>
        <v>0</v>
      </c>
      <c r="R76">
        <f t="shared" si="65"/>
        <v>0</v>
      </c>
      <c r="S76">
        <f t="shared" si="66"/>
        <v>0</v>
      </c>
      <c r="T76">
        <f t="shared" si="67"/>
        <v>0</v>
      </c>
      <c r="U76">
        <f t="shared" si="68"/>
        <v>0</v>
      </c>
      <c r="V76">
        <f t="shared" si="69"/>
        <v>0.48733971724044817</v>
      </c>
      <c r="W76">
        <f t="shared" si="70"/>
        <v>0</v>
      </c>
      <c r="X76">
        <f t="shared" si="71"/>
        <v>0</v>
      </c>
      <c r="Y76">
        <f t="shared" si="72"/>
        <v>0.48733971724044817</v>
      </c>
      <c r="Z76">
        <f t="shared" si="73"/>
        <v>0</v>
      </c>
      <c r="AD76">
        <f t="shared" si="60"/>
        <v>0.97467943448089633</v>
      </c>
      <c r="AE76">
        <v>1</v>
      </c>
      <c r="AF76" t="s">
        <v>17</v>
      </c>
      <c r="AG76" s="2" t="s">
        <v>18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0.25</v>
      </c>
      <c r="AN76">
        <v>0</v>
      </c>
      <c r="AO76">
        <v>0</v>
      </c>
      <c r="AP76">
        <v>0.25</v>
      </c>
      <c r="AQ76">
        <v>0</v>
      </c>
      <c r="AR76">
        <f t="shared" si="36"/>
        <v>0.5</v>
      </c>
      <c r="AT76">
        <f t="shared" si="61"/>
        <v>0</v>
      </c>
      <c r="AU76">
        <v>1</v>
      </c>
      <c r="AV76" t="s">
        <v>17</v>
      </c>
      <c r="AW76" t="s">
        <v>18</v>
      </c>
      <c r="AX76">
        <f t="shared" si="85"/>
        <v>0</v>
      </c>
      <c r="AY76">
        <f t="shared" si="74"/>
        <v>0</v>
      </c>
      <c r="AZ76">
        <f t="shared" si="75"/>
        <v>0</v>
      </c>
      <c r="BA76">
        <f t="shared" si="76"/>
        <v>0</v>
      </c>
      <c r="BB76">
        <f t="shared" si="77"/>
        <v>0</v>
      </c>
      <c r="BC76">
        <f t="shared" si="78"/>
        <v>0.5</v>
      </c>
      <c r="BD76">
        <f t="shared" si="79"/>
        <v>0</v>
      </c>
      <c r="BE76">
        <f t="shared" si="80"/>
        <v>0</v>
      </c>
      <c r="BF76">
        <f t="shared" si="81"/>
        <v>0.5</v>
      </c>
      <c r="BG76">
        <f t="shared" si="82"/>
        <v>0</v>
      </c>
      <c r="BH76">
        <f t="shared" si="37"/>
        <v>1</v>
      </c>
    </row>
    <row r="77" spans="1:60" x14ac:dyDescent="0.25">
      <c r="A77">
        <v>24</v>
      </c>
      <c r="B77">
        <f t="shared" ref="B77:K77" si="89">B32/$L32</f>
        <v>0</v>
      </c>
      <c r="C77">
        <f t="shared" si="89"/>
        <v>4.765185501210264E-248</v>
      </c>
      <c r="D77">
        <f t="shared" si="89"/>
        <v>0</v>
      </c>
      <c r="E77">
        <f t="shared" si="89"/>
        <v>0</v>
      </c>
      <c r="F77">
        <f t="shared" si="89"/>
        <v>0.99949880533499902</v>
      </c>
      <c r="G77">
        <f t="shared" si="89"/>
        <v>0</v>
      </c>
      <c r="H77">
        <f t="shared" si="89"/>
        <v>5.0119466500102273E-4</v>
      </c>
      <c r="I77">
        <f t="shared" si="89"/>
        <v>0</v>
      </c>
      <c r="J77">
        <f t="shared" si="89"/>
        <v>0</v>
      </c>
      <c r="K77">
        <f t="shared" si="89"/>
        <v>4.7765711018936172E-251</v>
      </c>
      <c r="L77">
        <f t="shared" si="41"/>
        <v>1</v>
      </c>
      <c r="O77" t="s">
        <v>17</v>
      </c>
      <c r="P77" t="s">
        <v>19</v>
      </c>
      <c r="Q77">
        <f t="shared" si="84"/>
        <v>0</v>
      </c>
      <c r="R77">
        <f t="shared" si="65"/>
        <v>0</v>
      </c>
      <c r="S77">
        <f t="shared" si="66"/>
        <v>0</v>
      </c>
      <c r="T77">
        <f t="shared" si="67"/>
        <v>0</v>
      </c>
      <c r="U77">
        <f t="shared" si="68"/>
        <v>0</v>
      </c>
      <c r="V77">
        <f t="shared" si="69"/>
        <v>0</v>
      </c>
      <c r="W77">
        <f t="shared" si="70"/>
        <v>0</v>
      </c>
      <c r="X77">
        <f t="shared" si="71"/>
        <v>0</v>
      </c>
      <c r="Y77">
        <f t="shared" si="72"/>
        <v>0</v>
      </c>
      <c r="Z77">
        <f t="shared" si="73"/>
        <v>0</v>
      </c>
      <c r="AD77">
        <f t="shared" si="60"/>
        <v>0.97467943448089633</v>
      </c>
      <c r="AE77">
        <f>1</f>
        <v>1</v>
      </c>
      <c r="AF77" t="s">
        <v>17</v>
      </c>
      <c r="AG77" t="s">
        <v>19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f t="shared" si="36"/>
        <v>0</v>
      </c>
      <c r="AT77">
        <f t="shared" si="61"/>
        <v>0</v>
      </c>
      <c r="AU77">
        <f>BA$5</f>
        <v>0</v>
      </c>
      <c r="AV77" t="s">
        <v>17</v>
      </c>
      <c r="AW77" t="s">
        <v>19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x14ac:dyDescent="0.25">
      <c r="A78">
        <v>25</v>
      </c>
      <c r="B78">
        <f t="shared" ref="B78:K78" si="90">B33/$L33</f>
        <v>0</v>
      </c>
      <c r="C78">
        <f t="shared" si="90"/>
        <v>0</v>
      </c>
      <c r="D78">
        <f t="shared" si="90"/>
        <v>0</v>
      </c>
      <c r="E78">
        <f t="shared" si="90"/>
        <v>0</v>
      </c>
      <c r="F78">
        <f t="shared" si="90"/>
        <v>0.99974289590931376</v>
      </c>
      <c r="G78">
        <f t="shared" si="90"/>
        <v>0</v>
      </c>
      <c r="H78">
        <f t="shared" si="90"/>
        <v>2.571040906861794E-4</v>
      </c>
      <c r="I78">
        <f t="shared" si="90"/>
        <v>0</v>
      </c>
      <c r="J78">
        <f t="shared" si="90"/>
        <v>0</v>
      </c>
      <c r="K78">
        <f t="shared" si="90"/>
        <v>0</v>
      </c>
      <c r="L78">
        <f t="shared" si="41"/>
        <v>0.99999999999999989</v>
      </c>
      <c r="O78" t="s">
        <v>14</v>
      </c>
      <c r="P78" t="s">
        <v>2</v>
      </c>
      <c r="Q78">
        <f t="shared" si="84"/>
        <v>0</v>
      </c>
      <c r="R78">
        <f t="shared" si="65"/>
        <v>0</v>
      </c>
      <c r="S78">
        <f t="shared" si="66"/>
        <v>1</v>
      </c>
      <c r="T78">
        <f t="shared" si="67"/>
        <v>0</v>
      </c>
      <c r="U78">
        <f t="shared" si="68"/>
        <v>0</v>
      </c>
      <c r="V78">
        <f t="shared" si="69"/>
        <v>0</v>
      </c>
      <c r="W78">
        <f t="shared" si="70"/>
        <v>0</v>
      </c>
      <c r="X78">
        <f t="shared" si="71"/>
        <v>0</v>
      </c>
      <c r="Y78">
        <f t="shared" si="72"/>
        <v>0</v>
      </c>
      <c r="Z78">
        <f t="shared" si="73"/>
        <v>0</v>
      </c>
      <c r="AD78">
        <v>1</v>
      </c>
      <c r="AE78">
        <v>1</v>
      </c>
      <c r="AF78" t="s">
        <v>14</v>
      </c>
      <c r="AG78" t="s">
        <v>2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f t="shared" si="36"/>
        <v>1</v>
      </c>
      <c r="AT78">
        <v>1</v>
      </c>
      <c r="AU78">
        <v>1</v>
      </c>
      <c r="AV78" t="s">
        <v>14</v>
      </c>
      <c r="AW78" t="s">
        <v>2</v>
      </c>
      <c r="AX78">
        <f t="shared" si="85"/>
        <v>0</v>
      </c>
      <c r="AY78">
        <f t="shared" si="74"/>
        <v>0</v>
      </c>
      <c r="AZ78">
        <f t="shared" si="75"/>
        <v>1</v>
      </c>
      <c r="BA78">
        <f t="shared" si="76"/>
        <v>0</v>
      </c>
      <c r="BB78">
        <f t="shared" si="77"/>
        <v>0</v>
      </c>
      <c r="BC78">
        <f t="shared" si="78"/>
        <v>0</v>
      </c>
      <c r="BD78">
        <f t="shared" si="79"/>
        <v>0</v>
      </c>
      <c r="BE78">
        <f t="shared" si="80"/>
        <v>0</v>
      </c>
      <c r="BF78">
        <f t="shared" si="81"/>
        <v>0</v>
      </c>
      <c r="BG78">
        <f t="shared" si="82"/>
        <v>0</v>
      </c>
      <c r="BH78">
        <f t="shared" si="37"/>
        <v>1</v>
      </c>
    </row>
    <row r="79" spans="1:60" x14ac:dyDescent="0.25">
      <c r="A79">
        <v>26</v>
      </c>
      <c r="B79">
        <f t="shared" ref="B79:K79" si="91">B34/$L34</f>
        <v>0</v>
      </c>
      <c r="C79">
        <f t="shared" si="91"/>
        <v>0</v>
      </c>
      <c r="D79">
        <f t="shared" si="91"/>
        <v>0</v>
      </c>
      <c r="E79">
        <f t="shared" si="91"/>
        <v>0</v>
      </c>
      <c r="F79">
        <f t="shared" si="91"/>
        <v>0.99986810926527847</v>
      </c>
      <c r="G79">
        <f t="shared" si="91"/>
        <v>0</v>
      </c>
      <c r="H79">
        <f t="shared" si="91"/>
        <v>1.3189073472151945E-4</v>
      </c>
      <c r="I79">
        <f t="shared" si="91"/>
        <v>0</v>
      </c>
      <c r="J79">
        <f t="shared" si="91"/>
        <v>0</v>
      </c>
      <c r="K79">
        <f t="shared" si="91"/>
        <v>0</v>
      </c>
      <c r="L79">
        <f t="shared" si="41"/>
        <v>1</v>
      </c>
      <c r="O79" t="s">
        <v>14</v>
      </c>
      <c r="P79" t="s">
        <v>3</v>
      </c>
      <c r="Q79">
        <f t="shared" si="84"/>
        <v>0</v>
      </c>
      <c r="R79">
        <f t="shared" si="65"/>
        <v>0</v>
      </c>
      <c r="S79">
        <f t="shared" si="66"/>
        <v>0</v>
      </c>
      <c r="T79">
        <f t="shared" si="67"/>
        <v>0</v>
      </c>
      <c r="U79">
        <f t="shared" si="68"/>
        <v>0</v>
      </c>
      <c r="V79">
        <f t="shared" si="69"/>
        <v>0.97467943448089633</v>
      </c>
      <c r="W79">
        <f t="shared" si="70"/>
        <v>0</v>
      </c>
      <c r="X79">
        <f t="shared" si="71"/>
        <v>0</v>
      </c>
      <c r="Y79">
        <f t="shared" si="72"/>
        <v>0</v>
      </c>
      <c r="Z79">
        <f t="shared" si="73"/>
        <v>0</v>
      </c>
      <c r="AD79">
        <v>1</v>
      </c>
      <c r="AE79">
        <f>$AF$5</f>
        <v>0.97467943448089633</v>
      </c>
      <c r="AF79" t="s">
        <v>14</v>
      </c>
      <c r="AG79" s="2" t="s">
        <v>3</v>
      </c>
      <c r="AH79">
        <v>0</v>
      </c>
      <c r="AI79">
        <v>0</v>
      </c>
      <c r="AJ79">
        <f>AD3</f>
        <v>0</v>
      </c>
      <c r="AK79">
        <v>0</v>
      </c>
      <c r="AL79">
        <v>0</v>
      </c>
      <c r="AM79">
        <f>AE3</f>
        <v>0.5</v>
      </c>
      <c r="AN79">
        <v>0</v>
      </c>
      <c r="AO79">
        <f>AF3</f>
        <v>0</v>
      </c>
      <c r="AP79">
        <v>0</v>
      </c>
      <c r="AQ79">
        <v>0</v>
      </c>
      <c r="AR79">
        <f t="shared" si="36"/>
        <v>0.5</v>
      </c>
      <c r="AT79">
        <v>1</v>
      </c>
      <c r="AU79">
        <f>$AF$5</f>
        <v>0.97467943448089633</v>
      </c>
      <c r="AV79" t="s">
        <v>14</v>
      </c>
      <c r="AW79" t="s">
        <v>3</v>
      </c>
      <c r="AX79">
        <f t="shared" si="85"/>
        <v>0</v>
      </c>
      <c r="AY79">
        <f t="shared" si="74"/>
        <v>0</v>
      </c>
      <c r="AZ79">
        <f t="shared" si="75"/>
        <v>0</v>
      </c>
      <c r="BA79">
        <f t="shared" si="76"/>
        <v>0</v>
      </c>
      <c r="BB79">
        <f t="shared" si="77"/>
        <v>0</v>
      </c>
      <c r="BC79">
        <f t="shared" si="78"/>
        <v>1</v>
      </c>
      <c r="BD79">
        <f t="shared" si="79"/>
        <v>0</v>
      </c>
      <c r="BE79">
        <f t="shared" si="80"/>
        <v>0</v>
      </c>
      <c r="BF79">
        <f t="shared" si="81"/>
        <v>0</v>
      </c>
      <c r="BG79">
        <f t="shared" si="82"/>
        <v>0</v>
      </c>
      <c r="BH79">
        <f t="shared" si="37"/>
        <v>1</v>
      </c>
    </row>
    <row r="80" spans="1:60" x14ac:dyDescent="0.25">
      <c r="A80">
        <v>27</v>
      </c>
      <c r="B80">
        <f t="shared" ref="B80:K80" si="92">B35/$L35</f>
        <v>0</v>
      </c>
      <c r="C80">
        <f t="shared" si="92"/>
        <v>0</v>
      </c>
      <c r="D80">
        <f t="shared" si="92"/>
        <v>0</v>
      </c>
      <c r="E80">
        <f t="shared" si="92"/>
        <v>0</v>
      </c>
      <c r="F80">
        <f t="shared" si="92"/>
        <v>0.99993234171248546</v>
      </c>
      <c r="G80">
        <f t="shared" si="92"/>
        <v>0</v>
      </c>
      <c r="H80">
        <f t="shared" si="92"/>
        <v>6.7658287514585052E-5</v>
      </c>
      <c r="I80">
        <f t="shared" si="92"/>
        <v>0</v>
      </c>
      <c r="J80">
        <f t="shared" si="92"/>
        <v>0</v>
      </c>
      <c r="K80">
        <f t="shared" si="92"/>
        <v>0</v>
      </c>
      <c r="L80">
        <f t="shared" si="41"/>
        <v>1</v>
      </c>
      <c r="O80" t="s">
        <v>14</v>
      </c>
      <c r="P80" t="s">
        <v>15</v>
      </c>
      <c r="Q80">
        <f t="shared" si="84"/>
        <v>0</v>
      </c>
      <c r="R80">
        <f t="shared" si="65"/>
        <v>0</v>
      </c>
      <c r="S80">
        <f t="shared" si="66"/>
        <v>0.5</v>
      </c>
      <c r="T80">
        <f t="shared" si="67"/>
        <v>0</v>
      </c>
      <c r="U80">
        <f t="shared" si="68"/>
        <v>0</v>
      </c>
      <c r="V80">
        <f t="shared" si="69"/>
        <v>0</v>
      </c>
      <c r="W80">
        <f t="shared" si="70"/>
        <v>0</v>
      </c>
      <c r="X80">
        <f t="shared" si="71"/>
        <v>0.5</v>
      </c>
      <c r="Y80">
        <f t="shared" si="72"/>
        <v>0</v>
      </c>
      <c r="Z80">
        <f t="shared" si="73"/>
        <v>0</v>
      </c>
      <c r="AD80">
        <v>1</v>
      </c>
      <c r="AE80">
        <v>1</v>
      </c>
      <c r="AF80" t="s">
        <v>14</v>
      </c>
      <c r="AG80" t="s">
        <v>15</v>
      </c>
      <c r="AH80">
        <v>0</v>
      </c>
      <c r="AI80">
        <v>0</v>
      </c>
      <c r="AJ80">
        <v>0.5</v>
      </c>
      <c r="AK80">
        <v>0</v>
      </c>
      <c r="AL80">
        <v>0</v>
      </c>
      <c r="AM80">
        <v>0</v>
      </c>
      <c r="AN80">
        <v>0</v>
      </c>
      <c r="AO80">
        <v>0.5</v>
      </c>
      <c r="AP80">
        <v>0</v>
      </c>
      <c r="AQ80">
        <v>0</v>
      </c>
      <c r="AR80">
        <f t="shared" ref="AR80:AR107" si="93">SUM(AH80:AQ80)</f>
        <v>1</v>
      </c>
      <c r="AT80">
        <v>1</v>
      </c>
      <c r="AU80">
        <v>1</v>
      </c>
      <c r="AV80" t="s">
        <v>14</v>
      </c>
      <c r="AW80" t="s">
        <v>15</v>
      </c>
      <c r="AX80">
        <f t="shared" si="85"/>
        <v>0</v>
      </c>
      <c r="AY80">
        <f t="shared" si="74"/>
        <v>0</v>
      </c>
      <c r="AZ80">
        <f t="shared" si="75"/>
        <v>0.5</v>
      </c>
      <c r="BA80">
        <f t="shared" si="76"/>
        <v>0</v>
      </c>
      <c r="BB80">
        <f t="shared" si="77"/>
        <v>0</v>
      </c>
      <c r="BC80">
        <f t="shared" si="78"/>
        <v>0</v>
      </c>
      <c r="BD80">
        <f t="shared" si="79"/>
        <v>0</v>
      </c>
      <c r="BE80">
        <f t="shared" si="80"/>
        <v>0.5</v>
      </c>
      <c r="BF80">
        <f t="shared" si="81"/>
        <v>0</v>
      </c>
      <c r="BG80">
        <f t="shared" si="82"/>
        <v>0</v>
      </c>
      <c r="BH80">
        <f t="shared" ref="BH80:BH106" si="94">SUM(AX80:BG80)</f>
        <v>1</v>
      </c>
    </row>
    <row r="81" spans="1:60" x14ac:dyDescent="0.25">
      <c r="A81">
        <v>28</v>
      </c>
      <c r="B81">
        <f t="shared" ref="B81:K81" si="95">B36/$L36</f>
        <v>0</v>
      </c>
      <c r="C81">
        <f t="shared" si="95"/>
        <v>0</v>
      </c>
      <c r="D81">
        <f t="shared" si="95"/>
        <v>0</v>
      </c>
      <c r="E81">
        <f t="shared" si="95"/>
        <v>0</v>
      </c>
      <c r="F81">
        <f t="shared" si="95"/>
        <v>0.99996529209183982</v>
      </c>
      <c r="G81">
        <f t="shared" si="95"/>
        <v>0</v>
      </c>
      <c r="H81">
        <f t="shared" si="95"/>
        <v>3.4707908160175721E-5</v>
      </c>
      <c r="I81">
        <f t="shared" si="95"/>
        <v>0</v>
      </c>
      <c r="J81">
        <f t="shared" si="95"/>
        <v>0</v>
      </c>
      <c r="K81">
        <f t="shared" si="95"/>
        <v>0</v>
      </c>
      <c r="L81">
        <f t="shared" si="41"/>
        <v>1</v>
      </c>
      <c r="O81" t="s">
        <v>14</v>
      </c>
      <c r="P81" t="s">
        <v>16</v>
      </c>
      <c r="Q81">
        <f t="shared" si="84"/>
        <v>0</v>
      </c>
      <c r="R81">
        <f t="shared" si="65"/>
        <v>0</v>
      </c>
      <c r="S81">
        <f t="shared" si="66"/>
        <v>1</v>
      </c>
      <c r="T81">
        <f t="shared" si="67"/>
        <v>0</v>
      </c>
      <c r="U81">
        <f t="shared" si="68"/>
        <v>0</v>
      </c>
      <c r="V81">
        <f t="shared" si="69"/>
        <v>0</v>
      </c>
      <c r="W81">
        <f t="shared" si="70"/>
        <v>0</v>
      </c>
      <c r="X81">
        <f t="shared" si="71"/>
        <v>0</v>
      </c>
      <c r="Y81">
        <f t="shared" si="72"/>
        <v>0</v>
      </c>
      <c r="Z81">
        <f t="shared" si="73"/>
        <v>0</v>
      </c>
      <c r="AD81">
        <v>1</v>
      </c>
      <c r="AE81">
        <v>1</v>
      </c>
      <c r="AF81" t="s">
        <v>14</v>
      </c>
      <c r="AG81" s="2" t="s">
        <v>16</v>
      </c>
      <c r="AH81">
        <v>0</v>
      </c>
      <c r="AI81">
        <v>0</v>
      </c>
      <c r="AJ81">
        <v>0.5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f t="shared" si="93"/>
        <v>0.5</v>
      </c>
      <c r="AT81">
        <v>1</v>
      </c>
      <c r="AU81">
        <v>1</v>
      </c>
      <c r="AV81" t="s">
        <v>14</v>
      </c>
      <c r="AW81" t="s">
        <v>16</v>
      </c>
      <c r="AX81">
        <f t="shared" si="85"/>
        <v>0</v>
      </c>
      <c r="AY81">
        <f t="shared" si="74"/>
        <v>0</v>
      </c>
      <c r="AZ81">
        <f t="shared" si="75"/>
        <v>1</v>
      </c>
      <c r="BA81">
        <f t="shared" si="76"/>
        <v>0</v>
      </c>
      <c r="BB81">
        <f t="shared" si="77"/>
        <v>0</v>
      </c>
      <c r="BC81">
        <f t="shared" si="78"/>
        <v>0</v>
      </c>
      <c r="BD81">
        <f t="shared" si="79"/>
        <v>0</v>
      </c>
      <c r="BE81">
        <f t="shared" si="80"/>
        <v>0</v>
      </c>
      <c r="BF81">
        <f t="shared" si="81"/>
        <v>0</v>
      </c>
      <c r="BG81">
        <f t="shared" si="82"/>
        <v>0</v>
      </c>
      <c r="BH81">
        <f t="shared" si="94"/>
        <v>1</v>
      </c>
    </row>
    <row r="82" spans="1:60" x14ac:dyDescent="0.25">
      <c r="A82">
        <v>29</v>
      </c>
      <c r="B82">
        <f t="shared" ref="B82:K82" si="96">B37/$L37</f>
        <v>0</v>
      </c>
      <c r="C82">
        <f t="shared" si="96"/>
        <v>0</v>
      </c>
      <c r="D82">
        <f t="shared" si="96"/>
        <v>0</v>
      </c>
      <c r="E82">
        <f t="shared" si="96"/>
        <v>0</v>
      </c>
      <c r="F82">
        <f t="shared" si="96"/>
        <v>0.99998219523484444</v>
      </c>
      <c r="G82">
        <f t="shared" si="96"/>
        <v>0</v>
      </c>
      <c r="H82">
        <f t="shared" si="96"/>
        <v>1.7804765155507657E-5</v>
      </c>
      <c r="I82">
        <f t="shared" si="96"/>
        <v>0</v>
      </c>
      <c r="J82">
        <f t="shared" si="96"/>
        <v>0</v>
      </c>
      <c r="K82">
        <f t="shared" si="96"/>
        <v>0</v>
      </c>
      <c r="L82">
        <f t="shared" si="41"/>
        <v>1</v>
      </c>
      <c r="O82" t="s">
        <v>14</v>
      </c>
      <c r="P82" t="s">
        <v>4</v>
      </c>
      <c r="Q82">
        <f t="shared" si="84"/>
        <v>0</v>
      </c>
      <c r="R82">
        <f t="shared" si="65"/>
        <v>0</v>
      </c>
      <c r="S82">
        <f t="shared" si="66"/>
        <v>0</v>
      </c>
      <c r="T82">
        <f t="shared" si="67"/>
        <v>0</v>
      </c>
      <c r="U82">
        <f t="shared" si="68"/>
        <v>0</v>
      </c>
      <c r="V82">
        <f t="shared" si="69"/>
        <v>0.94999999999999984</v>
      </c>
      <c r="W82">
        <f t="shared" si="70"/>
        <v>0</v>
      </c>
      <c r="X82">
        <f t="shared" si="71"/>
        <v>0</v>
      </c>
      <c r="Y82">
        <f t="shared" si="72"/>
        <v>0</v>
      </c>
      <c r="Z82">
        <f t="shared" si="73"/>
        <v>0</v>
      </c>
      <c r="AD82">
        <v>1</v>
      </c>
      <c r="AE82">
        <f>$AF$5^2</f>
        <v>0.94999999999999984</v>
      </c>
      <c r="AF82" t="s">
        <v>14</v>
      </c>
      <c r="AG82" t="s">
        <v>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f t="shared" si="93"/>
        <v>1</v>
      </c>
      <c r="AT82">
        <v>1</v>
      </c>
      <c r="AU82">
        <f>$AF$5^2*BA$5</f>
        <v>0</v>
      </c>
      <c r="AV82" t="s">
        <v>14</v>
      </c>
      <c r="AW82" t="s">
        <v>4</v>
      </c>
      <c r="AX82">
        <f t="shared" si="85"/>
        <v>0</v>
      </c>
      <c r="AY82">
        <f t="shared" si="74"/>
        <v>0</v>
      </c>
      <c r="AZ82">
        <f t="shared" si="75"/>
        <v>0</v>
      </c>
      <c r="BA82">
        <f t="shared" si="76"/>
        <v>0</v>
      </c>
      <c r="BB82">
        <f t="shared" si="77"/>
        <v>0</v>
      </c>
      <c r="BC82">
        <f t="shared" si="78"/>
        <v>1</v>
      </c>
      <c r="BD82">
        <f t="shared" si="79"/>
        <v>0</v>
      </c>
      <c r="BE82">
        <f t="shared" si="80"/>
        <v>0</v>
      </c>
      <c r="BF82">
        <f t="shared" si="81"/>
        <v>0</v>
      </c>
      <c r="BG82">
        <f t="shared" si="82"/>
        <v>0</v>
      </c>
      <c r="BH82">
        <f t="shared" si="94"/>
        <v>1</v>
      </c>
    </row>
    <row r="83" spans="1:60" x14ac:dyDescent="0.25">
      <c r="A83">
        <v>30</v>
      </c>
      <c r="B83">
        <f t="shared" ref="B83:K83" si="97">B38/$L38</f>
        <v>0</v>
      </c>
      <c r="C83">
        <f t="shared" si="97"/>
        <v>0</v>
      </c>
      <c r="D83">
        <f t="shared" si="97"/>
        <v>0</v>
      </c>
      <c r="E83">
        <f t="shared" si="97"/>
        <v>0</v>
      </c>
      <c r="F83">
        <f t="shared" si="97"/>
        <v>0.99999086635241796</v>
      </c>
      <c r="G83">
        <f t="shared" si="97"/>
        <v>0</v>
      </c>
      <c r="H83">
        <f t="shared" si="97"/>
        <v>9.1336475820921903E-6</v>
      </c>
      <c r="I83">
        <f t="shared" si="97"/>
        <v>0</v>
      </c>
      <c r="J83">
        <f t="shared" si="97"/>
        <v>0</v>
      </c>
      <c r="K83">
        <f t="shared" si="97"/>
        <v>0</v>
      </c>
      <c r="L83">
        <f t="shared" si="41"/>
        <v>1</v>
      </c>
      <c r="O83" t="s">
        <v>14</v>
      </c>
      <c r="P83" t="s">
        <v>13</v>
      </c>
      <c r="Q83">
        <f t="shared" si="84"/>
        <v>0</v>
      </c>
      <c r="R83">
        <f t="shared" si="65"/>
        <v>0</v>
      </c>
      <c r="S83">
        <f t="shared" si="66"/>
        <v>0</v>
      </c>
      <c r="T83">
        <f t="shared" si="67"/>
        <v>0</v>
      </c>
      <c r="U83">
        <f t="shared" si="68"/>
        <v>0</v>
      </c>
      <c r="V83">
        <f t="shared" si="69"/>
        <v>0.48733971724044817</v>
      </c>
      <c r="W83">
        <f t="shared" si="70"/>
        <v>0</v>
      </c>
      <c r="X83">
        <f t="shared" si="71"/>
        <v>0.48733971724044817</v>
      </c>
      <c r="Y83">
        <f t="shared" si="72"/>
        <v>0</v>
      </c>
      <c r="Z83">
        <f t="shared" si="73"/>
        <v>0</v>
      </c>
      <c r="AD83">
        <v>1</v>
      </c>
      <c r="AE83">
        <f>$AF$5</f>
        <v>0.97467943448089633</v>
      </c>
      <c r="AF83" t="s">
        <v>14</v>
      </c>
      <c r="AG83" t="s">
        <v>13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0.5</v>
      </c>
      <c r="AN83">
        <v>0</v>
      </c>
      <c r="AO83">
        <v>0.5</v>
      </c>
      <c r="AP83">
        <v>0</v>
      </c>
      <c r="AQ83">
        <v>0</v>
      </c>
      <c r="AR83">
        <f t="shared" si="93"/>
        <v>1</v>
      </c>
      <c r="AT83">
        <v>1</v>
      </c>
      <c r="AU83">
        <f>$AF$5</f>
        <v>0.97467943448089633</v>
      </c>
      <c r="AV83" t="s">
        <v>14</v>
      </c>
      <c r="AW83" t="s">
        <v>13</v>
      </c>
      <c r="AX83">
        <f t="shared" si="85"/>
        <v>0</v>
      </c>
      <c r="AY83">
        <f t="shared" si="74"/>
        <v>0</v>
      </c>
      <c r="AZ83">
        <f t="shared" si="75"/>
        <v>0</v>
      </c>
      <c r="BA83">
        <f t="shared" si="76"/>
        <v>0</v>
      </c>
      <c r="BB83">
        <f t="shared" si="77"/>
        <v>0</v>
      </c>
      <c r="BC83">
        <f t="shared" si="78"/>
        <v>0.5</v>
      </c>
      <c r="BD83">
        <f t="shared" si="79"/>
        <v>0</v>
      </c>
      <c r="BE83">
        <f t="shared" si="80"/>
        <v>0.5</v>
      </c>
      <c r="BF83">
        <f t="shared" si="81"/>
        <v>0</v>
      </c>
      <c r="BG83">
        <f t="shared" si="82"/>
        <v>0</v>
      </c>
      <c r="BH83">
        <f t="shared" si="94"/>
        <v>1</v>
      </c>
    </row>
    <row r="84" spans="1:60" x14ac:dyDescent="0.25">
      <c r="A84">
        <v>31</v>
      </c>
      <c r="B84">
        <f t="shared" ref="B84:K84" si="98">B39/$L39</f>
        <v>0</v>
      </c>
      <c r="C84">
        <f t="shared" si="98"/>
        <v>0</v>
      </c>
      <c r="D84">
        <f t="shared" si="98"/>
        <v>0</v>
      </c>
      <c r="E84">
        <f t="shared" si="98"/>
        <v>0</v>
      </c>
      <c r="F84">
        <f t="shared" si="98"/>
        <v>0.99999531453876433</v>
      </c>
      <c r="G84">
        <f t="shared" si="98"/>
        <v>0</v>
      </c>
      <c r="H84">
        <f t="shared" si="98"/>
        <v>4.6854612356480356E-6</v>
      </c>
      <c r="I84">
        <f t="shared" si="98"/>
        <v>0</v>
      </c>
      <c r="J84">
        <f t="shared" si="98"/>
        <v>0</v>
      </c>
      <c r="K84">
        <f t="shared" si="98"/>
        <v>0</v>
      </c>
      <c r="L84">
        <f t="shared" si="41"/>
        <v>1</v>
      </c>
      <c r="O84" t="s">
        <v>14</v>
      </c>
      <c r="P84" t="s">
        <v>17</v>
      </c>
      <c r="Q84">
        <f t="shared" si="84"/>
        <v>0</v>
      </c>
      <c r="R84">
        <f t="shared" si="65"/>
        <v>0</v>
      </c>
      <c r="S84">
        <f t="shared" si="66"/>
        <v>0</v>
      </c>
      <c r="T84">
        <f t="shared" si="67"/>
        <v>0</v>
      </c>
      <c r="U84">
        <f t="shared" si="68"/>
        <v>0</v>
      </c>
      <c r="V84">
        <f t="shared" si="69"/>
        <v>0.97467943448089633</v>
      </c>
      <c r="W84">
        <f t="shared" si="70"/>
        <v>0</v>
      </c>
      <c r="X84">
        <f t="shared" si="71"/>
        <v>0</v>
      </c>
      <c r="Y84">
        <f t="shared" si="72"/>
        <v>0</v>
      </c>
      <c r="Z84">
        <f t="shared" si="73"/>
        <v>0</v>
      </c>
      <c r="AD84">
        <v>1</v>
      </c>
      <c r="AE84">
        <f>$AF$5</f>
        <v>0.97467943448089633</v>
      </c>
      <c r="AF84" t="s">
        <v>14</v>
      </c>
      <c r="AG84" s="2" t="s">
        <v>17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0.5</v>
      </c>
      <c r="AN84">
        <v>0</v>
      </c>
      <c r="AO84">
        <v>0</v>
      </c>
      <c r="AP84">
        <v>0</v>
      </c>
      <c r="AQ84">
        <v>0</v>
      </c>
      <c r="AR84">
        <f t="shared" si="93"/>
        <v>0.5</v>
      </c>
      <c r="AT84">
        <v>1</v>
      </c>
      <c r="AU84">
        <f>$AF$5*BA$5</f>
        <v>0</v>
      </c>
      <c r="AV84" t="s">
        <v>14</v>
      </c>
      <c r="AW84" t="s">
        <v>17</v>
      </c>
      <c r="AX84">
        <f t="shared" si="85"/>
        <v>0</v>
      </c>
      <c r="AY84">
        <f t="shared" si="74"/>
        <v>0</v>
      </c>
      <c r="AZ84">
        <f t="shared" si="75"/>
        <v>0</v>
      </c>
      <c r="BA84">
        <f t="shared" si="76"/>
        <v>0</v>
      </c>
      <c r="BB84">
        <f t="shared" si="77"/>
        <v>0</v>
      </c>
      <c r="BC84">
        <f t="shared" si="78"/>
        <v>1</v>
      </c>
      <c r="BD84">
        <f t="shared" si="79"/>
        <v>0</v>
      </c>
      <c r="BE84">
        <f t="shared" si="80"/>
        <v>0</v>
      </c>
      <c r="BF84">
        <f t="shared" si="81"/>
        <v>0</v>
      </c>
      <c r="BG84">
        <f t="shared" si="82"/>
        <v>0</v>
      </c>
      <c r="BH84">
        <f t="shared" si="94"/>
        <v>1</v>
      </c>
    </row>
    <row r="85" spans="1:60" x14ac:dyDescent="0.25">
      <c r="A85">
        <v>32</v>
      </c>
      <c r="B85">
        <f t="shared" ref="B85:K85" si="99">B40/$L40</f>
        <v>0</v>
      </c>
      <c r="C85">
        <f t="shared" si="99"/>
        <v>0</v>
      </c>
      <c r="D85">
        <f t="shared" si="99"/>
        <v>0</v>
      </c>
      <c r="E85">
        <f t="shared" si="99"/>
        <v>0</v>
      </c>
      <c r="F85">
        <f t="shared" si="99"/>
        <v>0.99999759640939379</v>
      </c>
      <c r="G85">
        <f t="shared" si="99"/>
        <v>0</v>
      </c>
      <c r="H85">
        <f t="shared" si="99"/>
        <v>2.4035906060881229E-6</v>
      </c>
      <c r="I85">
        <f t="shared" si="99"/>
        <v>0</v>
      </c>
      <c r="J85">
        <f t="shared" si="99"/>
        <v>0</v>
      </c>
      <c r="K85">
        <f t="shared" si="99"/>
        <v>0</v>
      </c>
      <c r="L85">
        <f t="shared" si="41"/>
        <v>0.99999999999999989</v>
      </c>
      <c r="O85" t="s">
        <v>14</v>
      </c>
      <c r="P85" t="s">
        <v>14</v>
      </c>
      <c r="Q85">
        <f t="shared" si="84"/>
        <v>0</v>
      </c>
      <c r="R85">
        <f t="shared" si="65"/>
        <v>0</v>
      </c>
      <c r="S85">
        <f t="shared" si="66"/>
        <v>0</v>
      </c>
      <c r="T85">
        <f t="shared" si="67"/>
        <v>0</v>
      </c>
      <c r="U85">
        <f t="shared" si="68"/>
        <v>0</v>
      </c>
      <c r="V85">
        <f t="shared" si="69"/>
        <v>0</v>
      </c>
      <c r="W85">
        <f t="shared" si="70"/>
        <v>0</v>
      </c>
      <c r="X85">
        <f t="shared" si="71"/>
        <v>1</v>
      </c>
      <c r="Y85">
        <f t="shared" si="72"/>
        <v>0</v>
      </c>
      <c r="Z85">
        <f t="shared" si="73"/>
        <v>0</v>
      </c>
      <c r="AD85">
        <v>1</v>
      </c>
      <c r="AE85">
        <v>1</v>
      </c>
      <c r="AF85" t="s">
        <v>14</v>
      </c>
      <c r="AG85" t="s">
        <v>14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f t="shared" si="93"/>
        <v>1</v>
      </c>
      <c r="AT85">
        <v>1</v>
      </c>
      <c r="AU85">
        <v>1</v>
      </c>
      <c r="AV85" t="s">
        <v>14</v>
      </c>
      <c r="AW85" t="s">
        <v>14</v>
      </c>
      <c r="AX85">
        <f t="shared" si="85"/>
        <v>0</v>
      </c>
      <c r="AY85">
        <f t="shared" si="74"/>
        <v>0</v>
      </c>
      <c r="AZ85">
        <f t="shared" si="75"/>
        <v>0</v>
      </c>
      <c r="BA85">
        <f t="shared" si="76"/>
        <v>0</v>
      </c>
      <c r="BB85">
        <f t="shared" si="77"/>
        <v>0</v>
      </c>
      <c r="BC85">
        <f t="shared" si="78"/>
        <v>0</v>
      </c>
      <c r="BD85">
        <f t="shared" si="79"/>
        <v>0</v>
      </c>
      <c r="BE85">
        <f t="shared" si="80"/>
        <v>1</v>
      </c>
      <c r="BF85">
        <f t="shared" si="81"/>
        <v>0</v>
      </c>
      <c r="BG85">
        <f t="shared" si="82"/>
        <v>0</v>
      </c>
      <c r="BH85">
        <f t="shared" si="94"/>
        <v>1</v>
      </c>
    </row>
    <row r="86" spans="1:60" x14ac:dyDescent="0.25">
      <c r="A86">
        <v>33</v>
      </c>
      <c r="B86">
        <f t="shared" ref="B86:K86" si="100">B41/$L41</f>
        <v>0</v>
      </c>
      <c r="C86">
        <f t="shared" si="100"/>
        <v>0</v>
      </c>
      <c r="D86">
        <f t="shared" si="100"/>
        <v>0</v>
      </c>
      <c r="E86">
        <f t="shared" si="100"/>
        <v>0</v>
      </c>
      <c r="F86">
        <f t="shared" si="100"/>
        <v>0.99999876698411239</v>
      </c>
      <c r="G86">
        <f t="shared" si="100"/>
        <v>0</v>
      </c>
      <c r="H86">
        <f t="shared" si="100"/>
        <v>1.2330158875696813E-6</v>
      </c>
      <c r="I86">
        <f t="shared" si="100"/>
        <v>0</v>
      </c>
      <c r="J86">
        <f t="shared" si="100"/>
        <v>0</v>
      </c>
      <c r="K86">
        <f t="shared" si="100"/>
        <v>0</v>
      </c>
      <c r="L86">
        <f t="shared" si="41"/>
        <v>1</v>
      </c>
      <c r="O86" t="s">
        <v>14</v>
      </c>
      <c r="P86" t="s">
        <v>18</v>
      </c>
      <c r="Q86">
        <f t="shared" si="84"/>
        <v>0</v>
      </c>
      <c r="R86">
        <f t="shared" si="65"/>
        <v>0</v>
      </c>
      <c r="S86">
        <f t="shared" si="66"/>
        <v>0</v>
      </c>
      <c r="T86">
        <f t="shared" si="67"/>
        <v>0</v>
      </c>
      <c r="U86">
        <f t="shared" si="68"/>
        <v>0</v>
      </c>
      <c r="V86">
        <f t="shared" si="69"/>
        <v>0</v>
      </c>
      <c r="W86">
        <f t="shared" si="70"/>
        <v>0</v>
      </c>
      <c r="X86">
        <f t="shared" si="71"/>
        <v>1</v>
      </c>
      <c r="Y86">
        <f t="shared" si="72"/>
        <v>0</v>
      </c>
      <c r="Z86">
        <f t="shared" si="73"/>
        <v>0</v>
      </c>
      <c r="AD86">
        <v>1</v>
      </c>
      <c r="AE86">
        <v>1</v>
      </c>
      <c r="AF86" t="s">
        <v>14</v>
      </c>
      <c r="AG86" s="2" t="s">
        <v>18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0.5</v>
      </c>
      <c r="AP86">
        <v>0</v>
      </c>
      <c r="AQ86">
        <v>0</v>
      </c>
      <c r="AR86">
        <f t="shared" si="93"/>
        <v>0.5</v>
      </c>
      <c r="AT86">
        <v>1</v>
      </c>
      <c r="AU86">
        <v>1</v>
      </c>
      <c r="AV86" t="s">
        <v>14</v>
      </c>
      <c r="AW86" t="s">
        <v>18</v>
      </c>
      <c r="AX86">
        <f t="shared" si="85"/>
        <v>0</v>
      </c>
      <c r="AY86">
        <f t="shared" si="74"/>
        <v>0</v>
      </c>
      <c r="AZ86">
        <f t="shared" si="75"/>
        <v>0</v>
      </c>
      <c r="BA86">
        <f t="shared" si="76"/>
        <v>0</v>
      </c>
      <c r="BB86">
        <f t="shared" si="77"/>
        <v>0</v>
      </c>
      <c r="BC86">
        <f t="shared" si="78"/>
        <v>0</v>
      </c>
      <c r="BD86">
        <f t="shared" si="79"/>
        <v>0</v>
      </c>
      <c r="BE86">
        <f t="shared" si="80"/>
        <v>1</v>
      </c>
      <c r="BF86">
        <f t="shared" si="81"/>
        <v>0</v>
      </c>
      <c r="BG86">
        <f t="shared" si="82"/>
        <v>0</v>
      </c>
      <c r="BH86">
        <f t="shared" si="94"/>
        <v>1</v>
      </c>
    </row>
    <row r="87" spans="1:60" x14ac:dyDescent="0.25">
      <c r="A87">
        <v>34</v>
      </c>
      <c r="B87">
        <f t="shared" ref="B87:K87" si="101">B42/$L42</f>
        <v>0</v>
      </c>
      <c r="C87">
        <f t="shared" si="101"/>
        <v>0</v>
      </c>
      <c r="D87">
        <f t="shared" si="101"/>
        <v>0</v>
      </c>
      <c r="E87">
        <f t="shared" si="101"/>
        <v>0</v>
      </c>
      <c r="F87">
        <f t="shared" si="101"/>
        <v>0.99999936747621598</v>
      </c>
      <c r="G87">
        <f t="shared" si="101"/>
        <v>0</v>
      </c>
      <c r="H87">
        <f t="shared" si="101"/>
        <v>6.3252378395095242E-7</v>
      </c>
      <c r="I87">
        <f t="shared" si="101"/>
        <v>0</v>
      </c>
      <c r="J87">
        <f t="shared" si="101"/>
        <v>0</v>
      </c>
      <c r="K87">
        <f t="shared" si="101"/>
        <v>0</v>
      </c>
      <c r="L87">
        <f t="shared" si="41"/>
        <v>0.99999999999999989</v>
      </c>
      <c r="O87" t="s">
        <v>14</v>
      </c>
      <c r="P87" t="s">
        <v>19</v>
      </c>
      <c r="Q87">
        <f t="shared" si="84"/>
        <v>0</v>
      </c>
      <c r="R87">
        <f t="shared" si="65"/>
        <v>0</v>
      </c>
      <c r="S87">
        <f t="shared" si="66"/>
        <v>0</v>
      </c>
      <c r="T87">
        <f t="shared" si="67"/>
        <v>0</v>
      </c>
      <c r="U87">
        <f t="shared" si="68"/>
        <v>0</v>
      </c>
      <c r="V87">
        <f t="shared" si="69"/>
        <v>0</v>
      </c>
      <c r="W87">
        <f t="shared" si="70"/>
        <v>0</v>
      </c>
      <c r="X87">
        <f t="shared" si="71"/>
        <v>0</v>
      </c>
      <c r="Y87">
        <f t="shared" si="72"/>
        <v>0</v>
      </c>
      <c r="Z87">
        <f t="shared" si="73"/>
        <v>0</v>
      </c>
      <c r="AD87">
        <v>1</v>
      </c>
      <c r="AE87">
        <f>1</f>
        <v>1</v>
      </c>
      <c r="AF87" t="s">
        <v>14</v>
      </c>
      <c r="AG87" t="s">
        <v>19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f t="shared" si="93"/>
        <v>0</v>
      </c>
      <c r="AT87">
        <v>1</v>
      </c>
      <c r="AU87">
        <f>BA$5</f>
        <v>0</v>
      </c>
      <c r="AV87" t="s">
        <v>14</v>
      </c>
      <c r="AW87" t="s">
        <v>19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25">
      <c r="A88">
        <v>35</v>
      </c>
      <c r="B88">
        <f t="shared" ref="B88:K88" si="102">B43/$L43</f>
        <v>0</v>
      </c>
      <c r="C88">
        <f t="shared" si="102"/>
        <v>0</v>
      </c>
      <c r="D88">
        <f t="shared" si="102"/>
        <v>0</v>
      </c>
      <c r="E88">
        <f t="shared" si="102"/>
        <v>0</v>
      </c>
      <c r="F88">
        <f t="shared" si="102"/>
        <v>0.99999967552215063</v>
      </c>
      <c r="G88">
        <f t="shared" si="102"/>
        <v>0</v>
      </c>
      <c r="H88">
        <f t="shared" si="102"/>
        <v>3.2447784942453623E-7</v>
      </c>
      <c r="I88">
        <f t="shared" si="102"/>
        <v>0</v>
      </c>
      <c r="J88">
        <f t="shared" si="102"/>
        <v>0</v>
      </c>
      <c r="K88">
        <f t="shared" si="102"/>
        <v>0</v>
      </c>
      <c r="L88">
        <f t="shared" si="41"/>
        <v>1</v>
      </c>
      <c r="O88" t="s">
        <v>18</v>
      </c>
      <c r="P88" t="s">
        <v>2</v>
      </c>
      <c r="Q88">
        <f t="shared" si="84"/>
        <v>0</v>
      </c>
      <c r="R88">
        <f t="shared" si="65"/>
        <v>0</v>
      </c>
      <c r="S88">
        <f t="shared" si="66"/>
        <v>0.5</v>
      </c>
      <c r="T88">
        <f t="shared" si="67"/>
        <v>0.5</v>
      </c>
      <c r="U88">
        <f t="shared" si="68"/>
        <v>0</v>
      </c>
      <c r="V88">
        <f t="shared" si="69"/>
        <v>0</v>
      </c>
      <c r="W88">
        <f t="shared" si="70"/>
        <v>0</v>
      </c>
      <c r="X88">
        <f t="shared" si="71"/>
        <v>0</v>
      </c>
      <c r="Y88">
        <f t="shared" si="72"/>
        <v>0</v>
      </c>
      <c r="Z88">
        <f t="shared" si="73"/>
        <v>0</v>
      </c>
      <c r="AD88">
        <v>1</v>
      </c>
      <c r="AE88">
        <v>1</v>
      </c>
      <c r="AF88" t="s">
        <v>18</v>
      </c>
      <c r="AG88" t="s">
        <v>2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f t="shared" si="93"/>
        <v>1</v>
      </c>
      <c r="AT88">
        <v>1</v>
      </c>
      <c r="AU88">
        <v>1</v>
      </c>
      <c r="AV88" t="s">
        <v>18</v>
      </c>
      <c r="AW88" t="s">
        <v>2</v>
      </c>
      <c r="AX88">
        <f t="shared" si="85"/>
        <v>0</v>
      </c>
      <c r="AY88">
        <f t="shared" si="74"/>
        <v>0</v>
      </c>
      <c r="AZ88">
        <f t="shared" si="75"/>
        <v>0.5</v>
      </c>
      <c r="BA88">
        <f t="shared" si="76"/>
        <v>0.5</v>
      </c>
      <c r="BB88">
        <f t="shared" si="77"/>
        <v>0</v>
      </c>
      <c r="BC88">
        <f t="shared" si="78"/>
        <v>0</v>
      </c>
      <c r="BD88">
        <f t="shared" si="79"/>
        <v>0</v>
      </c>
      <c r="BE88">
        <f t="shared" si="80"/>
        <v>0</v>
      </c>
      <c r="BF88">
        <f t="shared" si="81"/>
        <v>0</v>
      </c>
      <c r="BG88">
        <f t="shared" si="82"/>
        <v>0</v>
      </c>
      <c r="BH88">
        <f t="shared" si="94"/>
        <v>1</v>
      </c>
    </row>
    <row r="89" spans="1:60" x14ac:dyDescent="0.25">
      <c r="A89">
        <v>36</v>
      </c>
      <c r="B89">
        <f t="shared" ref="B89:K89" si="103">B44/$L44</f>
        <v>0</v>
      </c>
      <c r="C89">
        <f t="shared" si="103"/>
        <v>0</v>
      </c>
      <c r="D89">
        <f t="shared" si="103"/>
        <v>0</v>
      </c>
      <c r="E89">
        <f t="shared" si="103"/>
        <v>0</v>
      </c>
      <c r="F89">
        <f t="shared" si="103"/>
        <v>0.99999983354637678</v>
      </c>
      <c r="G89">
        <f t="shared" si="103"/>
        <v>0</v>
      </c>
      <c r="H89">
        <f t="shared" si="103"/>
        <v>1.6645362321725609E-7</v>
      </c>
      <c r="I89">
        <f t="shared" si="103"/>
        <v>0</v>
      </c>
      <c r="J89">
        <f t="shared" si="103"/>
        <v>0</v>
      </c>
      <c r="K89">
        <f t="shared" si="103"/>
        <v>0</v>
      </c>
      <c r="L89">
        <f t="shared" si="41"/>
        <v>1</v>
      </c>
      <c r="O89" t="s">
        <v>18</v>
      </c>
      <c r="P89" t="s">
        <v>3</v>
      </c>
      <c r="Q89">
        <f t="shared" si="84"/>
        <v>0</v>
      </c>
      <c r="R89">
        <f t="shared" si="65"/>
        <v>0</v>
      </c>
      <c r="S89">
        <f t="shared" si="66"/>
        <v>0</v>
      </c>
      <c r="T89">
        <f t="shared" si="67"/>
        <v>0</v>
      </c>
      <c r="U89">
        <f t="shared" si="68"/>
        <v>0</v>
      </c>
      <c r="V89">
        <f t="shared" si="69"/>
        <v>0.48733971724044817</v>
      </c>
      <c r="W89">
        <f t="shared" si="70"/>
        <v>0.48733971724044817</v>
      </c>
      <c r="X89">
        <f t="shared" si="71"/>
        <v>0</v>
      </c>
      <c r="Y89">
        <f t="shared" si="72"/>
        <v>0</v>
      </c>
      <c r="Z89">
        <f t="shared" si="73"/>
        <v>0</v>
      </c>
      <c r="AD89">
        <v>1</v>
      </c>
      <c r="AE89">
        <f>$AF$5</f>
        <v>0.97467943448089633</v>
      </c>
      <c r="AF89" t="s">
        <v>18</v>
      </c>
      <c r="AG89" s="2" t="s">
        <v>3</v>
      </c>
      <c r="AH89">
        <v>0</v>
      </c>
      <c r="AI89">
        <v>0</v>
      </c>
      <c r="AJ89">
        <f>0.5*AD3</f>
        <v>0</v>
      </c>
      <c r="AK89">
        <f>0.5*AD3</f>
        <v>0</v>
      </c>
      <c r="AL89">
        <v>0</v>
      </c>
      <c r="AM89">
        <f>0.5*AE3</f>
        <v>0.25</v>
      </c>
      <c r="AN89">
        <f>0.5*AE3</f>
        <v>0.25</v>
      </c>
      <c r="AO89">
        <f>0.5*AF3</f>
        <v>0</v>
      </c>
      <c r="AP89">
        <f>0.5*AF3</f>
        <v>0</v>
      </c>
      <c r="AQ89">
        <v>0</v>
      </c>
      <c r="AR89">
        <f t="shared" si="93"/>
        <v>0.5</v>
      </c>
      <c r="AT89">
        <v>1</v>
      </c>
      <c r="AU89">
        <f>$AF$5</f>
        <v>0.97467943448089633</v>
      </c>
      <c r="AV89" t="s">
        <v>18</v>
      </c>
      <c r="AW89" t="s">
        <v>3</v>
      </c>
      <c r="AX89">
        <f t="shared" si="85"/>
        <v>0</v>
      </c>
      <c r="AY89">
        <f t="shared" si="74"/>
        <v>0</v>
      </c>
      <c r="AZ89">
        <f t="shared" si="75"/>
        <v>0</v>
      </c>
      <c r="BA89">
        <f t="shared" si="76"/>
        <v>0</v>
      </c>
      <c r="BB89">
        <f t="shared" si="77"/>
        <v>0</v>
      </c>
      <c r="BC89">
        <f t="shared" si="78"/>
        <v>0.5</v>
      </c>
      <c r="BD89">
        <f t="shared" si="79"/>
        <v>0.5</v>
      </c>
      <c r="BE89">
        <f t="shared" si="80"/>
        <v>0</v>
      </c>
      <c r="BF89">
        <f t="shared" si="81"/>
        <v>0</v>
      </c>
      <c r="BG89">
        <f t="shared" si="82"/>
        <v>0</v>
      </c>
      <c r="BH89">
        <f t="shared" si="94"/>
        <v>1</v>
      </c>
    </row>
    <row r="90" spans="1:60" x14ac:dyDescent="0.25">
      <c r="A90">
        <v>37</v>
      </c>
      <c r="B90">
        <f t="shared" ref="B90:K90" si="104">B45/$L45</f>
        <v>0</v>
      </c>
      <c r="C90">
        <f t="shared" si="104"/>
        <v>0</v>
      </c>
      <c r="D90">
        <f t="shared" si="104"/>
        <v>0</v>
      </c>
      <c r="E90">
        <f t="shared" si="104"/>
        <v>0</v>
      </c>
      <c r="F90">
        <f t="shared" si="104"/>
        <v>0.99999991461109339</v>
      </c>
      <c r="G90">
        <f t="shared" si="104"/>
        <v>0</v>
      </c>
      <c r="H90">
        <f t="shared" si="104"/>
        <v>8.5388906654283851E-8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41"/>
        <v>1</v>
      </c>
      <c r="O90" t="s">
        <v>18</v>
      </c>
      <c r="P90" t="s">
        <v>15</v>
      </c>
      <c r="Q90">
        <f t="shared" si="84"/>
        <v>0</v>
      </c>
      <c r="R90">
        <f t="shared" si="65"/>
        <v>0</v>
      </c>
      <c r="S90">
        <f t="shared" si="66"/>
        <v>0.25</v>
      </c>
      <c r="T90">
        <f t="shared" si="67"/>
        <v>0.25</v>
      </c>
      <c r="U90">
        <f t="shared" si="68"/>
        <v>0</v>
      </c>
      <c r="V90">
        <f t="shared" si="69"/>
        <v>0</v>
      </c>
      <c r="W90">
        <f t="shared" si="70"/>
        <v>0</v>
      </c>
      <c r="X90">
        <f t="shared" si="71"/>
        <v>0.25</v>
      </c>
      <c r="Y90">
        <f t="shared" si="72"/>
        <v>0.25</v>
      </c>
      <c r="Z90">
        <f t="shared" si="73"/>
        <v>0</v>
      </c>
      <c r="AD90">
        <v>1</v>
      </c>
      <c r="AE90">
        <v>1</v>
      </c>
      <c r="AF90" t="s">
        <v>18</v>
      </c>
      <c r="AG90" t="s">
        <v>15</v>
      </c>
      <c r="AH90">
        <v>0</v>
      </c>
      <c r="AI90">
        <v>0</v>
      </c>
      <c r="AJ90">
        <v>0.25</v>
      </c>
      <c r="AK90">
        <v>0.25</v>
      </c>
      <c r="AL90">
        <v>0</v>
      </c>
      <c r="AM90">
        <v>0</v>
      </c>
      <c r="AN90">
        <v>0</v>
      </c>
      <c r="AO90">
        <v>0.25</v>
      </c>
      <c r="AP90">
        <v>0.25</v>
      </c>
      <c r="AQ90">
        <v>0</v>
      </c>
      <c r="AR90">
        <f t="shared" si="93"/>
        <v>1</v>
      </c>
      <c r="AT90">
        <v>1</v>
      </c>
      <c r="AU90">
        <v>1</v>
      </c>
      <c r="AV90" t="s">
        <v>18</v>
      </c>
      <c r="AW90" t="s">
        <v>15</v>
      </c>
      <c r="AX90">
        <f t="shared" si="85"/>
        <v>0</v>
      </c>
      <c r="AY90">
        <f t="shared" si="74"/>
        <v>0</v>
      </c>
      <c r="AZ90">
        <f t="shared" si="75"/>
        <v>0.25</v>
      </c>
      <c r="BA90">
        <f t="shared" si="76"/>
        <v>0.25</v>
      </c>
      <c r="BB90">
        <f t="shared" si="77"/>
        <v>0</v>
      </c>
      <c r="BC90">
        <f t="shared" si="78"/>
        <v>0</v>
      </c>
      <c r="BD90">
        <f t="shared" si="79"/>
        <v>0</v>
      </c>
      <c r="BE90">
        <f t="shared" si="80"/>
        <v>0.25</v>
      </c>
      <c r="BF90">
        <f t="shared" si="81"/>
        <v>0.25</v>
      </c>
      <c r="BG90">
        <f t="shared" si="82"/>
        <v>0</v>
      </c>
      <c r="BH90">
        <f t="shared" si="94"/>
        <v>1</v>
      </c>
    </row>
    <row r="91" spans="1:60" x14ac:dyDescent="0.25">
      <c r="A91">
        <v>38</v>
      </c>
      <c r="B91">
        <f t="shared" ref="B91:K91" si="105">B46/$L46</f>
        <v>0</v>
      </c>
      <c r="C91">
        <f t="shared" si="105"/>
        <v>0</v>
      </c>
      <c r="D91">
        <f t="shared" si="105"/>
        <v>0</v>
      </c>
      <c r="E91">
        <f t="shared" si="105"/>
        <v>0</v>
      </c>
      <c r="F91">
        <f t="shared" si="105"/>
        <v>0.99999995619641524</v>
      </c>
      <c r="G91">
        <f t="shared" si="105"/>
        <v>0</v>
      </c>
      <c r="H91">
        <f t="shared" si="105"/>
        <v>4.3803584770589725E-8</v>
      </c>
      <c r="I91">
        <f t="shared" si="105"/>
        <v>0</v>
      </c>
      <c r="J91">
        <f t="shared" si="105"/>
        <v>0</v>
      </c>
      <c r="K91">
        <f t="shared" si="105"/>
        <v>0</v>
      </c>
      <c r="L91">
        <f t="shared" si="41"/>
        <v>1</v>
      </c>
      <c r="O91" t="s">
        <v>18</v>
      </c>
      <c r="P91" t="s">
        <v>16</v>
      </c>
      <c r="Q91">
        <f t="shared" si="84"/>
        <v>0</v>
      </c>
      <c r="R91">
        <f t="shared" si="65"/>
        <v>0</v>
      </c>
      <c r="S91">
        <f t="shared" si="66"/>
        <v>0.5</v>
      </c>
      <c r="T91">
        <f t="shared" si="67"/>
        <v>0.5</v>
      </c>
      <c r="U91">
        <f t="shared" si="68"/>
        <v>0</v>
      </c>
      <c r="V91">
        <f t="shared" si="69"/>
        <v>0</v>
      </c>
      <c r="W91">
        <f t="shared" si="70"/>
        <v>0</v>
      </c>
      <c r="X91">
        <f t="shared" si="71"/>
        <v>0</v>
      </c>
      <c r="Y91">
        <f t="shared" si="72"/>
        <v>0</v>
      </c>
      <c r="Z91">
        <f t="shared" si="73"/>
        <v>0</v>
      </c>
      <c r="AD91">
        <v>1</v>
      </c>
      <c r="AE91">
        <v>1</v>
      </c>
      <c r="AF91" t="s">
        <v>18</v>
      </c>
      <c r="AG91" s="2" t="s">
        <v>16</v>
      </c>
      <c r="AH91">
        <v>0</v>
      </c>
      <c r="AI91">
        <v>0</v>
      </c>
      <c r="AJ91">
        <v>0.25</v>
      </c>
      <c r="AK91">
        <v>0.25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f t="shared" si="93"/>
        <v>0.5</v>
      </c>
      <c r="AT91">
        <v>1</v>
      </c>
      <c r="AU91">
        <v>1</v>
      </c>
      <c r="AV91" t="s">
        <v>18</v>
      </c>
      <c r="AW91" t="s">
        <v>16</v>
      </c>
      <c r="AX91">
        <f t="shared" si="85"/>
        <v>0</v>
      </c>
      <c r="AY91">
        <f t="shared" si="74"/>
        <v>0</v>
      </c>
      <c r="AZ91">
        <f t="shared" si="75"/>
        <v>0.5</v>
      </c>
      <c r="BA91">
        <f t="shared" si="76"/>
        <v>0.5</v>
      </c>
      <c r="BB91">
        <f t="shared" si="77"/>
        <v>0</v>
      </c>
      <c r="BC91">
        <f t="shared" si="78"/>
        <v>0</v>
      </c>
      <c r="BD91">
        <f t="shared" si="79"/>
        <v>0</v>
      </c>
      <c r="BE91">
        <f t="shared" si="80"/>
        <v>0</v>
      </c>
      <c r="BF91">
        <f t="shared" si="81"/>
        <v>0</v>
      </c>
      <c r="BG91">
        <f t="shared" si="82"/>
        <v>0</v>
      </c>
      <c r="BH91">
        <f t="shared" si="94"/>
        <v>1</v>
      </c>
    </row>
    <row r="92" spans="1:60" x14ac:dyDescent="0.25">
      <c r="A92">
        <v>39</v>
      </c>
      <c r="B92">
        <f t="shared" ref="B92:K92" si="106">B47/$L47</f>
        <v>0</v>
      </c>
      <c r="C92">
        <f t="shared" si="106"/>
        <v>0</v>
      </c>
      <c r="D92">
        <f t="shared" si="106"/>
        <v>0</v>
      </c>
      <c r="E92">
        <f t="shared" si="106"/>
        <v>0</v>
      </c>
      <c r="F92">
        <f t="shared" si="106"/>
        <v>0.99999997752923508</v>
      </c>
      <c r="G92">
        <f t="shared" si="106"/>
        <v>0</v>
      </c>
      <c r="H92">
        <f t="shared" si="106"/>
        <v>2.2470764833605514E-8</v>
      </c>
      <c r="I92">
        <f t="shared" si="106"/>
        <v>0</v>
      </c>
      <c r="J92">
        <f t="shared" si="106"/>
        <v>0</v>
      </c>
      <c r="K92">
        <f t="shared" si="106"/>
        <v>0</v>
      </c>
      <c r="L92">
        <f t="shared" si="41"/>
        <v>0.99999999999999989</v>
      </c>
      <c r="O92" t="s">
        <v>18</v>
      </c>
      <c r="P92" t="s">
        <v>4</v>
      </c>
      <c r="Q92">
        <f t="shared" si="84"/>
        <v>0</v>
      </c>
      <c r="R92">
        <f t="shared" si="65"/>
        <v>0</v>
      </c>
      <c r="S92">
        <f t="shared" si="66"/>
        <v>0</v>
      </c>
      <c r="T92">
        <f t="shared" si="67"/>
        <v>0</v>
      </c>
      <c r="U92">
        <f t="shared" si="68"/>
        <v>0</v>
      </c>
      <c r="V92">
        <f t="shared" si="69"/>
        <v>0.47499999999999992</v>
      </c>
      <c r="W92">
        <f t="shared" si="70"/>
        <v>0.47499999999999992</v>
      </c>
      <c r="X92">
        <f t="shared" si="71"/>
        <v>0</v>
      </c>
      <c r="Y92">
        <f t="shared" si="72"/>
        <v>0</v>
      </c>
      <c r="Z92">
        <f t="shared" si="73"/>
        <v>0</v>
      </c>
      <c r="AD92">
        <v>1</v>
      </c>
      <c r="AE92">
        <f>$AF$5^2</f>
        <v>0.94999999999999984</v>
      </c>
      <c r="AF92" t="s">
        <v>18</v>
      </c>
      <c r="AG92" t="s">
        <v>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0.5</v>
      </c>
      <c r="AN92">
        <v>0.5</v>
      </c>
      <c r="AO92">
        <v>0</v>
      </c>
      <c r="AP92">
        <v>0</v>
      </c>
      <c r="AQ92">
        <v>0</v>
      </c>
      <c r="AR92">
        <f t="shared" si="93"/>
        <v>1</v>
      </c>
      <c r="AT92">
        <v>1</v>
      </c>
      <c r="AU92">
        <f>$AF$5^2*BA$5</f>
        <v>0</v>
      </c>
      <c r="AV92" t="s">
        <v>18</v>
      </c>
      <c r="AW92" t="s">
        <v>4</v>
      </c>
      <c r="AX92">
        <f t="shared" si="85"/>
        <v>0</v>
      </c>
      <c r="AY92">
        <f t="shared" si="74"/>
        <v>0</v>
      </c>
      <c r="AZ92">
        <f t="shared" si="75"/>
        <v>0</v>
      </c>
      <c r="BA92">
        <f t="shared" si="76"/>
        <v>0</v>
      </c>
      <c r="BB92">
        <f t="shared" si="77"/>
        <v>0</v>
      </c>
      <c r="BC92">
        <f t="shared" si="78"/>
        <v>0.5</v>
      </c>
      <c r="BD92">
        <f t="shared" si="79"/>
        <v>0.5</v>
      </c>
      <c r="BE92">
        <f t="shared" si="80"/>
        <v>0</v>
      </c>
      <c r="BF92">
        <f t="shared" si="81"/>
        <v>0</v>
      </c>
      <c r="BG92">
        <f t="shared" si="82"/>
        <v>0</v>
      </c>
      <c r="BH92">
        <f t="shared" si="94"/>
        <v>1</v>
      </c>
    </row>
    <row r="93" spans="1:60" x14ac:dyDescent="0.25">
      <c r="A93">
        <v>40</v>
      </c>
      <c r="B93">
        <f t="shared" ref="B93:K93" si="107">B48/$L48</f>
        <v>0</v>
      </c>
      <c r="C93">
        <f t="shared" si="107"/>
        <v>0</v>
      </c>
      <c r="D93">
        <f t="shared" si="107"/>
        <v>0</v>
      </c>
      <c r="E93">
        <f t="shared" si="107"/>
        <v>0</v>
      </c>
      <c r="F93">
        <f t="shared" si="107"/>
        <v>0.99999998847274085</v>
      </c>
      <c r="G93">
        <f t="shared" si="107"/>
        <v>0</v>
      </c>
      <c r="H93">
        <f t="shared" si="107"/>
        <v>1.1527259130308731E-8</v>
      </c>
      <c r="I93">
        <f t="shared" si="107"/>
        <v>0</v>
      </c>
      <c r="J93">
        <f t="shared" si="107"/>
        <v>0</v>
      </c>
      <c r="K93">
        <f t="shared" si="107"/>
        <v>0</v>
      </c>
      <c r="L93">
        <f t="shared" si="41"/>
        <v>1</v>
      </c>
      <c r="O93" t="s">
        <v>18</v>
      </c>
      <c r="P93" t="s">
        <v>13</v>
      </c>
      <c r="Q93">
        <f t="shared" si="84"/>
        <v>0</v>
      </c>
      <c r="R93">
        <f t="shared" si="65"/>
        <v>0</v>
      </c>
      <c r="S93">
        <f t="shared" si="66"/>
        <v>0</v>
      </c>
      <c r="T93">
        <f t="shared" si="67"/>
        <v>0</v>
      </c>
      <c r="U93">
        <f t="shared" si="68"/>
        <v>0</v>
      </c>
      <c r="V93">
        <f t="shared" si="69"/>
        <v>0.24366985862022408</v>
      </c>
      <c r="W93">
        <f t="shared" si="70"/>
        <v>0.24366985862022408</v>
      </c>
      <c r="X93">
        <f t="shared" si="71"/>
        <v>0.24366985862022408</v>
      </c>
      <c r="Y93">
        <f t="shared" si="72"/>
        <v>0.24366985862022408</v>
      </c>
      <c r="Z93">
        <f t="shared" si="73"/>
        <v>0</v>
      </c>
      <c r="AD93">
        <v>1</v>
      </c>
      <c r="AE93">
        <f>$AF$5</f>
        <v>0.97467943448089633</v>
      </c>
      <c r="AF93" t="s">
        <v>18</v>
      </c>
      <c r="AG93" t="s">
        <v>13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0.25</v>
      </c>
      <c r="AN93">
        <v>0.25</v>
      </c>
      <c r="AO93">
        <v>0.25</v>
      </c>
      <c r="AP93">
        <v>0.25</v>
      </c>
      <c r="AQ93">
        <v>0</v>
      </c>
      <c r="AR93">
        <f t="shared" si="93"/>
        <v>1</v>
      </c>
      <c r="AT93">
        <v>1</v>
      </c>
      <c r="AU93">
        <f>$AF$5</f>
        <v>0.97467943448089633</v>
      </c>
      <c r="AV93" t="s">
        <v>18</v>
      </c>
      <c r="AW93" t="s">
        <v>13</v>
      </c>
      <c r="AX93">
        <f t="shared" si="85"/>
        <v>0</v>
      </c>
      <c r="AY93">
        <f t="shared" si="74"/>
        <v>0</v>
      </c>
      <c r="AZ93">
        <f t="shared" si="75"/>
        <v>0</v>
      </c>
      <c r="BA93">
        <f t="shared" si="76"/>
        <v>0</v>
      </c>
      <c r="BB93">
        <f t="shared" si="77"/>
        <v>0</v>
      </c>
      <c r="BC93">
        <f t="shared" si="78"/>
        <v>0.25</v>
      </c>
      <c r="BD93">
        <f t="shared" si="79"/>
        <v>0.25</v>
      </c>
      <c r="BE93">
        <f t="shared" si="80"/>
        <v>0.25</v>
      </c>
      <c r="BF93">
        <f t="shared" si="81"/>
        <v>0.25</v>
      </c>
      <c r="BG93">
        <f t="shared" si="82"/>
        <v>0</v>
      </c>
      <c r="BH93">
        <f t="shared" si="94"/>
        <v>1</v>
      </c>
    </row>
    <row r="94" spans="1:60" x14ac:dyDescent="0.25">
      <c r="O94" t="s">
        <v>18</v>
      </c>
      <c r="P94" t="s">
        <v>17</v>
      </c>
      <c r="Q94">
        <f t="shared" si="84"/>
        <v>0</v>
      </c>
      <c r="R94">
        <f t="shared" si="65"/>
        <v>0</v>
      </c>
      <c r="S94">
        <f t="shared" si="66"/>
        <v>0</v>
      </c>
      <c r="T94">
        <f t="shared" si="67"/>
        <v>0</v>
      </c>
      <c r="U94">
        <f t="shared" si="68"/>
        <v>0</v>
      </c>
      <c r="V94">
        <f t="shared" si="69"/>
        <v>0.48733971724044817</v>
      </c>
      <c r="W94">
        <f t="shared" si="70"/>
        <v>0.48733971724044817</v>
      </c>
      <c r="X94">
        <f t="shared" si="71"/>
        <v>0</v>
      </c>
      <c r="Y94">
        <f t="shared" si="72"/>
        <v>0</v>
      </c>
      <c r="Z94">
        <f t="shared" si="73"/>
        <v>0</v>
      </c>
      <c r="AD94">
        <v>1</v>
      </c>
      <c r="AE94">
        <f>$AF$5</f>
        <v>0.97467943448089633</v>
      </c>
      <c r="AF94" t="s">
        <v>18</v>
      </c>
      <c r="AG94" s="2" t="s">
        <v>17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0.25</v>
      </c>
      <c r="AN94">
        <v>0.25</v>
      </c>
      <c r="AO94">
        <v>0</v>
      </c>
      <c r="AP94">
        <v>0</v>
      </c>
      <c r="AQ94">
        <v>0</v>
      </c>
      <c r="AR94">
        <f t="shared" si="93"/>
        <v>0.5</v>
      </c>
      <c r="AT94">
        <v>1</v>
      </c>
      <c r="AU94">
        <f>$AF$5*BA$5</f>
        <v>0</v>
      </c>
      <c r="AV94" t="s">
        <v>18</v>
      </c>
      <c r="AW94" t="s">
        <v>17</v>
      </c>
      <c r="AX94">
        <f t="shared" si="85"/>
        <v>0</v>
      </c>
      <c r="AY94">
        <f t="shared" si="74"/>
        <v>0</v>
      </c>
      <c r="AZ94">
        <f t="shared" si="75"/>
        <v>0</v>
      </c>
      <c r="BA94">
        <f t="shared" si="76"/>
        <v>0</v>
      </c>
      <c r="BB94">
        <f t="shared" si="77"/>
        <v>0</v>
      </c>
      <c r="BC94">
        <f t="shared" si="78"/>
        <v>0.5</v>
      </c>
      <c r="BD94">
        <f t="shared" si="79"/>
        <v>0.5</v>
      </c>
      <c r="BE94">
        <f t="shared" si="80"/>
        <v>0</v>
      </c>
      <c r="BF94">
        <f t="shared" si="81"/>
        <v>0</v>
      </c>
      <c r="BG94">
        <f t="shared" si="82"/>
        <v>0</v>
      </c>
      <c r="BH94">
        <f t="shared" si="94"/>
        <v>1</v>
      </c>
    </row>
    <row r="95" spans="1:60" x14ac:dyDescent="0.25">
      <c r="O95" t="s">
        <v>18</v>
      </c>
      <c r="P95" t="s">
        <v>14</v>
      </c>
      <c r="Q95">
        <f t="shared" si="84"/>
        <v>0</v>
      </c>
      <c r="R95">
        <f t="shared" si="65"/>
        <v>0</v>
      </c>
      <c r="S95">
        <f t="shared" si="66"/>
        <v>0</v>
      </c>
      <c r="T95">
        <f t="shared" si="67"/>
        <v>0</v>
      </c>
      <c r="U95">
        <f t="shared" si="68"/>
        <v>0</v>
      </c>
      <c r="V95">
        <f t="shared" si="69"/>
        <v>0</v>
      </c>
      <c r="W95">
        <f t="shared" si="70"/>
        <v>0</v>
      </c>
      <c r="X95">
        <f t="shared" si="71"/>
        <v>0.5</v>
      </c>
      <c r="Y95">
        <f t="shared" si="72"/>
        <v>0.5</v>
      </c>
      <c r="Z95">
        <f t="shared" si="73"/>
        <v>0</v>
      </c>
      <c r="AD95">
        <v>1</v>
      </c>
      <c r="AE95">
        <v>1</v>
      </c>
      <c r="AF95" t="s">
        <v>18</v>
      </c>
      <c r="AG95" t="s">
        <v>14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0.5</v>
      </c>
      <c r="AP95">
        <v>0.5</v>
      </c>
      <c r="AQ95">
        <v>0</v>
      </c>
      <c r="AR95">
        <f t="shared" si="93"/>
        <v>1</v>
      </c>
      <c r="AT95">
        <v>1</v>
      </c>
      <c r="AU95">
        <v>1</v>
      </c>
      <c r="AV95" t="s">
        <v>18</v>
      </c>
      <c r="AW95" t="s">
        <v>14</v>
      </c>
      <c r="AX95">
        <f t="shared" si="85"/>
        <v>0</v>
      </c>
      <c r="AY95">
        <f t="shared" si="74"/>
        <v>0</v>
      </c>
      <c r="AZ95">
        <f t="shared" si="75"/>
        <v>0</v>
      </c>
      <c r="BA95">
        <f t="shared" si="76"/>
        <v>0</v>
      </c>
      <c r="BB95">
        <f t="shared" si="77"/>
        <v>0</v>
      </c>
      <c r="BC95">
        <f t="shared" si="78"/>
        <v>0</v>
      </c>
      <c r="BD95">
        <f t="shared" si="79"/>
        <v>0</v>
      </c>
      <c r="BE95">
        <f t="shared" si="80"/>
        <v>0.5</v>
      </c>
      <c r="BF95">
        <f t="shared" si="81"/>
        <v>0.5</v>
      </c>
      <c r="BG95">
        <f t="shared" si="82"/>
        <v>0</v>
      </c>
      <c r="BH95">
        <f t="shared" si="94"/>
        <v>1</v>
      </c>
    </row>
    <row r="96" spans="1:60" x14ac:dyDescent="0.25">
      <c r="B96" t="s">
        <v>30</v>
      </c>
      <c r="O96" t="s">
        <v>18</v>
      </c>
      <c r="P96" t="s">
        <v>18</v>
      </c>
      <c r="Q96">
        <f t="shared" si="84"/>
        <v>0</v>
      </c>
      <c r="R96">
        <f t="shared" si="65"/>
        <v>0</v>
      </c>
      <c r="S96">
        <f t="shared" si="66"/>
        <v>0</v>
      </c>
      <c r="T96">
        <f t="shared" si="67"/>
        <v>0</v>
      </c>
      <c r="U96">
        <f t="shared" si="68"/>
        <v>0</v>
      </c>
      <c r="V96">
        <f t="shared" si="69"/>
        <v>0</v>
      </c>
      <c r="W96">
        <f t="shared" si="70"/>
        <v>0</v>
      </c>
      <c r="X96">
        <f t="shared" si="71"/>
        <v>0.5</v>
      </c>
      <c r="Y96">
        <f t="shared" si="72"/>
        <v>0.5</v>
      </c>
      <c r="Z96">
        <f t="shared" si="73"/>
        <v>0</v>
      </c>
      <c r="AD96">
        <v>1</v>
      </c>
      <c r="AE96">
        <v>1</v>
      </c>
      <c r="AF96" t="s">
        <v>18</v>
      </c>
      <c r="AG96" s="2" t="s">
        <v>18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0.25</v>
      </c>
      <c r="AP96">
        <v>0.25</v>
      </c>
      <c r="AQ96">
        <v>0</v>
      </c>
      <c r="AR96">
        <f t="shared" si="93"/>
        <v>0.5</v>
      </c>
      <c r="AT96">
        <v>1</v>
      </c>
      <c r="AU96">
        <v>1</v>
      </c>
      <c r="AV96" t="s">
        <v>18</v>
      </c>
      <c r="AW96" t="s">
        <v>18</v>
      </c>
      <c r="AX96">
        <f t="shared" si="85"/>
        <v>0</v>
      </c>
      <c r="AY96">
        <f t="shared" si="74"/>
        <v>0</v>
      </c>
      <c r="AZ96">
        <f t="shared" si="75"/>
        <v>0</v>
      </c>
      <c r="BA96">
        <f t="shared" si="76"/>
        <v>0</v>
      </c>
      <c r="BB96">
        <f t="shared" si="77"/>
        <v>0</v>
      </c>
      <c r="BC96">
        <f t="shared" si="78"/>
        <v>0</v>
      </c>
      <c r="BD96">
        <f t="shared" si="79"/>
        <v>0</v>
      </c>
      <c r="BE96">
        <f t="shared" si="80"/>
        <v>0.5</v>
      </c>
      <c r="BF96">
        <f t="shared" si="81"/>
        <v>0.5</v>
      </c>
      <c r="BG96">
        <f t="shared" si="82"/>
        <v>0</v>
      </c>
      <c r="BH96">
        <f t="shared" si="94"/>
        <v>1</v>
      </c>
    </row>
    <row r="97" spans="1:60" x14ac:dyDescent="0.25">
      <c r="A97" t="s">
        <v>0</v>
      </c>
      <c r="B97" s="5" t="s">
        <v>5</v>
      </c>
      <c r="C97" s="5" t="s">
        <v>6</v>
      </c>
      <c r="D97" s="5" t="s">
        <v>9</v>
      </c>
      <c r="E97" s="5" t="s">
        <v>10</v>
      </c>
      <c r="F97" s="1"/>
      <c r="O97" t="s">
        <v>18</v>
      </c>
      <c r="P97" t="s">
        <v>19</v>
      </c>
      <c r="Q97">
        <f t="shared" si="84"/>
        <v>0</v>
      </c>
      <c r="R97">
        <f t="shared" si="65"/>
        <v>0</v>
      </c>
      <c r="S97">
        <f t="shared" si="66"/>
        <v>0</v>
      </c>
      <c r="T97">
        <f t="shared" si="67"/>
        <v>0</v>
      </c>
      <c r="U97">
        <f t="shared" si="68"/>
        <v>0</v>
      </c>
      <c r="V97">
        <f t="shared" si="69"/>
        <v>0</v>
      </c>
      <c r="W97">
        <f t="shared" si="70"/>
        <v>0</v>
      </c>
      <c r="X97">
        <f t="shared" si="71"/>
        <v>0</v>
      </c>
      <c r="Y97">
        <f t="shared" si="72"/>
        <v>0</v>
      </c>
      <c r="Z97">
        <f t="shared" si="73"/>
        <v>0</v>
      </c>
      <c r="AD97">
        <v>1</v>
      </c>
      <c r="AE97">
        <f>1</f>
        <v>1</v>
      </c>
      <c r="AF97" t="s">
        <v>18</v>
      </c>
      <c r="AG97" s="2" t="s">
        <v>19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f t="shared" si="93"/>
        <v>0</v>
      </c>
      <c r="AT97">
        <v>1</v>
      </c>
      <c r="AU97">
        <f>BA$5</f>
        <v>0</v>
      </c>
      <c r="AV97" t="s">
        <v>18</v>
      </c>
      <c r="AW97" t="s">
        <v>19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5">
      <c r="A98">
        <v>0</v>
      </c>
      <c r="B98">
        <f>B53+0.5*(C53+D53+E53)</f>
        <v>0.995</v>
      </c>
      <c r="C98">
        <f>F53+0.5*(C53+G53+H53)</f>
        <v>5.0000000000000001E-3</v>
      </c>
      <c r="D98">
        <f>I53+0.5*(D53+G53+J53)</f>
        <v>0</v>
      </c>
      <c r="E98">
        <f>K53+0.5*(E53+H53+J53)</f>
        <v>0</v>
      </c>
      <c r="O98" t="s">
        <v>19</v>
      </c>
      <c r="P98" t="s">
        <v>2</v>
      </c>
      <c r="Q98">
        <f t="shared" si="84"/>
        <v>0</v>
      </c>
      <c r="R98">
        <f t="shared" si="65"/>
        <v>0</v>
      </c>
      <c r="S98">
        <f t="shared" si="66"/>
        <v>0</v>
      </c>
      <c r="T98">
        <f t="shared" si="67"/>
        <v>1</v>
      </c>
      <c r="U98">
        <f t="shared" si="68"/>
        <v>0</v>
      </c>
      <c r="V98">
        <f t="shared" si="69"/>
        <v>0</v>
      </c>
      <c r="W98">
        <f t="shared" si="70"/>
        <v>0</v>
      </c>
      <c r="X98">
        <f t="shared" si="71"/>
        <v>0</v>
      </c>
      <c r="Y98">
        <f t="shared" si="72"/>
        <v>0</v>
      </c>
      <c r="Z98">
        <f t="shared" si="73"/>
        <v>0</v>
      </c>
      <c r="AD98">
        <f>1</f>
        <v>1</v>
      </c>
      <c r="AE98">
        <v>1</v>
      </c>
      <c r="AF98" t="s">
        <v>19</v>
      </c>
      <c r="AG98" s="2" t="s">
        <v>2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f t="shared" si="93"/>
        <v>1</v>
      </c>
      <c r="AT98">
        <f>BA$5</f>
        <v>0</v>
      </c>
      <c r="AU98">
        <v>1</v>
      </c>
      <c r="AV98" t="s">
        <v>19</v>
      </c>
      <c r="AW98" t="s">
        <v>2</v>
      </c>
      <c r="AX98">
        <f t="shared" si="85"/>
        <v>0</v>
      </c>
      <c r="AY98">
        <f t="shared" si="74"/>
        <v>0</v>
      </c>
      <c r="AZ98">
        <f t="shared" si="75"/>
        <v>0</v>
      </c>
      <c r="BA98">
        <f t="shared" si="76"/>
        <v>1</v>
      </c>
      <c r="BB98">
        <f t="shared" si="77"/>
        <v>0</v>
      </c>
      <c r="BC98">
        <f t="shared" si="78"/>
        <v>0</v>
      </c>
      <c r="BD98">
        <f t="shared" si="79"/>
        <v>0</v>
      </c>
      <c r="BE98">
        <f t="shared" si="80"/>
        <v>0</v>
      </c>
      <c r="BF98">
        <f t="shared" si="81"/>
        <v>0</v>
      </c>
      <c r="BG98">
        <f t="shared" si="82"/>
        <v>0</v>
      </c>
      <c r="BH98">
        <f t="shared" si="94"/>
        <v>1</v>
      </c>
    </row>
    <row r="99" spans="1:60" x14ac:dyDescent="0.25">
      <c r="A99">
        <v>1</v>
      </c>
      <c r="B99">
        <f t="shared" ref="B99:B138" si="108">B54+0.5*(C54+D54+E54)</f>
        <v>0.98542362969370778</v>
      </c>
      <c r="C99">
        <f t="shared" ref="C99:C138" si="109">F54+0.5*(C54+G54+H54)</f>
        <v>7.3119471849844202E-3</v>
      </c>
      <c r="D99">
        <f t="shared" ref="D99:D138" si="110">I54+0.5*(D54+G54+J54)</f>
        <v>0</v>
      </c>
      <c r="E99">
        <f t="shared" ref="E99:E138" si="111">K54+0.5*(E54+H54+J54)</f>
        <v>7.2644231213079731E-3</v>
      </c>
      <c r="O99" t="s">
        <v>19</v>
      </c>
      <c r="P99" t="s">
        <v>3</v>
      </c>
      <c r="Q99">
        <f t="shared" si="84"/>
        <v>0</v>
      </c>
      <c r="R99">
        <f t="shared" si="65"/>
        <v>0</v>
      </c>
      <c r="S99">
        <f t="shared" si="66"/>
        <v>0</v>
      </c>
      <c r="T99">
        <f t="shared" si="67"/>
        <v>0</v>
      </c>
      <c r="U99">
        <f t="shared" si="68"/>
        <v>0</v>
      </c>
      <c r="V99">
        <f t="shared" si="69"/>
        <v>0</v>
      </c>
      <c r="W99">
        <f t="shared" si="70"/>
        <v>0.97467943448089633</v>
      </c>
      <c r="X99">
        <f t="shared" si="71"/>
        <v>0</v>
      </c>
      <c r="Y99">
        <f t="shared" si="72"/>
        <v>0</v>
      </c>
      <c r="Z99">
        <f t="shared" si="73"/>
        <v>0</v>
      </c>
      <c r="AD99">
        <f>1</f>
        <v>1</v>
      </c>
      <c r="AE99">
        <f>$AF$5</f>
        <v>0.97467943448089633</v>
      </c>
      <c r="AF99" t="s">
        <v>19</v>
      </c>
      <c r="AG99" s="2" t="s">
        <v>3</v>
      </c>
      <c r="AH99">
        <v>0</v>
      </c>
      <c r="AI99">
        <v>0</v>
      </c>
      <c r="AJ99">
        <v>0</v>
      </c>
      <c r="AK99">
        <f>AD3</f>
        <v>0</v>
      </c>
      <c r="AL99">
        <v>0</v>
      </c>
      <c r="AM99">
        <v>0</v>
      </c>
      <c r="AN99">
        <f>AE3</f>
        <v>0.5</v>
      </c>
      <c r="AO99">
        <v>0</v>
      </c>
      <c r="AP99">
        <f>AF3</f>
        <v>0</v>
      </c>
      <c r="AQ99">
        <v>0</v>
      </c>
      <c r="AR99">
        <f t="shared" si="93"/>
        <v>0.5</v>
      </c>
      <c r="AT99">
        <f t="shared" ref="AT99:AT107" si="112">BA$5</f>
        <v>0</v>
      </c>
      <c r="AU99">
        <f>$AF$5</f>
        <v>0.97467943448089633</v>
      </c>
      <c r="AV99" t="s">
        <v>19</v>
      </c>
      <c r="AW99" t="s">
        <v>3</v>
      </c>
      <c r="AX99">
        <f t="shared" si="85"/>
        <v>0</v>
      </c>
      <c r="AY99">
        <f t="shared" si="74"/>
        <v>0</v>
      </c>
      <c r="AZ99">
        <f t="shared" si="75"/>
        <v>0</v>
      </c>
      <c r="BA99">
        <f t="shared" si="76"/>
        <v>0</v>
      </c>
      <c r="BB99">
        <f t="shared" si="77"/>
        <v>0</v>
      </c>
      <c r="BC99">
        <f t="shared" si="78"/>
        <v>0</v>
      </c>
      <c r="BD99">
        <f t="shared" si="79"/>
        <v>1</v>
      </c>
      <c r="BE99">
        <f t="shared" si="80"/>
        <v>0</v>
      </c>
      <c r="BF99">
        <f t="shared" si="81"/>
        <v>0</v>
      </c>
      <c r="BG99">
        <f t="shared" si="82"/>
        <v>0</v>
      </c>
      <c r="BH99">
        <f t="shared" si="94"/>
        <v>1</v>
      </c>
    </row>
    <row r="100" spans="1:60" x14ac:dyDescent="0.25">
      <c r="A100">
        <v>2</v>
      </c>
      <c r="B100">
        <f t="shared" si="108"/>
        <v>0.97633547884252203</v>
      </c>
      <c r="C100">
        <f t="shared" si="109"/>
        <v>1.0704303266502785E-2</v>
      </c>
      <c r="D100">
        <f t="shared" si="110"/>
        <v>0</v>
      </c>
      <c r="E100">
        <f t="shared" si="111"/>
        <v>1.2960217890975166E-2</v>
      </c>
      <c r="O100" t="s">
        <v>19</v>
      </c>
      <c r="P100" t="s">
        <v>15</v>
      </c>
      <c r="Q100">
        <f t="shared" si="84"/>
        <v>0</v>
      </c>
      <c r="R100">
        <f t="shared" si="65"/>
        <v>0</v>
      </c>
      <c r="S100">
        <f t="shared" si="66"/>
        <v>0</v>
      </c>
      <c r="T100">
        <f t="shared" si="67"/>
        <v>0.5</v>
      </c>
      <c r="U100">
        <f t="shared" si="68"/>
        <v>0</v>
      </c>
      <c r="V100">
        <f t="shared" si="69"/>
        <v>0</v>
      </c>
      <c r="W100">
        <f t="shared" si="70"/>
        <v>0</v>
      </c>
      <c r="X100">
        <f t="shared" si="71"/>
        <v>0</v>
      </c>
      <c r="Y100">
        <f t="shared" si="72"/>
        <v>0.5</v>
      </c>
      <c r="Z100">
        <f t="shared" si="73"/>
        <v>0</v>
      </c>
      <c r="AD100">
        <f>1</f>
        <v>1</v>
      </c>
      <c r="AE100">
        <v>1</v>
      </c>
      <c r="AF100" t="s">
        <v>19</v>
      </c>
      <c r="AG100" s="2" t="s">
        <v>15</v>
      </c>
      <c r="AH100">
        <v>0</v>
      </c>
      <c r="AI100">
        <v>0</v>
      </c>
      <c r="AJ100">
        <v>0</v>
      </c>
      <c r="AK100">
        <v>0.5</v>
      </c>
      <c r="AL100">
        <v>0</v>
      </c>
      <c r="AM100">
        <v>0</v>
      </c>
      <c r="AN100">
        <v>0</v>
      </c>
      <c r="AO100">
        <v>0</v>
      </c>
      <c r="AP100">
        <v>0.5</v>
      </c>
      <c r="AQ100">
        <v>0</v>
      </c>
      <c r="AR100">
        <f t="shared" si="93"/>
        <v>1</v>
      </c>
      <c r="AT100">
        <f t="shared" si="112"/>
        <v>0</v>
      </c>
      <c r="AU100">
        <v>1</v>
      </c>
      <c r="AV100" t="s">
        <v>19</v>
      </c>
      <c r="AW100" t="s">
        <v>15</v>
      </c>
      <c r="AX100">
        <f t="shared" si="85"/>
        <v>0</v>
      </c>
      <c r="AY100">
        <f t="shared" si="74"/>
        <v>0</v>
      </c>
      <c r="AZ100">
        <f t="shared" si="75"/>
        <v>0</v>
      </c>
      <c r="BA100">
        <f t="shared" si="76"/>
        <v>0.5</v>
      </c>
      <c r="BB100">
        <f t="shared" si="77"/>
        <v>0</v>
      </c>
      <c r="BC100">
        <f t="shared" si="78"/>
        <v>0</v>
      </c>
      <c r="BD100">
        <f t="shared" si="79"/>
        <v>0</v>
      </c>
      <c r="BE100">
        <f t="shared" si="80"/>
        <v>0</v>
      </c>
      <c r="BF100">
        <f t="shared" si="81"/>
        <v>0.5</v>
      </c>
      <c r="BG100">
        <f t="shared" si="82"/>
        <v>0</v>
      </c>
      <c r="BH100">
        <f t="shared" si="94"/>
        <v>1</v>
      </c>
    </row>
    <row r="101" spans="1:60" x14ac:dyDescent="0.25">
      <c r="A101">
        <v>3</v>
      </c>
      <c r="B101">
        <f t="shared" si="108"/>
        <v>0.96429666976290818</v>
      </c>
      <c r="C101">
        <f t="shared" si="109"/>
        <v>1.5679313254945235E-2</v>
      </c>
      <c r="D101">
        <f t="shared" si="110"/>
        <v>0</v>
      </c>
      <c r="E101">
        <f t="shared" si="111"/>
        <v>2.002401698214671E-2</v>
      </c>
      <c r="O101" t="s">
        <v>19</v>
      </c>
      <c r="P101" t="s">
        <v>16</v>
      </c>
      <c r="Q101">
        <f t="shared" si="84"/>
        <v>0</v>
      </c>
      <c r="R101">
        <f t="shared" si="65"/>
        <v>0</v>
      </c>
      <c r="S101">
        <f t="shared" si="66"/>
        <v>0</v>
      </c>
      <c r="T101">
        <f t="shared" si="67"/>
        <v>1</v>
      </c>
      <c r="U101">
        <f t="shared" si="68"/>
        <v>0</v>
      </c>
      <c r="V101">
        <f t="shared" si="69"/>
        <v>0</v>
      </c>
      <c r="W101">
        <f t="shared" si="70"/>
        <v>0</v>
      </c>
      <c r="X101">
        <f t="shared" si="71"/>
        <v>0</v>
      </c>
      <c r="Y101">
        <f t="shared" si="72"/>
        <v>0</v>
      </c>
      <c r="Z101">
        <f t="shared" si="73"/>
        <v>0</v>
      </c>
      <c r="AD101">
        <f>1</f>
        <v>1</v>
      </c>
      <c r="AE101">
        <v>1</v>
      </c>
      <c r="AF101" t="s">
        <v>19</v>
      </c>
      <c r="AG101" s="2" t="s">
        <v>16</v>
      </c>
      <c r="AH101">
        <v>0</v>
      </c>
      <c r="AI101">
        <v>0</v>
      </c>
      <c r="AJ101">
        <v>0</v>
      </c>
      <c r="AK101">
        <v>0.5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f t="shared" si="93"/>
        <v>0.5</v>
      </c>
      <c r="AT101">
        <f t="shared" si="112"/>
        <v>0</v>
      </c>
      <c r="AU101">
        <v>1</v>
      </c>
      <c r="AV101" t="s">
        <v>19</v>
      </c>
      <c r="AW101" t="s">
        <v>16</v>
      </c>
      <c r="AX101">
        <f t="shared" si="85"/>
        <v>0</v>
      </c>
      <c r="AY101">
        <f t="shared" si="74"/>
        <v>0</v>
      </c>
      <c r="AZ101">
        <f t="shared" si="75"/>
        <v>0</v>
      </c>
      <c r="BA101">
        <f t="shared" si="76"/>
        <v>1</v>
      </c>
      <c r="BB101">
        <f t="shared" si="77"/>
        <v>0</v>
      </c>
      <c r="BC101">
        <f t="shared" si="78"/>
        <v>0</v>
      </c>
      <c r="BD101">
        <f t="shared" si="79"/>
        <v>0</v>
      </c>
      <c r="BE101">
        <f t="shared" si="80"/>
        <v>0</v>
      </c>
      <c r="BF101">
        <f t="shared" si="81"/>
        <v>0</v>
      </c>
      <c r="BG101">
        <f t="shared" si="82"/>
        <v>0</v>
      </c>
      <c r="BH101">
        <f t="shared" si="94"/>
        <v>1</v>
      </c>
    </row>
    <row r="102" spans="1:60" x14ac:dyDescent="0.25">
      <c r="A102">
        <v>4</v>
      </c>
      <c r="B102">
        <f t="shared" si="108"/>
        <v>0.94739446210508127</v>
      </c>
      <c r="C102">
        <f t="shared" si="109"/>
        <v>2.2985201504982119E-2</v>
      </c>
      <c r="D102">
        <f t="shared" si="110"/>
        <v>0</v>
      </c>
      <c r="E102">
        <f t="shared" si="111"/>
        <v>2.9620336389936594E-2</v>
      </c>
      <c r="O102" t="s">
        <v>19</v>
      </c>
      <c r="P102" t="s">
        <v>4</v>
      </c>
      <c r="Q102">
        <f t="shared" si="84"/>
        <v>0</v>
      </c>
      <c r="R102">
        <f t="shared" si="65"/>
        <v>0</v>
      </c>
      <c r="S102">
        <f t="shared" si="66"/>
        <v>0</v>
      </c>
      <c r="T102">
        <f t="shared" si="67"/>
        <v>0</v>
      </c>
      <c r="U102">
        <f t="shared" si="68"/>
        <v>0</v>
      </c>
      <c r="V102">
        <f t="shared" si="69"/>
        <v>0</v>
      </c>
      <c r="W102">
        <f t="shared" si="70"/>
        <v>0.94999999999999984</v>
      </c>
      <c r="X102">
        <f t="shared" si="71"/>
        <v>0</v>
      </c>
      <c r="Y102">
        <f t="shared" si="72"/>
        <v>0</v>
      </c>
      <c r="Z102">
        <f t="shared" si="73"/>
        <v>0</v>
      </c>
      <c r="AD102">
        <f>1</f>
        <v>1</v>
      </c>
      <c r="AE102">
        <f>$AF$5^2</f>
        <v>0.94999999999999984</v>
      </c>
      <c r="AF102" t="s">
        <v>19</v>
      </c>
      <c r="AG102" s="2" t="s">
        <v>4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f t="shared" si="93"/>
        <v>1</v>
      </c>
      <c r="AT102">
        <f t="shared" si="112"/>
        <v>0</v>
      </c>
      <c r="AU102">
        <f>$AF$5^2*BA$5</f>
        <v>0</v>
      </c>
      <c r="AV102" t="s">
        <v>19</v>
      </c>
      <c r="AW102" t="s">
        <v>4</v>
      </c>
      <c r="AX102">
        <f t="shared" si="85"/>
        <v>0</v>
      </c>
      <c r="AY102">
        <f t="shared" si="74"/>
        <v>0</v>
      </c>
      <c r="AZ102">
        <f t="shared" si="75"/>
        <v>0</v>
      </c>
      <c r="BA102">
        <f t="shared" si="76"/>
        <v>0</v>
      </c>
      <c r="BB102">
        <f t="shared" si="77"/>
        <v>0</v>
      </c>
      <c r="BC102">
        <f t="shared" si="78"/>
        <v>0</v>
      </c>
      <c r="BD102">
        <f t="shared" si="79"/>
        <v>1</v>
      </c>
      <c r="BE102">
        <f t="shared" si="80"/>
        <v>0</v>
      </c>
      <c r="BF102">
        <f t="shared" si="81"/>
        <v>0</v>
      </c>
      <c r="BG102">
        <f t="shared" si="82"/>
        <v>0</v>
      </c>
      <c r="BH102">
        <f t="shared" si="94"/>
        <v>1</v>
      </c>
    </row>
    <row r="103" spans="1:60" x14ac:dyDescent="0.25">
      <c r="A103">
        <v>5</v>
      </c>
      <c r="B103">
        <f t="shared" si="108"/>
        <v>0.92319700818086348</v>
      </c>
      <c r="C103">
        <f t="shared" si="109"/>
        <v>3.3733154199390707E-2</v>
      </c>
      <c r="D103">
        <f t="shared" si="110"/>
        <v>0</v>
      </c>
      <c r="E103">
        <f t="shared" si="111"/>
        <v>4.3069837619745935E-2</v>
      </c>
      <c r="O103" t="s">
        <v>19</v>
      </c>
      <c r="P103" t="s">
        <v>13</v>
      </c>
      <c r="Q103">
        <f t="shared" si="84"/>
        <v>0</v>
      </c>
      <c r="R103">
        <f t="shared" si="65"/>
        <v>0</v>
      </c>
      <c r="S103">
        <f t="shared" si="66"/>
        <v>0</v>
      </c>
      <c r="T103">
        <f t="shared" si="67"/>
        <v>0</v>
      </c>
      <c r="U103">
        <f t="shared" si="68"/>
        <v>0</v>
      </c>
      <c r="V103">
        <f t="shared" si="69"/>
        <v>0</v>
      </c>
      <c r="W103">
        <f t="shared" si="70"/>
        <v>0.48733971724044817</v>
      </c>
      <c r="X103">
        <f t="shared" si="71"/>
        <v>0</v>
      </c>
      <c r="Y103">
        <f t="shared" si="72"/>
        <v>0.48733971724044817</v>
      </c>
      <c r="Z103">
        <f t="shared" si="73"/>
        <v>0</v>
      </c>
      <c r="AD103">
        <f>1</f>
        <v>1</v>
      </c>
      <c r="AE103">
        <f>$AF$5</f>
        <v>0.97467943448089633</v>
      </c>
      <c r="AF103" t="s">
        <v>19</v>
      </c>
      <c r="AG103" s="2" t="s">
        <v>13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0.5</v>
      </c>
      <c r="AO103">
        <v>0</v>
      </c>
      <c r="AP103">
        <v>0.5</v>
      </c>
      <c r="AQ103">
        <v>0</v>
      </c>
      <c r="AR103">
        <f t="shared" si="93"/>
        <v>1</v>
      </c>
      <c r="AT103">
        <f t="shared" si="112"/>
        <v>0</v>
      </c>
      <c r="AU103">
        <f>$AF$5</f>
        <v>0.97467943448089633</v>
      </c>
      <c r="AV103" t="s">
        <v>19</v>
      </c>
      <c r="AW103" t="s">
        <v>13</v>
      </c>
      <c r="AX103">
        <f t="shared" si="85"/>
        <v>0</v>
      </c>
      <c r="AY103">
        <f t="shared" si="74"/>
        <v>0</v>
      </c>
      <c r="AZ103">
        <f t="shared" si="75"/>
        <v>0</v>
      </c>
      <c r="BA103">
        <f t="shared" si="76"/>
        <v>0</v>
      </c>
      <c r="BB103">
        <f t="shared" si="77"/>
        <v>0</v>
      </c>
      <c r="BC103">
        <f t="shared" si="78"/>
        <v>0</v>
      </c>
      <c r="BD103">
        <f t="shared" si="79"/>
        <v>0.5</v>
      </c>
      <c r="BE103">
        <f t="shared" si="80"/>
        <v>0</v>
      </c>
      <c r="BF103">
        <f t="shared" si="81"/>
        <v>0.5</v>
      </c>
      <c r="BG103">
        <f t="shared" si="82"/>
        <v>0</v>
      </c>
      <c r="BH103">
        <f t="shared" si="94"/>
        <v>1</v>
      </c>
    </row>
    <row r="104" spans="1:60" x14ac:dyDescent="0.25">
      <c r="A104">
        <v>6</v>
      </c>
      <c r="B104">
        <f t="shared" si="108"/>
        <v>0.88844591358498626</v>
      </c>
      <c r="C104">
        <f t="shared" si="109"/>
        <v>4.9581145109419272E-2</v>
      </c>
      <c r="D104">
        <f t="shared" si="110"/>
        <v>0</v>
      </c>
      <c r="E104">
        <f t="shared" si="111"/>
        <v>6.1972941305594512E-2</v>
      </c>
      <c r="O104" t="s">
        <v>19</v>
      </c>
      <c r="P104" t="s">
        <v>17</v>
      </c>
      <c r="Q104">
        <f t="shared" si="84"/>
        <v>0</v>
      </c>
      <c r="R104">
        <f t="shared" si="65"/>
        <v>0</v>
      </c>
      <c r="S104">
        <f t="shared" si="66"/>
        <v>0</v>
      </c>
      <c r="T104">
        <f t="shared" si="67"/>
        <v>0</v>
      </c>
      <c r="U104">
        <f t="shared" si="68"/>
        <v>0</v>
      </c>
      <c r="V104">
        <f t="shared" si="69"/>
        <v>0</v>
      </c>
      <c r="W104">
        <f t="shared" si="70"/>
        <v>0.97467943448089633</v>
      </c>
      <c r="X104">
        <f t="shared" si="71"/>
        <v>0</v>
      </c>
      <c r="Y104">
        <f t="shared" si="72"/>
        <v>0</v>
      </c>
      <c r="Z104">
        <f t="shared" si="73"/>
        <v>0</v>
      </c>
      <c r="AD104">
        <f>1</f>
        <v>1</v>
      </c>
      <c r="AE104">
        <f>$AF$5</f>
        <v>0.97467943448089633</v>
      </c>
      <c r="AF104" t="s">
        <v>19</v>
      </c>
      <c r="AG104" s="2" t="s">
        <v>17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0.5</v>
      </c>
      <c r="AO104">
        <v>0</v>
      </c>
      <c r="AP104">
        <v>0</v>
      </c>
      <c r="AQ104">
        <v>0</v>
      </c>
      <c r="AR104">
        <f t="shared" si="93"/>
        <v>0.5</v>
      </c>
      <c r="AT104">
        <f t="shared" si="112"/>
        <v>0</v>
      </c>
      <c r="AU104">
        <f>$AF$5*BA$5</f>
        <v>0</v>
      </c>
      <c r="AV104" t="s">
        <v>19</v>
      </c>
      <c r="AW104" t="s">
        <v>17</v>
      </c>
      <c r="AX104">
        <f t="shared" si="85"/>
        <v>0</v>
      </c>
      <c r="AY104">
        <f t="shared" si="74"/>
        <v>0</v>
      </c>
      <c r="AZ104">
        <f t="shared" si="75"/>
        <v>0</v>
      </c>
      <c r="BA104">
        <f t="shared" si="76"/>
        <v>0</v>
      </c>
      <c r="BB104">
        <f t="shared" si="77"/>
        <v>0</v>
      </c>
      <c r="BC104">
        <f t="shared" si="78"/>
        <v>0</v>
      </c>
      <c r="BD104">
        <f t="shared" si="79"/>
        <v>1</v>
      </c>
      <c r="BE104">
        <f t="shared" si="80"/>
        <v>0</v>
      </c>
      <c r="BF104">
        <f t="shared" si="81"/>
        <v>0</v>
      </c>
      <c r="BG104">
        <f t="shared" si="82"/>
        <v>0</v>
      </c>
      <c r="BH104">
        <f t="shared" si="94"/>
        <v>1</v>
      </c>
    </row>
    <row r="105" spans="1:60" x14ac:dyDescent="0.25">
      <c r="A105">
        <v>7</v>
      </c>
      <c r="B105">
        <f t="shared" si="108"/>
        <v>0.83878796713748449</v>
      </c>
      <c r="C105">
        <f t="shared" si="109"/>
        <v>7.3011686568113521E-2</v>
      </c>
      <c r="D105">
        <f t="shared" si="110"/>
        <v>0</v>
      </c>
      <c r="E105">
        <f t="shared" si="111"/>
        <v>8.820034629440196E-2</v>
      </c>
      <c r="O105" t="s">
        <v>19</v>
      </c>
      <c r="P105" t="s">
        <v>14</v>
      </c>
      <c r="Q105">
        <f t="shared" si="84"/>
        <v>0</v>
      </c>
      <c r="R105">
        <f t="shared" si="65"/>
        <v>0</v>
      </c>
      <c r="S105">
        <f t="shared" si="66"/>
        <v>0</v>
      </c>
      <c r="T105">
        <f t="shared" si="67"/>
        <v>0</v>
      </c>
      <c r="U105">
        <f t="shared" si="68"/>
        <v>0</v>
      </c>
      <c r="V105">
        <f t="shared" si="69"/>
        <v>0</v>
      </c>
      <c r="W105">
        <f t="shared" si="70"/>
        <v>0</v>
      </c>
      <c r="X105">
        <f t="shared" si="71"/>
        <v>0</v>
      </c>
      <c r="Y105">
        <f t="shared" si="72"/>
        <v>1</v>
      </c>
      <c r="Z105">
        <f t="shared" si="73"/>
        <v>0</v>
      </c>
      <c r="AD105">
        <f>1</f>
        <v>1</v>
      </c>
      <c r="AE105">
        <v>1</v>
      </c>
      <c r="AF105" t="s">
        <v>19</v>
      </c>
      <c r="AG105" s="2" t="s">
        <v>14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f t="shared" si="93"/>
        <v>1</v>
      </c>
      <c r="AT105">
        <f t="shared" si="112"/>
        <v>0</v>
      </c>
      <c r="AU105">
        <v>1</v>
      </c>
      <c r="AV105" t="s">
        <v>19</v>
      </c>
      <c r="AW105" t="s">
        <v>14</v>
      </c>
      <c r="AX105">
        <f t="shared" si="85"/>
        <v>0</v>
      </c>
      <c r="AY105">
        <f t="shared" si="74"/>
        <v>0</v>
      </c>
      <c r="AZ105">
        <f t="shared" si="75"/>
        <v>0</v>
      </c>
      <c r="BA105">
        <f t="shared" si="76"/>
        <v>0</v>
      </c>
      <c r="BB105">
        <f t="shared" si="77"/>
        <v>0</v>
      </c>
      <c r="BC105">
        <f t="shared" si="78"/>
        <v>0</v>
      </c>
      <c r="BD105">
        <f t="shared" si="79"/>
        <v>0</v>
      </c>
      <c r="BE105">
        <f t="shared" si="80"/>
        <v>0</v>
      </c>
      <c r="BF105">
        <f t="shared" si="81"/>
        <v>1</v>
      </c>
      <c r="BG105">
        <f t="shared" si="82"/>
        <v>0</v>
      </c>
      <c r="BH105">
        <f t="shared" si="94"/>
        <v>1</v>
      </c>
    </row>
    <row r="106" spans="1:60" x14ac:dyDescent="0.25">
      <c r="A106">
        <v>8</v>
      </c>
      <c r="B106">
        <f t="shared" si="108"/>
        <v>0.76868148373861345</v>
      </c>
      <c r="C106">
        <f t="shared" si="109"/>
        <v>0.10773601272628139</v>
      </c>
      <c r="D106">
        <f t="shared" si="110"/>
        <v>0</v>
      </c>
      <c r="E106">
        <f t="shared" si="111"/>
        <v>0.12358250353510514</v>
      </c>
      <c r="O106" t="s">
        <v>19</v>
      </c>
      <c r="P106" t="s">
        <v>18</v>
      </c>
      <c r="Q106">
        <f t="shared" si="84"/>
        <v>0</v>
      </c>
      <c r="R106">
        <f t="shared" si="65"/>
        <v>0</v>
      </c>
      <c r="S106">
        <f t="shared" si="66"/>
        <v>0</v>
      </c>
      <c r="T106">
        <f t="shared" si="67"/>
        <v>0</v>
      </c>
      <c r="U106">
        <f t="shared" si="68"/>
        <v>0</v>
      </c>
      <c r="V106">
        <f t="shared" si="69"/>
        <v>0</v>
      </c>
      <c r="W106">
        <f t="shared" si="70"/>
        <v>0</v>
      </c>
      <c r="X106">
        <f t="shared" si="71"/>
        <v>0</v>
      </c>
      <c r="Y106">
        <f t="shared" si="72"/>
        <v>1</v>
      </c>
      <c r="Z106">
        <f t="shared" si="73"/>
        <v>0</v>
      </c>
      <c r="AD106">
        <f>1</f>
        <v>1</v>
      </c>
      <c r="AE106">
        <v>1</v>
      </c>
      <c r="AF106" t="s">
        <v>19</v>
      </c>
      <c r="AG106" s="2" t="s">
        <v>18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0.5</v>
      </c>
      <c r="AQ106">
        <v>0</v>
      </c>
      <c r="AR106">
        <f t="shared" si="93"/>
        <v>0.5</v>
      </c>
      <c r="AT106">
        <f t="shared" si="112"/>
        <v>0</v>
      </c>
      <c r="AU106">
        <v>1</v>
      </c>
      <c r="AV106" t="s">
        <v>19</v>
      </c>
      <c r="AW106" t="s">
        <v>18</v>
      </c>
      <c r="AX106">
        <f t="shared" si="85"/>
        <v>0</v>
      </c>
      <c r="AY106">
        <f t="shared" si="74"/>
        <v>0</v>
      </c>
      <c r="AZ106">
        <f t="shared" si="75"/>
        <v>0</v>
      </c>
      <c r="BA106">
        <f t="shared" si="76"/>
        <v>0</v>
      </c>
      <c r="BB106">
        <f t="shared" si="77"/>
        <v>0</v>
      </c>
      <c r="BC106">
        <f t="shared" si="78"/>
        <v>0</v>
      </c>
      <c r="BD106">
        <f t="shared" si="79"/>
        <v>0</v>
      </c>
      <c r="BE106">
        <f t="shared" si="80"/>
        <v>0</v>
      </c>
      <c r="BF106">
        <f t="shared" si="81"/>
        <v>1</v>
      </c>
      <c r="BG106">
        <f t="shared" si="82"/>
        <v>0</v>
      </c>
      <c r="BH106">
        <f t="shared" si="94"/>
        <v>1</v>
      </c>
    </row>
    <row r="107" spans="1:60" x14ac:dyDescent="0.25">
      <c r="A107">
        <v>9</v>
      </c>
      <c r="B107">
        <f t="shared" si="108"/>
        <v>0.67190198757140507</v>
      </c>
      <c r="C107">
        <f t="shared" si="109"/>
        <v>0.15920754799842252</v>
      </c>
      <c r="D107">
        <f t="shared" si="110"/>
        <v>0</v>
      </c>
      <c r="E107">
        <f t="shared" si="111"/>
        <v>0.16889046443017242</v>
      </c>
      <c r="O107" t="s">
        <v>19</v>
      </c>
      <c r="P107" t="s">
        <v>19</v>
      </c>
      <c r="Q107">
        <f t="shared" si="84"/>
        <v>0</v>
      </c>
      <c r="R107">
        <f t="shared" si="65"/>
        <v>0</v>
      </c>
      <c r="S107">
        <f t="shared" si="66"/>
        <v>0</v>
      </c>
      <c r="T107">
        <f t="shared" si="67"/>
        <v>0</v>
      </c>
      <c r="U107">
        <f t="shared" si="68"/>
        <v>0</v>
      </c>
      <c r="V107">
        <f t="shared" si="69"/>
        <v>0</v>
      </c>
      <c r="W107">
        <f t="shared" si="70"/>
        <v>0</v>
      </c>
      <c r="X107">
        <f t="shared" si="71"/>
        <v>0</v>
      </c>
      <c r="Y107">
        <f t="shared" si="72"/>
        <v>0</v>
      </c>
      <c r="Z107">
        <f t="shared" si="73"/>
        <v>0</v>
      </c>
      <c r="AD107">
        <f>1</f>
        <v>1</v>
      </c>
      <c r="AE107">
        <f>1</f>
        <v>1</v>
      </c>
      <c r="AF107" t="s">
        <v>19</v>
      </c>
      <c r="AG107" s="2" t="s">
        <v>19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f t="shared" si="93"/>
        <v>0</v>
      </c>
      <c r="AT107">
        <f t="shared" si="112"/>
        <v>0</v>
      </c>
      <c r="AU107">
        <f>BA$5</f>
        <v>0</v>
      </c>
      <c r="AV107" t="s">
        <v>19</v>
      </c>
      <c r="AW107" t="s">
        <v>19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</row>
    <row r="108" spans="1:60" x14ac:dyDescent="0.25">
      <c r="A108">
        <v>10</v>
      </c>
      <c r="B108">
        <f t="shared" si="108"/>
        <v>0.54370410772579136</v>
      </c>
      <c r="C108">
        <f t="shared" si="109"/>
        <v>0.23496537961779562</v>
      </c>
      <c r="D108">
        <f t="shared" si="110"/>
        <v>0</v>
      </c>
      <c r="E108">
        <f t="shared" si="111"/>
        <v>0.2213305126564131</v>
      </c>
    </row>
    <row r="109" spans="1:60" x14ac:dyDescent="0.25">
      <c r="A109">
        <v>11</v>
      </c>
      <c r="B109">
        <f t="shared" si="108"/>
        <v>0.38660273881951956</v>
      </c>
      <c r="C109">
        <f t="shared" si="109"/>
        <v>0.34358140272393256</v>
      </c>
      <c r="D109">
        <f t="shared" si="110"/>
        <v>0</v>
      </c>
      <c r="E109">
        <f t="shared" si="111"/>
        <v>0.26981585845654799</v>
      </c>
    </row>
    <row r="110" spans="1:60" x14ac:dyDescent="0.25">
      <c r="A110">
        <v>12</v>
      </c>
      <c r="B110">
        <f t="shared" si="108"/>
        <v>0.22059472729024013</v>
      </c>
      <c r="C110">
        <f t="shared" si="109"/>
        <v>0.48876644534143054</v>
      </c>
      <c r="D110">
        <f t="shared" si="110"/>
        <v>0</v>
      </c>
      <c r="E110">
        <f t="shared" si="111"/>
        <v>0.2906388273683293</v>
      </c>
    </row>
    <row r="111" spans="1:60" x14ac:dyDescent="0.25">
      <c r="A111">
        <v>13</v>
      </c>
      <c r="B111">
        <f t="shared" si="108"/>
        <v>8.70119523643446E-2</v>
      </c>
      <c r="C111">
        <f t="shared" si="109"/>
        <v>0.65528629125148741</v>
      </c>
      <c r="D111">
        <f t="shared" si="110"/>
        <v>0</v>
      </c>
      <c r="E111">
        <f t="shared" si="111"/>
        <v>0.25770175638416798</v>
      </c>
    </row>
    <row r="112" spans="1:60" x14ac:dyDescent="0.25">
      <c r="A112">
        <v>14</v>
      </c>
      <c r="B112">
        <f t="shared" si="108"/>
        <v>1.8890752986598279E-2</v>
      </c>
      <c r="C112">
        <f t="shared" si="109"/>
        <v>0.80220086374665267</v>
      </c>
      <c r="D112">
        <f t="shared" si="110"/>
        <v>0</v>
      </c>
      <c r="E112">
        <f t="shared" si="111"/>
        <v>0.17890838326674927</v>
      </c>
    </row>
    <row r="113" spans="1:5" x14ac:dyDescent="0.25">
      <c r="A113">
        <v>15</v>
      </c>
      <c r="B113">
        <f t="shared" si="108"/>
        <v>1.5382923363510619E-3</v>
      </c>
      <c r="C113">
        <f t="shared" si="109"/>
        <v>0.89712475432424177</v>
      </c>
      <c r="D113">
        <f t="shared" si="110"/>
        <v>0</v>
      </c>
      <c r="E113">
        <f t="shared" si="111"/>
        <v>0.10133695333940727</v>
      </c>
    </row>
    <row r="114" spans="1:5" x14ac:dyDescent="0.25">
      <c r="A114">
        <v>16</v>
      </c>
      <c r="B114">
        <f t="shared" si="108"/>
        <v>2.30247214035848E-5</v>
      </c>
      <c r="C114">
        <f t="shared" si="109"/>
        <v>0.94745582709883158</v>
      </c>
      <c r="D114">
        <f t="shared" si="110"/>
        <v>0</v>
      </c>
      <c r="E114">
        <f t="shared" si="111"/>
        <v>5.2521148179764825E-2</v>
      </c>
    </row>
    <row r="115" spans="1:5" x14ac:dyDescent="0.25">
      <c r="A115">
        <v>17</v>
      </c>
      <c r="B115">
        <f t="shared" si="108"/>
        <v>2.0171132708492286E-8</v>
      </c>
      <c r="C115">
        <f t="shared" si="109"/>
        <v>0.97311864713605534</v>
      </c>
      <c r="D115">
        <f t="shared" si="110"/>
        <v>0</v>
      </c>
      <c r="E115">
        <f t="shared" si="111"/>
        <v>2.6881332692811701E-2</v>
      </c>
    </row>
    <row r="116" spans="1:5" x14ac:dyDescent="0.25">
      <c r="A116">
        <v>18</v>
      </c>
      <c r="B116">
        <f t="shared" si="108"/>
        <v>1.746456314602336E-13</v>
      </c>
      <c r="C116">
        <f t="shared" si="109"/>
        <v>0.98622938983787234</v>
      </c>
      <c r="D116">
        <f t="shared" si="110"/>
        <v>0</v>
      </c>
      <c r="E116">
        <f t="shared" si="111"/>
        <v>1.3770610161953264E-2</v>
      </c>
    </row>
    <row r="117" spans="1:5" x14ac:dyDescent="0.25">
      <c r="A117">
        <v>19</v>
      </c>
      <c r="B117">
        <f t="shared" si="108"/>
        <v>7.9489278421595135E-22</v>
      </c>
      <c r="C117">
        <f t="shared" si="109"/>
        <v>0.99294087666925102</v>
      </c>
      <c r="D117">
        <f t="shared" si="110"/>
        <v>0</v>
      </c>
      <c r="E117">
        <f t="shared" si="111"/>
        <v>7.0591233307490007E-3</v>
      </c>
    </row>
    <row r="118" spans="1:5" x14ac:dyDescent="0.25">
      <c r="A118">
        <v>20</v>
      </c>
      <c r="B118">
        <f t="shared" si="108"/>
        <v>1.6847092947109741E-35</v>
      </c>
      <c r="C118">
        <f t="shared" si="109"/>
        <v>0.99638007381489613</v>
      </c>
      <c r="D118">
        <f t="shared" si="110"/>
        <v>0</v>
      </c>
      <c r="E118">
        <f t="shared" si="111"/>
        <v>3.6199261851038596E-3</v>
      </c>
    </row>
    <row r="119" spans="1:5" x14ac:dyDescent="0.25">
      <c r="A119">
        <v>21</v>
      </c>
      <c r="B119">
        <f t="shared" si="108"/>
        <v>8.3743520043041389E-58</v>
      </c>
      <c r="C119">
        <f t="shared" si="109"/>
        <v>0.99814336624359457</v>
      </c>
      <c r="D119">
        <f t="shared" si="110"/>
        <v>0</v>
      </c>
      <c r="E119">
        <f t="shared" si="111"/>
        <v>1.8566337564054809E-3</v>
      </c>
    </row>
    <row r="120" spans="1:5" x14ac:dyDescent="0.25">
      <c r="A120">
        <v>22</v>
      </c>
      <c r="B120">
        <f t="shared" si="108"/>
        <v>4.5257970454125086E-94</v>
      </c>
      <c r="C120">
        <f t="shared" si="109"/>
        <v>0.99904765884626934</v>
      </c>
      <c r="D120">
        <f t="shared" si="110"/>
        <v>0</v>
      </c>
      <c r="E120">
        <f t="shared" si="111"/>
        <v>9.5234115373059997E-4</v>
      </c>
    </row>
    <row r="121" spans="1:5" x14ac:dyDescent="0.25">
      <c r="A121">
        <v>23</v>
      </c>
      <c r="B121">
        <f t="shared" si="108"/>
        <v>6.2366579333186449E-153</v>
      </c>
      <c r="C121">
        <f t="shared" si="109"/>
        <v>0.99951148346828234</v>
      </c>
      <c r="D121">
        <f t="shared" si="110"/>
        <v>0</v>
      </c>
      <c r="E121">
        <f t="shared" si="111"/>
        <v>4.8851653171774051E-4</v>
      </c>
    </row>
    <row r="122" spans="1:5" x14ac:dyDescent="0.25">
      <c r="A122">
        <v>24</v>
      </c>
      <c r="B122">
        <f t="shared" si="108"/>
        <v>2.382592750605132E-248</v>
      </c>
      <c r="C122">
        <f t="shared" si="109"/>
        <v>0.99974940266749956</v>
      </c>
      <c r="D122">
        <f t="shared" si="110"/>
        <v>0</v>
      </c>
      <c r="E122">
        <f t="shared" si="111"/>
        <v>2.5059733250051136E-4</v>
      </c>
    </row>
    <row r="123" spans="1:5" x14ac:dyDescent="0.25">
      <c r="A123">
        <v>25</v>
      </c>
      <c r="B123">
        <f t="shared" si="108"/>
        <v>0</v>
      </c>
      <c r="C123">
        <f t="shared" si="109"/>
        <v>0.99987144795465688</v>
      </c>
      <c r="D123">
        <f t="shared" si="110"/>
        <v>0</v>
      </c>
      <c r="E123">
        <f t="shared" si="111"/>
        <v>1.285520453430897E-4</v>
      </c>
    </row>
    <row r="124" spans="1:5" x14ac:dyDescent="0.25">
      <c r="A124">
        <v>26</v>
      </c>
      <c r="B124">
        <f t="shared" si="108"/>
        <v>0</v>
      </c>
      <c r="C124">
        <f t="shared" si="109"/>
        <v>0.99993405463263918</v>
      </c>
      <c r="D124">
        <f t="shared" si="110"/>
        <v>0</v>
      </c>
      <c r="E124">
        <f t="shared" si="111"/>
        <v>6.5945367360759725E-5</v>
      </c>
    </row>
    <row r="125" spans="1:5" x14ac:dyDescent="0.25">
      <c r="A125">
        <v>27</v>
      </c>
      <c r="B125">
        <f t="shared" si="108"/>
        <v>0</v>
      </c>
      <c r="C125">
        <f t="shared" si="109"/>
        <v>0.99996617085624273</v>
      </c>
      <c r="D125">
        <f t="shared" si="110"/>
        <v>0</v>
      </c>
      <c r="E125">
        <f t="shared" si="111"/>
        <v>3.3829143757292526E-5</v>
      </c>
    </row>
    <row r="126" spans="1:5" x14ac:dyDescent="0.25">
      <c r="A126">
        <v>28</v>
      </c>
      <c r="B126">
        <f t="shared" si="108"/>
        <v>0</v>
      </c>
      <c r="C126">
        <f t="shared" si="109"/>
        <v>0.99998264604591991</v>
      </c>
      <c r="D126">
        <f t="shared" si="110"/>
        <v>0</v>
      </c>
      <c r="E126">
        <f t="shared" si="111"/>
        <v>1.7353954080087861E-5</v>
      </c>
    </row>
    <row r="127" spans="1:5" x14ac:dyDescent="0.25">
      <c r="A127">
        <v>29</v>
      </c>
      <c r="B127">
        <f t="shared" si="108"/>
        <v>0</v>
      </c>
      <c r="C127">
        <f t="shared" si="109"/>
        <v>0.99999109761742222</v>
      </c>
      <c r="D127">
        <f t="shared" si="110"/>
        <v>0</v>
      </c>
      <c r="E127">
        <f t="shared" si="111"/>
        <v>8.9023825777538283E-6</v>
      </c>
    </row>
    <row r="128" spans="1:5" x14ac:dyDescent="0.25">
      <c r="A128">
        <v>30</v>
      </c>
      <c r="B128">
        <f t="shared" si="108"/>
        <v>0</v>
      </c>
      <c r="C128">
        <f t="shared" si="109"/>
        <v>0.99999543317620898</v>
      </c>
      <c r="D128">
        <f t="shared" si="110"/>
        <v>0</v>
      </c>
      <c r="E128">
        <f t="shared" si="111"/>
        <v>4.5668237910460952E-6</v>
      </c>
    </row>
    <row r="129" spans="1:5" x14ac:dyDescent="0.25">
      <c r="A129">
        <v>31</v>
      </c>
      <c r="B129">
        <f t="shared" si="108"/>
        <v>0</v>
      </c>
      <c r="C129">
        <f t="shared" si="109"/>
        <v>0.99999765726938217</v>
      </c>
      <c r="D129">
        <f t="shared" si="110"/>
        <v>0</v>
      </c>
      <c r="E129">
        <f t="shared" si="111"/>
        <v>2.3427306178240178E-6</v>
      </c>
    </row>
    <row r="130" spans="1:5" x14ac:dyDescent="0.25">
      <c r="A130">
        <v>32</v>
      </c>
      <c r="B130">
        <f t="shared" si="108"/>
        <v>0</v>
      </c>
      <c r="C130">
        <f t="shared" si="109"/>
        <v>0.99999879820469684</v>
      </c>
      <c r="D130">
        <f t="shared" si="110"/>
        <v>0</v>
      </c>
      <c r="E130">
        <f t="shared" si="111"/>
        <v>1.2017953030440615E-6</v>
      </c>
    </row>
    <row r="131" spans="1:5" x14ac:dyDescent="0.25">
      <c r="A131">
        <v>33</v>
      </c>
      <c r="B131">
        <f t="shared" si="108"/>
        <v>0</v>
      </c>
      <c r="C131">
        <f t="shared" si="109"/>
        <v>0.99999938349205619</v>
      </c>
      <c r="D131">
        <f t="shared" si="110"/>
        <v>0</v>
      </c>
      <c r="E131">
        <f t="shared" si="111"/>
        <v>6.1650794378484067E-7</v>
      </c>
    </row>
    <row r="132" spans="1:5" x14ac:dyDescent="0.25">
      <c r="A132">
        <v>34</v>
      </c>
      <c r="B132">
        <f t="shared" si="108"/>
        <v>0</v>
      </c>
      <c r="C132">
        <f t="shared" si="109"/>
        <v>0.99999968373810799</v>
      </c>
      <c r="D132">
        <f t="shared" si="110"/>
        <v>0</v>
      </c>
      <c r="E132">
        <f t="shared" si="111"/>
        <v>3.1626189197547621E-7</v>
      </c>
    </row>
    <row r="133" spans="1:5" x14ac:dyDescent="0.25">
      <c r="A133">
        <v>35</v>
      </c>
      <c r="B133">
        <f t="shared" si="108"/>
        <v>0</v>
      </c>
      <c r="C133">
        <f t="shared" si="109"/>
        <v>0.99999983776107537</v>
      </c>
      <c r="D133">
        <f t="shared" si="110"/>
        <v>0</v>
      </c>
      <c r="E133">
        <f t="shared" si="111"/>
        <v>1.6223892471226812E-7</v>
      </c>
    </row>
    <row r="134" spans="1:5" x14ac:dyDescent="0.25">
      <c r="A134">
        <v>36</v>
      </c>
      <c r="B134">
        <f t="shared" si="108"/>
        <v>0</v>
      </c>
      <c r="C134">
        <f t="shared" si="109"/>
        <v>0.99999991677318834</v>
      </c>
      <c r="D134">
        <f t="shared" si="110"/>
        <v>0</v>
      </c>
      <c r="E134">
        <f t="shared" si="111"/>
        <v>8.3226811608628044E-8</v>
      </c>
    </row>
    <row r="135" spans="1:5" x14ac:dyDescent="0.25">
      <c r="A135">
        <v>37</v>
      </c>
      <c r="B135">
        <f t="shared" si="108"/>
        <v>0</v>
      </c>
      <c r="C135">
        <f t="shared" si="109"/>
        <v>0.99999995730554669</v>
      </c>
      <c r="D135">
        <f t="shared" si="110"/>
        <v>0</v>
      </c>
      <c r="E135">
        <f t="shared" si="111"/>
        <v>4.2694453327141926E-8</v>
      </c>
    </row>
    <row r="136" spans="1:5" x14ac:dyDescent="0.25">
      <c r="A136">
        <v>38</v>
      </c>
      <c r="B136">
        <f t="shared" si="108"/>
        <v>0</v>
      </c>
      <c r="C136">
        <f t="shared" si="109"/>
        <v>0.99999997809820762</v>
      </c>
      <c r="D136">
        <f t="shared" si="110"/>
        <v>0</v>
      </c>
      <c r="E136">
        <f t="shared" si="111"/>
        <v>2.1901792385294863E-8</v>
      </c>
    </row>
    <row r="137" spans="1:5" x14ac:dyDescent="0.25">
      <c r="A137">
        <v>39</v>
      </c>
      <c r="B137">
        <f t="shared" si="108"/>
        <v>0</v>
      </c>
      <c r="C137">
        <f t="shared" si="109"/>
        <v>0.99999998876461749</v>
      </c>
      <c r="D137">
        <f t="shared" si="110"/>
        <v>0</v>
      </c>
      <c r="E137">
        <f t="shared" si="111"/>
        <v>1.1235382416802757E-8</v>
      </c>
    </row>
    <row r="138" spans="1:5" x14ac:dyDescent="0.25">
      <c r="A138">
        <v>40</v>
      </c>
      <c r="B138">
        <f t="shared" si="108"/>
        <v>0</v>
      </c>
      <c r="C138">
        <f t="shared" si="109"/>
        <v>0.99999999423637043</v>
      </c>
      <c r="D138">
        <f t="shared" si="110"/>
        <v>0</v>
      </c>
      <c r="E138">
        <f t="shared" si="111"/>
        <v>5.7636295651543655E-9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2019-11-10T23:58:08Z</dcterms:modified>
</cp:coreProperties>
</file>