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Idle\"/>
    </mc:Choice>
  </mc:AlternateContent>
  <xr:revisionPtr revIDLastSave="0" documentId="13_ncr:1_{5A278D3C-D1D5-48ED-8621-4B69BDD1143D}" xr6:coauthVersionLast="36" xr6:coauthVersionMax="36" xr10:uidLastSave="{00000000-0000-0000-0000-000000000000}"/>
  <bookViews>
    <workbookView xWindow="0" yWindow="0" windowWidth="28800" windowHeight="12105" xr2:uid="{9FD7FE67-1CE6-4293-A1FA-57D6EE48A613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S16" i="1" l="1"/>
  <c r="S15" i="1"/>
  <c r="Q16" i="1"/>
  <c r="S10" i="1"/>
  <c r="S9" i="1"/>
  <c r="R10" i="1"/>
  <c r="Q10" i="1"/>
  <c r="L10" i="1"/>
  <c r="N10" i="1"/>
  <c r="N9" i="1"/>
  <c r="N8" i="1"/>
  <c r="S4" i="1"/>
  <c r="S3" i="1"/>
  <c r="R4" i="1"/>
  <c r="R3" i="1"/>
  <c r="R2" i="1"/>
  <c r="Q4" i="1"/>
  <c r="Q3" i="1"/>
  <c r="Q2" i="1"/>
  <c r="L4" i="1"/>
  <c r="M3" i="1"/>
  <c r="M4" i="1"/>
  <c r="N4" i="1"/>
  <c r="P2" i="1"/>
  <c r="O2" i="1"/>
  <c r="O3" i="1"/>
  <c r="O4" i="1"/>
  <c r="O8" i="1"/>
  <c r="O10" i="1"/>
  <c r="O14" i="1"/>
  <c r="O15" i="1"/>
  <c r="S14" i="1"/>
  <c r="R16" i="1"/>
  <c r="R15" i="1"/>
  <c r="R14" i="1"/>
  <c r="Q15" i="1"/>
  <c r="Q14" i="1"/>
  <c r="P16" i="1"/>
  <c r="P15" i="1"/>
  <c r="P14" i="1"/>
  <c r="O16" i="1"/>
  <c r="N16" i="1"/>
  <c r="N15" i="1"/>
  <c r="M14" i="1"/>
  <c r="N14" i="1"/>
  <c r="M16" i="1"/>
  <c r="M15" i="1"/>
  <c r="L16" i="1"/>
  <c r="L15" i="1"/>
  <c r="L14" i="1"/>
  <c r="R9" i="1"/>
  <c r="Q9" i="1"/>
  <c r="P10" i="1"/>
  <c r="P9" i="1"/>
  <c r="O9" i="1"/>
  <c r="M10" i="1"/>
  <c r="M9" i="1"/>
  <c r="L9" i="1"/>
  <c r="S8" i="1"/>
  <c r="R8" i="1"/>
  <c r="Q8" i="1"/>
  <c r="P8" i="1"/>
  <c r="M8" i="1"/>
  <c r="L8" i="1"/>
  <c r="P4" i="1"/>
  <c r="P3" i="1"/>
  <c r="N3" i="1"/>
  <c r="M2" i="1"/>
  <c r="S2" i="1"/>
  <c r="N2" i="1"/>
  <c r="L3" i="1"/>
  <c r="L2" i="1"/>
  <c r="N17" i="1" l="1"/>
  <c r="T16" i="1"/>
  <c r="R17" i="1"/>
  <c r="S17" i="1"/>
  <c r="M17" i="1"/>
  <c r="P17" i="1"/>
  <c r="Q17" i="1"/>
  <c r="T10" i="1"/>
  <c r="T4" i="1"/>
  <c r="L17" i="1"/>
  <c r="T3" i="1"/>
  <c r="T15" i="1"/>
  <c r="T9" i="1"/>
  <c r="T14" i="1"/>
  <c r="T8" i="1"/>
  <c r="T2" i="1"/>
  <c r="O1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T11" i="1" l="1"/>
  <c r="T17" i="1"/>
  <c r="T5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</calcChain>
</file>

<file path=xl/sharedStrings.xml><?xml version="1.0" encoding="utf-8"?>
<sst xmlns="http://schemas.openxmlformats.org/spreadsheetml/2006/main" count="409" uniqueCount="99">
  <si>
    <t>Level</t>
  </si>
  <si>
    <t>Exp</t>
  </si>
  <si>
    <t>Exp insgesamt</t>
  </si>
  <si>
    <t>Type</t>
  </si>
  <si>
    <t>Dark</t>
  </si>
  <si>
    <t>Light</t>
  </si>
  <si>
    <t>Electro</t>
  </si>
  <si>
    <t>Plant</t>
  </si>
  <si>
    <t>Fire</t>
  </si>
  <si>
    <t>Water</t>
  </si>
  <si>
    <t>Ligth</t>
  </si>
  <si>
    <t>Stone</t>
  </si>
  <si>
    <t>Ice</t>
  </si>
  <si>
    <t>Id</t>
  </si>
  <si>
    <t>Name</t>
  </si>
  <si>
    <t>Tier</t>
  </si>
  <si>
    <t>Rose</t>
  </si>
  <si>
    <t>Calling Jade</t>
  </si>
  <si>
    <t>Alister</t>
  </si>
  <si>
    <t>Ghostly</t>
  </si>
  <si>
    <t>Elctro</t>
  </si>
  <si>
    <t>Role</t>
  </si>
  <si>
    <t>DD</t>
  </si>
  <si>
    <t>Tank</t>
  </si>
  <si>
    <t>Cinder</t>
  </si>
  <si>
    <t>FIre</t>
  </si>
  <si>
    <t>Supp</t>
  </si>
  <si>
    <t>Eva01</t>
  </si>
  <si>
    <t>Hanzo</t>
  </si>
  <si>
    <t xml:space="preserve">Plant </t>
  </si>
  <si>
    <t>Raiku</t>
  </si>
  <si>
    <t>Glurak</t>
  </si>
  <si>
    <t>Atorias</t>
  </si>
  <si>
    <t>CG</t>
  </si>
  <si>
    <t>Despota</t>
  </si>
  <si>
    <t>Meta</t>
  </si>
  <si>
    <t>Zyra</t>
  </si>
  <si>
    <t>Kha</t>
  </si>
  <si>
    <t>Kayle</t>
  </si>
  <si>
    <t>Leonid</t>
  </si>
  <si>
    <t>Michael</t>
  </si>
  <si>
    <t>Astaros</t>
  </si>
  <si>
    <t>Bakal</t>
  </si>
  <si>
    <t>Banya</t>
  </si>
  <si>
    <t>Basilisk</t>
  </si>
  <si>
    <t>Hismar</t>
  </si>
  <si>
    <t>Gusty</t>
  </si>
  <si>
    <t>Gaebolg</t>
  </si>
  <si>
    <t>Gizel</t>
  </si>
  <si>
    <t>Vice</t>
  </si>
  <si>
    <t>Insising</t>
  </si>
  <si>
    <t>Itrenok</t>
  </si>
  <si>
    <t>Karon</t>
  </si>
  <si>
    <t>Kalla</t>
  </si>
  <si>
    <t>Keiga</t>
  </si>
  <si>
    <t>Bremen</t>
  </si>
  <si>
    <t>Rhasa</t>
  </si>
  <si>
    <t>Largon</t>
  </si>
  <si>
    <t>Luminous</t>
  </si>
  <si>
    <t>M. Archangle</t>
  </si>
  <si>
    <t>Moros</t>
  </si>
  <si>
    <t>Neiser</t>
  </si>
  <si>
    <t>Nex</t>
  </si>
  <si>
    <t>Nerber</t>
  </si>
  <si>
    <t>Nilvas</t>
  </si>
  <si>
    <t>Nympha</t>
  </si>
  <si>
    <t>Tiamat</t>
  </si>
  <si>
    <t>D. Tiamat</t>
  </si>
  <si>
    <t>Venta</t>
  </si>
  <si>
    <t>Berias</t>
  </si>
  <si>
    <t>Sponger</t>
  </si>
  <si>
    <t>PhaseTwo</t>
  </si>
  <si>
    <t>Queen</t>
  </si>
  <si>
    <t>Clown</t>
  </si>
  <si>
    <t>berias</t>
  </si>
  <si>
    <t>GhilliOct.</t>
  </si>
  <si>
    <t>GhilliSnake</t>
  </si>
  <si>
    <t>GhilliSpider</t>
  </si>
  <si>
    <t>Sirocco</t>
  </si>
  <si>
    <t>Steitze</t>
  </si>
  <si>
    <t>Lady</t>
  </si>
  <si>
    <t>D. H. Tiamat</t>
  </si>
  <si>
    <t>Tomelta</t>
  </si>
  <si>
    <t>???</t>
  </si>
  <si>
    <t xml:space="preserve">Venta </t>
  </si>
  <si>
    <t>VoltMX3</t>
  </si>
  <si>
    <t>Watcher</t>
  </si>
  <si>
    <t>Sisley</t>
  </si>
  <si>
    <t>Tier 1</t>
  </si>
  <si>
    <t>Tier 2</t>
  </si>
  <si>
    <t>Tier 3</t>
  </si>
  <si>
    <t>Sum</t>
  </si>
  <si>
    <t>DarkAxion</t>
  </si>
  <si>
    <t>Agares</t>
  </si>
  <si>
    <t>Rosen</t>
  </si>
  <si>
    <t>Bakira</t>
  </si>
  <si>
    <t>Devastar</t>
  </si>
  <si>
    <t>Rochhide</t>
  </si>
  <si>
    <t>Andrius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</si>
</sst>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Standard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7354C-C1ED-46A2-898B-8628D12B44A1}" name="Tabelle1" displayName="Tabelle1" ref="A1:C102" totalsRowShown="0">
  <autoFilter ref="A1:C102" xr:uid="{1DB75958-4A04-4850-B479-D78110650A9F}"/>
  <tableColumns count="3">
    <tableColumn id="1" xr3:uid="{1D3C6CED-63E5-44B0-A76E-EFF223E7E846}" name="Level"/>
    <tableColumn id="2" xr3:uid="{6A7708AA-D78E-497B-AB38-2019D1A2FDCA}" name="Exp" dataDxfId="10">
      <calculatedColumnFormula>1.16^(A2) +10 *A2 * (A2 / 2) + 4</calculatedColumnFormula>
    </tableColumn>
    <tableColumn id="3" xr3:uid="{AF37E193-D237-408C-AE71-15E2D87B17F5}" name="Exp insgesamt" dataDxfId="9">
      <calculatedColumnFormula>B2+B3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0AF4F6-01A5-490F-A12F-D163FC404A25}" name="Tabelle3" displayName="Tabelle3" ref="E1:I150" totalsRowShown="0">
  <autoFilter ref="E1:I150" xr:uid="{D25B4067-2269-4968-86A4-8FED57F5ADFE}"/>
  <sortState ref="E2:I150">
    <sortCondition ref="E1:E150"/>
  </sortState>
  <tableColumns count="5">
    <tableColumn id="1" xr3:uid="{40153117-DCC6-4405-BB68-C34EA538D956}" name="Id"/>
    <tableColumn id="2" xr3:uid="{AB50F297-42A2-437A-925B-239E6786CCB6}" name="Name"/>
    <tableColumn id="3" xr3:uid="{DE28BC52-B051-44EF-B39F-2757E5741725}" name="Type"/>
    <tableColumn id="4" xr3:uid="{B85A1A48-FA12-4401-B6EB-495E1253B2FD}" name="Tier"/>
    <tableColumn id="5" xr3:uid="{74FDFA8E-33D3-48B8-BD2F-66E0630B2196}" name="Rol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81CFF5-0231-4640-84B5-93B4A595946F}" name="Tabelle2" displayName="Tabelle2" ref="A1:I9" totalsRowShown="0" dataDxfId="8">
  <autoFilter ref="A1:I9" xr:uid="{F99B980F-0ED4-4597-89F4-A05D69577BC7}"/>
  <tableColumns count="9">
    <tableColumn id="1" xr3:uid="{94472C04-9305-491A-B253-8B6449730FA6}" name="Type"/>
    <tableColumn id="2" xr3:uid="{7D201CCE-4B8F-4658-97D3-845259D054AD}" name="Dark" dataDxfId="7"/>
    <tableColumn id="3" xr3:uid="{6C370BC6-5743-44A2-9093-42B100680AEB}" name="Ligth" dataDxfId="6"/>
    <tableColumn id="4" xr3:uid="{79A90811-C534-46B4-A9CD-CDE45BB05410}" name="Water" dataDxfId="5"/>
    <tableColumn id="5" xr3:uid="{172DC3CC-2D36-4C18-89DC-8A982B373346}" name="Plant" dataDxfId="4"/>
    <tableColumn id="6" xr3:uid="{C213892E-95FD-4E4D-9CB8-2C317D74584E}" name="Fire" dataDxfId="3"/>
    <tableColumn id="7" xr3:uid="{4FA59293-096E-4064-B90E-B8B15564D17F}" name="Electro" dataDxfId="2"/>
    <tableColumn id="8" xr3:uid="{8237AD70-AEA6-446A-A39F-8F1FE0F81B54}" name="Stone" dataDxfId="1"/>
    <tableColumn id="9" xr3:uid="{68FBD958-80EE-419E-AD2C-64E420336E52}" name="Ic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7538-20DB-43AF-ACA9-B6DF99B29E77}">
  <dimension ref="A1:T150"/>
  <sheetViews>
    <sheetView tabSelected="1" zoomScaleNormal="100" workbookViewId="0">
      <selection activeCell="F3" sqref="F3"/>
    </sheetView>
  </sheetViews>
  <sheetFormatPr baseColWidth="10" defaultRowHeight="15" x14ac:dyDescent="0.25"/>
  <cols>
    <col min="2" max="2" width="13.85546875" style="1" customWidth="1"/>
    <col min="3" max="3" width="17" customWidth="1"/>
  </cols>
  <sheetData>
    <row r="1" spans="1:20" x14ac:dyDescent="0.25">
      <c r="A1" t="s">
        <v>0</v>
      </c>
      <c r="B1" s="1" t="s">
        <v>1</v>
      </c>
      <c r="C1" t="s">
        <v>2</v>
      </c>
      <c r="E1" t="s">
        <v>13</v>
      </c>
      <c r="F1" t="s">
        <v>14</v>
      </c>
      <c r="G1" t="s">
        <v>3</v>
      </c>
      <c r="H1" t="s">
        <v>15</v>
      </c>
      <c r="I1" t="s">
        <v>21</v>
      </c>
      <c r="K1" t="s">
        <v>88</v>
      </c>
      <c r="L1" t="s">
        <v>4</v>
      </c>
      <c r="M1" t="s">
        <v>5</v>
      </c>
      <c r="N1" t="s">
        <v>9</v>
      </c>
      <c r="O1" t="s">
        <v>7</v>
      </c>
      <c r="P1" t="s">
        <v>8</v>
      </c>
      <c r="Q1" t="s">
        <v>6</v>
      </c>
      <c r="R1" t="s">
        <v>11</v>
      </c>
      <c r="S1" t="s">
        <v>12</v>
      </c>
    </row>
    <row r="2" spans="1:20" x14ac:dyDescent="0.25">
      <c r="A2">
        <v>1</v>
      </c>
      <c r="B2" s="1">
        <f>1.16^(A2) +10 *A2 * (A2 / 2) + 4</f>
        <v>10.16</v>
      </c>
      <c r="C2" s="1">
        <f>B2</f>
        <v>10.16</v>
      </c>
      <c r="E2">
        <v>10000</v>
      </c>
      <c r="G2" t="s">
        <v>7</v>
      </c>
      <c r="H2">
        <v>1</v>
      </c>
      <c r="I2" t="s">
        <v>22</v>
      </c>
      <c r="K2" t="s">
        <v>22</v>
      </c>
      <c r="L2">
        <f>COUNTIFS(G:G, L1, H:H, 1, I:I, K2)</f>
        <v>1</v>
      </c>
      <c r="M2">
        <f>COUNTIFS(G:G, M1, H:H, 1, I:I, K2)</f>
        <v>4</v>
      </c>
      <c r="N2">
        <f>COUNTIFS(G:G, N1, H:H, 1, I:I, K2)</f>
        <v>0</v>
      </c>
      <c r="O2">
        <f>COUNTIFS(G:G, O1, H:H, 1, I:I, K2)</f>
        <v>1</v>
      </c>
      <c r="P2">
        <f>COUNTIFS(G:G, P1, H:H, 1, I:I, K2)</f>
        <v>2</v>
      </c>
      <c r="Q2">
        <f>COUNTIFS(G:G, Q1, H:H, 1, I:I, K2)</f>
        <v>0</v>
      </c>
      <c r="R2">
        <f>COUNTIFS(G:G, R1, H:H, 1, I:I, K2)</f>
        <v>0</v>
      </c>
      <c r="S2">
        <f>COUNTIFS(G:G, S1, H:H, 1, I:I, K2)</f>
        <v>1</v>
      </c>
      <c r="T2">
        <f>SUM(L2:S2)</f>
        <v>9</v>
      </c>
    </row>
    <row r="3" spans="1:20" x14ac:dyDescent="0.25">
      <c r="A3">
        <v>2</v>
      </c>
      <c r="B3" s="1">
        <f t="shared" ref="B3:B33" si="0">1.16^(A3) +10 *A3 * (A3 / 2) + 4</f>
        <v>25.345600000000001</v>
      </c>
      <c r="C3" s="1">
        <f>C2+B3</f>
        <v>35.505600000000001</v>
      </c>
      <c r="E3">
        <v>10001</v>
      </c>
      <c r="F3" t="s">
        <v>98</v>
      </c>
      <c r="G3" t="s">
        <v>8</v>
      </c>
      <c r="H3">
        <v>1</v>
      </c>
      <c r="I3" t="s">
        <v>22</v>
      </c>
      <c r="K3" t="s">
        <v>23</v>
      </c>
      <c r="L3">
        <f>COUNTIFS(G:G, L1, H:H, 1, I:I, K3)</f>
        <v>1</v>
      </c>
      <c r="M3">
        <f>COUNTIFS(G:G, M1, H:H, 1, I:I, K3)</f>
        <v>0</v>
      </c>
      <c r="N3">
        <f>COUNTIFS(G:G, N1, H:H, 1, I:I, K3)</f>
        <v>1</v>
      </c>
      <c r="O3">
        <f>COUNTIFS(G:G, O1, H:H, 1, I:I, K3)</f>
        <v>0</v>
      </c>
      <c r="P3">
        <f>COUNTIFS(G:G, P1, H:H, 1, I:I, K3)</f>
        <v>1</v>
      </c>
      <c r="Q3">
        <f>COUNTIFS(G:G, Q1, H:H, 1, I:I, K3)</f>
        <v>0</v>
      </c>
      <c r="R3">
        <f>COUNTIFS(G:G, R1, H:H, 1, I:I, K3)</f>
        <v>0</v>
      </c>
      <c r="S3">
        <f>COUNTIFS(G:G, S1, H:H, 1, I:I, K3)</f>
        <v>0</v>
      </c>
      <c r="T3">
        <f t="shared" ref="T3:T16" si="1">SUM(L3:S3)</f>
        <v>3</v>
      </c>
    </row>
    <row r="4" spans="1:20" x14ac:dyDescent="0.25">
      <c r="A4">
        <v>3</v>
      </c>
      <c r="B4" s="1">
        <f>1.16^(A4) +10 *A4 * (A4 / 2) + 4</f>
        <v>50.560896</v>
      </c>
      <c r="C4" s="1">
        <f t="shared" ref="C4:C67" si="2">C3+B4</f>
        <v>86.066496000000001</v>
      </c>
      <c r="E4">
        <v>10002</v>
      </c>
      <c r="G4" t="s">
        <v>11</v>
      </c>
      <c r="H4">
        <v>2</v>
      </c>
      <c r="I4" t="s">
        <v>22</v>
      </c>
      <c r="K4" t="s">
        <v>26</v>
      </c>
      <c r="L4">
        <f>COUNTIFS(G:G, L1, H:H, 1, I:I, K4)</f>
        <v>0</v>
      </c>
      <c r="M4">
        <f>COUNTIFS(G:G, M1, H:H, 1, I:I, K4)</f>
        <v>0</v>
      </c>
      <c r="N4">
        <f>COUNTIFS(G:G, N1, H:H, 1, I:I, K4)</f>
        <v>0</v>
      </c>
      <c r="O4">
        <f>COUNTIFS(G:G, O1, H:H, 1, I:I, K4)</f>
        <v>1</v>
      </c>
      <c r="P4">
        <f>COUNTIFS(G:G, P1, H:H, 1, I:I, K4)</f>
        <v>0</v>
      </c>
      <c r="Q4">
        <f>COUNTIFS(G:G, Q1, H:H, 1, I:I, K4)</f>
        <v>0</v>
      </c>
      <c r="R4">
        <f>COUNTIFS(G:G, R1, H:H, 1, I:I, K4)</f>
        <v>0</v>
      </c>
      <c r="S4">
        <f>COUNTIFS(G:G, S1, H:H, 1, I:I, K4)</f>
        <v>0</v>
      </c>
      <c r="T4">
        <f t="shared" si="1"/>
        <v>1</v>
      </c>
    </row>
    <row r="5" spans="1:20" x14ac:dyDescent="0.25">
      <c r="A5">
        <v>4</v>
      </c>
      <c r="B5" s="1">
        <f t="shared" si="0"/>
        <v>85.810639359999996</v>
      </c>
      <c r="C5" s="1">
        <f t="shared" si="2"/>
        <v>171.87713536000001</v>
      </c>
      <c r="E5">
        <v>10003</v>
      </c>
      <c r="F5" t="s">
        <v>16</v>
      </c>
      <c r="G5" t="s">
        <v>4</v>
      </c>
      <c r="H5">
        <v>2</v>
      </c>
      <c r="I5" t="s">
        <v>22</v>
      </c>
      <c r="T5">
        <f>SUM(T2:T4)</f>
        <v>13</v>
      </c>
    </row>
    <row r="6" spans="1:20" x14ac:dyDescent="0.25">
      <c r="A6">
        <v>5</v>
      </c>
      <c r="B6" s="1">
        <f t="shared" si="0"/>
        <v>131.10034165759998</v>
      </c>
      <c r="C6" s="1">
        <f t="shared" si="2"/>
        <v>302.97747701759999</v>
      </c>
      <c r="E6">
        <v>10004</v>
      </c>
      <c r="F6" t="s">
        <v>17</v>
      </c>
      <c r="G6" t="s">
        <v>7</v>
      </c>
      <c r="H6">
        <v>2</v>
      </c>
      <c r="I6" t="s">
        <v>23</v>
      </c>
    </row>
    <row r="7" spans="1:20" x14ac:dyDescent="0.25">
      <c r="A7">
        <v>6</v>
      </c>
      <c r="B7" s="1">
        <f t="shared" si="0"/>
        <v>186.43639632281599</v>
      </c>
      <c r="C7" s="1">
        <f t="shared" si="2"/>
        <v>489.41387334041599</v>
      </c>
      <c r="E7">
        <v>10005</v>
      </c>
      <c r="F7" t="s">
        <v>18</v>
      </c>
      <c r="G7" t="s">
        <v>8</v>
      </c>
      <c r="H7">
        <v>2</v>
      </c>
      <c r="I7" t="s">
        <v>22</v>
      </c>
      <c r="K7" t="s">
        <v>89</v>
      </c>
      <c r="L7" t="s">
        <v>4</v>
      </c>
      <c r="M7" t="s">
        <v>5</v>
      </c>
      <c r="N7" t="s">
        <v>9</v>
      </c>
      <c r="O7" t="s">
        <v>7</v>
      </c>
      <c r="P7" t="s">
        <v>8</v>
      </c>
      <c r="Q7" t="s">
        <v>6</v>
      </c>
      <c r="R7" t="s">
        <v>11</v>
      </c>
      <c r="S7" t="s">
        <v>12</v>
      </c>
    </row>
    <row r="8" spans="1:20" x14ac:dyDescent="0.25">
      <c r="A8">
        <v>7</v>
      </c>
      <c r="B8" s="1">
        <f t="shared" si="0"/>
        <v>251.82621973446655</v>
      </c>
      <c r="C8" s="1">
        <f t="shared" si="2"/>
        <v>741.24009307488257</v>
      </c>
      <c r="E8">
        <v>10006</v>
      </c>
      <c r="G8" t="s">
        <v>7</v>
      </c>
      <c r="H8">
        <v>2</v>
      </c>
      <c r="I8" t="s">
        <v>22</v>
      </c>
      <c r="K8" t="s">
        <v>22</v>
      </c>
      <c r="L8">
        <f>COUNTIFS(G:G, L7, H:H, 2, I:I, K8)</f>
        <v>3</v>
      </c>
      <c r="M8">
        <f>COUNTIFS(G:G, M7, H:H, 2, I:I, K8)</f>
        <v>3</v>
      </c>
      <c r="N8">
        <f>COUNTIFS(G:G, N7, H:H, 2, I:I, K8)</f>
        <v>0</v>
      </c>
      <c r="O8">
        <f>COUNTIFS(G:G, O7, H:H, 2, I:I, K8)</f>
        <v>4</v>
      </c>
      <c r="P8">
        <f>COUNTIFS(G:G, P7, H:H, 2, I:I, K8)</f>
        <v>11</v>
      </c>
      <c r="Q8">
        <f>COUNTIFS(G:G, Q7, H:H, 2, I:I, K8)</f>
        <v>4</v>
      </c>
      <c r="R8">
        <f>COUNTIFS(G:G, R7, H:H, 2, I:I, K8)</f>
        <v>1</v>
      </c>
      <c r="S8">
        <f>COUNTIFS(G:G, S7, H:H, 2, I:I, K8)</f>
        <v>4</v>
      </c>
      <c r="T8">
        <f t="shared" si="1"/>
        <v>30</v>
      </c>
    </row>
    <row r="9" spans="1:20" x14ac:dyDescent="0.25">
      <c r="A9">
        <v>8</v>
      </c>
      <c r="B9" s="1">
        <f t="shared" si="0"/>
        <v>327.27841489198119</v>
      </c>
      <c r="C9" s="1">
        <f t="shared" si="2"/>
        <v>1068.5185079668638</v>
      </c>
      <c r="E9">
        <v>10007</v>
      </c>
      <c r="F9" t="s">
        <v>19</v>
      </c>
      <c r="G9" t="s">
        <v>4</v>
      </c>
      <c r="H9">
        <v>1</v>
      </c>
      <c r="I9" t="s">
        <v>23</v>
      </c>
      <c r="K9" t="s">
        <v>23</v>
      </c>
      <c r="L9">
        <f>COUNTIFS(G:G, L7, H:H, 2, I:I, K9)</f>
        <v>2</v>
      </c>
      <c r="M9">
        <f>COUNTIFS(G:G, M7, H:H, 2, I:I, K9)</f>
        <v>3</v>
      </c>
      <c r="N9">
        <f>COUNTIFS(G:G, N7, H:H, 2, I:I, K9)</f>
        <v>0</v>
      </c>
      <c r="O9">
        <f>COUNTIFS(G:G, O7, H:H, 2, I:I, K9)</f>
        <v>5</v>
      </c>
      <c r="P9">
        <f>COUNTIFS(G:G, P7, H:H, 2, I:I, K9)</f>
        <v>2</v>
      </c>
      <c r="Q9">
        <f>COUNTIFS(G:G, Q7, H:H, 2, I:I, K9)</f>
        <v>2</v>
      </c>
      <c r="R9">
        <f>COUNTIFS(G:G, R7, H:H, 2, I:I, K9)</f>
        <v>4</v>
      </c>
      <c r="S9">
        <f>COUNTIFS(G:G, S7, H:H, 2, I:I, K9)</f>
        <v>0</v>
      </c>
      <c r="T9">
        <f t="shared" si="1"/>
        <v>18</v>
      </c>
    </row>
    <row r="10" spans="1:20" x14ac:dyDescent="0.25">
      <c r="A10">
        <v>9</v>
      </c>
      <c r="B10" s="1">
        <f t="shared" si="0"/>
        <v>412.80296127469819</v>
      </c>
      <c r="C10" s="1">
        <f t="shared" si="2"/>
        <v>1481.321469241562</v>
      </c>
      <c r="E10">
        <v>10008</v>
      </c>
      <c r="G10" t="s">
        <v>8</v>
      </c>
      <c r="H10">
        <v>2</v>
      </c>
      <c r="I10" t="s">
        <v>22</v>
      </c>
      <c r="K10" t="s">
        <v>26</v>
      </c>
      <c r="L10">
        <f>COUNTIFS(G:G, L7, H:H, 1, I:I, K10)</f>
        <v>0</v>
      </c>
      <c r="M10">
        <f>COUNTIFS(G:G, M7, H:H, 2, I:I, K10)</f>
        <v>1</v>
      </c>
      <c r="N10">
        <f>COUNTIFS(G:G, N7, H:H,2, I:I, K10)</f>
        <v>0</v>
      </c>
      <c r="O10">
        <f>COUNTIFS(G:G, O7, H:H, 2, I:I, K10)</f>
        <v>0</v>
      </c>
      <c r="P10">
        <f>COUNTIFS(G:G, P7, H:H, 2, I:I, K10)</f>
        <v>2</v>
      </c>
      <c r="Q10">
        <f>COUNTIFS(G:G, Q7, H:H, 2, I:I, K10)</f>
        <v>0</v>
      </c>
      <c r="R10">
        <f>COUNTIFS(G:G, R7, H:H, 2, I:I, K10)</f>
        <v>0</v>
      </c>
      <c r="S10">
        <f>COUNTIFS(G:G, S7, H:H, 2, I:I, K10)</f>
        <v>0</v>
      </c>
      <c r="T10">
        <f t="shared" si="1"/>
        <v>3</v>
      </c>
    </row>
    <row r="11" spans="1:20" x14ac:dyDescent="0.25">
      <c r="A11">
        <v>10</v>
      </c>
      <c r="B11" s="1">
        <f t="shared" si="0"/>
        <v>508.4114350786499</v>
      </c>
      <c r="C11" s="1">
        <f t="shared" si="2"/>
        <v>1989.7329043202119</v>
      </c>
      <c r="E11">
        <v>10009</v>
      </c>
      <c r="G11" t="s">
        <v>6</v>
      </c>
      <c r="H11">
        <v>2</v>
      </c>
      <c r="I11" t="s">
        <v>22</v>
      </c>
      <c r="T11">
        <f>SUM(T8:T10)</f>
        <v>51</v>
      </c>
    </row>
    <row r="12" spans="1:20" x14ac:dyDescent="0.25">
      <c r="A12">
        <v>11</v>
      </c>
      <c r="B12" s="1">
        <f t="shared" si="0"/>
        <v>614.11726469123391</v>
      </c>
      <c r="C12" s="1">
        <f t="shared" si="2"/>
        <v>2603.8501690114458</v>
      </c>
      <c r="E12">
        <v>10010</v>
      </c>
      <c r="G12" t="s">
        <v>8</v>
      </c>
      <c r="H12">
        <v>2</v>
      </c>
      <c r="I12" t="s">
        <v>23</v>
      </c>
    </row>
    <row r="13" spans="1:20" x14ac:dyDescent="0.25">
      <c r="A13">
        <v>12</v>
      </c>
      <c r="B13" s="1">
        <f t="shared" si="0"/>
        <v>729.93602704183127</v>
      </c>
      <c r="C13" s="1">
        <f t="shared" si="2"/>
        <v>3333.7861960532773</v>
      </c>
      <c r="E13">
        <v>10011</v>
      </c>
      <c r="F13" t="s">
        <v>24</v>
      </c>
      <c r="G13" t="s">
        <v>25</v>
      </c>
      <c r="H13">
        <v>2</v>
      </c>
      <c r="I13" t="s">
        <v>23</v>
      </c>
      <c r="K13" t="s">
        <v>90</v>
      </c>
      <c r="L13" t="s">
        <v>4</v>
      </c>
      <c r="M13" t="s">
        <v>5</v>
      </c>
      <c r="N13" t="s">
        <v>9</v>
      </c>
      <c r="O13" t="s">
        <v>7</v>
      </c>
      <c r="P13" t="s">
        <v>8</v>
      </c>
      <c r="Q13" t="s">
        <v>6</v>
      </c>
      <c r="R13" t="s">
        <v>11</v>
      </c>
      <c r="S13" t="s">
        <v>12</v>
      </c>
    </row>
    <row r="14" spans="1:20" x14ac:dyDescent="0.25">
      <c r="A14">
        <v>13</v>
      </c>
      <c r="B14" s="1">
        <f t="shared" si="0"/>
        <v>855.88579136852434</v>
      </c>
      <c r="C14" s="1">
        <f t="shared" si="2"/>
        <v>4189.6719874218015</v>
      </c>
      <c r="E14">
        <v>10012</v>
      </c>
      <c r="G14" t="s">
        <v>12</v>
      </c>
      <c r="H14">
        <v>2</v>
      </c>
      <c r="I14" t="s">
        <v>22</v>
      </c>
      <c r="K14" t="s">
        <v>22</v>
      </c>
      <c r="L14">
        <f>COUNTIFS(G:G, L13, H:H, 3, I:I, K14)</f>
        <v>17</v>
      </c>
      <c r="M14">
        <f>COUNTIFS(G:G, M13, H:H, 3, I:I, K14)</f>
        <v>1</v>
      </c>
      <c r="N14">
        <f>COUNTIFS(G:G, N13, H:H, 3, I:I, K14)</f>
        <v>1</v>
      </c>
      <c r="O14">
        <f>COUNTIFS(G:G, O13, H:H, 3, I:I, K14)</f>
        <v>3</v>
      </c>
      <c r="P14">
        <f>COUNTIFS(G:G, P13, H:H, 3, I:I, K14)</f>
        <v>1</v>
      </c>
      <c r="Q14">
        <f>COUNTIFS(G:G, Q13, H:H, 3, I:I, K14)</f>
        <v>5</v>
      </c>
      <c r="R14">
        <f>COUNTIFS(G:G, R13, H:H, 3, I:I, K14)</f>
        <v>3</v>
      </c>
      <c r="S14">
        <f>COUNTIFS(G:G, S13, H:H, 3, I:I, K14)</f>
        <v>1</v>
      </c>
      <c r="T14">
        <f t="shared" si="1"/>
        <v>32</v>
      </c>
    </row>
    <row r="15" spans="1:20" x14ac:dyDescent="0.25">
      <c r="A15">
        <v>14</v>
      </c>
      <c r="B15" s="1">
        <f t="shared" si="0"/>
        <v>991.98751798748822</v>
      </c>
      <c r="C15" s="1">
        <f t="shared" si="2"/>
        <v>5181.6595054092895</v>
      </c>
      <c r="E15">
        <v>10013</v>
      </c>
      <c r="G15" t="s">
        <v>8</v>
      </c>
      <c r="H15">
        <v>2</v>
      </c>
      <c r="I15" t="s">
        <v>22</v>
      </c>
      <c r="K15" t="s">
        <v>23</v>
      </c>
      <c r="L15">
        <f>COUNTIFS(G:G, L13, H:H, 3, I:I, K15)</f>
        <v>6</v>
      </c>
      <c r="M15">
        <f>COUNTIFS(G:G, M13, H:H, 3, I:I, K15)</f>
        <v>1</v>
      </c>
      <c r="N15">
        <f>COUNTIFS(G:G, N13, H:H, 3, I:I, K15)</f>
        <v>1</v>
      </c>
      <c r="O15">
        <f>COUNTIFS(G:G, O13, H:H, 3, I:I, K15)</f>
        <v>1</v>
      </c>
      <c r="P15">
        <f>COUNTIFS(G:G, P13, H:H, 3, I:I, K15)</f>
        <v>1</v>
      </c>
      <c r="Q15">
        <f>COUNTIFS(G:G, Q13, H:H, 3, I:I, K15)</f>
        <v>1</v>
      </c>
      <c r="R15">
        <f>COUNTIFS(G:G, R13, H:H, 3, I:I, K15)</f>
        <v>3</v>
      </c>
      <c r="S15">
        <f>COUNTIFS(G:G, S13, H:H, 2, I:I, K15)</f>
        <v>0</v>
      </c>
      <c r="T15">
        <f t="shared" si="1"/>
        <v>14</v>
      </c>
    </row>
    <row r="16" spans="1:20" x14ac:dyDescent="0.25">
      <c r="A16">
        <v>15</v>
      </c>
      <c r="B16" s="1">
        <f t="shared" si="0"/>
        <v>1138.2655208654865</v>
      </c>
      <c r="C16" s="1">
        <f t="shared" si="2"/>
        <v>6319.9250262747755</v>
      </c>
      <c r="E16">
        <v>10014</v>
      </c>
      <c r="G16" t="s">
        <v>12</v>
      </c>
      <c r="H16">
        <v>1</v>
      </c>
      <c r="I16" t="s">
        <v>22</v>
      </c>
      <c r="K16" t="s">
        <v>26</v>
      </c>
      <c r="L16">
        <f>COUNTIFS(G:G, L13, H:H, 3, I:I, K16)</f>
        <v>7</v>
      </c>
      <c r="M16">
        <f>COUNTIFS(G:G, M13, H:H, 3, I:I, K16)</f>
        <v>2</v>
      </c>
      <c r="N16">
        <f>COUNTIFS(G:G, N13, H:H,3, I:I, K16)</f>
        <v>1</v>
      </c>
      <c r="O16">
        <f>COUNTIFS(G:G, O13, H:H, 3, I:I, K16)</f>
        <v>2</v>
      </c>
      <c r="P16">
        <f>COUNTIFS(G:G, P13, H:H, 3, I:I, K16)</f>
        <v>2</v>
      </c>
      <c r="Q16">
        <f>COUNTIFS(G:G, Q13, H:H, 3, I:I, K16)</f>
        <v>0</v>
      </c>
      <c r="R16">
        <f>COUNTIFS(G:G, R13, H:H, 3, I:I, K16)</f>
        <v>1</v>
      </c>
      <c r="S16">
        <f>COUNTIFS(G:G, S13, H:H, 2, I:I, K16)</f>
        <v>0</v>
      </c>
      <c r="T16">
        <f t="shared" si="1"/>
        <v>15</v>
      </c>
    </row>
    <row r="17" spans="1:20" x14ac:dyDescent="0.25">
      <c r="A17">
        <v>16</v>
      </c>
      <c r="B17" s="1">
        <f t="shared" si="0"/>
        <v>1294.7480042039642</v>
      </c>
      <c r="C17" s="1">
        <f t="shared" si="2"/>
        <v>7614.6730304787397</v>
      </c>
      <c r="E17">
        <v>10015</v>
      </c>
      <c r="G17" t="s">
        <v>8</v>
      </c>
      <c r="H17">
        <v>2</v>
      </c>
      <c r="I17" t="s">
        <v>22</v>
      </c>
      <c r="K17" t="s">
        <v>91</v>
      </c>
      <c r="L17">
        <f t="shared" ref="L17:M17" si="3">SUM(L2:L16)</f>
        <v>37</v>
      </c>
      <c r="M17">
        <f t="shared" si="3"/>
        <v>15</v>
      </c>
      <c r="N17">
        <f>SUM(N2:N16)</f>
        <v>4</v>
      </c>
      <c r="O17">
        <f t="shared" ref="O17" si="4">SUM(O2:O16)</f>
        <v>17</v>
      </c>
      <c r="P17">
        <f t="shared" ref="P17:Q17" si="5">SUM(P2:P16)</f>
        <v>22</v>
      </c>
      <c r="Q17">
        <f t="shared" si="5"/>
        <v>12</v>
      </c>
      <c r="R17">
        <f t="shared" ref="R17" si="6">SUM(R2:R16)</f>
        <v>12</v>
      </c>
      <c r="S17">
        <f t="shared" ref="S17" si="7">SUM(S2:S16)</f>
        <v>6</v>
      </c>
      <c r="T17">
        <f>SUM(T14:T16)</f>
        <v>61</v>
      </c>
    </row>
    <row r="18" spans="1:20" x14ac:dyDescent="0.25">
      <c r="A18">
        <v>17</v>
      </c>
      <c r="B18" s="1">
        <f t="shared" si="0"/>
        <v>1461.4676848765985</v>
      </c>
      <c r="C18" s="1">
        <f t="shared" si="2"/>
        <v>9076.1407153553373</v>
      </c>
      <c r="E18">
        <v>10016</v>
      </c>
      <c r="G18" t="s">
        <v>4</v>
      </c>
      <c r="H18">
        <v>2</v>
      </c>
      <c r="I18" t="s">
        <v>26</v>
      </c>
    </row>
    <row r="19" spans="1:20" x14ac:dyDescent="0.25">
      <c r="A19">
        <v>18</v>
      </c>
      <c r="B19" s="1">
        <f t="shared" si="0"/>
        <v>1638.4625144568543</v>
      </c>
      <c r="C19" s="1">
        <f t="shared" si="2"/>
        <v>10714.603229812192</v>
      </c>
      <c r="E19">
        <v>10017</v>
      </c>
      <c r="F19" t="s">
        <v>27</v>
      </c>
      <c r="G19" t="s">
        <v>20</v>
      </c>
      <c r="H19">
        <v>2</v>
      </c>
      <c r="I19" t="s">
        <v>22</v>
      </c>
    </row>
    <row r="20" spans="1:20" x14ac:dyDescent="0.25">
      <c r="A20">
        <v>19</v>
      </c>
      <c r="B20" s="1">
        <f t="shared" si="0"/>
        <v>1825.7765167699508</v>
      </c>
      <c r="C20" s="1">
        <f t="shared" si="2"/>
        <v>12540.379746582143</v>
      </c>
      <c r="E20">
        <v>10018</v>
      </c>
      <c r="G20" t="s">
        <v>7</v>
      </c>
      <c r="H20">
        <v>2</v>
      </c>
      <c r="I20" t="s">
        <v>23</v>
      </c>
    </row>
    <row r="21" spans="1:20" x14ac:dyDescent="0.25">
      <c r="A21">
        <v>20</v>
      </c>
      <c r="B21" s="1">
        <f t="shared" si="0"/>
        <v>2023.4607594531431</v>
      </c>
      <c r="C21" s="1">
        <f t="shared" si="2"/>
        <v>14563.840506035285</v>
      </c>
      <c r="E21">
        <v>10019</v>
      </c>
      <c r="G21" t="s">
        <v>4</v>
      </c>
      <c r="H21">
        <v>2</v>
      </c>
      <c r="I21" t="s">
        <v>23</v>
      </c>
    </row>
    <row r="22" spans="1:20" x14ac:dyDescent="0.25">
      <c r="A22">
        <v>21</v>
      </c>
      <c r="B22" s="1">
        <f t="shared" si="0"/>
        <v>2231.5744809656458</v>
      </c>
      <c r="C22" s="1">
        <f t="shared" si="2"/>
        <v>16795.414987000931</v>
      </c>
      <c r="E22">
        <v>10020</v>
      </c>
    </row>
    <row r="23" spans="1:20" x14ac:dyDescent="0.25">
      <c r="A23">
        <v>22</v>
      </c>
      <c r="B23" s="1">
        <f t="shared" si="0"/>
        <v>2450.1863979201494</v>
      </c>
      <c r="C23" s="1">
        <f t="shared" si="2"/>
        <v>19245.601384921079</v>
      </c>
      <c r="E23">
        <v>10021</v>
      </c>
    </row>
    <row r="24" spans="1:20" x14ac:dyDescent="0.25">
      <c r="A24">
        <v>23</v>
      </c>
      <c r="B24" s="1">
        <f t="shared" si="0"/>
        <v>2679.376221587373</v>
      </c>
      <c r="C24" s="1">
        <f t="shared" si="2"/>
        <v>21924.977606508452</v>
      </c>
      <c r="E24">
        <v>10022</v>
      </c>
    </row>
    <row r="25" spans="1:20" x14ac:dyDescent="0.25">
      <c r="A25">
        <v>24</v>
      </c>
      <c r="B25" s="1">
        <f t="shared" si="0"/>
        <v>2919.2364170413525</v>
      </c>
      <c r="C25" s="1">
        <f t="shared" si="2"/>
        <v>24844.214023549805</v>
      </c>
      <c r="E25">
        <v>10023</v>
      </c>
    </row>
    <row r="26" spans="1:20" x14ac:dyDescent="0.25">
      <c r="A26">
        <v>25</v>
      </c>
      <c r="B26" s="1">
        <f t="shared" si="0"/>
        <v>3169.8742437679693</v>
      </c>
      <c r="C26" s="1">
        <f t="shared" si="2"/>
        <v>28014.088267317773</v>
      </c>
      <c r="E26">
        <v>10024</v>
      </c>
    </row>
    <row r="27" spans="1:20" x14ac:dyDescent="0.25">
      <c r="A27">
        <v>26</v>
      </c>
      <c r="B27" s="1">
        <f t="shared" si="0"/>
        <v>3431.4141227708442</v>
      </c>
      <c r="C27" s="1">
        <f t="shared" si="2"/>
        <v>31445.502390088615</v>
      </c>
      <c r="E27">
        <v>10025</v>
      </c>
    </row>
    <row r="28" spans="1:20" x14ac:dyDescent="0.25">
      <c r="A28">
        <v>27</v>
      </c>
      <c r="B28" s="1">
        <f t="shared" si="0"/>
        <v>3704.0003824141795</v>
      </c>
      <c r="C28" s="1">
        <f t="shared" si="2"/>
        <v>35149.502772502798</v>
      </c>
      <c r="E28">
        <v>10026</v>
      </c>
      <c r="G28" t="s">
        <v>7</v>
      </c>
      <c r="H28">
        <v>2</v>
      </c>
      <c r="I28" t="s">
        <v>22</v>
      </c>
    </row>
    <row r="29" spans="1:20" x14ac:dyDescent="0.25">
      <c r="A29">
        <v>28</v>
      </c>
      <c r="B29" s="1">
        <f t="shared" si="0"/>
        <v>3987.800443600448</v>
      </c>
      <c r="C29" s="1">
        <f t="shared" si="2"/>
        <v>39137.303216103246</v>
      </c>
      <c r="E29">
        <v>10027</v>
      </c>
      <c r="G29" t="s">
        <v>8</v>
      </c>
      <c r="H29">
        <v>2</v>
      </c>
      <c r="I29" t="s">
        <v>26</v>
      </c>
    </row>
    <row r="30" spans="1:20" x14ac:dyDescent="0.25">
      <c r="A30">
        <v>29</v>
      </c>
      <c r="B30" s="1">
        <f t="shared" si="0"/>
        <v>4283.0085145765197</v>
      </c>
      <c r="C30" s="1">
        <f t="shared" si="2"/>
        <v>43420.311730679765</v>
      </c>
      <c r="E30">
        <v>10028</v>
      </c>
      <c r="G30" t="s">
        <v>8</v>
      </c>
      <c r="H30">
        <v>1</v>
      </c>
      <c r="I30" t="s">
        <v>23</v>
      </c>
    </row>
    <row r="31" spans="1:20" x14ac:dyDescent="0.25">
      <c r="A31">
        <v>30</v>
      </c>
      <c r="B31" s="1">
        <f t="shared" si="0"/>
        <v>4589.8498769087628</v>
      </c>
      <c r="C31" s="1">
        <f t="shared" si="2"/>
        <v>48010.161607588525</v>
      </c>
      <c r="E31">
        <v>10029</v>
      </c>
      <c r="G31" t="s">
        <v>6</v>
      </c>
      <c r="H31">
        <v>2</v>
      </c>
      <c r="I31" t="s">
        <v>22</v>
      </c>
    </row>
    <row r="32" spans="1:20" x14ac:dyDescent="0.25">
      <c r="A32">
        <v>31</v>
      </c>
      <c r="B32" s="1">
        <f t="shared" si="0"/>
        <v>4908.5858572141651</v>
      </c>
      <c r="C32" s="1">
        <f t="shared" si="2"/>
        <v>52918.747464802691</v>
      </c>
      <c r="E32">
        <v>10030</v>
      </c>
      <c r="H32">
        <v>2</v>
      </c>
      <c r="I32" t="s">
        <v>26</v>
      </c>
    </row>
    <row r="33" spans="1:9" x14ac:dyDescent="0.25">
      <c r="A33">
        <v>32</v>
      </c>
      <c r="B33" s="1">
        <f t="shared" si="0"/>
        <v>5239.5195943684312</v>
      </c>
      <c r="C33" s="1">
        <f t="shared" si="2"/>
        <v>58158.267059171121</v>
      </c>
      <c r="E33">
        <v>10031</v>
      </c>
      <c r="G33" t="s">
        <v>8</v>
      </c>
      <c r="H33">
        <v>3</v>
      </c>
      <c r="I33" t="s">
        <v>26</v>
      </c>
    </row>
    <row r="34" spans="1:9" x14ac:dyDescent="0.25">
      <c r="A34">
        <v>33</v>
      </c>
      <c r="B34" s="1">
        <f t="shared" ref="B34:B65" si="8">1.16^(A34) +10 *A34 * (A34 / 2) + 4</f>
        <v>5583.00272946738</v>
      </c>
      <c r="C34" s="1">
        <f t="shared" si="2"/>
        <v>63741.269788638499</v>
      </c>
      <c r="E34">
        <v>10032</v>
      </c>
      <c r="G34" t="s">
        <v>11</v>
      </c>
      <c r="H34">
        <v>2</v>
      </c>
      <c r="I34" t="s">
        <v>23</v>
      </c>
    </row>
    <row r="35" spans="1:9" x14ac:dyDescent="0.25">
      <c r="A35">
        <v>34</v>
      </c>
      <c r="B35" s="1">
        <f t="shared" si="8"/>
        <v>5939.4431661821609</v>
      </c>
      <c r="C35" s="1">
        <f t="shared" si="2"/>
        <v>69680.712954820658</v>
      </c>
      <c r="E35">
        <v>10033</v>
      </c>
    </row>
    <row r="36" spans="1:9" x14ac:dyDescent="0.25">
      <c r="A36">
        <v>35</v>
      </c>
      <c r="B36" s="1">
        <f t="shared" si="8"/>
        <v>6309.3140727713071</v>
      </c>
      <c r="C36" s="1">
        <f t="shared" si="2"/>
        <v>75990.027027591961</v>
      </c>
      <c r="E36">
        <v>10034</v>
      </c>
    </row>
    <row r="37" spans="1:9" x14ac:dyDescent="0.25">
      <c r="A37">
        <v>36</v>
      </c>
      <c r="B37" s="1">
        <f t="shared" si="8"/>
        <v>6693.1643244147162</v>
      </c>
      <c r="C37" s="1">
        <f t="shared" si="2"/>
        <v>82683.191352006674</v>
      </c>
      <c r="E37">
        <v>10035</v>
      </c>
      <c r="F37" t="s">
        <v>28</v>
      </c>
      <c r="G37" t="s">
        <v>5</v>
      </c>
      <c r="H37">
        <v>1</v>
      </c>
      <c r="I37" t="s">
        <v>22</v>
      </c>
    </row>
    <row r="38" spans="1:9" x14ac:dyDescent="0.25">
      <c r="A38">
        <v>37</v>
      </c>
      <c r="B38" s="1">
        <f t="shared" si="8"/>
        <v>7091.6306163210702</v>
      </c>
      <c r="C38" s="1">
        <f t="shared" si="2"/>
        <v>89774.821968327742</v>
      </c>
      <c r="E38">
        <v>10036</v>
      </c>
      <c r="G38" t="s">
        <v>4</v>
      </c>
      <c r="H38">
        <v>2</v>
      </c>
      <c r="I38" t="s">
        <v>23</v>
      </c>
    </row>
    <row r="39" spans="1:9" x14ac:dyDescent="0.25">
      <c r="A39">
        <v>38</v>
      </c>
      <c r="B39" s="1">
        <f t="shared" si="8"/>
        <v>7505.4515149324416</v>
      </c>
      <c r="C39" s="1">
        <f t="shared" si="2"/>
        <v>97280.273483260185</v>
      </c>
      <c r="E39">
        <v>10037</v>
      </c>
      <c r="G39" t="s">
        <v>6</v>
      </c>
      <c r="H39">
        <v>2</v>
      </c>
      <c r="I39" t="s">
        <v>23</v>
      </c>
    </row>
    <row r="40" spans="1:9" x14ac:dyDescent="0.25">
      <c r="A40">
        <v>39</v>
      </c>
      <c r="B40" s="1">
        <f t="shared" si="8"/>
        <v>7935.4837573216328</v>
      </c>
      <c r="C40" s="1">
        <f t="shared" si="2"/>
        <v>105215.75724058182</v>
      </c>
      <c r="E40">
        <v>10038</v>
      </c>
      <c r="G40" t="s">
        <v>12</v>
      </c>
      <c r="H40">
        <v>2</v>
      </c>
      <c r="I40" t="s">
        <v>22</v>
      </c>
    </row>
    <row r="41" spans="1:9" x14ac:dyDescent="0.25">
      <c r="A41">
        <v>40</v>
      </c>
      <c r="B41" s="1">
        <f t="shared" si="8"/>
        <v>8382.7211584930938</v>
      </c>
      <c r="C41" s="1">
        <f t="shared" si="2"/>
        <v>113598.47839907491</v>
      </c>
      <c r="E41">
        <v>10039</v>
      </c>
      <c r="G41" t="s">
        <v>29</v>
      </c>
      <c r="H41">
        <v>2</v>
      </c>
      <c r="I41" t="s">
        <v>26</v>
      </c>
    </row>
    <row r="42" spans="1:9" x14ac:dyDescent="0.25">
      <c r="A42">
        <v>41</v>
      </c>
      <c r="B42" s="1">
        <f t="shared" si="8"/>
        <v>8848.3165438519882</v>
      </c>
      <c r="C42" s="1">
        <f t="shared" si="2"/>
        <v>122446.79494292691</v>
      </c>
      <c r="E42">
        <v>10040</v>
      </c>
      <c r="G42" t="s">
        <v>5</v>
      </c>
      <c r="H42">
        <v>2</v>
      </c>
      <c r="I42" t="s">
        <v>23</v>
      </c>
    </row>
    <row r="43" spans="1:9" x14ac:dyDescent="0.25">
      <c r="A43">
        <v>42</v>
      </c>
      <c r="B43" s="1">
        <f t="shared" si="8"/>
        <v>9333.6071908683061</v>
      </c>
      <c r="C43" s="1">
        <f t="shared" si="2"/>
        <v>131780.4021337952</v>
      </c>
      <c r="E43">
        <v>10041</v>
      </c>
      <c r="G43" t="s">
        <v>6</v>
      </c>
      <c r="H43">
        <v>2</v>
      </c>
      <c r="I43" t="s">
        <v>22</v>
      </c>
    </row>
    <row r="44" spans="1:9" x14ac:dyDescent="0.25">
      <c r="A44">
        <v>43</v>
      </c>
      <c r="B44" s="1">
        <f t="shared" si="8"/>
        <v>9840.1443414072364</v>
      </c>
      <c r="C44" s="1">
        <f t="shared" si="2"/>
        <v>141620.54647520243</v>
      </c>
      <c r="E44">
        <v>10042</v>
      </c>
      <c r="F44" t="s">
        <v>93</v>
      </c>
      <c r="G44" t="s">
        <v>4</v>
      </c>
      <c r="H44">
        <v>3</v>
      </c>
      <c r="I44" t="s">
        <v>22</v>
      </c>
    </row>
    <row r="45" spans="1:9" x14ac:dyDescent="0.25">
      <c r="A45">
        <v>44</v>
      </c>
      <c r="B45" s="1">
        <f t="shared" si="8"/>
        <v>10369.727436032394</v>
      </c>
      <c r="C45" s="1">
        <f t="shared" si="2"/>
        <v>151990.27391123481</v>
      </c>
      <c r="E45">
        <v>10043</v>
      </c>
      <c r="G45" t="s">
        <v>11</v>
      </c>
      <c r="H45">
        <v>3</v>
      </c>
      <c r="I45" t="s">
        <v>23</v>
      </c>
    </row>
    <row r="46" spans="1:9" x14ac:dyDescent="0.25">
      <c r="A46">
        <v>45</v>
      </c>
      <c r="B46" s="1">
        <f t="shared" si="8"/>
        <v>10924.443825797576</v>
      </c>
      <c r="C46" s="1">
        <f t="shared" si="2"/>
        <v>162914.71773703239</v>
      </c>
      <c r="E46">
        <v>10044</v>
      </c>
      <c r="F46" t="s">
        <v>30</v>
      </c>
      <c r="G46" t="s">
        <v>6</v>
      </c>
      <c r="H46">
        <v>3</v>
      </c>
      <c r="I46" t="s">
        <v>22</v>
      </c>
    </row>
    <row r="47" spans="1:9" x14ac:dyDescent="0.25">
      <c r="A47">
        <v>46</v>
      </c>
      <c r="B47" s="1">
        <f t="shared" si="8"/>
        <v>11506.714837925188</v>
      </c>
      <c r="C47" s="1">
        <f t="shared" si="2"/>
        <v>174421.43257495758</v>
      </c>
      <c r="E47">
        <v>10045</v>
      </c>
      <c r="G47" t="s">
        <v>9</v>
      </c>
      <c r="H47">
        <v>3</v>
      </c>
      <c r="I47" t="s">
        <v>26</v>
      </c>
    </row>
    <row r="48" spans="1:9" x14ac:dyDescent="0.25">
      <c r="A48">
        <v>47</v>
      </c>
      <c r="B48" s="1">
        <f t="shared" si="8"/>
        <v>12119.349211993218</v>
      </c>
      <c r="C48" s="1">
        <f t="shared" si="2"/>
        <v>186540.7817869508</v>
      </c>
      <c r="E48">
        <v>10046</v>
      </c>
      <c r="G48" t="s">
        <v>8</v>
      </c>
      <c r="H48">
        <v>1</v>
      </c>
      <c r="I48" t="s">
        <v>22</v>
      </c>
    </row>
    <row r="49" spans="1:9" x14ac:dyDescent="0.25">
      <c r="A49">
        <v>48</v>
      </c>
      <c r="B49" s="1">
        <f t="shared" si="8"/>
        <v>12765.605085912133</v>
      </c>
      <c r="C49" s="1">
        <f t="shared" si="2"/>
        <v>199306.38687286293</v>
      </c>
      <c r="E49">
        <v>10047</v>
      </c>
      <c r="G49" t="s">
        <v>12</v>
      </c>
      <c r="H49">
        <v>2</v>
      </c>
      <c r="I49" t="s">
        <v>22</v>
      </c>
    </row>
    <row r="50" spans="1:9" x14ac:dyDescent="0.25">
      <c r="A50">
        <v>49</v>
      </c>
      <c r="B50" s="1">
        <f t="shared" si="8"/>
        <v>13449.261899658075</v>
      </c>
      <c r="C50" s="1">
        <f t="shared" si="2"/>
        <v>212755.648772521</v>
      </c>
      <c r="E50">
        <v>10048</v>
      </c>
      <c r="G50" t="s">
        <v>8</v>
      </c>
      <c r="H50">
        <v>2</v>
      </c>
      <c r="I50" t="s">
        <v>22</v>
      </c>
    </row>
    <row r="51" spans="1:9" x14ac:dyDescent="0.25">
      <c r="A51">
        <v>50</v>
      </c>
      <c r="B51" s="1">
        <f t="shared" si="8"/>
        <v>14174.703803603366</v>
      </c>
      <c r="C51" s="1">
        <f t="shared" si="2"/>
        <v>226930.35257612437</v>
      </c>
      <c r="E51">
        <v>10049</v>
      </c>
      <c r="G51" t="s">
        <v>6</v>
      </c>
      <c r="H51">
        <v>2</v>
      </c>
      <c r="I51" t="s">
        <v>22</v>
      </c>
    </row>
    <row r="52" spans="1:9" x14ac:dyDescent="0.25">
      <c r="A52">
        <v>51</v>
      </c>
      <c r="B52" s="1">
        <f t="shared" si="8"/>
        <v>14947.016412179904</v>
      </c>
      <c r="C52" s="1">
        <f t="shared" si="2"/>
        <v>241877.36898830428</v>
      </c>
      <c r="E52">
        <v>10050</v>
      </c>
      <c r="G52" t="s">
        <v>11</v>
      </c>
      <c r="H52">
        <v>3</v>
      </c>
      <c r="I52" t="s">
        <v>26</v>
      </c>
    </row>
    <row r="53" spans="1:9" x14ac:dyDescent="0.25">
      <c r="A53">
        <v>52</v>
      </c>
      <c r="B53" s="1">
        <f t="shared" si="8"/>
        <v>15772.09903812869</v>
      </c>
      <c r="C53" s="1">
        <f t="shared" si="2"/>
        <v>257649.46802643297</v>
      </c>
      <c r="E53">
        <v>10051</v>
      </c>
      <c r="G53" t="s">
        <v>4</v>
      </c>
      <c r="H53">
        <v>2</v>
      </c>
      <c r="I53" t="s">
        <v>26</v>
      </c>
    </row>
    <row r="54" spans="1:9" x14ac:dyDescent="0.25">
      <c r="A54">
        <v>53</v>
      </c>
      <c r="B54" s="1">
        <f t="shared" si="8"/>
        <v>16656.794884229279</v>
      </c>
      <c r="C54" s="1">
        <f t="shared" si="2"/>
        <v>274306.26291066222</v>
      </c>
      <c r="E54">
        <v>10052</v>
      </c>
      <c r="G54" t="s">
        <v>5</v>
      </c>
      <c r="H54">
        <v>2</v>
      </c>
      <c r="I54" t="s">
        <v>23</v>
      </c>
    </row>
    <row r="55" spans="1:9" x14ac:dyDescent="0.25">
      <c r="A55">
        <v>54</v>
      </c>
      <c r="B55" s="1">
        <f t="shared" si="8"/>
        <v>17609.042065705966</v>
      </c>
      <c r="C55" s="1">
        <f t="shared" si="2"/>
        <v>291915.30497636821</v>
      </c>
      <c r="E55">
        <v>10053</v>
      </c>
      <c r="G55" t="s">
        <v>10</v>
      </c>
      <c r="H55">
        <v>2</v>
      </c>
      <c r="I55" t="s">
        <v>26</v>
      </c>
    </row>
    <row r="56" spans="1:9" x14ac:dyDescent="0.25">
      <c r="A56">
        <v>55</v>
      </c>
      <c r="B56" s="1">
        <f t="shared" si="8"/>
        <v>18638.048796218918</v>
      </c>
      <c r="C56" s="1">
        <f t="shared" si="2"/>
        <v>310553.35377258714</v>
      </c>
      <c r="E56">
        <v>10054</v>
      </c>
      <c r="F56" t="s">
        <v>94</v>
      </c>
      <c r="G56" t="s">
        <v>6</v>
      </c>
      <c r="H56">
        <v>3</v>
      </c>
      <c r="I56" t="s">
        <v>22</v>
      </c>
    </row>
    <row r="57" spans="1:9" x14ac:dyDescent="0.25">
      <c r="A57">
        <v>56</v>
      </c>
      <c r="B57" s="1">
        <f t="shared" si="8"/>
        <v>19754.496603613945</v>
      </c>
      <c r="C57" s="1">
        <f t="shared" si="2"/>
        <v>330307.8503762011</v>
      </c>
      <c r="E57">
        <v>10055</v>
      </c>
      <c r="G57" t="s">
        <v>5</v>
      </c>
      <c r="H57">
        <v>2</v>
      </c>
      <c r="I57" t="s">
        <v>23</v>
      </c>
    </row>
    <row r="58" spans="1:9" x14ac:dyDescent="0.25">
      <c r="A58">
        <v>57</v>
      </c>
      <c r="B58" s="1">
        <f t="shared" si="8"/>
        <v>20970.776060192176</v>
      </c>
      <c r="C58" s="1">
        <f t="shared" si="2"/>
        <v>351278.62643639324</v>
      </c>
      <c r="E58">
        <v>10056</v>
      </c>
      <c r="G58" t="s">
        <v>8</v>
      </c>
      <c r="H58">
        <v>3</v>
      </c>
      <c r="I58" t="s">
        <v>22</v>
      </c>
    </row>
    <row r="59" spans="1:9" x14ac:dyDescent="0.25">
      <c r="A59">
        <v>58</v>
      </c>
      <c r="B59" s="1">
        <f t="shared" si="8"/>
        <v>22301.260229822925</v>
      </c>
      <c r="C59" s="1">
        <f t="shared" si="2"/>
        <v>373579.88666621619</v>
      </c>
      <c r="E59">
        <v>10057</v>
      </c>
      <c r="G59" t="s">
        <v>8</v>
      </c>
      <c r="H59">
        <v>2</v>
      </c>
      <c r="I59" t="s">
        <v>22</v>
      </c>
    </row>
    <row r="60" spans="1:9" x14ac:dyDescent="0.25">
      <c r="A60">
        <v>59</v>
      </c>
      <c r="B60" s="1">
        <f t="shared" si="8"/>
        <v>23762.621866594593</v>
      </c>
      <c r="C60" s="1">
        <f t="shared" si="2"/>
        <v>397342.50853281078</v>
      </c>
      <c r="E60">
        <v>10058</v>
      </c>
      <c r="G60" t="s">
        <v>5</v>
      </c>
      <c r="H60">
        <v>1</v>
      </c>
      <c r="I60" t="s">
        <v>22</v>
      </c>
    </row>
    <row r="61" spans="1:9" x14ac:dyDescent="0.25">
      <c r="A61">
        <v>60</v>
      </c>
      <c r="B61" s="1">
        <f t="shared" si="8"/>
        <v>25374.201365249726</v>
      </c>
      <c r="C61" s="1">
        <f t="shared" si="2"/>
        <v>422716.70989806054</v>
      </c>
      <c r="E61">
        <v>10059</v>
      </c>
      <c r="F61" t="s">
        <v>31</v>
      </c>
      <c r="G61" t="s">
        <v>8</v>
      </c>
      <c r="H61">
        <v>2</v>
      </c>
      <c r="I61" t="s">
        <v>22</v>
      </c>
    </row>
    <row r="62" spans="1:9" x14ac:dyDescent="0.25">
      <c r="A62">
        <v>61</v>
      </c>
      <c r="B62" s="1">
        <f t="shared" si="8"/>
        <v>27158.433583689686</v>
      </c>
      <c r="C62" s="1">
        <f t="shared" si="2"/>
        <v>449875.14348175022</v>
      </c>
      <c r="E62">
        <v>10060</v>
      </c>
      <c r="F62" t="s">
        <v>92</v>
      </c>
      <c r="G62" t="s">
        <v>4</v>
      </c>
      <c r="H62">
        <v>3</v>
      </c>
      <c r="I62" t="s">
        <v>22</v>
      </c>
    </row>
    <row r="63" spans="1:9" x14ac:dyDescent="0.25">
      <c r="A63">
        <v>62</v>
      </c>
      <c r="B63" s="1">
        <f t="shared" si="8"/>
        <v>29141.342957080033</v>
      </c>
      <c r="C63" s="1">
        <f t="shared" si="2"/>
        <v>479016.48643883027</v>
      </c>
      <c r="E63">
        <v>10061</v>
      </c>
      <c r="F63" t="s">
        <v>32</v>
      </c>
      <c r="G63" t="s">
        <v>4</v>
      </c>
      <c r="H63">
        <v>1</v>
      </c>
      <c r="I63" t="s">
        <v>22</v>
      </c>
    </row>
    <row r="64" spans="1:9" x14ac:dyDescent="0.25">
      <c r="A64">
        <v>63</v>
      </c>
      <c r="B64" s="1">
        <f t="shared" si="8"/>
        <v>31353.117830212839</v>
      </c>
      <c r="C64" s="1">
        <f t="shared" si="2"/>
        <v>510369.60426904308</v>
      </c>
      <c r="E64">
        <v>10062</v>
      </c>
      <c r="G64" t="s">
        <v>7</v>
      </c>
      <c r="H64">
        <v>2</v>
      </c>
      <c r="I64" t="s">
        <v>23</v>
      </c>
    </row>
    <row r="65" spans="1:9" x14ac:dyDescent="0.25">
      <c r="A65">
        <v>64</v>
      </c>
      <c r="B65" s="1">
        <f t="shared" si="8"/>
        <v>33828.77668304689</v>
      </c>
      <c r="C65" s="1">
        <f t="shared" si="2"/>
        <v>544198.38095209002</v>
      </c>
      <c r="E65">
        <v>10063</v>
      </c>
    </row>
    <row r="66" spans="1:9" x14ac:dyDescent="0.25">
      <c r="A66">
        <v>65</v>
      </c>
      <c r="B66" s="1">
        <f t="shared" ref="B66:B97" si="9">1.16^(A66) +10 *A66 * (A66 / 2) + 4</f>
        <v>36608.940952334393</v>
      </c>
      <c r="C66" s="1">
        <f t="shared" si="2"/>
        <v>580807.32190442446</v>
      </c>
      <c r="E66">
        <v>10064</v>
      </c>
      <c r="G66" t="s">
        <v>11</v>
      </c>
      <c r="H66">
        <v>3</v>
      </c>
      <c r="I66" t="s">
        <v>23</v>
      </c>
    </row>
    <row r="67" spans="1:9" x14ac:dyDescent="0.25">
      <c r="A67">
        <v>66</v>
      </c>
      <c r="B67" s="1">
        <f t="shared" si="9"/>
        <v>39740.731504707896</v>
      </c>
      <c r="C67" s="1">
        <f t="shared" si="2"/>
        <v>620548.05340913241</v>
      </c>
      <c r="E67">
        <v>10065</v>
      </c>
      <c r="G67" t="s">
        <v>8</v>
      </c>
      <c r="H67">
        <v>2</v>
      </c>
      <c r="I67" t="s">
        <v>22</v>
      </c>
    </row>
    <row r="68" spans="1:9" x14ac:dyDescent="0.25">
      <c r="A68">
        <v>67</v>
      </c>
      <c r="B68" s="1">
        <f t="shared" si="9"/>
        <v>43278.808545461157</v>
      </c>
      <c r="C68" s="1">
        <f t="shared" ref="C68:C102" si="10">C67+B68</f>
        <v>663826.86195459357</v>
      </c>
      <c r="E68">
        <v>10066</v>
      </c>
      <c r="F68" t="s">
        <v>33</v>
      </c>
      <c r="G68" t="s">
        <v>4</v>
      </c>
      <c r="H68">
        <v>2</v>
      </c>
      <c r="I68" t="s">
        <v>26</v>
      </c>
    </row>
    <row r="69" spans="1:9" x14ac:dyDescent="0.25">
      <c r="A69">
        <v>68</v>
      </c>
      <c r="B69" s="1">
        <f t="shared" si="9"/>
        <v>47286.577912734938</v>
      </c>
      <c r="C69" s="1">
        <f t="shared" si="10"/>
        <v>711113.4398673285</v>
      </c>
      <c r="E69">
        <v>10067</v>
      </c>
      <c r="G69" t="s">
        <v>12</v>
      </c>
      <c r="H69">
        <v>2</v>
      </c>
      <c r="I69" t="s">
        <v>22</v>
      </c>
    </row>
    <row r="70" spans="1:9" x14ac:dyDescent="0.25">
      <c r="A70">
        <v>69</v>
      </c>
      <c r="B70" s="1">
        <f t="shared" si="9"/>
        <v>51837.590378772533</v>
      </c>
      <c r="C70" s="1">
        <f t="shared" si="10"/>
        <v>762951.03024610109</v>
      </c>
      <c r="E70">
        <v>10068</v>
      </c>
      <c r="G70" t="s">
        <v>7</v>
      </c>
      <c r="H70">
        <v>2</v>
      </c>
      <c r="I70" t="s">
        <v>22</v>
      </c>
    </row>
    <row r="71" spans="1:9" x14ac:dyDescent="0.25">
      <c r="A71">
        <v>70</v>
      </c>
      <c r="B71" s="1">
        <f t="shared" si="9"/>
        <v>57017.164839376142</v>
      </c>
      <c r="C71" s="1">
        <f t="shared" si="10"/>
        <v>819968.1950854772</v>
      </c>
      <c r="E71">
        <v>10069</v>
      </c>
      <c r="G71" t="s">
        <v>5</v>
      </c>
      <c r="H71">
        <v>1</v>
      </c>
      <c r="I71" t="s">
        <v>22</v>
      </c>
    </row>
    <row r="72" spans="1:9" x14ac:dyDescent="0.25">
      <c r="A72">
        <v>71</v>
      </c>
      <c r="B72" s="1">
        <f t="shared" si="9"/>
        <v>62924.271213676315</v>
      </c>
      <c r="C72" s="1">
        <f t="shared" si="10"/>
        <v>882892.46629915352</v>
      </c>
      <c r="E72">
        <v>10070</v>
      </c>
      <c r="G72" t="s">
        <v>4</v>
      </c>
      <c r="H72">
        <v>3</v>
      </c>
      <c r="I72" t="s">
        <v>22</v>
      </c>
    </row>
    <row r="73" spans="1:9" x14ac:dyDescent="0.25">
      <c r="A73">
        <v>72</v>
      </c>
      <c r="B73" s="1">
        <f t="shared" si="9"/>
        <v>69673.714607864531</v>
      </c>
      <c r="C73" s="1">
        <f t="shared" si="10"/>
        <v>952566.18090701802</v>
      </c>
      <c r="E73">
        <v>10071</v>
      </c>
      <c r="G73" t="s">
        <v>7</v>
      </c>
      <c r="H73">
        <v>3</v>
      </c>
      <c r="I73" t="s">
        <v>22</v>
      </c>
    </row>
    <row r="74" spans="1:9" x14ac:dyDescent="0.25">
      <c r="A74">
        <v>73</v>
      </c>
      <c r="B74" s="1">
        <f t="shared" si="9"/>
        <v>77398.668945122859</v>
      </c>
      <c r="C74" s="1">
        <f t="shared" si="10"/>
        <v>1029964.8498521409</v>
      </c>
      <c r="E74">
        <v>10072</v>
      </c>
      <c r="F74" t="s">
        <v>34</v>
      </c>
      <c r="G74" t="s">
        <v>11</v>
      </c>
      <c r="H74">
        <v>2</v>
      </c>
      <c r="I74" t="s">
        <v>23</v>
      </c>
    </row>
    <row r="75" spans="1:9" x14ac:dyDescent="0.25">
      <c r="A75">
        <v>74</v>
      </c>
      <c r="B75" s="1">
        <f t="shared" si="9"/>
        <v>86253.615976342495</v>
      </c>
      <c r="C75" s="1">
        <f t="shared" si="10"/>
        <v>1116218.4658284835</v>
      </c>
      <c r="E75">
        <v>10073</v>
      </c>
      <c r="F75" t="s">
        <v>35</v>
      </c>
      <c r="G75" t="s">
        <v>11</v>
      </c>
      <c r="H75">
        <v>2</v>
      </c>
      <c r="I75" t="s">
        <v>23</v>
      </c>
    </row>
    <row r="76" spans="1:9" x14ac:dyDescent="0.25">
      <c r="A76">
        <v>75</v>
      </c>
      <c r="B76" s="1">
        <f t="shared" si="9"/>
        <v>96417.754532557301</v>
      </c>
      <c r="C76" s="1">
        <f t="shared" si="10"/>
        <v>1212636.2203610407</v>
      </c>
      <c r="E76">
        <v>10074</v>
      </c>
      <c r="F76" t="s">
        <v>95</v>
      </c>
      <c r="G76" t="s">
        <v>4</v>
      </c>
      <c r="H76">
        <v>3</v>
      </c>
      <c r="I76" t="s">
        <v>23</v>
      </c>
    </row>
    <row r="77" spans="1:9" x14ac:dyDescent="0.25">
      <c r="A77">
        <v>76</v>
      </c>
      <c r="B77" s="1">
        <f t="shared" si="9"/>
        <v>108098.95525776646</v>
      </c>
      <c r="C77" s="1">
        <f t="shared" si="10"/>
        <v>1320735.1756188071</v>
      </c>
      <c r="E77">
        <v>10075</v>
      </c>
      <c r="G77" t="s">
        <v>7</v>
      </c>
      <c r="H77">
        <v>1</v>
      </c>
      <c r="I77" t="s">
        <v>26</v>
      </c>
    </row>
    <row r="78" spans="1:9" x14ac:dyDescent="0.25">
      <c r="A78">
        <v>77</v>
      </c>
      <c r="B78" s="1">
        <f t="shared" si="9"/>
        <v>121538.34809900909</v>
      </c>
      <c r="C78" s="1">
        <f t="shared" si="10"/>
        <v>1442273.5237178162</v>
      </c>
      <c r="E78">
        <v>10076</v>
      </c>
      <c r="G78" t="s">
        <v>7</v>
      </c>
      <c r="H78">
        <v>2</v>
      </c>
      <c r="I78" t="s">
        <v>23</v>
      </c>
    </row>
    <row r="79" spans="1:9" x14ac:dyDescent="0.25">
      <c r="A79">
        <v>78</v>
      </c>
      <c r="B79" s="1">
        <f t="shared" si="9"/>
        <v>137015.64379485056</v>
      </c>
      <c r="C79" s="1">
        <f t="shared" si="10"/>
        <v>1579289.1675126669</v>
      </c>
      <c r="E79">
        <v>10077</v>
      </c>
      <c r="G79" t="s">
        <v>4</v>
      </c>
      <c r="H79">
        <v>2</v>
      </c>
      <c r="I79" t="s">
        <v>26</v>
      </c>
    </row>
    <row r="80" spans="1:9" x14ac:dyDescent="0.25">
      <c r="A80">
        <v>79</v>
      </c>
      <c r="B80" s="1">
        <f t="shared" si="9"/>
        <v>154855.30680202664</v>
      </c>
      <c r="C80" s="1">
        <f t="shared" si="10"/>
        <v>1734144.4743146936</v>
      </c>
      <c r="E80">
        <v>10078</v>
      </c>
      <c r="G80" t="s">
        <v>8</v>
      </c>
      <c r="H80">
        <v>2</v>
      </c>
      <c r="I80" t="s">
        <v>22</v>
      </c>
    </row>
    <row r="81" spans="1:9" x14ac:dyDescent="0.25">
      <c r="A81">
        <v>80</v>
      </c>
      <c r="B81" s="1">
        <f t="shared" si="9"/>
        <v>175433.71589035087</v>
      </c>
      <c r="C81" s="1">
        <f t="shared" si="10"/>
        <v>1909578.1902050446</v>
      </c>
      <c r="E81">
        <v>10079</v>
      </c>
      <c r="F81" t="s">
        <v>36</v>
      </c>
    </row>
    <row r="82" spans="1:9" x14ac:dyDescent="0.25">
      <c r="A82">
        <v>81</v>
      </c>
      <c r="B82" s="1">
        <f t="shared" si="9"/>
        <v>199187.47043280702</v>
      </c>
      <c r="C82" s="1">
        <f t="shared" si="10"/>
        <v>2108765.6606378518</v>
      </c>
      <c r="E82">
        <v>10080</v>
      </c>
      <c r="G82" t="s">
        <v>7</v>
      </c>
      <c r="H82">
        <v>3</v>
      </c>
      <c r="I82" t="s">
        <v>23</v>
      </c>
    </row>
    <row r="83" spans="1:9" x14ac:dyDescent="0.25">
      <c r="A83">
        <v>82</v>
      </c>
      <c r="B83" s="1">
        <f t="shared" si="9"/>
        <v>226623.02570205613</v>
      </c>
      <c r="C83" s="1">
        <f t="shared" si="10"/>
        <v>2335388.6863399078</v>
      </c>
      <c r="E83">
        <v>10081</v>
      </c>
      <c r="G83" t="s">
        <v>12</v>
      </c>
      <c r="H83">
        <v>3</v>
      </c>
      <c r="I83" t="s">
        <v>22</v>
      </c>
    </row>
    <row r="84" spans="1:9" x14ac:dyDescent="0.25">
      <c r="A84">
        <v>83</v>
      </c>
      <c r="B84" s="1">
        <f t="shared" si="9"/>
        <v>258327.86981438511</v>
      </c>
      <c r="C84" s="1">
        <f t="shared" si="10"/>
        <v>2593716.556154293</v>
      </c>
      <c r="E84">
        <v>10082</v>
      </c>
      <c r="G84" t="s">
        <v>9</v>
      </c>
      <c r="H84">
        <v>3</v>
      </c>
      <c r="I84" t="s">
        <v>23</v>
      </c>
    </row>
    <row r="85" spans="1:9" x14ac:dyDescent="0.25">
      <c r="A85">
        <v>84</v>
      </c>
      <c r="B85" s="1">
        <f t="shared" si="9"/>
        <v>294983.48898468667</v>
      </c>
      <c r="C85" s="1">
        <f t="shared" si="10"/>
        <v>2888700.0451389798</v>
      </c>
      <c r="E85">
        <v>10083</v>
      </c>
      <c r="G85" t="s">
        <v>7</v>
      </c>
      <c r="H85">
        <v>3</v>
      </c>
      <c r="I85" t="s">
        <v>22</v>
      </c>
    </row>
    <row r="86" spans="1:9" x14ac:dyDescent="0.25">
      <c r="A86">
        <v>85</v>
      </c>
      <c r="B86" s="1">
        <f t="shared" si="9"/>
        <v>337380.40722223656</v>
      </c>
      <c r="C86" s="1">
        <f t="shared" si="10"/>
        <v>3226080.4523612163</v>
      </c>
      <c r="E86">
        <v>10084</v>
      </c>
      <c r="G86" t="s">
        <v>8</v>
      </c>
      <c r="H86">
        <v>2</v>
      </c>
      <c r="I86" t="s">
        <v>22</v>
      </c>
    </row>
    <row r="87" spans="1:9" x14ac:dyDescent="0.25">
      <c r="A87">
        <v>86</v>
      </c>
      <c r="B87" s="1">
        <f t="shared" si="9"/>
        <v>386435.63237779442</v>
      </c>
      <c r="C87" s="1">
        <f t="shared" si="10"/>
        <v>3612516.0847390108</v>
      </c>
      <c r="E87">
        <v>10085</v>
      </c>
      <c r="F87" t="s">
        <v>96</v>
      </c>
      <c r="G87" t="s">
        <v>4</v>
      </c>
      <c r="H87">
        <v>3</v>
      </c>
      <c r="I87" t="s">
        <v>22</v>
      </c>
    </row>
    <row r="88" spans="1:9" x14ac:dyDescent="0.25">
      <c r="A88">
        <v>87</v>
      </c>
      <c r="B88" s="1">
        <f t="shared" si="9"/>
        <v>443212.89355824149</v>
      </c>
      <c r="C88" s="1">
        <f t="shared" si="10"/>
        <v>4055728.9782972522</v>
      </c>
      <c r="E88">
        <v>10086</v>
      </c>
      <c r="G88" t="s">
        <v>8</v>
      </c>
      <c r="H88">
        <v>2</v>
      </c>
      <c r="I88" t="s">
        <v>22</v>
      </c>
    </row>
    <row r="89" spans="1:9" x14ac:dyDescent="0.25">
      <c r="A89">
        <v>88</v>
      </c>
      <c r="B89" s="1">
        <f t="shared" si="9"/>
        <v>508946.11652756017</v>
      </c>
      <c r="C89" s="1">
        <f t="shared" si="10"/>
        <v>4564675.0948248124</v>
      </c>
      <c r="E89">
        <v>10087</v>
      </c>
      <c r="G89" t="s">
        <v>4</v>
      </c>
      <c r="H89">
        <v>2</v>
      </c>
      <c r="I89" t="s">
        <v>26</v>
      </c>
    </row>
    <row r="90" spans="1:9" x14ac:dyDescent="0.25">
      <c r="A90">
        <v>89</v>
      </c>
      <c r="B90" s="1">
        <f t="shared" si="9"/>
        <v>585066.65517196967</v>
      </c>
      <c r="C90" s="1">
        <f t="shared" si="10"/>
        <v>5149741.7499967823</v>
      </c>
      <c r="E90">
        <v>10088</v>
      </c>
      <c r="G90" t="s">
        <v>5</v>
      </c>
      <c r="H90">
        <v>1</v>
      </c>
      <c r="I90" t="s">
        <v>22</v>
      </c>
    </row>
    <row r="91" spans="1:9" x14ac:dyDescent="0.25">
      <c r="A91">
        <v>90</v>
      </c>
      <c r="B91" s="1">
        <f t="shared" si="9"/>
        <v>673234.87999948487</v>
      </c>
      <c r="C91" s="1">
        <f t="shared" si="10"/>
        <v>5822976.6299962671</v>
      </c>
      <c r="E91">
        <v>10089</v>
      </c>
      <c r="G91" t="s">
        <v>5</v>
      </c>
      <c r="H91">
        <v>2</v>
      </c>
      <c r="I91" t="s">
        <v>22</v>
      </c>
    </row>
    <row r="92" spans="1:9" x14ac:dyDescent="0.25">
      <c r="A92">
        <v>91</v>
      </c>
      <c r="B92" s="1">
        <f t="shared" si="9"/>
        <v>775376.82079940243</v>
      </c>
      <c r="C92" s="1">
        <f t="shared" si="10"/>
        <v>6598353.4507956691</v>
      </c>
      <c r="E92">
        <v>10090</v>
      </c>
      <c r="G92" t="s">
        <v>9</v>
      </c>
      <c r="H92">
        <v>1</v>
      </c>
      <c r="I92" t="s">
        <v>23</v>
      </c>
    </row>
    <row r="93" spans="1:9" x14ac:dyDescent="0.25">
      <c r="A93">
        <v>92</v>
      </c>
      <c r="B93" s="1">
        <f t="shared" si="9"/>
        <v>893726.67212730669</v>
      </c>
      <c r="C93" s="1">
        <f t="shared" si="10"/>
        <v>7492080.1229229756</v>
      </c>
      <c r="E93">
        <v>10091</v>
      </c>
      <c r="G93" t="s">
        <v>8</v>
      </c>
      <c r="H93">
        <v>2</v>
      </c>
      <c r="I93" t="s">
        <v>26</v>
      </c>
    </row>
    <row r="94" spans="1:9" x14ac:dyDescent="0.25">
      <c r="A94">
        <v>93</v>
      </c>
      <c r="B94" s="1">
        <f t="shared" si="9"/>
        <v>1030876.0996676758</v>
      </c>
      <c r="C94" s="1">
        <f t="shared" si="10"/>
        <v>8522956.2225906514</v>
      </c>
      <c r="E94">
        <v>10092</v>
      </c>
      <c r="F94" t="s">
        <v>37</v>
      </c>
      <c r="G94" t="s">
        <v>7</v>
      </c>
      <c r="H94">
        <v>2</v>
      </c>
      <c r="I94" t="s">
        <v>22</v>
      </c>
    </row>
    <row r="95" spans="1:9" x14ac:dyDescent="0.25">
      <c r="A95">
        <v>94</v>
      </c>
      <c r="B95" s="1">
        <f t="shared" si="9"/>
        <v>1189831.4356145039</v>
      </c>
      <c r="C95" s="1">
        <f t="shared" si="10"/>
        <v>9712787.6582051553</v>
      </c>
      <c r="E95">
        <v>10093</v>
      </c>
      <c r="G95" t="s">
        <v>7</v>
      </c>
      <c r="H95">
        <v>2</v>
      </c>
      <c r="I95" t="s">
        <v>23</v>
      </c>
    </row>
    <row r="96" spans="1:9" x14ac:dyDescent="0.25">
      <c r="A96">
        <v>95</v>
      </c>
      <c r="B96" s="1">
        <f t="shared" si="9"/>
        <v>1374080.0253128244</v>
      </c>
      <c r="C96" s="1">
        <f t="shared" si="10"/>
        <v>11086867.683517979</v>
      </c>
      <c r="E96">
        <v>10094</v>
      </c>
      <c r="F96" t="s">
        <v>38</v>
      </c>
      <c r="G96" t="s">
        <v>5</v>
      </c>
      <c r="H96">
        <v>2</v>
      </c>
      <c r="I96" t="s">
        <v>22</v>
      </c>
    </row>
    <row r="97" spans="1:9" x14ac:dyDescent="0.25">
      <c r="A97">
        <v>96</v>
      </c>
      <c r="B97" s="1">
        <f t="shared" si="9"/>
        <v>1587667.1893628764</v>
      </c>
      <c r="C97" s="1">
        <f t="shared" si="10"/>
        <v>12674534.872880856</v>
      </c>
      <c r="E97">
        <v>10095</v>
      </c>
      <c r="F97" t="s">
        <v>97</v>
      </c>
      <c r="G97" t="s">
        <v>11</v>
      </c>
      <c r="H97">
        <v>3</v>
      </c>
      <c r="I97" t="s">
        <v>23</v>
      </c>
    </row>
    <row r="98" spans="1:9" x14ac:dyDescent="0.25">
      <c r="A98">
        <v>97</v>
      </c>
      <c r="B98" s="1">
        <f t="shared" ref="B98:B101" si="11">1.16^(A98) +10 *A98 * (A98 / 2) + 4</f>
        <v>1835285.4996609362</v>
      </c>
      <c r="C98" s="1">
        <f t="shared" si="10"/>
        <v>14509820.372541793</v>
      </c>
      <c r="E98">
        <v>10096</v>
      </c>
      <c r="F98" t="s">
        <v>39</v>
      </c>
      <c r="G98" t="s">
        <v>5</v>
      </c>
      <c r="H98">
        <v>2</v>
      </c>
      <c r="I98" t="s">
        <v>26</v>
      </c>
    </row>
    <row r="99" spans="1:9" x14ac:dyDescent="0.25">
      <c r="A99">
        <v>98</v>
      </c>
      <c r="B99" s="1">
        <f t="shared" si="11"/>
        <v>2122378.339606686</v>
      </c>
      <c r="C99" s="1">
        <f t="shared" si="10"/>
        <v>16632198.712148478</v>
      </c>
      <c r="E99">
        <v>10097</v>
      </c>
      <c r="F99" t="s">
        <v>40</v>
      </c>
      <c r="G99" t="s">
        <v>5</v>
      </c>
      <c r="H99">
        <v>3</v>
      </c>
      <c r="I99" t="s">
        <v>26</v>
      </c>
    </row>
    <row r="100" spans="1:9" x14ac:dyDescent="0.25">
      <c r="A100">
        <v>99</v>
      </c>
      <c r="B100" s="1">
        <f t="shared" si="11"/>
        <v>2455260.0339437556</v>
      </c>
      <c r="C100" s="1">
        <f t="shared" si="10"/>
        <v>19087458.746092234</v>
      </c>
      <c r="E100">
        <v>10098</v>
      </c>
      <c r="F100" t="s">
        <v>41</v>
      </c>
      <c r="G100" t="s">
        <v>4</v>
      </c>
      <c r="H100">
        <v>3</v>
      </c>
      <c r="I100" t="s">
        <v>26</v>
      </c>
    </row>
    <row r="101" spans="1:9" x14ac:dyDescent="0.25">
      <c r="A101">
        <v>100</v>
      </c>
      <c r="B101" s="1">
        <f t="shared" si="11"/>
        <v>2841255.1993747563</v>
      </c>
      <c r="C101" s="1">
        <f t="shared" si="10"/>
        <v>21928713.945466992</v>
      </c>
      <c r="E101">
        <v>10099</v>
      </c>
      <c r="F101" t="s">
        <v>42</v>
      </c>
      <c r="G101" t="s">
        <v>11</v>
      </c>
      <c r="H101">
        <v>3</v>
      </c>
      <c r="I101" t="s">
        <v>22</v>
      </c>
    </row>
    <row r="102" spans="1:9" x14ac:dyDescent="0.25">
      <c r="A102">
        <v>101</v>
      </c>
      <c r="B102" s="1">
        <f>1.16^(A102) +10 *A102 * (A102 / 2) + 4</f>
        <v>3288860.3912747176</v>
      </c>
      <c r="C102" s="1">
        <f t="shared" si="10"/>
        <v>25217574.336741708</v>
      </c>
      <c r="E102">
        <v>10100</v>
      </c>
      <c r="F102" t="s">
        <v>43</v>
      </c>
      <c r="G102" t="s">
        <v>4</v>
      </c>
      <c r="H102">
        <v>3</v>
      </c>
      <c r="I102" t="s">
        <v>26</v>
      </c>
    </row>
    <row r="103" spans="1:9" x14ac:dyDescent="0.25">
      <c r="E103">
        <v>10101</v>
      </c>
      <c r="F103" t="s">
        <v>44</v>
      </c>
      <c r="G103" t="s">
        <v>9</v>
      </c>
      <c r="H103">
        <v>3</v>
      </c>
      <c r="I103" t="s">
        <v>22</v>
      </c>
    </row>
    <row r="104" spans="1:9" x14ac:dyDescent="0.25">
      <c r="E104">
        <v>10102</v>
      </c>
      <c r="F104" t="s">
        <v>45</v>
      </c>
      <c r="G104" t="s">
        <v>6</v>
      </c>
      <c r="H104">
        <v>3</v>
      </c>
      <c r="I104" t="s">
        <v>22</v>
      </c>
    </row>
    <row r="105" spans="1:9" x14ac:dyDescent="0.25">
      <c r="E105">
        <v>10103</v>
      </c>
      <c r="F105" t="s">
        <v>46</v>
      </c>
      <c r="G105" t="s">
        <v>4</v>
      </c>
      <c r="H105">
        <v>3</v>
      </c>
      <c r="I105" t="s">
        <v>26</v>
      </c>
    </row>
    <row r="106" spans="1:9" x14ac:dyDescent="0.25">
      <c r="E106">
        <v>10104</v>
      </c>
      <c r="F106" t="s">
        <v>47</v>
      </c>
      <c r="G106" t="s">
        <v>12</v>
      </c>
      <c r="H106">
        <v>3</v>
      </c>
      <c r="I106" t="s">
        <v>26</v>
      </c>
    </row>
    <row r="107" spans="1:9" x14ac:dyDescent="0.25">
      <c r="E107">
        <v>10105</v>
      </c>
      <c r="F107" t="s">
        <v>48</v>
      </c>
      <c r="G107" t="s">
        <v>6</v>
      </c>
      <c r="H107">
        <v>3</v>
      </c>
      <c r="I107" t="s">
        <v>23</v>
      </c>
    </row>
    <row r="108" spans="1:9" x14ac:dyDescent="0.25">
      <c r="E108">
        <v>10106</v>
      </c>
      <c r="F108" t="s">
        <v>49</v>
      </c>
      <c r="G108" t="s">
        <v>11</v>
      </c>
      <c r="H108">
        <v>3</v>
      </c>
      <c r="I108" t="s">
        <v>22</v>
      </c>
    </row>
    <row r="109" spans="1:9" x14ac:dyDescent="0.25">
      <c r="E109">
        <v>10107</v>
      </c>
      <c r="F109" t="s">
        <v>50</v>
      </c>
      <c r="G109" t="s">
        <v>4</v>
      </c>
      <c r="H109">
        <v>3</v>
      </c>
      <c r="I109" t="s">
        <v>22</v>
      </c>
    </row>
    <row r="110" spans="1:9" x14ac:dyDescent="0.25">
      <c r="E110">
        <v>10108</v>
      </c>
      <c r="F110" t="s">
        <v>51</v>
      </c>
      <c r="G110" t="s">
        <v>7</v>
      </c>
      <c r="H110">
        <v>3</v>
      </c>
      <c r="I110" t="s">
        <v>26</v>
      </c>
    </row>
    <row r="111" spans="1:9" x14ac:dyDescent="0.25">
      <c r="E111">
        <v>10109</v>
      </c>
      <c r="F111" t="s">
        <v>55</v>
      </c>
      <c r="G111" t="s">
        <v>4</v>
      </c>
      <c r="H111">
        <v>2</v>
      </c>
      <c r="I111" t="s">
        <v>26</v>
      </c>
    </row>
    <row r="112" spans="1:9" x14ac:dyDescent="0.25">
      <c r="E112">
        <v>10110</v>
      </c>
      <c r="F112" t="s">
        <v>53</v>
      </c>
      <c r="G112" t="s">
        <v>4</v>
      </c>
      <c r="H112">
        <v>3</v>
      </c>
      <c r="I112" t="s">
        <v>22</v>
      </c>
    </row>
    <row r="113" spans="5:9" x14ac:dyDescent="0.25">
      <c r="E113">
        <v>10111</v>
      </c>
      <c r="F113" t="s">
        <v>54</v>
      </c>
      <c r="G113" t="s">
        <v>4</v>
      </c>
      <c r="H113">
        <v>2</v>
      </c>
      <c r="I113" t="s">
        <v>22</v>
      </c>
    </row>
    <row r="114" spans="5:9" x14ac:dyDescent="0.25">
      <c r="E114">
        <v>10112</v>
      </c>
      <c r="F114" t="s">
        <v>56</v>
      </c>
      <c r="G114" t="s">
        <v>4</v>
      </c>
      <c r="H114">
        <v>3</v>
      </c>
      <c r="I114" t="s">
        <v>23</v>
      </c>
    </row>
    <row r="115" spans="5:9" x14ac:dyDescent="0.25">
      <c r="E115">
        <v>10113</v>
      </c>
      <c r="F115" t="s">
        <v>52</v>
      </c>
      <c r="G115" t="s">
        <v>4</v>
      </c>
      <c r="H115">
        <v>3</v>
      </c>
      <c r="I115" t="s">
        <v>22</v>
      </c>
    </row>
    <row r="116" spans="5:9" x14ac:dyDescent="0.25">
      <c r="E116">
        <v>10114</v>
      </c>
    </row>
    <row r="117" spans="5:9" x14ac:dyDescent="0.25">
      <c r="E117">
        <v>10115</v>
      </c>
      <c r="F117" t="s">
        <v>57</v>
      </c>
      <c r="G117" t="s">
        <v>4</v>
      </c>
      <c r="H117">
        <v>3</v>
      </c>
      <c r="I117" t="s">
        <v>23</v>
      </c>
    </row>
    <row r="118" spans="5:9" x14ac:dyDescent="0.25">
      <c r="E118">
        <v>10116</v>
      </c>
      <c r="F118" t="s">
        <v>57</v>
      </c>
      <c r="G118" t="s">
        <v>4</v>
      </c>
      <c r="H118">
        <v>3</v>
      </c>
      <c r="I118" t="s">
        <v>26</v>
      </c>
    </row>
    <row r="119" spans="5:9" x14ac:dyDescent="0.25">
      <c r="E119">
        <v>10117</v>
      </c>
      <c r="F119" t="s">
        <v>57</v>
      </c>
      <c r="G119" t="s">
        <v>4</v>
      </c>
      <c r="H119">
        <v>3</v>
      </c>
      <c r="I119" t="s">
        <v>22</v>
      </c>
    </row>
    <row r="120" spans="5:9" x14ac:dyDescent="0.25">
      <c r="E120">
        <v>10118</v>
      </c>
      <c r="F120" t="s">
        <v>58</v>
      </c>
      <c r="G120" t="s">
        <v>5</v>
      </c>
      <c r="H120">
        <v>3</v>
      </c>
      <c r="I120" t="s">
        <v>22</v>
      </c>
    </row>
    <row r="121" spans="5:9" x14ac:dyDescent="0.25">
      <c r="E121">
        <v>10119</v>
      </c>
      <c r="F121" t="s">
        <v>59</v>
      </c>
      <c r="G121" t="s">
        <v>5</v>
      </c>
      <c r="H121">
        <v>3</v>
      </c>
      <c r="I121" t="s">
        <v>26</v>
      </c>
    </row>
    <row r="122" spans="5:9" x14ac:dyDescent="0.25">
      <c r="E122">
        <v>10120</v>
      </c>
      <c r="F122" t="s">
        <v>60</v>
      </c>
      <c r="G122" t="s">
        <v>4</v>
      </c>
      <c r="H122">
        <v>3</v>
      </c>
      <c r="I122" t="s">
        <v>26</v>
      </c>
    </row>
    <row r="123" spans="5:9" x14ac:dyDescent="0.25">
      <c r="E123">
        <v>10121</v>
      </c>
      <c r="F123" t="s">
        <v>61</v>
      </c>
      <c r="G123" t="s">
        <v>4</v>
      </c>
      <c r="H123">
        <v>2</v>
      </c>
      <c r="I123" t="s">
        <v>22</v>
      </c>
    </row>
    <row r="124" spans="5:9" x14ac:dyDescent="0.25">
      <c r="E124">
        <v>10122</v>
      </c>
      <c r="F124" t="s">
        <v>62</v>
      </c>
      <c r="G124" t="s">
        <v>4</v>
      </c>
      <c r="H124">
        <v>3</v>
      </c>
      <c r="I124" t="s">
        <v>22</v>
      </c>
    </row>
    <row r="125" spans="5:9" x14ac:dyDescent="0.25">
      <c r="E125">
        <v>10123</v>
      </c>
      <c r="F125" t="s">
        <v>63</v>
      </c>
      <c r="G125" t="s">
        <v>11</v>
      </c>
      <c r="H125">
        <v>2</v>
      </c>
      <c r="I125" t="s">
        <v>23</v>
      </c>
    </row>
    <row r="126" spans="5:9" x14ac:dyDescent="0.25">
      <c r="E126">
        <v>10124</v>
      </c>
      <c r="F126" t="s">
        <v>64</v>
      </c>
      <c r="G126" t="s">
        <v>4</v>
      </c>
      <c r="H126">
        <v>3</v>
      </c>
      <c r="I126" t="s">
        <v>22</v>
      </c>
    </row>
    <row r="127" spans="5:9" x14ac:dyDescent="0.25">
      <c r="E127">
        <v>10125</v>
      </c>
      <c r="F127" t="s">
        <v>65</v>
      </c>
      <c r="G127" t="s">
        <v>7</v>
      </c>
      <c r="H127">
        <v>3</v>
      </c>
      <c r="I127" t="s">
        <v>26</v>
      </c>
    </row>
    <row r="128" spans="5:9" x14ac:dyDescent="0.25">
      <c r="E128">
        <v>10126</v>
      </c>
      <c r="F128" t="s">
        <v>66</v>
      </c>
      <c r="G128" t="s">
        <v>5</v>
      </c>
      <c r="H128">
        <v>2</v>
      </c>
      <c r="I128" t="s">
        <v>22</v>
      </c>
    </row>
    <row r="129" spans="5:9" x14ac:dyDescent="0.25">
      <c r="E129">
        <v>10127</v>
      </c>
      <c r="F129" t="s">
        <v>81</v>
      </c>
      <c r="G129" t="s">
        <v>4</v>
      </c>
      <c r="H129">
        <v>3</v>
      </c>
      <c r="I129" t="s">
        <v>23</v>
      </c>
    </row>
    <row r="130" spans="5:9" x14ac:dyDescent="0.25">
      <c r="E130">
        <v>10128</v>
      </c>
      <c r="F130" t="s">
        <v>68</v>
      </c>
      <c r="G130" t="s">
        <v>4</v>
      </c>
      <c r="H130">
        <v>3</v>
      </c>
      <c r="I130" t="s">
        <v>22</v>
      </c>
    </row>
    <row r="131" spans="5:9" x14ac:dyDescent="0.25">
      <c r="E131">
        <v>10129</v>
      </c>
      <c r="F131" t="s">
        <v>69</v>
      </c>
      <c r="G131" t="s">
        <v>4</v>
      </c>
      <c r="H131">
        <v>3</v>
      </c>
      <c r="I131" t="s">
        <v>22</v>
      </c>
    </row>
    <row r="132" spans="5:9" x14ac:dyDescent="0.25">
      <c r="E132">
        <v>10130</v>
      </c>
      <c r="F132" t="s">
        <v>70</v>
      </c>
      <c r="G132" t="s">
        <v>7</v>
      </c>
      <c r="H132">
        <v>3</v>
      </c>
      <c r="I132" t="s">
        <v>22</v>
      </c>
    </row>
    <row r="133" spans="5:9" x14ac:dyDescent="0.25">
      <c r="E133">
        <v>10131</v>
      </c>
      <c r="F133" t="s">
        <v>71</v>
      </c>
      <c r="G133" t="s">
        <v>4</v>
      </c>
      <c r="H133">
        <v>4</v>
      </c>
      <c r="I133" t="s">
        <v>22</v>
      </c>
    </row>
    <row r="134" spans="5:9" x14ac:dyDescent="0.25">
      <c r="E134">
        <v>10132</v>
      </c>
      <c r="F134" t="s">
        <v>72</v>
      </c>
      <c r="G134" t="s">
        <v>6</v>
      </c>
      <c r="H134">
        <v>3</v>
      </c>
      <c r="I134" t="s">
        <v>22</v>
      </c>
    </row>
    <row r="135" spans="5:9" x14ac:dyDescent="0.25">
      <c r="E135">
        <v>10133</v>
      </c>
      <c r="F135" t="s">
        <v>73</v>
      </c>
      <c r="G135" t="s">
        <v>6</v>
      </c>
      <c r="H135">
        <v>2</v>
      </c>
      <c r="I135" t="s">
        <v>23</v>
      </c>
    </row>
    <row r="136" spans="5:9" x14ac:dyDescent="0.25">
      <c r="E136">
        <v>10134</v>
      </c>
      <c r="F136" t="s">
        <v>74</v>
      </c>
      <c r="G136" t="s">
        <v>4</v>
      </c>
      <c r="H136">
        <v>3</v>
      </c>
      <c r="I136" t="s">
        <v>23</v>
      </c>
    </row>
    <row r="137" spans="5:9" x14ac:dyDescent="0.25">
      <c r="E137">
        <v>10135</v>
      </c>
      <c r="F137" t="s">
        <v>75</v>
      </c>
      <c r="G137" t="s">
        <v>4</v>
      </c>
      <c r="H137">
        <v>3</v>
      </c>
      <c r="I137" t="s">
        <v>23</v>
      </c>
    </row>
    <row r="138" spans="5:9" x14ac:dyDescent="0.25">
      <c r="E138">
        <v>10136</v>
      </c>
      <c r="F138" t="s">
        <v>76</v>
      </c>
      <c r="G138" t="s">
        <v>4</v>
      </c>
      <c r="H138">
        <v>3</v>
      </c>
      <c r="I138" t="s">
        <v>26</v>
      </c>
    </row>
    <row r="139" spans="5:9" x14ac:dyDescent="0.25">
      <c r="E139">
        <v>10137</v>
      </c>
      <c r="F139" t="s">
        <v>77</v>
      </c>
      <c r="G139" t="s">
        <v>4</v>
      </c>
      <c r="H139">
        <v>3</v>
      </c>
      <c r="I139" t="s">
        <v>22</v>
      </c>
    </row>
    <row r="140" spans="5:9" x14ac:dyDescent="0.25">
      <c r="E140">
        <v>10138</v>
      </c>
      <c r="F140" t="s">
        <v>78</v>
      </c>
      <c r="G140" t="s">
        <v>8</v>
      </c>
      <c r="H140">
        <v>3</v>
      </c>
      <c r="I140" t="s">
        <v>26</v>
      </c>
    </row>
    <row r="141" spans="5:9" x14ac:dyDescent="0.25">
      <c r="E141">
        <v>10139</v>
      </c>
    </row>
    <row r="142" spans="5:9" x14ac:dyDescent="0.25">
      <c r="E142">
        <v>10140</v>
      </c>
      <c r="F142" t="s">
        <v>79</v>
      </c>
      <c r="G142" t="s">
        <v>11</v>
      </c>
      <c r="H142">
        <v>3</v>
      </c>
      <c r="I142" t="s">
        <v>22</v>
      </c>
    </row>
    <row r="143" spans="5:9" x14ac:dyDescent="0.25">
      <c r="E143">
        <v>10141</v>
      </c>
      <c r="F143" t="s">
        <v>80</v>
      </c>
      <c r="G143" t="s">
        <v>5</v>
      </c>
      <c r="H143">
        <v>3</v>
      </c>
      <c r="I143" t="s">
        <v>23</v>
      </c>
    </row>
    <row r="144" spans="5:9" x14ac:dyDescent="0.25">
      <c r="E144">
        <v>10142</v>
      </c>
      <c r="F144" t="s">
        <v>67</v>
      </c>
      <c r="G144" t="s">
        <v>4</v>
      </c>
      <c r="H144">
        <v>3</v>
      </c>
      <c r="I144" t="s">
        <v>22</v>
      </c>
    </row>
    <row r="145" spans="5:9" x14ac:dyDescent="0.25">
      <c r="E145">
        <v>10143</v>
      </c>
      <c r="F145" t="s">
        <v>82</v>
      </c>
      <c r="G145" t="s">
        <v>8</v>
      </c>
      <c r="H145">
        <v>3</v>
      </c>
      <c r="I145" t="s">
        <v>23</v>
      </c>
    </row>
    <row r="146" spans="5:9" x14ac:dyDescent="0.25">
      <c r="E146">
        <v>10144</v>
      </c>
      <c r="F146" t="s">
        <v>83</v>
      </c>
      <c r="G146" t="s">
        <v>4</v>
      </c>
      <c r="H146">
        <v>3</v>
      </c>
      <c r="I146" t="s">
        <v>22</v>
      </c>
    </row>
    <row r="147" spans="5:9" x14ac:dyDescent="0.25">
      <c r="E147">
        <v>10145</v>
      </c>
      <c r="F147" t="s">
        <v>84</v>
      </c>
      <c r="G147" t="s">
        <v>4</v>
      </c>
      <c r="H147">
        <v>3</v>
      </c>
      <c r="I147" t="s">
        <v>22</v>
      </c>
    </row>
    <row r="148" spans="5:9" x14ac:dyDescent="0.25">
      <c r="E148">
        <v>10146</v>
      </c>
      <c r="F148" t="s">
        <v>85</v>
      </c>
      <c r="G148" t="s">
        <v>6</v>
      </c>
      <c r="H148">
        <v>3</v>
      </c>
      <c r="I148" t="s">
        <v>22</v>
      </c>
    </row>
    <row r="149" spans="5:9" x14ac:dyDescent="0.25">
      <c r="E149">
        <v>10147</v>
      </c>
      <c r="F149" t="s">
        <v>86</v>
      </c>
      <c r="G149" t="s">
        <v>4</v>
      </c>
      <c r="H149">
        <v>3</v>
      </c>
      <c r="I149" t="s">
        <v>22</v>
      </c>
    </row>
    <row r="150" spans="5:9" x14ac:dyDescent="0.25">
      <c r="E150">
        <v>10148</v>
      </c>
      <c r="F150" t="s">
        <v>87</v>
      </c>
      <c r="G150" t="s">
        <v>4</v>
      </c>
      <c r="H150">
        <v>3</v>
      </c>
      <c r="I150" t="s">
        <v>26</v>
      </c>
    </row>
  </sheetData>
  <conditionalFormatting sqref="K1:S16 K17">
    <cfRule type="colorScale" priority="1">
      <colorScale>
        <cfvo type="num" val="0"/>
        <cfvo type="num" val="5"/>
        <color rgb="FFF8696B"/>
        <color rgb="FF63BE7B"/>
      </colorScale>
    </cfRule>
  </conditionalFormatting>
  <pageMargins left="0.7" right="0.7" top="0.78740157499999996" bottom="0.78740157499999996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AC5-7FBB-4DF1-ADA0-0D164AD18BC2}">
  <dimension ref="A1:I9"/>
  <sheetViews>
    <sheetView workbookViewId="0">
      <selection activeCell="K9" sqref="K9"/>
    </sheetView>
  </sheetViews>
  <sheetFormatPr baseColWidth="10" defaultRowHeight="15" x14ac:dyDescent="0.25"/>
  <sheetData>
    <row r="1" spans="1:9" x14ac:dyDescent="0.25">
      <c r="A1" t="s">
        <v>3</v>
      </c>
      <c r="B1" s="2" t="s">
        <v>4</v>
      </c>
      <c r="C1" s="2" t="s">
        <v>10</v>
      </c>
      <c r="D1" t="s">
        <v>9</v>
      </c>
      <c r="E1" t="s">
        <v>7</v>
      </c>
      <c r="F1" t="s">
        <v>8</v>
      </c>
      <c r="G1" t="s">
        <v>6</v>
      </c>
      <c r="H1" t="s">
        <v>11</v>
      </c>
      <c r="I1" t="s">
        <v>12</v>
      </c>
    </row>
    <row r="2" spans="1:9" x14ac:dyDescent="0.25">
      <c r="A2" t="s">
        <v>4</v>
      </c>
      <c r="B2" s="3">
        <v>1</v>
      </c>
      <c r="C2" s="3">
        <v>2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</row>
    <row r="3" spans="1:9" x14ac:dyDescent="0.25">
      <c r="A3" t="s">
        <v>5</v>
      </c>
      <c r="B3" s="3">
        <v>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</row>
    <row r="4" spans="1:9" x14ac:dyDescent="0.25">
      <c r="A4" t="s">
        <v>9</v>
      </c>
      <c r="B4" s="3">
        <v>1</v>
      </c>
      <c r="C4" s="3">
        <v>1</v>
      </c>
      <c r="D4" s="3">
        <v>1</v>
      </c>
      <c r="E4" s="3">
        <v>2</v>
      </c>
      <c r="F4" s="3">
        <v>0.5</v>
      </c>
      <c r="G4" s="3">
        <v>2</v>
      </c>
      <c r="H4" s="3">
        <v>0</v>
      </c>
      <c r="I4" s="3">
        <v>1</v>
      </c>
    </row>
    <row r="5" spans="1:9" x14ac:dyDescent="0.25">
      <c r="A5" t="s">
        <v>7</v>
      </c>
      <c r="B5" s="3">
        <v>1</v>
      </c>
      <c r="C5" s="3">
        <v>1</v>
      </c>
      <c r="D5" s="3">
        <v>0.5</v>
      </c>
      <c r="E5" s="3">
        <v>1</v>
      </c>
      <c r="F5" s="3">
        <v>2</v>
      </c>
      <c r="G5" s="3">
        <v>0.5</v>
      </c>
      <c r="H5" s="3">
        <v>0</v>
      </c>
      <c r="I5" s="3">
        <v>2</v>
      </c>
    </row>
    <row r="6" spans="1:9" x14ac:dyDescent="0.25">
      <c r="A6" t="s">
        <v>8</v>
      </c>
      <c r="B6" s="3">
        <v>1</v>
      </c>
      <c r="C6" s="3">
        <v>1</v>
      </c>
      <c r="D6" s="3">
        <v>2</v>
      </c>
      <c r="E6" s="3">
        <v>0.5</v>
      </c>
      <c r="F6" s="3">
        <v>1</v>
      </c>
      <c r="G6" s="3">
        <v>1</v>
      </c>
      <c r="H6" s="3">
        <v>2</v>
      </c>
      <c r="I6" s="3">
        <v>0.5</v>
      </c>
    </row>
    <row r="7" spans="1:9" x14ac:dyDescent="0.25">
      <c r="A7" t="s">
        <v>6</v>
      </c>
      <c r="B7" s="3">
        <v>1</v>
      </c>
      <c r="C7" s="3">
        <v>1</v>
      </c>
      <c r="D7" s="3">
        <v>0</v>
      </c>
      <c r="E7" s="3">
        <v>1</v>
      </c>
      <c r="F7" s="3">
        <v>1</v>
      </c>
      <c r="G7" s="3">
        <v>0</v>
      </c>
      <c r="H7" s="3">
        <v>2</v>
      </c>
      <c r="I7" s="3">
        <v>1</v>
      </c>
    </row>
    <row r="8" spans="1:9" x14ac:dyDescent="0.25">
      <c r="A8" t="s">
        <v>11</v>
      </c>
      <c r="B8" s="3">
        <v>1</v>
      </c>
      <c r="C8" s="3">
        <v>1</v>
      </c>
      <c r="D8" s="3">
        <v>2</v>
      </c>
      <c r="E8" s="3">
        <v>2</v>
      </c>
      <c r="F8" s="3">
        <v>0.5</v>
      </c>
      <c r="G8" s="3">
        <v>0</v>
      </c>
      <c r="H8" s="3">
        <v>1</v>
      </c>
      <c r="I8" s="3">
        <v>0.5</v>
      </c>
    </row>
    <row r="9" spans="1:9" x14ac:dyDescent="0.25">
      <c r="A9" t="s">
        <v>12</v>
      </c>
      <c r="B9" s="3">
        <v>1</v>
      </c>
      <c r="C9" s="3">
        <v>1</v>
      </c>
      <c r="D9" s="3">
        <v>1</v>
      </c>
      <c r="E9" s="3">
        <v>0.5</v>
      </c>
      <c r="F9" s="3">
        <v>2</v>
      </c>
      <c r="G9" s="3">
        <v>1</v>
      </c>
      <c r="H9" s="3">
        <v>2</v>
      </c>
      <c r="I9" s="3">
        <v>1</v>
      </c>
    </row>
  </sheetData>
  <conditionalFormatting sqref="B2:I9">
    <cfRule type="colorScale" priority="1">
      <colorScale>
        <cfvo type="num" val="0"/>
        <cfvo type="num" val="0.5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Paul-Louis Powietzka</dc:creator>
  <cp:lastModifiedBy>Paul-Louis Powietzka</cp:lastModifiedBy>
  <dcterms:created xsi:type="dcterms:W3CDTF">2024-08-19T08:31:27Z</dcterms:created>
  <dcterms:modified xsi:type="dcterms:W3CDTF">2024-10-15T13:58:08Z</dcterms:modified>
</cp:coreProperties>
</file>