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stewart/git/NearFieldScanner/"/>
    </mc:Choice>
  </mc:AlternateContent>
  <xr:revisionPtr revIDLastSave="0" documentId="13_ncr:1_{363C1E9C-25A2-EA4A-ABF2-2626A2704B4D}" xr6:coauthVersionLast="47" xr6:coauthVersionMax="47" xr10:uidLastSave="{00000000-0000-0000-0000-000000000000}"/>
  <bookViews>
    <workbookView xWindow="380" yWindow="500" windowWidth="28040" windowHeight="16640" xr2:uid="{6938E821-2B77-A345-ADF5-9B5A6599B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E16" i="1" s="1"/>
  <c r="E15" i="1"/>
  <c r="E17" i="1"/>
  <c r="E18" i="1"/>
  <c r="E19" i="1"/>
  <c r="E20" i="1"/>
  <c r="E21" i="1"/>
  <c r="C15" i="1"/>
  <c r="E6" i="1"/>
  <c r="E2" i="1"/>
  <c r="E11" i="1"/>
  <c r="E8" i="1"/>
  <c r="E14" i="1"/>
  <c r="E13" i="1"/>
  <c r="E7" i="1"/>
  <c r="E10" i="1"/>
  <c r="E12" i="1"/>
  <c r="E9" i="1"/>
  <c r="E4" i="1"/>
  <c r="E5" i="1"/>
  <c r="E3" i="1"/>
  <c r="H2" i="1" l="1"/>
</calcChain>
</file>

<file path=xl/sharedStrings.xml><?xml version="1.0" encoding="utf-8"?>
<sst xmlns="http://schemas.openxmlformats.org/spreadsheetml/2006/main" count="38" uniqueCount="37">
  <si>
    <t>Item</t>
  </si>
  <si>
    <t>Cost per unit</t>
  </si>
  <si>
    <t>Number of units</t>
  </si>
  <si>
    <t>Total cost</t>
  </si>
  <si>
    <t>Arduino</t>
  </si>
  <si>
    <t>Link</t>
  </si>
  <si>
    <t>https://us.openbuilds.com/v-slot-40x40-linear-rail/?searchid=0&amp;search_query=aluminum+extrusion</t>
  </si>
  <si>
    <t>40x40 Aluminum extrusion</t>
  </si>
  <si>
    <t>https://us.openbuilds.com/c-beam-linear-actuator-bundle/</t>
  </si>
  <si>
    <t>Linear actuator (1m)</t>
  </si>
  <si>
    <t>https://store-usa.arduino.cc/products/arduino-uno-rev3?selectedStore=us</t>
  </si>
  <si>
    <t>M5 Aluminum V nut pack</t>
  </si>
  <si>
    <t>https://us.openbuilds.com/tee-nuts-m5-pack/</t>
  </si>
  <si>
    <t>M5 nuts</t>
  </si>
  <si>
    <t>https://us.openbuilds.com/low-profile-screws-10-pack/</t>
  </si>
  <si>
    <t>CNC controller kit</t>
  </si>
  <si>
    <t>https://www.amazon.com/Twotrees-Controller-Stepper-8-0%EF%BC%8CTB6600-Board%EF%BC%8CSwitch/dp/B08XNQTQXN?th=1</t>
  </si>
  <si>
    <t>Acrylic sheet 24" x 24"</t>
  </si>
  <si>
    <t>https://www.amazon.com/Acrylic-Plexiglass-Perspex-Transparent-Sheeting/dp/B07ZJM5GTP?crid=119L89JLTF2L4&amp;dib=eyJ2IjoiMSJ9.g-juzSVWS5w-JwwlS8OovaemQd13fnyVKWsfy66I5PieTzlOKJBoADJ-DkfGox-KxipLEthZVei4XznmN6iI5SUa8f9txNCm55DAwK4HG9Z8jvCTib1i8wMM3SmwtADDjLKW9OACwMTIHUG7z8kIDXtHwHz08bmEfnPxuU9jaLCYBXOkD3L3Nw_vlcXGBnyGReIt48zqdO5TyOLhKMZes_yrFYelKv6dcOKBr8ARVfI.DTnbRKNj0Nkjzdhbv7uLYWMS0ziEfXAWeyjTLjWf124&amp;dib_tag=se&amp;keywords=acrylic%2Bsheet%2B24%22%2Bx%2B24&amp;qid=1746456047&amp;sprefix=acrylic%2Bsheet%2B24%2Bx%2B24%2Caps%2C156&amp;sr=8-4&amp;th=1</t>
  </si>
  <si>
    <t>Acrylic rods</t>
  </si>
  <si>
    <t>https://www.amazon.com/FixtureDisplays%C2%AE-Diameter-Plexiglass-Transparent-10132-24/dp/B09T69KKSM?crid=262DBX5E0424Y&amp;dib=eyJ2IjoiMSJ9.eUTTNQpiBhp40mBpmsq8g6B-UoOwZn82a2nfbyThT-vo7qDoi-MwkwAyrM2yNBiJkKvNkTGyVk7C62cZxLxwAWZdQacGvNR-YhUj-Qn93bbWhuXe1s8eBWLBv9YcbqE4tECbdPVKxowooa9V8GXVZISak01w0qJ-sFGcE3Rvq6RSKzSGyIiyhU_I7RfJKEYL1_7rekmM7qatbiOt7kCYJL0786TQ_jEVc_8gzYDLHO3LX2XoCZOA2upr7EJIIneUOSl-xSCj0dqDzz-V5D1rOKc6GdE7Hh5CrfaJ3UhBsfA.yfMHBVq-sfktSSvPGCctl5pBl9CnC9zD6iSedDWGg2I&amp;dib_tag=se&amp;keywords=1x20%22+acrylic+rod&amp;qid=1709785973&amp;s=industrial&amp;sprefix=1x20+acrylic+rod%2Cindustrial%2C124&amp;sr=1-5</t>
  </si>
  <si>
    <t>https://www.mcmaster.com/products/aluminum-extrusion-gussets/t-slotted-framing-rail-profile~quad/rail-height~20-mm/</t>
  </si>
  <si>
    <t>Aluminum extrustion corner brackets</t>
  </si>
  <si>
    <t>Total cost:</t>
  </si>
  <si>
    <t>10 ft mini circuit SMA cable</t>
  </si>
  <si>
    <t>https://www.minicircuits.com/WebStore/dashboard.html?model=ULC-10FT-SMSM%2B</t>
  </si>
  <si>
    <t>6 ft mini circuit SMA cable</t>
  </si>
  <si>
    <t>https://www.minicircuits.com/WebStore/dashboard.html?model=ULC-6FT-SMSM%2B</t>
  </si>
  <si>
    <t>WR90 open ended waveguide probe</t>
  </si>
  <si>
    <t>https://www.ebay.com/itm/315099929331</t>
  </si>
  <si>
    <t>Quote</t>
  </si>
  <si>
    <t>Absorber: AEMi AEP-04 LG</t>
  </si>
  <si>
    <t>Drag Chains</t>
  </si>
  <si>
    <t>https://www.amazon.com/Flexible-Connectors-Screwdriver-Engravers-Woodworking/dp/B09JCD362N</t>
  </si>
  <si>
    <t>https://openbuildspartstore.com/v-slot-40x40-linear-rail/</t>
  </si>
  <si>
    <t>1m V-Slot 40x40</t>
  </si>
  <si>
    <t>Extended Open Gusset (5537T663)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</si>
</sst>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e-usa.arduino.cc/products/arduino-uno-rev3?selectedStore=us" TargetMode="External"/><Relationship Id="rId2" Type="http://schemas.openxmlformats.org/officeDocument/2006/relationships/hyperlink" Target="https://us.openbuilds.com/c-beam-linear-actuator-bundle/" TargetMode="External"/><Relationship Id="rId1" Type="http://schemas.openxmlformats.org/officeDocument/2006/relationships/hyperlink" Target="https://us.openbuilds.com/v-slot-40x40-linear-rail/?searchid=0&amp;search_query=aluminum+extrusion" TargetMode="External"/><Relationship Id="rId5" Type="http://schemas.openxmlformats.org/officeDocument/2006/relationships/hyperlink" Target="https://www.mcmaster.com/products/aluminum-extrusion-gussets/t-slotted-framing-rail-profile~quad/rail-height~20-mm/" TargetMode="External"/><Relationship Id="rId4" Type="http://schemas.openxmlformats.org/officeDocument/2006/relationships/hyperlink" Target="https://www.amazon.com/Twotrees-Controller-Stepper-8-0%EF%BC%8CTB6600-Board%EF%BC%8CSwitch/dp/B08XNQTQXN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0DF3-C031-1E4C-84BA-D6EA7CE5EA16}">
  <dimension ref="A1:H21"/>
  <sheetViews>
    <sheetView tabSelected="1" workbookViewId="0">
      <selection activeCell="D18" sqref="D18"/>
    </sheetView>
  </sheetViews>
  <sheetFormatPr baseColWidth="10" defaultRowHeight="16" x14ac:dyDescent="0.2"/>
  <cols>
    <col min="1" max="1" width="17.6640625" customWidth="1"/>
  </cols>
  <sheetData>
    <row r="1" spans="1:8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</row>
    <row r="2" spans="1:8" x14ac:dyDescent="0.2">
      <c r="A2" t="s">
        <v>28</v>
      </c>
      <c r="B2" t="s">
        <v>29</v>
      </c>
      <c r="C2">
        <v>638.4</v>
      </c>
      <c r="D2">
        <v>1</v>
      </c>
      <c r="E2">
        <f t="shared" ref="E2:E21" si="0">C2*D2</f>
        <v>638.4</v>
      </c>
      <c r="G2" t="s">
        <v>23</v>
      </c>
      <c r="H2">
        <f>SUM(E2:E31)</f>
        <v>2007.96</v>
      </c>
    </row>
    <row r="3" spans="1:8" x14ac:dyDescent="0.2">
      <c r="A3" t="s">
        <v>9</v>
      </c>
      <c r="B3" s="2" t="s">
        <v>8</v>
      </c>
      <c r="C3">
        <v>200</v>
      </c>
      <c r="D3">
        <v>3</v>
      </c>
      <c r="E3">
        <f t="shared" si="0"/>
        <v>600</v>
      </c>
    </row>
    <row r="4" spans="1:8" x14ac:dyDescent="0.2">
      <c r="A4" t="s">
        <v>24</v>
      </c>
      <c r="B4" t="s">
        <v>25</v>
      </c>
      <c r="C4">
        <v>155</v>
      </c>
      <c r="D4">
        <v>1</v>
      </c>
      <c r="E4">
        <f t="shared" si="0"/>
        <v>155</v>
      </c>
    </row>
    <row r="5" spans="1:8" x14ac:dyDescent="0.2">
      <c r="A5" t="s">
        <v>26</v>
      </c>
      <c r="B5" t="s">
        <v>27</v>
      </c>
      <c r="C5">
        <v>129</v>
      </c>
      <c r="D5">
        <v>1</v>
      </c>
      <c r="E5">
        <f t="shared" si="0"/>
        <v>129</v>
      </c>
    </row>
    <row r="6" spans="1:8" x14ac:dyDescent="0.2">
      <c r="A6" t="s">
        <v>31</v>
      </c>
      <c r="B6" t="s">
        <v>30</v>
      </c>
      <c r="C6">
        <v>90</v>
      </c>
      <c r="D6">
        <v>1</v>
      </c>
      <c r="E6">
        <f t="shared" si="0"/>
        <v>90</v>
      </c>
    </row>
    <row r="7" spans="1:8" x14ac:dyDescent="0.2">
      <c r="A7" t="s">
        <v>15</v>
      </c>
      <c r="B7" s="2" t="s">
        <v>16</v>
      </c>
      <c r="C7">
        <v>73</v>
      </c>
      <c r="D7">
        <v>1</v>
      </c>
      <c r="E7">
        <f t="shared" si="0"/>
        <v>73</v>
      </c>
    </row>
    <row r="8" spans="1:8" x14ac:dyDescent="0.2">
      <c r="A8" t="s">
        <v>7</v>
      </c>
      <c r="B8" s="2" t="s">
        <v>6</v>
      </c>
      <c r="C8">
        <v>27</v>
      </c>
      <c r="D8">
        <v>2</v>
      </c>
      <c r="E8">
        <f t="shared" si="0"/>
        <v>54</v>
      </c>
    </row>
    <row r="9" spans="1:8" x14ac:dyDescent="0.2">
      <c r="A9" t="s">
        <v>22</v>
      </c>
      <c r="B9" t="s">
        <v>21</v>
      </c>
      <c r="C9">
        <v>11.49</v>
      </c>
      <c r="D9">
        <v>4</v>
      </c>
      <c r="E9">
        <f t="shared" si="0"/>
        <v>45.96</v>
      </c>
    </row>
    <row r="10" spans="1:8" x14ac:dyDescent="0.2">
      <c r="A10" t="s">
        <v>17</v>
      </c>
      <c r="B10" t="s">
        <v>18</v>
      </c>
      <c r="C10">
        <v>36</v>
      </c>
      <c r="D10">
        <v>1</v>
      </c>
      <c r="E10">
        <f t="shared" si="0"/>
        <v>36</v>
      </c>
    </row>
    <row r="11" spans="1:8" x14ac:dyDescent="0.2">
      <c r="A11" t="s">
        <v>4</v>
      </c>
      <c r="B11" s="2" t="s">
        <v>10</v>
      </c>
      <c r="C11">
        <v>27.6</v>
      </c>
      <c r="D11">
        <v>1</v>
      </c>
      <c r="E11">
        <f t="shared" si="0"/>
        <v>27.6</v>
      </c>
    </row>
    <row r="12" spans="1:8" x14ac:dyDescent="0.2">
      <c r="A12" t="s">
        <v>19</v>
      </c>
      <c r="B12" t="s">
        <v>20</v>
      </c>
      <c r="C12">
        <v>6</v>
      </c>
      <c r="D12">
        <v>4</v>
      </c>
      <c r="E12">
        <f t="shared" si="0"/>
        <v>24</v>
      </c>
    </row>
    <row r="13" spans="1:8" x14ac:dyDescent="0.2">
      <c r="A13" t="s">
        <v>13</v>
      </c>
      <c r="B13" t="s">
        <v>14</v>
      </c>
      <c r="C13">
        <v>1</v>
      </c>
      <c r="D13">
        <v>4</v>
      </c>
      <c r="E13">
        <f t="shared" si="0"/>
        <v>4</v>
      </c>
    </row>
    <row r="14" spans="1:8" x14ac:dyDescent="0.2">
      <c r="A14" t="s">
        <v>11</v>
      </c>
      <c r="B14" t="s">
        <v>12</v>
      </c>
      <c r="C14">
        <v>3</v>
      </c>
      <c r="D14">
        <v>1</v>
      </c>
      <c r="E14">
        <f t="shared" si="0"/>
        <v>3</v>
      </c>
    </row>
    <row r="15" spans="1:8" x14ac:dyDescent="0.2">
      <c r="A15" t="s">
        <v>32</v>
      </c>
      <c r="B15" t="s">
        <v>33</v>
      </c>
      <c r="C15">
        <f>28/2</f>
        <v>14</v>
      </c>
      <c r="D15">
        <v>2</v>
      </c>
      <c r="E15">
        <f t="shared" si="0"/>
        <v>28</v>
      </c>
    </row>
    <row r="16" spans="1:8" x14ac:dyDescent="0.2">
      <c r="A16" t="s">
        <v>35</v>
      </c>
      <c r="B16" t="s">
        <v>34</v>
      </c>
      <c r="C16">
        <f>54/2</f>
        <v>27</v>
      </c>
      <c r="D16">
        <v>2</v>
      </c>
      <c r="E16">
        <f t="shared" si="0"/>
        <v>54</v>
      </c>
    </row>
    <row r="17" spans="1:5" x14ac:dyDescent="0.2">
      <c r="A17" t="s">
        <v>36</v>
      </c>
      <c r="B17" s="2" t="s">
        <v>21</v>
      </c>
      <c r="C17">
        <f>46/4</f>
        <v>11.5</v>
      </c>
      <c r="D17">
        <v>4</v>
      </c>
      <c r="E17">
        <f t="shared" si="0"/>
        <v>46</v>
      </c>
    </row>
    <row r="18" spans="1:5" x14ac:dyDescent="0.2">
      <c r="E18">
        <f t="shared" si="0"/>
        <v>0</v>
      </c>
    </row>
    <row r="19" spans="1:5" x14ac:dyDescent="0.2">
      <c r="E19">
        <f t="shared" si="0"/>
        <v>0</v>
      </c>
    </row>
    <row r="20" spans="1:5" x14ac:dyDescent="0.2">
      <c r="E20">
        <f t="shared" si="0"/>
        <v>0</v>
      </c>
    </row>
    <row r="21" spans="1:5" x14ac:dyDescent="0.2">
      <c r="E21">
        <f t="shared" si="0"/>
        <v>0</v>
      </c>
    </row>
  </sheetData>
  <sortState xmlns:xlrd2="http://schemas.microsoft.com/office/spreadsheetml/2017/richdata2" ref="A2:E14">
    <sortCondition descending="1" ref="E14:E15"/>
  </sortState>
  <hyperlinks>
    <hyperlink ref="B8" r:id="rId1" xr:uid="{1146041F-B872-0B46-83A4-943D01A34526}"/>
    <hyperlink ref="B3" r:id="rId2" xr:uid="{CA8313DF-B007-0841-B564-C74993DDA459}"/>
    <hyperlink ref="B11" r:id="rId3" xr:uid="{7E463B31-6A69-8543-867E-C54E86C6A4B6}"/>
    <hyperlink ref="B7" r:id="rId4" xr:uid="{95117905-1CF7-3D47-AB39-C5C56D248DA9}"/>
    <hyperlink ref="B17" r:id="rId5" xr:uid="{ABDA6D6E-2D25-2D40-92C7-3E6DAB88EAAB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Stewart</dc:creator>
  <cp:lastModifiedBy>Jacob Stewart</cp:lastModifiedBy>
  <dcterms:created xsi:type="dcterms:W3CDTF">2025-05-05T14:33:03Z</dcterms:created>
  <dcterms:modified xsi:type="dcterms:W3CDTF">2025-05-13T15:04:55Z</dcterms:modified>
</cp:coreProperties>
</file>