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/coding/MetaTrust/GPTScan-Web3Bugs/"/>
    </mc:Choice>
  </mc:AlternateContent>
  <xr:revisionPtr revIDLastSave="0" documentId="13_ncr:1_{B396EE7B-5282-8B4C-83CB-12A14D18F62C}" xr6:coauthVersionLast="45" xr6:coauthVersionMax="45" xr10:uidLastSave="{00000000-0000-0000-0000-000000000000}"/>
  <bookViews>
    <workbookView xWindow="0" yWindow="760" windowWidth="30240" windowHeight="18880" xr2:uid="{00000000-000D-0000-FFFF-FFFF00000000}"/>
  </bookViews>
  <sheets>
    <sheet name="defihack_res" sheetId="1" r:id="rId1"/>
  </sheets>
  <definedNames>
    <definedName name="_xlnm._FilterDatabase" localSheetId="0" hidden="1">defihack_res!$A$1:$A$80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" i="1" l="1"/>
  <c r="F74" i="1"/>
  <c r="E74" i="1"/>
  <c r="C74" i="1"/>
  <c r="J66" i="1"/>
  <c r="K66" i="1" s="1"/>
  <c r="J70" i="1"/>
  <c r="K70" i="1" s="1"/>
  <c r="J72" i="1"/>
  <c r="K72" i="1" s="1"/>
  <c r="J67" i="1"/>
  <c r="K67" i="1" s="1"/>
  <c r="J65" i="1"/>
  <c r="K65" i="1" s="1"/>
  <c r="J63" i="1"/>
  <c r="K63" i="1" s="1"/>
  <c r="B74" i="1"/>
  <c r="J73" i="1"/>
  <c r="K73" i="1" s="1"/>
  <c r="J69" i="1"/>
  <c r="K69" i="1" s="1"/>
  <c r="J71" i="1"/>
  <c r="K71" i="1" s="1"/>
  <c r="J68" i="1"/>
  <c r="K68" i="1" s="1"/>
  <c r="J64" i="1"/>
  <c r="K64" i="1" s="1"/>
  <c r="J62" i="1"/>
  <c r="K62" i="1" s="1"/>
  <c r="J60" i="1"/>
  <c r="K60" i="1" s="1"/>
  <c r="J61" i="1"/>
  <c r="K61" i="1" s="1"/>
  <c r="J58" i="1"/>
  <c r="K58" i="1" s="1"/>
  <c r="J59" i="1"/>
  <c r="K59" i="1" s="1"/>
  <c r="J57" i="1"/>
  <c r="K57" i="1" s="1"/>
  <c r="J52" i="1"/>
  <c r="K52" i="1" s="1"/>
  <c r="J53" i="1"/>
  <c r="K53" i="1" s="1"/>
  <c r="J55" i="1"/>
  <c r="K55" i="1" s="1"/>
  <c r="J54" i="1"/>
  <c r="K54" i="1" s="1"/>
  <c r="J56" i="1"/>
  <c r="K56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0" i="1"/>
  <c r="K40" i="1" s="1"/>
  <c r="J45" i="1"/>
  <c r="K45" i="1" s="1"/>
  <c r="J43" i="1"/>
  <c r="K43" i="1" s="1"/>
  <c r="J44" i="1"/>
  <c r="K44" i="1" s="1"/>
  <c r="J41" i="1"/>
  <c r="K41" i="1" s="1"/>
  <c r="J38" i="1"/>
  <c r="K38" i="1" s="1"/>
  <c r="J35" i="1"/>
  <c r="K35" i="1" s="1"/>
  <c r="J42" i="1"/>
  <c r="K42" i="1" s="1"/>
  <c r="J39" i="1"/>
  <c r="K39" i="1" s="1"/>
  <c r="J37" i="1"/>
  <c r="K37" i="1" s="1"/>
  <c r="J36" i="1"/>
  <c r="K36" i="1" s="1"/>
  <c r="J34" i="1"/>
  <c r="K34" i="1" s="1"/>
  <c r="J32" i="1"/>
  <c r="K32" i="1" s="1"/>
  <c r="J31" i="1"/>
  <c r="K31" i="1" s="1"/>
  <c r="J30" i="1"/>
  <c r="K30" i="1" s="1"/>
  <c r="J33" i="1"/>
  <c r="K33" i="1" s="1"/>
  <c r="J29" i="1"/>
  <c r="K29" i="1" s="1"/>
  <c r="J28" i="1"/>
  <c r="K28" i="1" s="1"/>
  <c r="J21" i="1"/>
  <c r="K21" i="1" s="1"/>
  <c r="J26" i="1"/>
  <c r="K26" i="1" s="1"/>
  <c r="J27" i="1"/>
  <c r="K27" i="1" s="1"/>
  <c r="J24" i="1"/>
  <c r="K24" i="1" s="1"/>
  <c r="J25" i="1"/>
  <c r="K25" i="1" s="1"/>
  <c r="J23" i="1"/>
  <c r="K23" i="1" s="1"/>
  <c r="J22" i="1"/>
  <c r="K22" i="1" s="1"/>
  <c r="J19" i="1"/>
  <c r="K19" i="1" s="1"/>
  <c r="J20" i="1"/>
  <c r="K20" i="1" s="1"/>
  <c r="J18" i="1"/>
  <c r="K18" i="1" s="1"/>
  <c r="J2" i="1"/>
  <c r="K2" i="1" s="1"/>
  <c r="J15" i="1"/>
  <c r="K15" i="1" s="1"/>
  <c r="J16" i="1"/>
  <c r="K16" i="1" s="1"/>
  <c r="J17" i="1"/>
  <c r="K17" i="1" s="1"/>
  <c r="J14" i="1"/>
  <c r="K14" i="1" s="1"/>
  <c r="J13" i="1"/>
  <c r="K13" i="1" s="1"/>
  <c r="J11" i="1"/>
  <c r="K11" i="1" s="1"/>
  <c r="J12" i="1"/>
  <c r="K12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C77" i="1" l="1"/>
  <c r="E77" i="1"/>
  <c r="J74" i="1"/>
  <c r="I77" i="1" l="1"/>
  <c r="K74" i="1"/>
  <c r="G77" i="1"/>
</calcChain>
</file>

<file path=xl/sharedStrings.xml><?xml version="1.0" encoding="utf-8"?>
<sst xmlns="http://schemas.openxmlformats.org/spreadsheetml/2006/main" count="95" uniqueCount="44">
  <si>
    <t>Project Name</t>
  </si>
  <si>
    <t>TP</t>
  </si>
  <si>
    <t>FP</t>
  </si>
  <si>
    <t>TN</t>
  </si>
  <si>
    <t>FN</t>
  </si>
  <si>
    <t>Rule</t>
  </si>
  <si>
    <t>FP-Type</t>
  </si>
  <si>
    <t>FN-Type</t>
  </si>
  <si>
    <t>ANC</t>
  </si>
  <si>
    <t>TP-Type</t>
  </si>
  <si>
    <t>FLP</t>
  </si>
  <si>
    <t>UT</t>
  </si>
  <si>
    <t>TP+TN+FP+FN</t>
  </si>
  <si>
    <t>Precision</t>
  </si>
  <si>
    <t>Recall</t>
  </si>
  <si>
    <t>F1 score</t>
  </si>
  <si>
    <t>Accuracy</t>
  </si>
  <si>
    <t>FR</t>
  </si>
  <si>
    <t>SP</t>
  </si>
  <si>
    <t>FLP (new)</t>
  </si>
  <si>
    <t>5 (StaticFail-5)</t>
  </si>
  <si>
    <t>28 (StaticFail-4)</t>
  </si>
  <si>
    <t>WOI</t>
  </si>
  <si>
    <t>52 (StaticFail-5)</t>
  </si>
  <si>
    <t>FD (new)</t>
  </si>
  <si>
    <t>FD</t>
  </si>
  <si>
    <t>81 (StaticFail-3)</t>
  </si>
  <si>
    <t>FD (new), SP, FLP</t>
  </si>
  <si>
    <t>102 (StaticFail-6)</t>
  </si>
  <si>
    <t>112 (StaticFail-4)</t>
  </si>
  <si>
    <t>115 (StaticFail-3)</t>
  </si>
  <si>
    <t>WOC</t>
  </si>
  <si>
    <t>Minus</t>
  </si>
  <si>
    <t>FD (new), FLP</t>
  </si>
  <si>
    <t>FD, WOI</t>
  </si>
  <si>
    <t>UT, FLP</t>
  </si>
  <si>
    <t>193 (StaticFail-3)</t>
  </si>
  <si>
    <t>FD, SP</t>
  </si>
  <si>
    <t>FR (new), FLP</t>
  </si>
  <si>
    <t>31 (StaticFail-6)</t>
  </si>
  <si>
    <t>49 (StaticFail-4)</t>
  </si>
  <si>
    <t>ANC, FLB</t>
  </si>
  <si>
    <t>FD (new), SP</t>
  </si>
  <si>
    <t>FLB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</si>
</sst>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1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zoomScale="155" zoomScaleNormal="155" workbookViewId="0">
      <selection activeCell="E82" sqref="E82"/>
    </sheetView>
  </sheetViews>
  <sheetFormatPr baseColWidth="10" defaultRowHeight="16" x14ac:dyDescent="0.2"/>
  <cols>
    <col min="1" max="1" width="17.33203125" style="4" customWidth="1"/>
    <col min="2" max="2" width="9.83203125" style="4" customWidth="1"/>
    <col min="3" max="3" width="9.33203125" style="4" customWidth="1"/>
    <col min="4" max="4" width="12.83203125" style="4" customWidth="1"/>
    <col min="5" max="5" width="9.6640625" style="5" customWidth="1"/>
    <col min="6" max="6" width="9.6640625" style="2" customWidth="1"/>
    <col min="7" max="7" width="9.5" style="2" customWidth="1"/>
    <col min="8" max="8" width="10" style="3" customWidth="1"/>
    <col min="9" max="9" width="9.6640625" style="3" customWidth="1"/>
    <col min="10" max="10" width="12.33203125" style="4" customWidth="1"/>
    <col min="11" max="11" width="6.33203125" style="4" customWidth="1"/>
    <col min="12" max="16384" width="10.83203125" style="1"/>
  </cols>
  <sheetData>
    <row r="1" spans="1:14" x14ac:dyDescent="0.2">
      <c r="A1" s="4" t="s">
        <v>0</v>
      </c>
      <c r="B1" s="4" t="s">
        <v>5</v>
      </c>
      <c r="C1" s="4" t="s">
        <v>1</v>
      </c>
      <c r="D1" s="4" t="s">
        <v>9</v>
      </c>
      <c r="E1" s="5" t="s">
        <v>3</v>
      </c>
      <c r="F1" s="2" t="s">
        <v>2</v>
      </c>
      <c r="G1" s="2" t="s">
        <v>6</v>
      </c>
      <c r="H1" s="3" t="s">
        <v>4</v>
      </c>
      <c r="I1" s="3" t="s">
        <v>7</v>
      </c>
      <c r="J1" s="4" t="s">
        <v>12</v>
      </c>
      <c r="K1" s="4" t="s">
        <v>32</v>
      </c>
    </row>
    <row r="2" spans="1:14" x14ac:dyDescent="0.2">
      <c r="A2" s="6" t="s">
        <v>20</v>
      </c>
      <c r="B2" s="4">
        <v>4</v>
      </c>
      <c r="C2" s="4">
        <v>1</v>
      </c>
      <c r="D2" s="4" t="s">
        <v>18</v>
      </c>
      <c r="E2" s="5">
        <v>3</v>
      </c>
      <c r="F2" s="8">
        <v>0</v>
      </c>
      <c r="G2" s="8"/>
      <c r="H2" s="3">
        <v>0</v>
      </c>
      <c r="J2" s="4">
        <f t="shared" ref="J2:J33" si="0">C2+E2+F2+H2</f>
        <v>4</v>
      </c>
      <c r="K2" s="4">
        <f>J2-B2</f>
        <v>0</v>
      </c>
      <c r="N2"/>
    </row>
    <row r="3" spans="1:14" x14ac:dyDescent="0.2">
      <c r="A3" s="4">
        <v>6</v>
      </c>
      <c r="B3" s="4">
        <v>2</v>
      </c>
      <c r="C3" s="6">
        <v>0</v>
      </c>
      <c r="D3" s="6"/>
      <c r="E3" s="7">
        <v>1</v>
      </c>
      <c r="F3" s="2">
        <v>1</v>
      </c>
      <c r="G3" s="2" t="s">
        <v>11</v>
      </c>
      <c r="H3" s="3">
        <v>0</v>
      </c>
      <c r="J3" s="4">
        <f t="shared" si="0"/>
        <v>2</v>
      </c>
      <c r="K3" s="4">
        <f t="shared" ref="K3:K66" si="1">J3-B3</f>
        <v>0</v>
      </c>
      <c r="N3"/>
    </row>
    <row r="4" spans="1:14" x14ac:dyDescent="0.2">
      <c r="A4" s="4">
        <v>10</v>
      </c>
      <c r="B4" s="4">
        <v>3</v>
      </c>
      <c r="C4" s="6">
        <v>1</v>
      </c>
      <c r="D4" s="6" t="s">
        <v>8</v>
      </c>
      <c r="E4" s="7">
        <v>2</v>
      </c>
      <c r="F4" s="2">
        <v>0</v>
      </c>
      <c r="H4" s="3">
        <v>0</v>
      </c>
      <c r="J4" s="4">
        <f t="shared" si="0"/>
        <v>3</v>
      </c>
      <c r="K4" s="4">
        <f t="shared" si="1"/>
        <v>0</v>
      </c>
      <c r="N4"/>
    </row>
    <row r="5" spans="1:14" x14ac:dyDescent="0.2">
      <c r="A5" s="4">
        <v>12</v>
      </c>
      <c r="B5" s="4">
        <v>3</v>
      </c>
      <c r="C5" s="6">
        <v>1</v>
      </c>
      <c r="D5" s="6" t="s">
        <v>10</v>
      </c>
      <c r="E5" s="7">
        <v>1</v>
      </c>
      <c r="F5" s="8">
        <v>1</v>
      </c>
      <c r="G5" s="8" t="s">
        <v>25</v>
      </c>
      <c r="H5" s="3">
        <v>0</v>
      </c>
      <c r="J5" s="4">
        <f t="shared" si="0"/>
        <v>3</v>
      </c>
      <c r="K5" s="4">
        <f t="shared" si="1"/>
        <v>0</v>
      </c>
      <c r="N5"/>
    </row>
    <row r="6" spans="1:14" x14ac:dyDescent="0.2">
      <c r="A6" s="6">
        <v>13</v>
      </c>
      <c r="B6" s="4">
        <v>4</v>
      </c>
      <c r="C6" s="6">
        <v>1</v>
      </c>
      <c r="D6" s="6" t="s">
        <v>17</v>
      </c>
      <c r="E6" s="7">
        <v>3</v>
      </c>
      <c r="F6" s="8">
        <v>0</v>
      </c>
      <c r="G6" s="8"/>
      <c r="H6" s="3">
        <v>0</v>
      </c>
      <c r="J6" s="4">
        <f t="shared" si="0"/>
        <v>4</v>
      </c>
      <c r="K6" s="4">
        <f t="shared" si="1"/>
        <v>0</v>
      </c>
      <c r="N6"/>
    </row>
    <row r="7" spans="1:14" x14ac:dyDescent="0.2">
      <c r="A7" s="6">
        <v>16</v>
      </c>
      <c r="B7" s="4">
        <v>3</v>
      </c>
      <c r="C7" s="6">
        <v>0</v>
      </c>
      <c r="D7" s="6"/>
      <c r="E7" s="7">
        <v>3</v>
      </c>
      <c r="F7" s="2">
        <v>0</v>
      </c>
      <c r="G7" s="2">
        <v>0</v>
      </c>
      <c r="H7" s="3">
        <v>0</v>
      </c>
      <c r="J7" s="4">
        <f t="shared" si="0"/>
        <v>3</v>
      </c>
      <c r="K7" s="4">
        <f t="shared" si="1"/>
        <v>0</v>
      </c>
      <c r="N7"/>
    </row>
    <row r="8" spans="1:14" x14ac:dyDescent="0.2">
      <c r="A8" s="4">
        <v>18</v>
      </c>
      <c r="B8" s="4">
        <v>3</v>
      </c>
      <c r="C8" s="6">
        <v>1</v>
      </c>
      <c r="D8" s="6" t="s">
        <v>22</v>
      </c>
      <c r="E8" s="7">
        <v>2</v>
      </c>
      <c r="F8" s="2">
        <v>0</v>
      </c>
      <c r="H8" s="3">
        <v>0</v>
      </c>
      <c r="J8" s="4">
        <f t="shared" si="0"/>
        <v>3</v>
      </c>
      <c r="K8" s="4">
        <f t="shared" si="1"/>
        <v>0</v>
      </c>
      <c r="N8"/>
    </row>
    <row r="9" spans="1:14" x14ac:dyDescent="0.2">
      <c r="A9" s="6">
        <v>21</v>
      </c>
      <c r="B9" s="6">
        <v>4</v>
      </c>
      <c r="C9" s="6">
        <v>0</v>
      </c>
      <c r="D9" s="6"/>
      <c r="E9" s="7">
        <v>3</v>
      </c>
      <c r="F9" s="8">
        <v>1</v>
      </c>
      <c r="G9" s="8" t="s">
        <v>25</v>
      </c>
      <c r="H9" s="11">
        <v>0</v>
      </c>
      <c r="J9" s="4">
        <f t="shared" si="0"/>
        <v>4</v>
      </c>
      <c r="K9" s="4">
        <f t="shared" si="1"/>
        <v>0</v>
      </c>
      <c r="N9"/>
    </row>
    <row r="10" spans="1:14" x14ac:dyDescent="0.2">
      <c r="A10" s="6">
        <v>22</v>
      </c>
      <c r="B10" s="6">
        <v>4</v>
      </c>
      <c r="C10" s="6">
        <v>1</v>
      </c>
      <c r="D10" s="6" t="s">
        <v>11</v>
      </c>
      <c r="E10" s="7">
        <v>3</v>
      </c>
      <c r="F10" s="8">
        <v>0</v>
      </c>
      <c r="G10" s="8"/>
      <c r="H10" s="11">
        <v>0</v>
      </c>
      <c r="J10" s="4">
        <f t="shared" si="0"/>
        <v>4</v>
      </c>
      <c r="K10" s="4">
        <f t="shared" si="1"/>
        <v>0</v>
      </c>
      <c r="N10"/>
    </row>
    <row r="11" spans="1:14" x14ac:dyDescent="0.2">
      <c r="A11" s="6">
        <v>23</v>
      </c>
      <c r="B11" s="6">
        <v>5</v>
      </c>
      <c r="C11" s="6">
        <v>0</v>
      </c>
      <c r="D11" s="6"/>
      <c r="E11" s="7">
        <v>3</v>
      </c>
      <c r="F11" s="8">
        <v>1</v>
      </c>
      <c r="G11" s="8" t="s">
        <v>18</v>
      </c>
      <c r="H11" s="11">
        <v>1</v>
      </c>
      <c r="I11" s="3" t="s">
        <v>10</v>
      </c>
      <c r="J11" s="4">
        <f t="shared" si="0"/>
        <v>5</v>
      </c>
      <c r="K11" s="4">
        <f t="shared" si="1"/>
        <v>0</v>
      </c>
      <c r="N11"/>
    </row>
    <row r="12" spans="1:14" x14ac:dyDescent="0.2">
      <c r="A12" s="6">
        <v>24</v>
      </c>
      <c r="B12" s="6">
        <v>1</v>
      </c>
      <c r="C12" s="6">
        <v>0</v>
      </c>
      <c r="D12" s="6"/>
      <c r="E12" s="7">
        <v>1</v>
      </c>
      <c r="F12" s="8">
        <v>0</v>
      </c>
      <c r="G12" s="8"/>
      <c r="H12" s="11">
        <v>0</v>
      </c>
      <c r="J12" s="4">
        <f t="shared" si="0"/>
        <v>1</v>
      </c>
      <c r="K12" s="4">
        <f t="shared" si="1"/>
        <v>0</v>
      </c>
      <c r="N12"/>
    </row>
    <row r="13" spans="1:14" x14ac:dyDescent="0.2">
      <c r="A13" s="6">
        <v>25</v>
      </c>
      <c r="B13" s="6">
        <v>4</v>
      </c>
      <c r="C13" s="6">
        <v>2</v>
      </c>
      <c r="D13" s="6" t="s">
        <v>38</v>
      </c>
      <c r="E13" s="7">
        <v>1</v>
      </c>
      <c r="F13" s="8">
        <v>1</v>
      </c>
      <c r="G13" s="8" t="s">
        <v>25</v>
      </c>
      <c r="H13" s="11">
        <v>0</v>
      </c>
      <c r="J13" s="4">
        <f t="shared" si="0"/>
        <v>4</v>
      </c>
      <c r="K13" s="4">
        <f t="shared" si="1"/>
        <v>0</v>
      </c>
      <c r="N13"/>
    </row>
    <row r="14" spans="1:14" x14ac:dyDescent="0.2">
      <c r="A14" s="6">
        <v>26</v>
      </c>
      <c r="B14" s="6">
        <v>3</v>
      </c>
      <c r="C14" s="6">
        <v>0</v>
      </c>
      <c r="D14" s="6"/>
      <c r="E14" s="7">
        <v>3</v>
      </c>
      <c r="F14" s="8">
        <v>0</v>
      </c>
      <c r="G14" s="8"/>
      <c r="H14" s="11">
        <v>0</v>
      </c>
      <c r="J14" s="4">
        <f t="shared" si="0"/>
        <v>3</v>
      </c>
      <c r="K14" s="4">
        <f t="shared" si="1"/>
        <v>0</v>
      </c>
      <c r="N14"/>
    </row>
    <row r="15" spans="1:14" x14ac:dyDescent="0.2">
      <c r="A15" s="6">
        <v>27</v>
      </c>
      <c r="B15" s="6">
        <v>1</v>
      </c>
      <c r="C15" s="6">
        <v>0</v>
      </c>
      <c r="D15" s="6"/>
      <c r="E15" s="7">
        <v>1</v>
      </c>
      <c r="F15" s="8">
        <v>0</v>
      </c>
      <c r="G15" s="8"/>
      <c r="H15" s="11">
        <v>0</v>
      </c>
      <c r="J15" s="4">
        <f t="shared" si="0"/>
        <v>1</v>
      </c>
      <c r="K15" s="4">
        <f t="shared" si="1"/>
        <v>0</v>
      </c>
      <c r="N15"/>
    </row>
    <row r="16" spans="1:14" x14ac:dyDescent="0.2">
      <c r="A16" s="6" t="s">
        <v>21</v>
      </c>
      <c r="B16" s="6">
        <v>4</v>
      </c>
      <c r="C16" s="6">
        <v>1</v>
      </c>
      <c r="D16" s="6" t="s">
        <v>19</v>
      </c>
      <c r="E16" s="7">
        <v>2</v>
      </c>
      <c r="F16" s="8">
        <v>1</v>
      </c>
      <c r="G16" s="8" t="s">
        <v>25</v>
      </c>
      <c r="H16" s="11">
        <v>0</v>
      </c>
      <c r="J16" s="4">
        <f t="shared" si="0"/>
        <v>4</v>
      </c>
      <c r="K16" s="4">
        <f t="shared" si="1"/>
        <v>0</v>
      </c>
      <c r="N16"/>
    </row>
    <row r="17" spans="1:14" x14ac:dyDescent="0.2">
      <c r="A17" s="6">
        <v>30</v>
      </c>
      <c r="B17" s="6">
        <v>3</v>
      </c>
      <c r="C17" s="6">
        <v>0</v>
      </c>
      <c r="D17" s="6"/>
      <c r="E17" s="7">
        <v>3</v>
      </c>
      <c r="F17" s="8">
        <v>0</v>
      </c>
      <c r="G17" s="8"/>
      <c r="H17" s="11">
        <v>0</v>
      </c>
      <c r="J17" s="4">
        <f t="shared" si="0"/>
        <v>3</v>
      </c>
      <c r="K17" s="4">
        <f t="shared" si="1"/>
        <v>0</v>
      </c>
      <c r="N17"/>
    </row>
    <row r="18" spans="1:14" x14ac:dyDescent="0.2">
      <c r="A18" s="6" t="s">
        <v>39</v>
      </c>
      <c r="B18" s="6">
        <v>6</v>
      </c>
      <c r="C18" s="6">
        <v>0</v>
      </c>
      <c r="D18" s="6"/>
      <c r="E18" s="7">
        <v>6</v>
      </c>
      <c r="F18" s="8">
        <v>0</v>
      </c>
      <c r="G18" s="8"/>
      <c r="H18" s="11">
        <v>0</v>
      </c>
      <c r="J18" s="4">
        <f t="shared" si="0"/>
        <v>6</v>
      </c>
      <c r="K18" s="4">
        <f t="shared" si="1"/>
        <v>0</v>
      </c>
      <c r="N18"/>
    </row>
    <row r="19" spans="1:14" x14ac:dyDescent="0.2">
      <c r="A19" s="6">
        <v>34</v>
      </c>
      <c r="B19" s="6">
        <v>4</v>
      </c>
      <c r="C19" s="6">
        <v>0</v>
      </c>
      <c r="D19" s="6"/>
      <c r="E19" s="7">
        <v>4</v>
      </c>
      <c r="F19" s="8">
        <v>0</v>
      </c>
      <c r="G19" s="8"/>
      <c r="H19" s="11">
        <v>0</v>
      </c>
      <c r="J19" s="4">
        <f t="shared" si="0"/>
        <v>4</v>
      </c>
      <c r="K19" s="4">
        <f>J19-B19</f>
        <v>0</v>
      </c>
      <c r="N19"/>
    </row>
    <row r="20" spans="1:14" x14ac:dyDescent="0.2">
      <c r="A20" s="6">
        <v>36</v>
      </c>
      <c r="B20" s="6">
        <v>2</v>
      </c>
      <c r="C20" s="6">
        <v>0</v>
      </c>
      <c r="D20" s="6"/>
      <c r="E20" s="7">
        <v>2</v>
      </c>
      <c r="F20" s="8">
        <v>0</v>
      </c>
      <c r="G20" s="8"/>
      <c r="H20" s="11">
        <v>0</v>
      </c>
      <c r="J20" s="4">
        <f t="shared" si="0"/>
        <v>2</v>
      </c>
      <c r="K20" s="4">
        <f t="shared" si="1"/>
        <v>0</v>
      </c>
      <c r="N20"/>
    </row>
    <row r="21" spans="1:14" x14ac:dyDescent="0.2">
      <c r="A21" s="6">
        <v>37</v>
      </c>
      <c r="B21" s="6">
        <v>3</v>
      </c>
      <c r="C21" s="6">
        <v>1</v>
      </c>
      <c r="D21" s="6" t="s">
        <v>10</v>
      </c>
      <c r="E21" s="7">
        <v>1</v>
      </c>
      <c r="F21" s="8">
        <v>1</v>
      </c>
      <c r="G21" s="8" t="s">
        <v>22</v>
      </c>
      <c r="H21" s="11">
        <v>0</v>
      </c>
      <c r="J21" s="4">
        <f t="shared" si="0"/>
        <v>3</v>
      </c>
      <c r="K21" s="4">
        <f t="shared" si="1"/>
        <v>0</v>
      </c>
      <c r="N21"/>
    </row>
    <row r="22" spans="1:14" x14ac:dyDescent="0.2">
      <c r="A22" s="6">
        <v>39</v>
      </c>
      <c r="B22" s="6">
        <v>4</v>
      </c>
      <c r="C22" s="6">
        <v>1</v>
      </c>
      <c r="D22" s="6" t="s">
        <v>11</v>
      </c>
      <c r="E22" s="7">
        <v>2</v>
      </c>
      <c r="F22" s="8">
        <v>1</v>
      </c>
      <c r="G22" s="8" t="s">
        <v>10</v>
      </c>
      <c r="H22" s="11">
        <v>0</v>
      </c>
      <c r="J22" s="4">
        <f t="shared" si="0"/>
        <v>4</v>
      </c>
      <c r="K22" s="4">
        <f t="shared" si="1"/>
        <v>0</v>
      </c>
      <c r="N22"/>
    </row>
    <row r="23" spans="1:14" x14ac:dyDescent="0.2">
      <c r="A23" s="6">
        <v>41</v>
      </c>
      <c r="B23" s="6">
        <v>2</v>
      </c>
      <c r="C23" s="6">
        <v>0</v>
      </c>
      <c r="D23" s="6"/>
      <c r="E23" s="7">
        <v>2</v>
      </c>
      <c r="F23" s="8">
        <v>0</v>
      </c>
      <c r="G23" s="8"/>
      <c r="H23" s="11">
        <v>0</v>
      </c>
      <c r="J23" s="4">
        <f t="shared" si="0"/>
        <v>2</v>
      </c>
      <c r="K23" s="4">
        <f t="shared" si="1"/>
        <v>0</v>
      </c>
      <c r="N23"/>
    </row>
    <row r="24" spans="1:14" x14ac:dyDescent="0.2">
      <c r="A24" s="6">
        <v>43</v>
      </c>
      <c r="B24" s="6">
        <v>3</v>
      </c>
      <c r="C24" s="6">
        <v>1</v>
      </c>
      <c r="D24" s="6" t="s">
        <v>22</v>
      </c>
      <c r="E24" s="7">
        <v>1</v>
      </c>
      <c r="F24" s="8">
        <v>1</v>
      </c>
      <c r="G24" s="8" t="s">
        <v>10</v>
      </c>
      <c r="H24" s="11">
        <v>0</v>
      </c>
      <c r="I24" s="9"/>
      <c r="J24" s="4">
        <f t="shared" si="0"/>
        <v>3</v>
      </c>
      <c r="K24" s="4">
        <f t="shared" si="1"/>
        <v>0</v>
      </c>
      <c r="N24"/>
    </row>
    <row r="25" spans="1:14" x14ac:dyDescent="0.2">
      <c r="A25" s="6">
        <v>44</v>
      </c>
      <c r="B25" s="6">
        <v>1</v>
      </c>
      <c r="C25" s="6">
        <v>0</v>
      </c>
      <c r="D25" s="6"/>
      <c r="E25" s="7">
        <v>1</v>
      </c>
      <c r="F25" s="8">
        <v>0</v>
      </c>
      <c r="G25" s="8"/>
      <c r="H25" s="11">
        <v>0</v>
      </c>
      <c r="J25" s="4">
        <f t="shared" si="0"/>
        <v>1</v>
      </c>
      <c r="K25" s="4">
        <f t="shared" si="1"/>
        <v>0</v>
      </c>
      <c r="N25"/>
    </row>
    <row r="26" spans="1:14" x14ac:dyDescent="0.2">
      <c r="A26" s="6">
        <v>45</v>
      </c>
      <c r="B26" s="6">
        <v>3</v>
      </c>
      <c r="C26" s="6">
        <v>1</v>
      </c>
      <c r="D26" s="6" t="s">
        <v>22</v>
      </c>
      <c r="E26" s="7">
        <v>1</v>
      </c>
      <c r="F26" s="8">
        <v>1</v>
      </c>
      <c r="G26" s="8" t="s">
        <v>10</v>
      </c>
      <c r="H26" s="11">
        <v>0</v>
      </c>
      <c r="J26" s="4">
        <f t="shared" si="0"/>
        <v>3</v>
      </c>
      <c r="K26" s="4">
        <f t="shared" si="1"/>
        <v>0</v>
      </c>
      <c r="N26"/>
    </row>
    <row r="27" spans="1:14" x14ac:dyDescent="0.2">
      <c r="A27" s="6">
        <v>47</v>
      </c>
      <c r="B27" s="6">
        <v>1</v>
      </c>
      <c r="C27" s="6">
        <v>0</v>
      </c>
      <c r="D27" s="6"/>
      <c r="E27" s="7">
        <v>1</v>
      </c>
      <c r="F27" s="8">
        <v>0</v>
      </c>
      <c r="G27" s="8"/>
      <c r="H27" s="11">
        <v>0</v>
      </c>
      <c r="J27" s="4">
        <f t="shared" si="0"/>
        <v>1</v>
      </c>
      <c r="K27" s="4">
        <f t="shared" si="1"/>
        <v>0</v>
      </c>
      <c r="N27"/>
    </row>
    <row r="28" spans="1:14" x14ac:dyDescent="0.2">
      <c r="A28" s="6" t="s">
        <v>40</v>
      </c>
      <c r="B28" s="6">
        <v>4</v>
      </c>
      <c r="C28" s="6">
        <v>0</v>
      </c>
      <c r="D28" s="6"/>
      <c r="E28" s="7">
        <v>4</v>
      </c>
      <c r="F28" s="8">
        <v>0</v>
      </c>
      <c r="G28" s="8"/>
      <c r="H28" s="11">
        <v>0</v>
      </c>
      <c r="J28" s="4">
        <f t="shared" si="0"/>
        <v>4</v>
      </c>
      <c r="K28" s="4">
        <f t="shared" si="1"/>
        <v>0</v>
      </c>
      <c r="N28"/>
    </row>
    <row r="29" spans="1:14" x14ac:dyDescent="0.2">
      <c r="A29" s="4" t="s">
        <v>23</v>
      </c>
      <c r="B29" s="4">
        <v>4</v>
      </c>
      <c r="C29" s="4">
        <v>1</v>
      </c>
      <c r="D29" s="4" t="s">
        <v>18</v>
      </c>
      <c r="E29" s="5">
        <v>3</v>
      </c>
      <c r="F29" s="2">
        <v>0</v>
      </c>
      <c r="H29" s="3">
        <v>0</v>
      </c>
      <c r="J29" s="4">
        <f t="shared" si="0"/>
        <v>4</v>
      </c>
      <c r="K29" s="4">
        <f t="shared" si="1"/>
        <v>0</v>
      </c>
      <c r="N29"/>
    </row>
    <row r="30" spans="1:14" x14ac:dyDescent="0.2">
      <c r="A30" s="4">
        <v>53</v>
      </c>
      <c r="B30" s="4">
        <v>2</v>
      </c>
      <c r="C30" s="4">
        <v>0</v>
      </c>
      <c r="E30" s="5">
        <v>2</v>
      </c>
      <c r="F30" s="2">
        <v>0</v>
      </c>
      <c r="H30" s="3">
        <v>0</v>
      </c>
      <c r="J30" s="4">
        <f t="shared" si="0"/>
        <v>2</v>
      </c>
      <c r="K30" s="4">
        <f t="shared" si="1"/>
        <v>0</v>
      </c>
      <c r="N30"/>
    </row>
    <row r="31" spans="1:14" x14ac:dyDescent="0.2">
      <c r="A31" s="4">
        <v>54</v>
      </c>
      <c r="B31" s="4">
        <v>4</v>
      </c>
      <c r="C31" s="4">
        <v>1</v>
      </c>
      <c r="D31" s="4" t="s">
        <v>11</v>
      </c>
      <c r="E31" s="5">
        <v>3</v>
      </c>
      <c r="F31" s="2">
        <v>0</v>
      </c>
      <c r="H31" s="3">
        <v>0</v>
      </c>
      <c r="J31" s="4">
        <f t="shared" si="0"/>
        <v>4</v>
      </c>
      <c r="K31" s="4">
        <f t="shared" si="1"/>
        <v>0</v>
      </c>
      <c r="N31"/>
    </row>
    <row r="32" spans="1:14" x14ac:dyDescent="0.2">
      <c r="A32" s="6">
        <v>56</v>
      </c>
      <c r="B32" s="6">
        <v>4</v>
      </c>
      <c r="C32" s="6">
        <v>1</v>
      </c>
      <c r="D32" s="6" t="s">
        <v>24</v>
      </c>
      <c r="E32" s="7">
        <v>3</v>
      </c>
      <c r="F32" s="8">
        <v>0</v>
      </c>
      <c r="G32" s="8"/>
      <c r="H32" s="11">
        <v>0</v>
      </c>
      <c r="J32" s="4">
        <f t="shared" si="0"/>
        <v>4</v>
      </c>
      <c r="K32" s="4">
        <f t="shared" si="1"/>
        <v>0</v>
      </c>
      <c r="N32"/>
    </row>
    <row r="33" spans="1:14" x14ac:dyDescent="0.2">
      <c r="A33" s="6">
        <v>57</v>
      </c>
      <c r="B33" s="6">
        <v>5</v>
      </c>
      <c r="C33" s="6">
        <v>1</v>
      </c>
      <c r="D33" s="6" t="s">
        <v>19</v>
      </c>
      <c r="E33" s="7">
        <v>4</v>
      </c>
      <c r="F33" s="8">
        <v>0</v>
      </c>
      <c r="G33" s="8"/>
      <c r="H33" s="11">
        <v>0</v>
      </c>
      <c r="J33" s="4">
        <f t="shared" si="0"/>
        <v>5</v>
      </c>
      <c r="K33" s="4">
        <f>J33-B33</f>
        <v>0</v>
      </c>
      <c r="N33"/>
    </row>
    <row r="34" spans="1:14" x14ac:dyDescent="0.2">
      <c r="A34" s="6">
        <v>59</v>
      </c>
      <c r="B34" s="6">
        <v>5</v>
      </c>
      <c r="C34" s="6">
        <v>1</v>
      </c>
      <c r="D34" s="6" t="s">
        <v>43</v>
      </c>
      <c r="E34" s="7">
        <v>3</v>
      </c>
      <c r="F34" s="8">
        <v>1</v>
      </c>
      <c r="G34" s="8" t="s">
        <v>10</v>
      </c>
      <c r="H34" s="11">
        <v>0</v>
      </c>
      <c r="J34" s="4">
        <f t="shared" ref="J34:J65" si="2">C34+E34+F34+H34</f>
        <v>5</v>
      </c>
      <c r="K34" s="4">
        <f t="shared" si="1"/>
        <v>0</v>
      </c>
      <c r="N34"/>
    </row>
    <row r="35" spans="1:14" x14ac:dyDescent="0.2">
      <c r="A35" s="6">
        <v>61</v>
      </c>
      <c r="B35" s="6">
        <v>4</v>
      </c>
      <c r="C35" s="6">
        <v>1</v>
      </c>
      <c r="D35" s="6" t="s">
        <v>24</v>
      </c>
      <c r="E35" s="7">
        <v>2</v>
      </c>
      <c r="F35" s="8">
        <v>1</v>
      </c>
      <c r="G35" s="8" t="s">
        <v>10</v>
      </c>
      <c r="H35" s="11">
        <v>0</v>
      </c>
      <c r="J35" s="4">
        <f t="shared" si="2"/>
        <v>4</v>
      </c>
      <c r="K35" s="4">
        <f t="shared" si="1"/>
        <v>0</v>
      </c>
      <c r="N35"/>
    </row>
    <row r="36" spans="1:14" x14ac:dyDescent="0.2">
      <c r="A36" s="6">
        <v>64</v>
      </c>
      <c r="B36" s="6">
        <v>4</v>
      </c>
      <c r="C36" s="6">
        <v>0</v>
      </c>
      <c r="D36" s="6"/>
      <c r="E36" s="7">
        <v>4</v>
      </c>
      <c r="F36" s="8">
        <v>0</v>
      </c>
      <c r="G36" s="8"/>
      <c r="H36" s="11">
        <v>0</v>
      </c>
      <c r="J36" s="4">
        <f t="shared" si="2"/>
        <v>4</v>
      </c>
      <c r="K36" s="4">
        <f t="shared" si="1"/>
        <v>0</v>
      </c>
      <c r="N36"/>
    </row>
    <row r="37" spans="1:14" x14ac:dyDescent="0.2">
      <c r="A37" s="6">
        <v>67</v>
      </c>
      <c r="B37" s="6">
        <v>2</v>
      </c>
      <c r="C37" s="6">
        <v>1</v>
      </c>
      <c r="D37" s="6" t="s">
        <v>10</v>
      </c>
      <c r="E37" s="7">
        <v>0</v>
      </c>
      <c r="F37" s="8">
        <v>1</v>
      </c>
      <c r="G37" s="8" t="s">
        <v>22</v>
      </c>
      <c r="H37" s="11">
        <v>0</v>
      </c>
      <c r="J37" s="4">
        <f t="shared" si="2"/>
        <v>2</v>
      </c>
      <c r="K37" s="4">
        <f t="shared" si="1"/>
        <v>0</v>
      </c>
      <c r="N37"/>
    </row>
    <row r="38" spans="1:14" x14ac:dyDescent="0.2">
      <c r="A38" s="6">
        <v>68</v>
      </c>
      <c r="B38" s="6">
        <v>3</v>
      </c>
      <c r="C38" s="6">
        <v>0</v>
      </c>
      <c r="D38" s="6"/>
      <c r="E38" s="7">
        <v>3</v>
      </c>
      <c r="F38" s="8">
        <v>0</v>
      </c>
      <c r="G38" s="8"/>
      <c r="H38" s="11">
        <v>0</v>
      </c>
      <c r="J38" s="4">
        <f t="shared" si="2"/>
        <v>3</v>
      </c>
      <c r="K38" s="4">
        <f t="shared" si="1"/>
        <v>0</v>
      </c>
      <c r="N38"/>
    </row>
    <row r="39" spans="1:14" x14ac:dyDescent="0.2">
      <c r="A39" s="6">
        <v>69</v>
      </c>
      <c r="B39" s="6">
        <v>6</v>
      </c>
      <c r="C39" s="6">
        <v>2</v>
      </c>
      <c r="D39" s="6" t="s">
        <v>41</v>
      </c>
      <c r="E39" s="7">
        <v>4</v>
      </c>
      <c r="F39" s="8">
        <v>0</v>
      </c>
      <c r="G39" s="8"/>
      <c r="H39" s="11">
        <v>0</v>
      </c>
      <c r="J39" s="4">
        <f t="shared" si="2"/>
        <v>6</v>
      </c>
      <c r="K39" s="4">
        <f t="shared" si="1"/>
        <v>0</v>
      </c>
      <c r="N39"/>
    </row>
    <row r="40" spans="1:14" x14ac:dyDescent="0.2">
      <c r="A40" s="6">
        <v>70</v>
      </c>
      <c r="B40" s="6">
        <v>6</v>
      </c>
      <c r="C40" s="6">
        <v>3</v>
      </c>
      <c r="D40" s="6" t="s">
        <v>27</v>
      </c>
      <c r="E40" s="7">
        <v>1</v>
      </c>
      <c r="F40" s="8">
        <v>1</v>
      </c>
      <c r="G40" s="8" t="s">
        <v>11</v>
      </c>
      <c r="H40" s="11">
        <v>1</v>
      </c>
      <c r="I40" s="3" t="s">
        <v>17</v>
      </c>
      <c r="J40" s="4">
        <f t="shared" si="2"/>
        <v>6</v>
      </c>
      <c r="K40" s="4">
        <f t="shared" si="1"/>
        <v>0</v>
      </c>
      <c r="N40"/>
    </row>
    <row r="41" spans="1:14" x14ac:dyDescent="0.2">
      <c r="A41" s="6">
        <v>71</v>
      </c>
      <c r="B41" s="6">
        <v>3</v>
      </c>
      <c r="C41" s="6">
        <v>1</v>
      </c>
      <c r="D41" s="6" t="s">
        <v>25</v>
      </c>
      <c r="E41" s="7">
        <v>1</v>
      </c>
      <c r="F41" s="8">
        <v>1</v>
      </c>
      <c r="G41" s="8" t="s">
        <v>10</v>
      </c>
      <c r="H41" s="11">
        <v>0</v>
      </c>
      <c r="J41" s="4">
        <f t="shared" si="2"/>
        <v>3</v>
      </c>
      <c r="K41" s="4">
        <f t="shared" si="1"/>
        <v>0</v>
      </c>
      <c r="N41"/>
    </row>
    <row r="42" spans="1:14" x14ac:dyDescent="0.2">
      <c r="A42" s="6">
        <v>75</v>
      </c>
      <c r="B42" s="6">
        <v>3</v>
      </c>
      <c r="C42" s="6">
        <v>0</v>
      </c>
      <c r="D42" s="6"/>
      <c r="E42" s="7">
        <v>3</v>
      </c>
      <c r="F42" s="8">
        <v>0</v>
      </c>
      <c r="G42" s="8"/>
      <c r="H42" s="11">
        <v>0</v>
      </c>
      <c r="J42" s="4">
        <f t="shared" si="2"/>
        <v>3</v>
      </c>
      <c r="K42" s="4">
        <f t="shared" si="1"/>
        <v>0</v>
      </c>
      <c r="N42"/>
    </row>
    <row r="43" spans="1:14" x14ac:dyDescent="0.2">
      <c r="A43" s="6">
        <v>76</v>
      </c>
      <c r="B43" s="6">
        <v>3</v>
      </c>
      <c r="C43" s="6">
        <v>0</v>
      </c>
      <c r="D43" s="6"/>
      <c r="E43" s="7">
        <v>2</v>
      </c>
      <c r="F43" s="8">
        <v>1</v>
      </c>
      <c r="G43" s="8" t="s">
        <v>10</v>
      </c>
      <c r="H43" s="11">
        <v>0</v>
      </c>
      <c r="J43" s="4">
        <f t="shared" si="2"/>
        <v>3</v>
      </c>
      <c r="K43" s="4">
        <f t="shared" si="1"/>
        <v>0</v>
      </c>
      <c r="N43"/>
    </row>
    <row r="44" spans="1:14" x14ac:dyDescent="0.2">
      <c r="A44" s="6">
        <v>77</v>
      </c>
      <c r="B44" s="6">
        <v>4</v>
      </c>
      <c r="C44" s="6">
        <v>0</v>
      </c>
      <c r="D44" s="6"/>
      <c r="E44" s="7">
        <v>2</v>
      </c>
      <c r="F44" s="8">
        <v>1</v>
      </c>
      <c r="G44" s="8" t="s">
        <v>10</v>
      </c>
      <c r="H44" s="11">
        <v>1</v>
      </c>
      <c r="I44" s="3" t="s">
        <v>25</v>
      </c>
      <c r="J44" s="4">
        <f t="shared" si="2"/>
        <v>4</v>
      </c>
      <c r="K44" s="4">
        <f t="shared" si="1"/>
        <v>0</v>
      </c>
      <c r="N44"/>
    </row>
    <row r="45" spans="1:14" x14ac:dyDescent="0.2">
      <c r="A45" s="6">
        <v>78</v>
      </c>
      <c r="B45" s="6">
        <v>5</v>
      </c>
      <c r="C45" s="6">
        <v>1</v>
      </c>
      <c r="D45" s="6" t="s">
        <v>10</v>
      </c>
      <c r="E45" s="7">
        <v>3</v>
      </c>
      <c r="F45" s="8">
        <v>1</v>
      </c>
      <c r="G45" s="8" t="s">
        <v>8</v>
      </c>
      <c r="H45" s="11">
        <v>0</v>
      </c>
      <c r="J45" s="4">
        <f t="shared" si="2"/>
        <v>5</v>
      </c>
      <c r="K45" s="4">
        <f t="shared" si="1"/>
        <v>0</v>
      </c>
      <c r="N45"/>
    </row>
    <row r="46" spans="1:14" x14ac:dyDescent="0.2">
      <c r="A46" s="6">
        <v>79</v>
      </c>
      <c r="B46" s="6">
        <v>2</v>
      </c>
      <c r="C46" s="6">
        <v>1</v>
      </c>
      <c r="D46" s="6" t="s">
        <v>10</v>
      </c>
      <c r="E46" s="7">
        <v>1</v>
      </c>
      <c r="F46" s="8">
        <v>0</v>
      </c>
      <c r="G46" s="8"/>
      <c r="H46" s="11">
        <v>0</v>
      </c>
      <c r="J46" s="4">
        <f t="shared" si="2"/>
        <v>2</v>
      </c>
      <c r="K46" s="4">
        <f t="shared" si="1"/>
        <v>0</v>
      </c>
      <c r="N46"/>
    </row>
    <row r="47" spans="1:14" x14ac:dyDescent="0.2">
      <c r="A47" s="6" t="s">
        <v>26</v>
      </c>
      <c r="B47" s="6">
        <v>3</v>
      </c>
      <c r="C47" s="6">
        <v>1</v>
      </c>
      <c r="D47" s="6" t="s">
        <v>10</v>
      </c>
      <c r="E47" s="7">
        <v>1</v>
      </c>
      <c r="F47" s="8">
        <v>1</v>
      </c>
      <c r="G47" s="8" t="s">
        <v>11</v>
      </c>
      <c r="H47" s="11">
        <v>0</v>
      </c>
      <c r="J47" s="4">
        <f t="shared" si="2"/>
        <v>3</v>
      </c>
      <c r="K47" s="4">
        <f t="shared" si="1"/>
        <v>0</v>
      </c>
      <c r="N47"/>
    </row>
    <row r="48" spans="1:14" x14ac:dyDescent="0.2">
      <c r="A48" s="6">
        <v>83</v>
      </c>
      <c r="B48" s="6">
        <v>4</v>
      </c>
      <c r="C48" s="6">
        <v>0</v>
      </c>
      <c r="D48" s="6"/>
      <c r="E48" s="7">
        <v>4</v>
      </c>
      <c r="F48" s="8">
        <v>0</v>
      </c>
      <c r="G48" s="8"/>
      <c r="H48" s="11">
        <v>0</v>
      </c>
      <c r="J48" s="4">
        <f t="shared" si="2"/>
        <v>4</v>
      </c>
      <c r="K48" s="4">
        <f t="shared" si="1"/>
        <v>0</v>
      </c>
      <c r="N48"/>
    </row>
    <row r="49" spans="1:14" x14ac:dyDescent="0.2">
      <c r="A49" s="6">
        <v>89</v>
      </c>
      <c r="B49" s="6">
        <v>4</v>
      </c>
      <c r="C49" s="6">
        <v>1</v>
      </c>
      <c r="D49" s="6" t="s">
        <v>42</v>
      </c>
      <c r="E49" s="7">
        <v>2</v>
      </c>
      <c r="F49" s="8">
        <v>1</v>
      </c>
      <c r="G49" s="8" t="s">
        <v>10</v>
      </c>
      <c r="H49" s="11">
        <v>0</v>
      </c>
      <c r="J49" s="4">
        <f t="shared" si="2"/>
        <v>4</v>
      </c>
      <c r="K49" s="4">
        <f t="shared" si="1"/>
        <v>0</v>
      </c>
      <c r="N49"/>
    </row>
    <row r="50" spans="1:14" x14ac:dyDescent="0.2">
      <c r="A50" s="6">
        <v>94</v>
      </c>
      <c r="B50" s="6">
        <v>2</v>
      </c>
      <c r="C50" s="6">
        <v>0</v>
      </c>
      <c r="D50" s="6"/>
      <c r="E50" s="7">
        <v>2</v>
      </c>
      <c r="F50" s="8">
        <v>0</v>
      </c>
      <c r="G50" s="8"/>
      <c r="H50" s="11">
        <v>0</v>
      </c>
      <c r="J50" s="4">
        <f t="shared" si="2"/>
        <v>2</v>
      </c>
      <c r="K50" s="4">
        <f>J50-B50</f>
        <v>0</v>
      </c>
      <c r="N50"/>
    </row>
    <row r="51" spans="1:14" x14ac:dyDescent="0.2">
      <c r="A51" s="6">
        <v>98</v>
      </c>
      <c r="B51" s="6">
        <v>2</v>
      </c>
      <c r="C51" s="6">
        <v>0</v>
      </c>
      <c r="D51" s="6"/>
      <c r="E51" s="7">
        <v>1</v>
      </c>
      <c r="F51" s="8">
        <v>1</v>
      </c>
      <c r="G51" s="8" t="s">
        <v>10</v>
      </c>
      <c r="H51" s="11">
        <v>0</v>
      </c>
      <c r="J51" s="4">
        <f t="shared" si="2"/>
        <v>2</v>
      </c>
      <c r="K51" s="4">
        <f t="shared" si="1"/>
        <v>0</v>
      </c>
      <c r="N51"/>
    </row>
    <row r="52" spans="1:14" x14ac:dyDescent="0.2">
      <c r="A52" s="4">
        <v>100</v>
      </c>
      <c r="B52" s="4">
        <v>3</v>
      </c>
      <c r="C52" s="4">
        <v>1</v>
      </c>
      <c r="D52" s="4" t="s">
        <v>25</v>
      </c>
      <c r="E52" s="5">
        <v>2</v>
      </c>
      <c r="F52" s="2">
        <v>0</v>
      </c>
      <c r="H52" s="3">
        <v>0</v>
      </c>
      <c r="J52" s="4">
        <f t="shared" si="2"/>
        <v>3</v>
      </c>
      <c r="K52" s="4">
        <f t="shared" si="1"/>
        <v>0</v>
      </c>
      <c r="N52"/>
    </row>
    <row r="53" spans="1:14" x14ac:dyDescent="0.2">
      <c r="A53" s="4" t="s">
        <v>28</v>
      </c>
      <c r="B53" s="4">
        <v>6</v>
      </c>
      <c r="C53" s="6">
        <v>1</v>
      </c>
      <c r="D53" s="6" t="s">
        <v>17</v>
      </c>
      <c r="E53" s="5">
        <v>5</v>
      </c>
      <c r="F53" s="2">
        <v>0</v>
      </c>
      <c r="H53" s="3">
        <v>0</v>
      </c>
      <c r="J53" s="4">
        <f t="shared" si="2"/>
        <v>6</v>
      </c>
      <c r="K53" s="4">
        <f t="shared" si="1"/>
        <v>0</v>
      </c>
      <c r="N53"/>
    </row>
    <row r="54" spans="1:14" x14ac:dyDescent="0.2">
      <c r="A54" s="4">
        <v>103</v>
      </c>
      <c r="B54" s="4">
        <v>1</v>
      </c>
      <c r="C54" s="4">
        <v>0</v>
      </c>
      <c r="E54" s="5">
        <v>1</v>
      </c>
      <c r="F54" s="2">
        <v>0</v>
      </c>
      <c r="H54" s="3">
        <v>0</v>
      </c>
      <c r="J54" s="4">
        <f t="shared" si="2"/>
        <v>1</v>
      </c>
      <c r="K54" s="4">
        <f t="shared" si="1"/>
        <v>0</v>
      </c>
      <c r="N54"/>
    </row>
    <row r="55" spans="1:14" x14ac:dyDescent="0.2">
      <c r="A55" s="4">
        <v>104</v>
      </c>
      <c r="B55" s="4">
        <v>2</v>
      </c>
      <c r="C55" s="4">
        <v>0</v>
      </c>
      <c r="E55" s="5">
        <v>2</v>
      </c>
      <c r="F55" s="2">
        <v>0</v>
      </c>
      <c r="H55" s="3">
        <v>0</v>
      </c>
      <c r="J55" s="4">
        <f t="shared" si="2"/>
        <v>2</v>
      </c>
      <c r="K55" s="4">
        <f t="shared" si="1"/>
        <v>0</v>
      </c>
      <c r="N55"/>
    </row>
    <row r="56" spans="1:14" x14ac:dyDescent="0.2">
      <c r="A56" s="4">
        <v>105</v>
      </c>
      <c r="B56" s="4">
        <v>3</v>
      </c>
      <c r="C56" s="6">
        <v>0</v>
      </c>
      <c r="D56" s="6"/>
      <c r="E56" s="5">
        <v>2</v>
      </c>
      <c r="F56" s="8">
        <v>1</v>
      </c>
      <c r="G56" s="8" t="s">
        <v>31</v>
      </c>
      <c r="H56" s="3">
        <v>0</v>
      </c>
      <c r="J56" s="4">
        <f t="shared" si="2"/>
        <v>3</v>
      </c>
      <c r="K56" s="4">
        <f t="shared" si="1"/>
        <v>0</v>
      </c>
      <c r="N56"/>
    </row>
    <row r="57" spans="1:14" x14ac:dyDescent="0.2">
      <c r="A57" s="4">
        <v>106</v>
      </c>
      <c r="B57" s="4">
        <v>2</v>
      </c>
      <c r="C57" s="4">
        <v>0</v>
      </c>
      <c r="E57" s="5">
        <v>2</v>
      </c>
      <c r="F57" s="2">
        <v>0</v>
      </c>
      <c r="H57" s="3">
        <v>0</v>
      </c>
      <c r="J57" s="4">
        <f t="shared" si="2"/>
        <v>2</v>
      </c>
      <c r="K57" s="4">
        <f t="shared" si="1"/>
        <v>0</v>
      </c>
      <c r="N57"/>
    </row>
    <row r="58" spans="1:14" x14ac:dyDescent="0.2">
      <c r="A58" s="6">
        <v>107</v>
      </c>
      <c r="B58" s="6">
        <v>3</v>
      </c>
      <c r="C58" s="6">
        <v>2</v>
      </c>
      <c r="D58" s="6" t="s">
        <v>33</v>
      </c>
      <c r="E58" s="7">
        <v>1</v>
      </c>
      <c r="F58" s="8">
        <v>0</v>
      </c>
      <c r="G58" s="8"/>
      <c r="H58" s="11">
        <v>0</v>
      </c>
      <c r="I58" s="11"/>
      <c r="J58" s="4">
        <f t="shared" si="2"/>
        <v>3</v>
      </c>
      <c r="K58" s="4">
        <f t="shared" si="1"/>
        <v>0</v>
      </c>
      <c r="N58"/>
    </row>
    <row r="59" spans="1:14" x14ac:dyDescent="0.2">
      <c r="A59" s="6">
        <v>109</v>
      </c>
      <c r="B59" s="6">
        <v>2</v>
      </c>
      <c r="C59" s="6">
        <v>0</v>
      </c>
      <c r="D59" s="6"/>
      <c r="E59" s="7">
        <v>2</v>
      </c>
      <c r="F59" s="8">
        <v>0</v>
      </c>
      <c r="G59" s="8"/>
      <c r="H59" s="11">
        <v>0</v>
      </c>
      <c r="I59" s="11"/>
      <c r="J59" s="4">
        <f t="shared" si="2"/>
        <v>2</v>
      </c>
      <c r="K59" s="4">
        <f t="shared" si="1"/>
        <v>0</v>
      </c>
      <c r="N59"/>
    </row>
    <row r="60" spans="1:14" x14ac:dyDescent="0.2">
      <c r="A60" s="6" t="s">
        <v>29</v>
      </c>
      <c r="B60" s="6">
        <v>4</v>
      </c>
      <c r="C60" s="6">
        <v>1</v>
      </c>
      <c r="D60" s="6" t="s">
        <v>31</v>
      </c>
      <c r="E60" s="7">
        <v>2</v>
      </c>
      <c r="F60" s="8">
        <v>1</v>
      </c>
      <c r="G60" s="8" t="s">
        <v>10</v>
      </c>
      <c r="H60" s="11">
        <v>0</v>
      </c>
      <c r="I60" s="10"/>
      <c r="J60" s="4">
        <f t="shared" si="2"/>
        <v>4</v>
      </c>
      <c r="K60" s="4">
        <f t="shared" si="1"/>
        <v>0</v>
      </c>
      <c r="N60"/>
    </row>
    <row r="61" spans="1:14" x14ac:dyDescent="0.2">
      <c r="A61" s="6">
        <v>113</v>
      </c>
      <c r="B61" s="6">
        <v>5</v>
      </c>
      <c r="C61" s="6">
        <v>0</v>
      </c>
      <c r="D61" s="6"/>
      <c r="E61" s="7">
        <v>4</v>
      </c>
      <c r="F61" s="8">
        <v>1</v>
      </c>
      <c r="G61" s="8" t="s">
        <v>11</v>
      </c>
      <c r="H61" s="11">
        <v>0</v>
      </c>
      <c r="I61" s="11"/>
      <c r="J61" s="4">
        <f t="shared" si="2"/>
        <v>5</v>
      </c>
      <c r="K61" s="4">
        <f t="shared" si="1"/>
        <v>0</v>
      </c>
      <c r="N61"/>
    </row>
    <row r="62" spans="1:14" x14ac:dyDescent="0.2">
      <c r="A62" s="6">
        <v>114</v>
      </c>
      <c r="B62" s="6">
        <v>2</v>
      </c>
      <c r="C62" s="6">
        <v>0</v>
      </c>
      <c r="D62" s="6"/>
      <c r="E62" s="7">
        <v>1</v>
      </c>
      <c r="F62" s="8">
        <v>0</v>
      </c>
      <c r="G62" s="8"/>
      <c r="H62" s="11">
        <v>1</v>
      </c>
      <c r="I62" s="11" t="s">
        <v>25</v>
      </c>
      <c r="J62" s="4">
        <f t="shared" si="2"/>
        <v>2</v>
      </c>
      <c r="K62" s="4">
        <f t="shared" si="1"/>
        <v>0</v>
      </c>
      <c r="N62"/>
    </row>
    <row r="63" spans="1:14" x14ac:dyDescent="0.2">
      <c r="A63" s="6" t="s">
        <v>30</v>
      </c>
      <c r="B63" s="6">
        <v>3</v>
      </c>
      <c r="C63" s="6">
        <v>0</v>
      </c>
      <c r="D63" s="6"/>
      <c r="E63" s="7">
        <v>2</v>
      </c>
      <c r="F63" s="8">
        <v>1</v>
      </c>
      <c r="G63" s="8" t="s">
        <v>10</v>
      </c>
      <c r="H63" s="11">
        <v>0</v>
      </c>
      <c r="I63" s="11"/>
      <c r="J63" s="4">
        <f t="shared" si="2"/>
        <v>3</v>
      </c>
      <c r="K63" s="4">
        <f t="shared" si="1"/>
        <v>0</v>
      </c>
      <c r="N63"/>
    </row>
    <row r="64" spans="1:14" x14ac:dyDescent="0.2">
      <c r="A64" s="6">
        <v>122</v>
      </c>
      <c r="B64" s="6">
        <v>1</v>
      </c>
      <c r="C64" s="6">
        <v>0</v>
      </c>
      <c r="D64" s="6"/>
      <c r="E64" s="7">
        <v>1</v>
      </c>
      <c r="F64" s="8">
        <v>0</v>
      </c>
      <c r="G64" s="8"/>
      <c r="H64" s="11">
        <v>0</v>
      </c>
      <c r="I64" s="11"/>
      <c r="J64" s="4">
        <f t="shared" si="2"/>
        <v>1</v>
      </c>
      <c r="K64" s="4">
        <f>J64-B64</f>
        <v>0</v>
      </c>
      <c r="N64"/>
    </row>
    <row r="65" spans="1:14" x14ac:dyDescent="0.2">
      <c r="A65" s="6">
        <v>123</v>
      </c>
      <c r="B65" s="6">
        <v>5</v>
      </c>
      <c r="C65" s="6">
        <v>0</v>
      </c>
      <c r="D65" s="6"/>
      <c r="E65" s="7">
        <v>3</v>
      </c>
      <c r="F65" s="8">
        <v>2</v>
      </c>
      <c r="G65" s="8" t="s">
        <v>34</v>
      </c>
      <c r="H65" s="11">
        <v>0</v>
      </c>
      <c r="I65" s="11"/>
      <c r="J65" s="4">
        <f t="shared" si="2"/>
        <v>5</v>
      </c>
      <c r="K65" s="4">
        <f t="shared" si="1"/>
        <v>0</v>
      </c>
      <c r="N65"/>
    </row>
    <row r="66" spans="1:14" x14ac:dyDescent="0.2">
      <c r="A66" s="6">
        <v>124</v>
      </c>
      <c r="B66" s="6">
        <v>5</v>
      </c>
      <c r="C66" s="6">
        <v>1</v>
      </c>
      <c r="D66" s="6" t="s">
        <v>19</v>
      </c>
      <c r="E66" s="7">
        <v>3</v>
      </c>
      <c r="F66" s="8">
        <v>1</v>
      </c>
      <c r="G66" s="8" t="s">
        <v>18</v>
      </c>
      <c r="H66" s="11">
        <v>0</v>
      </c>
      <c r="I66" s="11"/>
      <c r="J66" s="4">
        <f t="shared" ref="J66:J73" si="3">C66+E66+F66+H66</f>
        <v>5</v>
      </c>
      <c r="K66" s="4">
        <f t="shared" si="1"/>
        <v>0</v>
      </c>
      <c r="N66"/>
    </row>
    <row r="67" spans="1:14" x14ac:dyDescent="0.2">
      <c r="A67" s="6">
        <v>131</v>
      </c>
      <c r="B67" s="6">
        <v>4</v>
      </c>
      <c r="C67" s="6">
        <v>1</v>
      </c>
      <c r="D67" s="6" t="s">
        <v>10</v>
      </c>
      <c r="E67" s="7">
        <v>2</v>
      </c>
      <c r="F67" s="8">
        <v>0</v>
      </c>
      <c r="G67" s="8"/>
      <c r="H67" s="11">
        <v>1</v>
      </c>
      <c r="I67" s="11" t="s">
        <v>18</v>
      </c>
      <c r="J67" s="4">
        <f t="shared" si="3"/>
        <v>4</v>
      </c>
      <c r="K67" s="4">
        <f t="shared" ref="K67:K74" si="4">J67-B67</f>
        <v>0</v>
      </c>
      <c r="L67" s="12"/>
      <c r="N67"/>
    </row>
    <row r="68" spans="1:14" x14ac:dyDescent="0.2">
      <c r="A68" s="6">
        <v>143</v>
      </c>
      <c r="B68" s="6">
        <v>4</v>
      </c>
      <c r="C68" s="6">
        <v>2</v>
      </c>
      <c r="D68" s="6" t="s">
        <v>35</v>
      </c>
      <c r="E68" s="7">
        <v>1</v>
      </c>
      <c r="F68" s="8">
        <v>0</v>
      </c>
      <c r="G68" s="8"/>
      <c r="H68" s="11">
        <v>1</v>
      </c>
      <c r="I68" s="11" t="s">
        <v>17</v>
      </c>
      <c r="J68" s="4">
        <f t="shared" si="3"/>
        <v>4</v>
      </c>
      <c r="K68" s="4">
        <f t="shared" si="4"/>
        <v>0</v>
      </c>
      <c r="L68" s="12"/>
      <c r="N68"/>
    </row>
    <row r="69" spans="1:14" x14ac:dyDescent="0.2">
      <c r="A69" s="6">
        <v>145</v>
      </c>
      <c r="B69" s="6">
        <v>2</v>
      </c>
      <c r="C69" s="6">
        <v>1</v>
      </c>
      <c r="D69" s="6" t="s">
        <v>8</v>
      </c>
      <c r="E69" s="7">
        <v>1</v>
      </c>
      <c r="F69" s="8">
        <v>0</v>
      </c>
      <c r="G69" s="8"/>
      <c r="H69" s="11">
        <v>0</v>
      </c>
      <c r="I69" s="11"/>
      <c r="J69" s="4">
        <f t="shared" si="3"/>
        <v>2</v>
      </c>
      <c r="K69" s="4">
        <f t="shared" si="4"/>
        <v>0</v>
      </c>
      <c r="N69"/>
    </row>
    <row r="70" spans="1:14" x14ac:dyDescent="0.2">
      <c r="A70" s="6">
        <v>190</v>
      </c>
      <c r="B70" s="6">
        <v>1</v>
      </c>
      <c r="C70" s="6">
        <v>0</v>
      </c>
      <c r="D70" s="6"/>
      <c r="E70" s="7">
        <v>1</v>
      </c>
      <c r="F70" s="8">
        <v>0</v>
      </c>
      <c r="G70" s="8"/>
      <c r="H70" s="11">
        <v>0</v>
      </c>
      <c r="I70" s="11"/>
      <c r="J70" s="4">
        <f t="shared" si="3"/>
        <v>1</v>
      </c>
      <c r="K70" s="4">
        <f t="shared" si="4"/>
        <v>0</v>
      </c>
      <c r="N70"/>
    </row>
    <row r="71" spans="1:14" x14ac:dyDescent="0.2">
      <c r="A71" s="6">
        <v>191</v>
      </c>
      <c r="B71" s="6">
        <v>0</v>
      </c>
      <c r="C71" s="6">
        <v>0</v>
      </c>
      <c r="D71" s="6"/>
      <c r="E71" s="7">
        <v>0</v>
      </c>
      <c r="F71" s="8">
        <v>0</v>
      </c>
      <c r="G71" s="8"/>
      <c r="H71" s="11">
        <v>0</v>
      </c>
      <c r="I71" s="11"/>
      <c r="J71" s="4">
        <f t="shared" si="3"/>
        <v>0</v>
      </c>
      <c r="K71" s="4">
        <f t="shared" si="4"/>
        <v>0</v>
      </c>
      <c r="N71"/>
    </row>
    <row r="72" spans="1:14" x14ac:dyDescent="0.2">
      <c r="A72" s="6">
        <v>192</v>
      </c>
      <c r="B72" s="6">
        <v>3</v>
      </c>
      <c r="C72" s="6">
        <v>0</v>
      </c>
      <c r="D72" s="6"/>
      <c r="E72" s="7">
        <v>2</v>
      </c>
      <c r="F72" s="8">
        <v>1</v>
      </c>
      <c r="G72" s="8" t="s">
        <v>22</v>
      </c>
      <c r="H72" s="11">
        <v>0</v>
      </c>
      <c r="I72" s="11"/>
      <c r="J72" s="4">
        <f t="shared" si="3"/>
        <v>3</v>
      </c>
      <c r="K72" s="4">
        <f t="shared" si="4"/>
        <v>0</v>
      </c>
      <c r="N72"/>
    </row>
    <row r="73" spans="1:14" x14ac:dyDescent="0.2">
      <c r="A73" s="6" t="s">
        <v>36</v>
      </c>
      <c r="B73" s="6">
        <v>3</v>
      </c>
      <c r="C73" s="6">
        <v>0</v>
      </c>
      <c r="D73" s="6"/>
      <c r="E73" s="7">
        <v>0</v>
      </c>
      <c r="F73" s="8">
        <v>1</v>
      </c>
      <c r="G73" s="8" t="s">
        <v>10</v>
      </c>
      <c r="H73" s="11">
        <v>2</v>
      </c>
      <c r="I73" s="11" t="s">
        <v>37</v>
      </c>
      <c r="J73" s="4">
        <f t="shared" si="3"/>
        <v>3</v>
      </c>
      <c r="K73" s="4">
        <f t="shared" si="4"/>
        <v>0</v>
      </c>
      <c r="N73"/>
    </row>
    <row r="74" spans="1:14" x14ac:dyDescent="0.2">
      <c r="A74" s="6"/>
      <c r="B74" s="6">
        <f>SUM(B2:B73)</f>
        <v>232</v>
      </c>
      <c r="C74" s="6">
        <f>SUM(C2:C73)</f>
        <v>40</v>
      </c>
      <c r="D74" s="6"/>
      <c r="E74" s="7">
        <f>SUM(E2:E73)</f>
        <v>154</v>
      </c>
      <c r="F74" s="8">
        <f>SUM(F2:F73)</f>
        <v>30</v>
      </c>
      <c r="G74" s="8"/>
      <c r="H74" s="11">
        <f>SUM(H2:H73)</f>
        <v>8</v>
      </c>
      <c r="I74" s="11"/>
      <c r="J74" s="4">
        <f>SUM(J2:J73)</f>
        <v>232</v>
      </c>
      <c r="K74" s="4">
        <f t="shared" si="4"/>
        <v>0</v>
      </c>
    </row>
    <row r="77" spans="1:14" x14ac:dyDescent="0.2">
      <c r="B77" s="4" t="s">
        <v>13</v>
      </c>
      <c r="C77" s="5">
        <f>C74/(C74+F74)</f>
        <v>0.5714285714285714</v>
      </c>
      <c r="D77" s="4" t="s">
        <v>14</v>
      </c>
      <c r="E77" s="5">
        <f>C74/(C74+H74)</f>
        <v>0.83333333333333337</v>
      </c>
      <c r="F77" s="4" t="s">
        <v>15</v>
      </c>
      <c r="G77" s="5">
        <f>(2*C77*E77)/(C77+E77)</f>
        <v>0.67796610169491522</v>
      </c>
      <c r="H77" s="4" t="s">
        <v>16</v>
      </c>
      <c r="I77" s="5">
        <f>(C74+E74)/(J74)</f>
        <v>0.83620689655172409</v>
      </c>
    </row>
  </sheetData>
  <autoFilter ref="A1:A80" xr:uid="{1183ED0F-AEB6-B847-ACAA-0444D303031C}">
    <sortState xmlns:xlrd2="http://schemas.microsoft.com/office/spreadsheetml/2017/richdata2" ref="A2:J80">
      <sortCondition ref="A1:A80"/>
    </sortState>
  </autoFilter>
  <sortState xmlns:xlrd2="http://schemas.microsoft.com/office/spreadsheetml/2017/richdata2" ref="A2:J73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defihack_res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2023-07-01T11:01:08Z</dcterms:created>
  <dcterms:modified xsi:type="dcterms:W3CDTF">2023-08-07T11:40:14Z</dcterms:modified>
</cp:coreProperties>
</file>