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8_{B2758ECE-17D1-41B5-AC8A-2B1946E8D28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sults" sheetId="2" r:id="rId1"/>
    <sheet name="RSM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E24" i="2"/>
  <c r="E23" i="2"/>
  <c r="E29" i="2" s="1"/>
  <c r="E30" i="2" l="1"/>
  <c r="E33" i="2"/>
  <c r="E32" i="2"/>
  <c r="E31" i="2"/>
</calcChain>
</file>

<file path=xl/sharedStrings.xml><?xml version="1.0" encoding="utf-8"?>
<sst xmlns="http://schemas.openxmlformats.org/spreadsheetml/2006/main" count="24" uniqueCount="21">
  <si>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</si>
  <si>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</si>
  <si>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</si>
  <si>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</si>
  <si>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</si>
  <si>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</si>
  <si>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</si>
  <si>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</si>
  <si>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</si>
  <si>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</si>
  <si>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Radiologist</t>
  </si>
  <si>
    <t>Case #</t>
  </si>
  <si>
    <t>AI</t>
  </si>
  <si>
    <t>result</t>
  </si>
  <si>
    <t>PPV</t>
  </si>
  <si>
    <t>NPV</t>
  </si>
  <si>
    <t>Accuracy</t>
  </si>
  <si>
    <r>
      <t>=</t>
    </r>
    <r>
      <rPr>
        <b/>
        <sz val="11"/>
        <color rgb="FF800080"/>
        <rFont val="Helvetica"/>
      </rPr>
      <t>SQRT(</t>
    </r>
    <r>
      <rPr>
        <b/>
        <sz val="11"/>
        <color rgb="FFFF0000"/>
        <rFont val="Helvetica"/>
      </rPr>
      <t>SUMSQ(A2:A21-B2:B21)</t>
    </r>
    <r>
      <rPr>
        <b/>
        <sz val="11"/>
        <color rgb="FF000000"/>
        <rFont val="Helvetica"/>
      </rPr>
      <t> / </t>
    </r>
    <r>
      <rPr>
        <b/>
        <sz val="11"/>
        <color rgb="FF3366FF"/>
        <rFont val="Helvetica"/>
      </rPr>
      <t>COUNTA(A2:A21)</t>
    </r>
    <r>
      <rPr>
        <b/>
        <sz val="11"/>
        <color rgb="FF800080"/>
        <rFont val="Helvetica"/>
      </rPr>
      <t>)</t>
    </r>
  </si>
  <si>
    <t>RSME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</si>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</sst>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Helvetica"/>
    </font>
    <font>
      <b/>
      <sz val="11"/>
      <color rgb="FF800080"/>
      <name val="Helvetica"/>
    </font>
    <font>
      <b/>
      <sz val="11"/>
      <color rgb="FFFF0000"/>
      <name val="Helvetica"/>
    </font>
    <font>
      <b/>
      <sz val="11"/>
      <color rgb="FF3366FF"/>
      <name val="Helvetica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DF0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ABB4BD"/>
      </left>
      <right style="thin">
        <color rgb="FFABB4BD"/>
      </right>
      <top style="thin">
        <color rgb="FFABB4BD"/>
      </top>
      <bottom style="thin">
        <color rgb="FFABB4B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54</xdr:row>
      <xdr:rowOff>0</xdr:rowOff>
    </xdr:from>
    <xdr:to>
      <xdr:col>5</xdr:col>
      <xdr:colOff>571500</xdr:colOff>
      <xdr:row>74</xdr:row>
      <xdr:rowOff>82550</xdr:rowOff>
    </xdr:to>
    <xdr:pic>
      <xdr:nvPicPr>
        <xdr:cNvPr id="2" name="Picture 1" descr="Data Science and Machine Learning : Confusion Matrix">
          <a:extLst>
            <a:ext uri="{FF2B5EF4-FFF2-40B4-BE49-F238E27FC236}">
              <a16:creationId xmlns:a16="http://schemas.microsoft.com/office/drawing/2014/main" id="{554F08E2-CE6A-5A4B-8D7E-A61FDF275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900" y="9944100"/>
          <a:ext cx="7181850" cy="376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0</xdr:row>
      <xdr:rowOff>76200</xdr:rowOff>
    </xdr:from>
    <xdr:to>
      <xdr:col>6</xdr:col>
      <xdr:colOff>1555750</xdr:colOff>
      <xdr:row>18</xdr:row>
      <xdr:rowOff>60569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76EF6E-B104-40B0-8827-8BD5B90F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0" y="76200"/>
          <a:ext cx="5848350" cy="329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387350</xdr:colOff>
      <xdr:row>1</xdr:row>
      <xdr:rowOff>82550</xdr:rowOff>
    </xdr:from>
    <xdr:to>
      <xdr:col>12</xdr:col>
      <xdr:colOff>254000</xdr:colOff>
      <xdr:row>23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709F4-F015-5CBC-F8BA-90AA54E62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266700"/>
          <a:ext cx="7181850" cy="405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EA7CD-142F-421E-B00A-13A0CE78675B}" name="Table1" displayName="Table1" ref="E23:F24" headerRowCount="0" totalsRowShown="0" headerRowDxfId="1" dataDxfId="0">
  <tableColumns count="2">
    <tableColumn id="2" xr3:uid="{261B72CC-B921-4E1F-9AD3-9B293FDB5D4C}" name="AI" headerRowDxfId="10" dataDxfId="3">
      <calculatedColumnFormula>COUNTIF(D1:D10,"FP")</calculatedColumnFormula>
    </tableColumn>
    <tableColumn id="3" xr3:uid="{129E17FE-7839-4ECD-A6D4-60B3B0781B33}" name="Column2" headerRowDxfId="9" dataDxfId="2">
      <calculatedColumnFormula>COUNTIF(D1:D10,"TN")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B6A6E-81BA-4E79-A7E5-9D7D0CF1F31D}" name="Table2" displayName="Table2" ref="B1:D11" totalsRowShown="0" headerRowDxfId="4" dataDxfId="5">
  <autoFilter ref="B1:D11" xr:uid="{60FB6A6E-81BA-4E79-A7E5-9D7D0CF1F31D}"/>
  <tableColumns count="3">
    <tableColumn id="1" xr3:uid="{EEAD8F54-3FCC-4B3E-A3EF-D1F3F922838F}" name="Radiologist" dataDxfId="8"/>
    <tableColumn id="2" xr3:uid="{3DA63738-B555-4683-8A62-3B3D75B711FA}" name="AI" dataDxfId="7"/>
    <tableColumn id="3" xr3:uid="{DB21A5CA-632A-40F0-AAFD-872F9E9BCC42}" name="result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AAE-B838-4000-8D34-6B1A4681981A}">
  <dimension ref="A1:F55"/>
  <sheetViews>
    <sheetView tabSelected="1" topLeftCell="B1" workbookViewId="0">
      <selection activeCell="C15" sqref="C15"/>
    </sheetView>
  </sheetViews>
  <sheetFormatPr defaultColWidth="31.54296875" defaultRowHeight="14.5" x14ac:dyDescent="0.35"/>
  <cols>
    <col min="1" max="16384" width="31.54296875" style="2"/>
  </cols>
  <sheetData>
    <row r="1" spans="1:5" x14ac:dyDescent="0.35">
      <c r="A1" s="2" t="s">
        <v>11</v>
      </c>
      <c r="B1" s="2" t="s">
        <v>10</v>
      </c>
      <c r="C1" s="2" t="s">
        <v>12</v>
      </c>
      <c r="D1" s="2" t="s">
        <v>13</v>
      </c>
    </row>
    <row r="2" spans="1:5" x14ac:dyDescent="0.35">
      <c r="A2" s="1" t="s">
        <v>0</v>
      </c>
    </row>
    <row r="3" spans="1:5" x14ac:dyDescent="0.35">
      <c r="A3" s="1" t="s">
        <v>1</v>
      </c>
    </row>
    <row r="4" spans="1:5" x14ac:dyDescent="0.35">
      <c r="A4" s="1" t="s">
        <v>2</v>
      </c>
    </row>
    <row r="5" spans="1:5" x14ac:dyDescent="0.35">
      <c r="A5" s="1" t="s">
        <v>3</v>
      </c>
    </row>
    <row r="6" spans="1:5" x14ac:dyDescent="0.35">
      <c r="A6" s="1" t="s">
        <v>4</v>
      </c>
    </row>
    <row r="7" spans="1:5" x14ac:dyDescent="0.35">
      <c r="A7" s="1" t="s">
        <v>5</v>
      </c>
    </row>
    <row r="8" spans="1:5" x14ac:dyDescent="0.35">
      <c r="A8" s="1" t="s">
        <v>6</v>
      </c>
    </row>
    <row r="9" spans="1:5" x14ac:dyDescent="0.35">
      <c r="A9" s="1" t="s">
        <v>7</v>
      </c>
    </row>
    <row r="10" spans="1:5" x14ac:dyDescent="0.35">
      <c r="A10" s="1" t="s">
        <v>8</v>
      </c>
    </row>
    <row r="11" spans="1:5" x14ac:dyDescent="0.35">
      <c r="A11" s="1" t="s">
        <v>9</v>
      </c>
    </row>
    <row r="15" spans="1:5" x14ac:dyDescent="0.35">
      <c r="E15" s="4"/>
    </row>
    <row r="16" spans="1:5" x14ac:dyDescent="0.35">
      <c r="E16" s="4"/>
    </row>
    <row r="22" spans="1:6" ht="23.5" x14ac:dyDescent="0.55000000000000004">
      <c r="D22" s="5"/>
      <c r="E22" s="6" t="s">
        <v>12</v>
      </c>
      <c r="F22" s="6"/>
    </row>
    <row r="23" spans="1:6" ht="23.5" x14ac:dyDescent="0.55000000000000004">
      <c r="D23" s="7" t="s">
        <v>10</v>
      </c>
      <c r="E23" s="8">
        <f>COUNTIF(D2:D11,"TP")</f>
        <v>0</v>
      </c>
      <c r="F23" s="8">
        <f>COUNTIF(D2:D11,"FN")</f>
        <v>0</v>
      </c>
    </row>
    <row r="24" spans="1:6" ht="23.5" x14ac:dyDescent="0.55000000000000004">
      <c r="A24" s="2" t="s">
        <v>12</v>
      </c>
      <c r="D24" s="7"/>
      <c r="E24" s="8">
        <f>COUNTIF(D2:D11,"FP")</f>
        <v>0</v>
      </c>
      <c r="F24" s="8">
        <f>COUNTIF(D2:D11,"TN")</f>
        <v>0</v>
      </c>
    </row>
    <row r="29" spans="1:6" ht="18.5" x14ac:dyDescent="0.45">
      <c r="D29" s="9" t="s">
        <v>19</v>
      </c>
      <c r="E29" s="10" t="e">
        <f>E23/(E23+F23)</f>
        <v>#DIV/0!</v>
      </c>
    </row>
    <row r="30" spans="1:6" ht="18.5" x14ac:dyDescent="0.45">
      <c r="D30" s="9" t="s">
        <v>20</v>
      </c>
      <c r="E30" s="10" t="e">
        <f>F24/(E24+F24)</f>
        <v>#DIV/0!</v>
      </c>
    </row>
    <row r="31" spans="1:6" ht="18.5" x14ac:dyDescent="0.45">
      <c r="D31" s="9" t="s">
        <v>14</v>
      </c>
      <c r="E31" s="10" t="e">
        <f>E23/(E23+E24)</f>
        <v>#DIV/0!</v>
      </c>
    </row>
    <row r="32" spans="1:6" ht="18.5" x14ac:dyDescent="0.45">
      <c r="D32" s="9" t="s">
        <v>15</v>
      </c>
      <c r="E32" s="10" t="e">
        <f>F24/(F24+F23)</f>
        <v>#DIV/0!</v>
      </c>
    </row>
    <row r="33" spans="4:5" ht="18.5" x14ac:dyDescent="0.45">
      <c r="D33" s="9" t="s">
        <v>16</v>
      </c>
      <c r="E33" s="10" t="e">
        <f>(E23+F24)/(E23+E24+F23+F24)</f>
        <v>#DIV/0!</v>
      </c>
    </row>
    <row r="55" spans="3:3" x14ac:dyDescent="0.35">
      <c r="C55"/>
    </row>
  </sheetData>
  <mergeCells count="2">
    <mergeCell ref="E15:E16"/>
    <mergeCell ref="E22:F2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D528-59C7-49BD-93D7-C8C42758486C}">
  <dimension ref="B26:B27"/>
  <sheetViews>
    <sheetView workbookViewId="0">
      <selection activeCell="G10" sqref="G10"/>
    </sheetView>
  </sheetViews>
  <sheetFormatPr defaultRowHeight="14.5" x14ac:dyDescent="0.35"/>
  <sheetData>
    <row r="26" spans="2:2" x14ac:dyDescent="0.35">
      <c r="B26" t="s">
        <v>18</v>
      </c>
    </row>
    <row r="27" spans="2:2" x14ac:dyDescent="0.35">
      <c r="B27" s="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2024-12-03T04:27:51Z</dcterms:created>
  <dcterms:modified xsi:type="dcterms:W3CDTF">2025-10-20T16:55:27Z</dcterms:modified>
</cp:coreProperties>
</file>