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2"/>
    <sheet name="Glucose" sheetId="2" state="visible" r:id="rId3"/>
    <sheet name="Glycero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<sst xmlns="http://schemas.openxmlformats.org/spreadsheetml/2006/main" count="115" uniqueCount="70">
  <si>
    <r>
      <rPr>
        <b val="true"/>
        <sz val="10"/>
        <rFont val="Arial"/>
        <family val="2"/>
        <charset val="1"/>
      </rPr>
      <t xml:space="preserve">Supplementary file 3 : Half-saturation constants for reactions in central carbon metabolism in </t>
    </r>
    <r>
      <rPr>
        <b val="true"/>
        <i val="true"/>
        <sz val="10"/>
        <rFont val="Arial"/>
        <family val="2"/>
        <charset val="1"/>
      </rPr>
      <t xml:space="preserve">E.coli</t>
    </r>
  </si>
  <si>
    <t xml:space="preserve">BW strain</t>
  </si>
  <si>
    <t xml:space="preserve">NCM strain</t>
  </si>
  <si>
    <t xml:space="preserve">MG strain</t>
  </si>
  <si>
    <t xml:space="preserve">Metabolite</t>
  </si>
  <si>
    <t xml:space="preserve">Gerosa et al. (µmol/gDW)</t>
  </si>
  <si>
    <t xml:space="preserve">Gerosa(M)</t>
  </si>
  <si>
    <t xml:space="preserve">Km* (M)</t>
  </si>
  <si>
    <t xml:space="preserve">S/Km</t>
  </si>
  <si>
    <t xml:space="preserve">geom mean</t>
  </si>
  <si>
    <t xml:space="preserve">Park et al. (M)</t>
  </si>
  <si>
    <t xml:space="preserve">S/Km </t>
  </si>
  <si>
    <t xml:space="preserve">McCloskey et al . (µmol/g)</t>
  </si>
  <si>
    <t xml:space="preserve">McCloskey (M)</t>
  </si>
  <si>
    <t xml:space="preserve">1,3-bisphospho-D-glycerate</t>
  </si>
  <si>
    <t xml:space="preserve">NaN</t>
  </si>
  <si>
    <t xml:space="preserve">2-oxoglutarate</t>
  </si>
  <si>
    <t xml:space="preserve">alpha-D-galactose 1-phosphate</t>
  </si>
  <si>
    <t xml:space="preserve">beta-D-glucose 6-phosphate</t>
  </si>
  <si>
    <t xml:space="preserve">citrate</t>
  </si>
  <si>
    <t xml:space="preserve">D-erythrose 4-phosphate</t>
  </si>
  <si>
    <t xml:space="preserve">D-gluconate 6-phosphate</t>
  </si>
  <si>
    <t xml:space="preserve">D-ribose 5-phosphate</t>
  </si>
  <si>
    <t xml:space="preserve">D-ribulose 5-phosphate</t>
  </si>
  <si>
    <t xml:space="preserve">D-sedoheptulose 7-phosphate</t>
  </si>
  <si>
    <t xml:space="preserve">D-xylulose 5-phosphate</t>
  </si>
  <si>
    <t xml:space="preserve">fructose 1,6-bisphosphate</t>
  </si>
  <si>
    <t xml:space="preserve">fumarate</t>
  </si>
  <si>
    <t xml:space="preserve">glycerone phosphate</t>
  </si>
  <si>
    <t xml:space="preserve">malate</t>
  </si>
  <si>
    <t xml:space="preserve">phosphoenolpyruvate</t>
  </si>
  <si>
    <t xml:space="preserve">pyruvate</t>
  </si>
  <si>
    <t xml:space="preserve">sn-glycerol 3-phosphate</t>
  </si>
  <si>
    <t xml:space="preserve">succinate</t>
  </si>
  <si>
    <t xml:space="preserve">* Km values are extracted from Dourado et al. (2021)</t>
  </si>
  <si>
    <t xml:space="preserve">Gerosa (M)</t>
  </si>
  <si>
    <t xml:space="preserve">Km Dourado (M)</t>
  </si>
  <si>
    <t xml:space="preserve">S/KM</t>
  </si>
  <si>
    <t xml:space="preserve">Geom Mean</t>
  </si>
  <si>
    <t xml:space="preserve">dhap</t>
  </si>
  <si>
    <t xml:space="preserve">1,3-bisphospho-D-glycerate </t>
  </si>
  <si>
    <t xml:space="preserve">g6p</t>
  </si>
  <si>
    <t xml:space="preserve">6pgc</t>
  </si>
  <si>
    <t xml:space="preserve">alpha-D-galactose 1-phosphate </t>
  </si>
  <si>
    <t xml:space="preserve">pep</t>
  </si>
  <si>
    <t xml:space="preserve">pyr</t>
  </si>
  <si>
    <t xml:space="preserve">fdp</t>
  </si>
  <si>
    <t xml:space="preserve">D-erythrose-4-phosphate</t>
  </si>
  <si>
    <t xml:space="preserve">e4p</t>
  </si>
  <si>
    <t xml:space="preserve">D-fructose-1-6-bisphosphate</t>
  </si>
  <si>
    <t xml:space="preserve">r5p</t>
  </si>
  <si>
    <t xml:space="preserve">ru5p-D</t>
  </si>
  <si>
    <t xml:space="preserve">s7p</t>
  </si>
  <si>
    <t xml:space="preserve">D-ribulose-5-phosphate</t>
  </si>
  <si>
    <t xml:space="preserve">xu5p-D</t>
  </si>
  <si>
    <t xml:space="preserve">D-xylulose-5-phosphate</t>
  </si>
  <si>
    <t xml:space="preserve">cit</t>
  </si>
  <si>
    <t xml:space="preserve">akg</t>
  </si>
  <si>
    <t xml:space="preserve">fum</t>
  </si>
  <si>
    <t xml:space="preserve">mal-L</t>
  </si>
  <si>
    <t xml:space="preserve">succ</t>
  </si>
  <si>
    <t xml:space="preserve">gal1p</t>
  </si>
  <si>
    <t xml:space="preserve">sedoheptulose-7-phosphate</t>
  </si>
  <si>
    <t xml:space="preserve">glyc3p</t>
  </si>
  <si>
    <t xml:space="preserve">13dpg</t>
  </si>
  <si>
    <t xml:space="preserve">2ddg6p</t>
  </si>
  <si>
    <t xml:space="preserve">f6p</t>
  </si>
  <si>
    <t xml:space="preserve">icit</t>
  </si>
  <si>
    <t xml:space="preserve">2pg+3pg</t>
  </si>
  <si>
    <t xml:space="preserve">f1p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</si>
</sst>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E+00"/>
    <numFmt numFmtId="167" formatCode="0.00"/>
    <numFmt numFmtId="168" formatCode="0.00E+0"/>
    <numFmt numFmtId="169" formatCode="General"/>
    <numFmt numFmtId="170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color rgb="FFC9211E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DD835"/>
        <bgColor rgb="FFFFFF00"/>
      </patternFill>
    </fill>
    <fill>
      <patternFill patternType="solid">
        <fgColor rgb="FF42A5F5"/>
        <bgColor rgb="FF00CCFF"/>
      </patternFill>
    </fill>
    <fill>
      <patternFill patternType="solid">
        <fgColor rgb="FFFF7043"/>
        <bgColor rgb="FFFF8080"/>
      </patternFill>
    </fill>
    <fill>
      <patternFill patternType="solid">
        <fgColor rgb="FFFAC090"/>
        <bgColor rgb="FFFDD835"/>
      </patternFill>
    </fill>
    <fill>
      <patternFill patternType="solid">
        <fgColor rgb="FFFDEADA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 style="dotted">
        <color rgb="FF808080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42A5F5"/>
      <rgbColor rgb="FF99CC00"/>
      <rgbColor rgb="FFFDD835"/>
      <rgbColor rgb="FFFF9900"/>
      <rgbColor rgb="FFFF7043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</row>
  </sheetData>
  <mergeCells count="1">
    <mergeCell ref="A1:F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8.88671875" defaultRowHeight="13.8" zeroHeight="false" outlineLevelRow="0" outlineLevelCol="0"/>
  <cols>
    <col collapsed="false" customWidth="true" hidden="false" outlineLevel="0" max="1" min="1" style="2" width="42.14"/>
    <col collapsed="false" customWidth="true" hidden="false" outlineLevel="0" max="2" min="2" style="3" width="20.71"/>
    <col collapsed="false" customWidth="true" hidden="false" outlineLevel="0" max="3" min="3" style="4" width="13.31"/>
    <col collapsed="false" customWidth="true" hidden="false" outlineLevel="0" max="4" min="4" style="4" width="10.85"/>
    <col collapsed="false" customWidth="true" hidden="false" outlineLevel="0" max="5" min="5" style="2" width="8.79"/>
    <col collapsed="false" customWidth="true" hidden="false" outlineLevel="0" max="9" min="9" style="2" width="24.08"/>
    <col collapsed="false" customWidth="true" hidden="false" outlineLevel="0" max="10" min="10" style="5" width="10.99"/>
    <col collapsed="false" customWidth="true" hidden="false" outlineLevel="0" max="13" min="13" style="2" width="42.14"/>
    <col collapsed="false" customWidth="true" hidden="false" outlineLevel="0" max="14" min="14" style="2" width="25.13"/>
    <col collapsed="false" customWidth="true" hidden="false" outlineLevel="0" max="15" min="15" style="0" width="15.53"/>
    <col collapsed="false" customWidth="true" hidden="false" outlineLevel="0" max="1024" min="1021" style="0" width="11.52"/>
  </cols>
  <sheetData>
    <row r="1" s="9" customFormat="true" ht="13.8" hidden="false" customHeight="false" outlineLevel="0" collapsed="false">
      <c r="A1" s="6"/>
      <c r="B1" s="7" t="s">
        <v>1</v>
      </c>
      <c r="C1" s="7"/>
      <c r="D1" s="7"/>
      <c r="E1" s="7"/>
      <c r="F1" s="8"/>
      <c r="I1" s="10" t="s">
        <v>2</v>
      </c>
      <c r="J1" s="10"/>
      <c r="K1" s="11"/>
      <c r="M1" s="6"/>
      <c r="N1" s="12"/>
      <c r="O1" s="13" t="s">
        <v>3</v>
      </c>
      <c r="P1" s="13"/>
      <c r="AMG1" s="0"/>
      <c r="AMH1" s="0"/>
      <c r="AMI1" s="0"/>
      <c r="AMJ1" s="0"/>
    </row>
    <row r="2" s="9" customFormat="true" ht="13.8" hidden="false" customHeight="false" outlineLevel="0" collapsed="false">
      <c r="A2" s="6"/>
      <c r="B2" s="0"/>
      <c r="C2" s="0"/>
      <c r="D2" s="0"/>
      <c r="E2" s="0"/>
      <c r="I2" s="0"/>
      <c r="J2" s="5"/>
      <c r="K2" s="0"/>
      <c r="M2" s="6"/>
      <c r="N2" s="0"/>
      <c r="O2" s="0"/>
      <c r="P2" s="0"/>
      <c r="AMG2" s="0"/>
      <c r="AMH2" s="0"/>
      <c r="AMI2" s="0"/>
      <c r="AMJ2" s="0"/>
    </row>
    <row r="3" s="9" customFormat="true" ht="13.8" hidden="false" customHeight="false" outlineLevel="0" collapsed="false">
      <c r="A3" s="6" t="s">
        <v>4</v>
      </c>
      <c r="B3" s="14" t="s">
        <v>5</v>
      </c>
      <c r="C3" s="15" t="s">
        <v>6</v>
      </c>
      <c r="D3" s="15" t="s">
        <v>7</v>
      </c>
      <c r="E3" s="6" t="s">
        <v>8</v>
      </c>
      <c r="F3" s="9" t="s">
        <v>9</v>
      </c>
      <c r="I3" s="6" t="s">
        <v>10</v>
      </c>
      <c r="J3" s="16" t="s">
        <v>11</v>
      </c>
      <c r="K3" s="9" t="s">
        <v>9</v>
      </c>
      <c r="M3" s="6" t="s">
        <v>4</v>
      </c>
      <c r="N3" s="6" t="s">
        <v>12</v>
      </c>
      <c r="O3" s="9" t="s">
        <v>13</v>
      </c>
      <c r="P3" s="9" t="s">
        <v>8</v>
      </c>
      <c r="AMG3" s="0"/>
      <c r="AMH3" s="0"/>
      <c r="AMI3" s="0"/>
      <c r="AMJ3" s="0"/>
    </row>
    <row r="4" customFormat="false" ht="13.8" hidden="false" customHeight="false" outlineLevel="0" collapsed="false">
      <c r="A4" s="17" t="s">
        <v>14</v>
      </c>
      <c r="B4" s="18" t="n">
        <v>0.116826708599226</v>
      </c>
      <c r="C4" s="19" t="n">
        <f aca="false">B4*0.34/1000</f>
        <v>3.97210809237368E-005</v>
      </c>
      <c r="D4" s="4" t="n">
        <v>5E-005</v>
      </c>
      <c r="E4" s="5" t="n">
        <f aca="false">C4/D4</f>
        <v>0.794421618474737</v>
      </c>
      <c r="G4" s="9"/>
      <c r="I4" s="20" t="n">
        <v>0.00141</v>
      </c>
      <c r="J4" s="5" t="n">
        <f aca="false">I4/D4</f>
        <v>28.2</v>
      </c>
      <c r="K4" s="9"/>
      <c r="M4" s="17" t="s">
        <v>14</v>
      </c>
      <c r="N4" s="17" t="s">
        <v>15</v>
      </c>
      <c r="O4" s="19" t="s">
        <v>15</v>
      </c>
    </row>
    <row r="5" customFormat="false" ht="13.8" hidden="false" customHeight="false" outlineLevel="0" collapsed="false">
      <c r="A5" s="17" t="s">
        <v>16</v>
      </c>
      <c r="B5" s="18" t="n">
        <v>1.4649817743806</v>
      </c>
      <c r="C5" s="19" t="n">
        <f aca="false">B5*0.34/1000</f>
        <v>0.000498093803289404</v>
      </c>
      <c r="D5" s="4" t="n">
        <v>0.000514302048840448</v>
      </c>
      <c r="E5" s="5" t="n">
        <f aca="false">C5/D5</f>
        <v>0.968484967953001</v>
      </c>
      <c r="F5" s="21"/>
      <c r="G5" s="9"/>
      <c r="I5" s="20" t="n">
        <v>0.000443</v>
      </c>
      <c r="J5" s="5" t="n">
        <f aca="false">I5/D5</f>
        <v>0.861361530639035</v>
      </c>
      <c r="K5" s="22" t="n">
        <f aca="false">GEOMEAN(J4:J22)</f>
        <v>2.94804721588178</v>
      </c>
      <c r="M5" s="17" t="s">
        <v>16</v>
      </c>
      <c r="N5" s="17" t="n">
        <v>8.274653147</v>
      </c>
      <c r="O5" s="19" t="n">
        <f aca="false">N5*0.34/1000</f>
        <v>0.00281338206998</v>
      </c>
      <c r="P5" s="23" t="n">
        <f aca="false">O5/D5</f>
        <v>5.47029139067808</v>
      </c>
      <c r="Q5" s="22" t="n">
        <f aca="false">GEOMEAN(P5:P22)</f>
        <v>2.21201381375627</v>
      </c>
    </row>
    <row r="6" customFormat="false" ht="13.8" hidden="false" customHeight="false" outlineLevel="0" collapsed="false">
      <c r="A6" s="17" t="s">
        <v>17</v>
      </c>
      <c r="B6" s="18" t="n">
        <v>0.0444126696581814</v>
      </c>
      <c r="C6" s="19" t="n">
        <f aca="false">B6*0.34/1000</f>
        <v>1.51003076837817E-005</v>
      </c>
      <c r="D6" s="4" t="n">
        <v>0.000606684511544221</v>
      </c>
      <c r="E6" s="5" t="n">
        <f aca="false">C6/D6</f>
        <v>0.0248898849343396</v>
      </c>
      <c r="F6" s="9" t="n">
        <f aca="false">GEOMEAN(E5:E23)</f>
        <v>1.23747591770652</v>
      </c>
      <c r="I6" s="2" t="s">
        <v>15</v>
      </c>
      <c r="J6" s="5" t="s">
        <v>15</v>
      </c>
      <c r="M6" s="17" t="s">
        <v>17</v>
      </c>
      <c r="N6" s="17" t="s">
        <v>15</v>
      </c>
      <c r="O6" s="19" t="s">
        <v>15</v>
      </c>
      <c r="P6" s="23"/>
    </row>
    <row r="7" customFormat="false" ht="13.8" hidden="false" customHeight="false" outlineLevel="0" collapsed="false">
      <c r="A7" s="17" t="s">
        <v>18</v>
      </c>
      <c r="B7" s="18" t="n">
        <v>2.18306953363197</v>
      </c>
      <c r="C7" s="19" t="n">
        <f aca="false">B7*0.34/1000</f>
        <v>0.00074224364143487</v>
      </c>
      <c r="D7" s="4" t="n">
        <v>0.000534</v>
      </c>
      <c r="E7" s="5" t="n">
        <f aca="false">C7/D7</f>
        <v>1.3899693659829</v>
      </c>
      <c r="F7" s="21"/>
      <c r="G7" s="9"/>
      <c r="I7" s="20" t="n">
        <v>0.00787747103701669</v>
      </c>
      <c r="J7" s="5" t="n">
        <f aca="false">I7/D7</f>
        <v>14.7518184213796</v>
      </c>
      <c r="M7" s="17" t="s">
        <v>18</v>
      </c>
      <c r="N7" s="17" t="n">
        <v>5.852269876</v>
      </c>
      <c r="O7" s="19" t="n">
        <f aca="false">N7*0.34/1000</f>
        <v>0.00198977175784</v>
      </c>
      <c r="P7" s="23" t="n">
        <f aca="false">O7/D7</f>
        <v>3.72616434052435</v>
      </c>
    </row>
    <row r="8" customFormat="false" ht="13.8" hidden="false" customHeight="false" outlineLevel="0" collapsed="false">
      <c r="A8" s="17" t="s">
        <v>19</v>
      </c>
      <c r="B8" s="18" t="n">
        <v>1.61658374735013</v>
      </c>
      <c r="C8" s="19" t="n">
        <f aca="false">B8*0.34/1000</f>
        <v>0.000549638474099044</v>
      </c>
      <c r="D8" s="4" t="n">
        <v>0.000599347438678318</v>
      </c>
      <c r="E8" s="5" t="n">
        <f aca="false">C8/D8</f>
        <v>0.917061521629437</v>
      </c>
      <c r="F8" s="21"/>
      <c r="G8" s="9"/>
      <c r="I8" s="20" t="n">
        <v>0.00196</v>
      </c>
      <c r="J8" s="5" t="n">
        <f aca="false">I8/D8</f>
        <v>3.27022336880624</v>
      </c>
      <c r="M8" s="17" t="s">
        <v>19</v>
      </c>
      <c r="N8" s="17" t="n">
        <v>0.692696824</v>
      </c>
      <c r="O8" s="19" t="n">
        <f aca="false">N8*0.34/1000</f>
        <v>0.00023551692016</v>
      </c>
      <c r="P8" s="23" t="n">
        <f aca="false">O8/D8</f>
        <v>0.392955579620666</v>
      </c>
    </row>
    <row r="9" customFormat="false" ht="13.8" hidden="false" customHeight="false" outlineLevel="0" collapsed="false">
      <c r="A9" s="17" t="s">
        <v>20</v>
      </c>
      <c r="B9" s="18" t="n">
        <v>0.0612646184757777</v>
      </c>
      <c r="C9" s="19" t="n">
        <f aca="false">B9*0.34/1000</f>
        <v>2.08299702817644E-005</v>
      </c>
      <c r="D9" s="4" t="n">
        <v>0.000156133910484321</v>
      </c>
      <c r="E9" s="5" t="n">
        <f aca="false">C9/D9</f>
        <v>0.133410930509271</v>
      </c>
      <c r="G9" s="9"/>
      <c r="I9" s="20" t="n">
        <v>4.90084293127554E-005</v>
      </c>
      <c r="J9" s="5" t="n">
        <f aca="false">I9/D9</f>
        <v>0.31388715725324</v>
      </c>
      <c r="M9" s="17" t="s">
        <v>20</v>
      </c>
      <c r="N9" s="17" t="s">
        <v>15</v>
      </c>
      <c r="O9" s="19"/>
      <c r="P9" s="23"/>
    </row>
    <row r="10" customFormat="false" ht="13.8" hidden="false" customHeight="false" outlineLevel="0" collapsed="false">
      <c r="A10" s="17" t="s">
        <v>21</v>
      </c>
      <c r="B10" s="18" t="n">
        <v>0.640639262714387</v>
      </c>
      <c r="C10" s="19" t="n">
        <f aca="false">B10*0.34/1000</f>
        <v>0.000217817349322892</v>
      </c>
      <c r="D10" s="4" t="n">
        <v>0.000492</v>
      </c>
      <c r="E10" s="5" t="n">
        <f aca="false">C10/D10</f>
        <v>0.442718189680674</v>
      </c>
      <c r="G10" s="9"/>
      <c r="I10" s="24" t="n">
        <v>0.00377</v>
      </c>
      <c r="J10" s="5" t="n">
        <f aca="false">I10/D10</f>
        <v>7.66260162601626</v>
      </c>
      <c r="M10" s="17" t="s">
        <v>21</v>
      </c>
      <c r="N10" s="17" t="n">
        <v>0.965654898</v>
      </c>
      <c r="O10" s="19" t="n">
        <f aca="false">N10*0.34/1000</f>
        <v>0.00032832266532</v>
      </c>
      <c r="P10" s="23" t="n">
        <f aca="false">O10/D10</f>
        <v>0.667322490487805</v>
      </c>
    </row>
    <row r="11" customFormat="false" ht="13.8" hidden="false" customHeight="false" outlineLevel="0" collapsed="false">
      <c r="A11" s="17" t="s">
        <v>22</v>
      </c>
      <c r="B11" s="18" t="n">
        <v>0.529526156037972</v>
      </c>
      <c r="C11" s="19" t="n">
        <f aca="false">B11*0.34/1000</f>
        <v>0.000180038893052911</v>
      </c>
      <c r="D11" s="4" t="n">
        <v>0.00105017799906763</v>
      </c>
      <c r="E11" s="5" t="n">
        <f aca="false">C11/D11</f>
        <v>0.171436550006525</v>
      </c>
      <c r="G11" s="9"/>
      <c r="I11" s="20" t="n">
        <v>0.000786594536469921</v>
      </c>
      <c r="J11" s="5" t="n">
        <f aca="false">I11/D11</f>
        <v>0.749010679302248</v>
      </c>
      <c r="M11" s="17" t="s">
        <v>22</v>
      </c>
      <c r="N11" s="17" t="n">
        <v>0.411308717</v>
      </c>
      <c r="O11" s="19" t="n">
        <f aca="false">N11*0.34/1000</f>
        <v>0.00013984496378</v>
      </c>
      <c r="P11" s="23" t="n">
        <f aca="false">O11/D11</f>
        <v>0.133163105591773</v>
      </c>
    </row>
    <row r="12" customFormat="false" ht="13.8" hidden="false" customHeight="false" outlineLevel="0" collapsed="false">
      <c r="A12" s="17" t="s">
        <v>23</v>
      </c>
      <c r="B12" s="18" t="n">
        <v>1.51513884033885</v>
      </c>
      <c r="C12" s="19" t="n">
        <f aca="false">B12*0.34/1000</f>
        <v>0.000515147205715209</v>
      </c>
      <c r="D12" s="4" t="n">
        <v>0.000352509526644718</v>
      </c>
      <c r="E12" s="5" t="n">
        <f aca="false">C12/D12</f>
        <v>1.46137101773822</v>
      </c>
      <c r="G12" s="9"/>
      <c r="I12" s="20" t="n">
        <v>0.000112346678366227</v>
      </c>
      <c r="J12" s="5" t="n">
        <f aca="false">I12/D12</f>
        <v>0.318705367867851</v>
      </c>
      <c r="M12" s="17" t="s">
        <v>23</v>
      </c>
      <c r="N12" s="17" t="n">
        <v>1.141089316</v>
      </c>
      <c r="O12" s="19" t="n">
        <f aca="false">N12*0.34/1000</f>
        <v>0.00038797036744</v>
      </c>
      <c r="P12" s="23" t="n">
        <f aca="false">O12/D12</f>
        <v>1.1005954112299</v>
      </c>
    </row>
    <row r="13" customFormat="false" ht="13.8" hidden="false" customHeight="false" outlineLevel="0" collapsed="false">
      <c r="A13" s="17" t="s">
        <v>24</v>
      </c>
      <c r="B13" s="18" t="n">
        <v>8.27153194312762</v>
      </c>
      <c r="C13" s="19" t="n">
        <f aca="false">B13*0.34/1000</f>
        <v>0.00281232086066339</v>
      </c>
      <c r="D13" s="4" t="n">
        <v>0.0013905094310908</v>
      </c>
      <c r="E13" s="5" t="n">
        <f aca="false">C13/D13</f>
        <v>2.02251117308657</v>
      </c>
      <c r="G13" s="9"/>
      <c r="I13" s="20" t="n">
        <v>0.000882247874844272</v>
      </c>
      <c r="J13" s="5" t="n">
        <f aca="false">I13/D13</f>
        <v>0.634478166863049</v>
      </c>
      <c r="M13" s="17" t="s">
        <v>24</v>
      </c>
      <c r="N13" s="17" t="n">
        <v>0.87596681</v>
      </c>
      <c r="O13" s="19" t="n">
        <f aca="false">N13*0.34/1000</f>
        <v>0.0002978287154</v>
      </c>
      <c r="P13" s="23" t="n">
        <f aca="false">O13/D13</f>
        <v>0.214186764031054</v>
      </c>
    </row>
    <row r="14" customFormat="false" ht="13.8" hidden="false" customHeight="false" outlineLevel="0" collapsed="false">
      <c r="A14" s="17" t="s">
        <v>25</v>
      </c>
      <c r="B14" s="18" t="n">
        <v>1.36761283999022</v>
      </c>
      <c r="C14" s="19" t="n">
        <f aca="false">B14*0.34/1000</f>
        <v>0.000464988365596675</v>
      </c>
      <c r="D14" s="4" t="n">
        <v>0.00016</v>
      </c>
      <c r="E14" s="5" t="n">
        <f aca="false">C14/D14</f>
        <v>2.90617728497922</v>
      </c>
      <c r="H14" s="25"/>
      <c r="I14" s="20" t="n">
        <v>0.000180589026325539</v>
      </c>
      <c r="J14" s="5" t="n">
        <f aca="false">I14/D14</f>
        <v>1.12868141453462</v>
      </c>
      <c r="M14" s="17" t="s">
        <v>25</v>
      </c>
      <c r="N14" s="17" t="s">
        <v>15</v>
      </c>
      <c r="O14" s="19"/>
      <c r="P14" s="23"/>
    </row>
    <row r="15" customFormat="false" ht="13.8" hidden="false" customHeight="false" outlineLevel="0" collapsed="false">
      <c r="A15" s="17" t="s">
        <v>26</v>
      </c>
      <c r="B15" s="18" t="n">
        <v>2.67020367337878</v>
      </c>
      <c r="C15" s="19" t="n">
        <f aca="false">B15*0.34/1000</f>
        <v>0.000907869248948785</v>
      </c>
      <c r="D15" s="4" t="n">
        <v>2.97894707435368E-005</v>
      </c>
      <c r="E15" s="5" t="n">
        <f aca="false">C15/D15</f>
        <v>30.476179209923</v>
      </c>
      <c r="F15" s="26"/>
      <c r="G15" s="9"/>
      <c r="I15" s="20" t="n">
        <v>0.0152</v>
      </c>
      <c r="J15" s="5" t="n">
        <f aca="false">I15/D15</f>
        <v>510.247400192494</v>
      </c>
      <c r="M15" s="17" t="s">
        <v>26</v>
      </c>
      <c r="N15" s="17" t="n">
        <v>7.255896096</v>
      </c>
      <c r="O15" s="19" t="n">
        <f aca="false">N15*0.34/1000</f>
        <v>0.00246700467264</v>
      </c>
      <c r="P15" s="23" t="n">
        <f aca="false">O15/D15</f>
        <v>82.8146526629799</v>
      </c>
    </row>
    <row r="16" customFormat="false" ht="13.8" hidden="false" customHeight="false" outlineLevel="0" collapsed="false">
      <c r="A16" s="17" t="s">
        <v>27</v>
      </c>
      <c r="B16" s="18" t="n">
        <v>1.26095717181597</v>
      </c>
      <c r="C16" s="19" t="n">
        <f aca="false">B16*0.34/1000</f>
        <v>0.00042872543841743</v>
      </c>
      <c r="D16" s="4" t="n">
        <v>0.000153416860359392</v>
      </c>
      <c r="E16" s="5" t="n">
        <f aca="false">C16/D16</f>
        <v>2.79451318070976</v>
      </c>
      <c r="F16" s="21"/>
      <c r="G16" s="9"/>
      <c r="I16" s="20" t="n">
        <v>0.000288312662568068</v>
      </c>
      <c r="J16" s="5" t="n">
        <f aca="false">I16/D16</f>
        <v>1.87927625355304</v>
      </c>
      <c r="M16" s="17" t="s">
        <v>27</v>
      </c>
      <c r="N16" s="17" t="n">
        <v>4.884239752</v>
      </c>
      <c r="O16" s="19" t="n">
        <f aca="false">N16*0.34/1000</f>
        <v>0.00166064151568</v>
      </c>
      <c r="P16" s="23" t="n">
        <f aca="false">O16/D16</f>
        <v>10.8243742688373</v>
      </c>
    </row>
    <row r="17" customFormat="false" ht="13.8" hidden="false" customHeight="false" outlineLevel="0" collapsed="false">
      <c r="A17" s="17" t="s">
        <v>28</v>
      </c>
      <c r="B17" s="18" t="n">
        <v>3.03666439342599</v>
      </c>
      <c r="C17" s="19" t="n">
        <f aca="false">B17*0.34/1000</f>
        <v>0.00103246589376484</v>
      </c>
      <c r="D17" s="19" t="n">
        <v>0.000463965518778432</v>
      </c>
      <c r="E17" s="5" t="n">
        <f aca="false">C17/D17</f>
        <v>2.22530738164164</v>
      </c>
      <c r="F17" s="25"/>
      <c r="G17" s="9"/>
      <c r="I17" s="24" t="n">
        <v>0.00306211432323607</v>
      </c>
      <c r="J17" s="27" t="n">
        <f aca="false">I17/D17</f>
        <v>6.59987477366479</v>
      </c>
      <c r="M17" s="17" t="s">
        <v>28</v>
      </c>
      <c r="N17" s="17" t="n">
        <v>9.619831391</v>
      </c>
      <c r="O17" s="19" t="n">
        <f aca="false">N17*0.34/1000</f>
        <v>0.00327074267294</v>
      </c>
      <c r="P17" s="23" t="n">
        <f aca="false">O17/D17</f>
        <v>7.04953825351395</v>
      </c>
    </row>
    <row r="18" customFormat="false" ht="13.8" hidden="false" customHeight="false" outlineLevel="0" collapsed="false">
      <c r="A18" s="17" t="s">
        <v>29</v>
      </c>
      <c r="B18" s="18" t="n">
        <v>3.87628762492178</v>
      </c>
      <c r="C18" s="19" t="n">
        <f aca="false">B18*0.34/1000</f>
        <v>0.00131793779247341</v>
      </c>
      <c r="D18" s="4" t="n">
        <v>0.000548246221024704</v>
      </c>
      <c r="E18" s="5" t="n">
        <f aca="false">C18/D18</f>
        <v>2.40391587197829</v>
      </c>
      <c r="G18" s="9"/>
      <c r="I18" s="20" t="n">
        <v>0.00168</v>
      </c>
      <c r="J18" s="5" t="n">
        <f aca="false">I18/D18</f>
        <v>3.06431660734475</v>
      </c>
      <c r="M18" s="17" t="s">
        <v>29</v>
      </c>
      <c r="N18" s="17" t="n">
        <v>1.583027235</v>
      </c>
      <c r="O18" s="19" t="n">
        <f aca="false">N18*0.34/1000</f>
        <v>0.0005382292599</v>
      </c>
      <c r="P18" s="23" t="n">
        <f aca="false">O18/D18</f>
        <v>0.981729083137168</v>
      </c>
    </row>
    <row r="19" customFormat="false" ht="13.8" hidden="false" customHeight="false" outlineLevel="0" collapsed="false">
      <c r="A19" s="17" t="s">
        <v>30</v>
      </c>
      <c r="B19" s="18" t="n">
        <v>0.812262740711548</v>
      </c>
      <c r="C19" s="19" t="n">
        <f aca="false">B19*0.34/1000</f>
        <v>0.000276169331841926</v>
      </c>
      <c r="D19" s="4" t="n">
        <v>5.26149323430961E-005</v>
      </c>
      <c r="E19" s="5" t="n">
        <f aca="false">C19/D19</f>
        <v>5.2488774487261</v>
      </c>
      <c r="G19" s="9"/>
      <c r="I19" s="20" t="n">
        <v>0.000184</v>
      </c>
      <c r="J19" s="5" t="n">
        <f aca="false">I19/D19</f>
        <v>3.49710608388046</v>
      </c>
      <c r="M19" s="17" t="s">
        <v>30</v>
      </c>
      <c r="N19" s="17" t="n">
        <v>0.235205187</v>
      </c>
      <c r="O19" s="19" t="n">
        <f aca="false">N19*0.34/1000</f>
        <v>7.996976358E-005</v>
      </c>
      <c r="P19" s="23" t="n">
        <f aca="false">O19/D19</f>
        <v>1.51990623229402</v>
      </c>
    </row>
    <row r="20" customFormat="false" ht="13.8" hidden="false" customHeight="false" outlineLevel="0" collapsed="false">
      <c r="A20" s="17" t="s">
        <v>31</v>
      </c>
      <c r="B20" s="18" t="n">
        <v>3.23185439274246</v>
      </c>
      <c r="C20" s="19" t="n">
        <f aca="false">B20*0.34/1000</f>
        <v>0.00109883049353244</v>
      </c>
      <c r="D20" s="4" t="n">
        <v>0.00128248024475503</v>
      </c>
      <c r="E20" s="5" t="n">
        <f aca="false">C20/D20</f>
        <v>0.856801107094111</v>
      </c>
      <c r="G20" s="9"/>
      <c r="I20" s="20" t="n">
        <v>0.00366493074366103</v>
      </c>
      <c r="J20" s="5" t="n">
        <f aca="false">I20/D20</f>
        <v>2.8576898230203</v>
      </c>
      <c r="K20" s="25"/>
      <c r="M20" s="17" t="s">
        <v>31</v>
      </c>
      <c r="N20" s="17" t="n">
        <v>4.46529625</v>
      </c>
      <c r="O20" s="19" t="n">
        <f aca="false">N20*0.34/1000</f>
        <v>0.001518200725</v>
      </c>
      <c r="P20" s="23" t="n">
        <f aca="false">O20/D20</f>
        <v>1.18380047662254</v>
      </c>
    </row>
    <row r="21" customFormat="false" ht="13.8" hidden="false" customHeight="false" outlineLevel="0" collapsed="false">
      <c r="A21" s="17" t="s">
        <v>32</v>
      </c>
      <c r="B21" s="18" t="n">
        <v>0.246960056781908</v>
      </c>
      <c r="C21" s="19" t="n">
        <f aca="false">B21*0.34/1000</f>
        <v>8.39664193058487E-005</v>
      </c>
      <c r="D21" s="4" t="n">
        <v>0.000198797059784236</v>
      </c>
      <c r="E21" s="5" t="n">
        <f aca="false">C21/D21</f>
        <v>0.422372541107909</v>
      </c>
      <c r="G21" s="9"/>
      <c r="I21" s="24" t="n">
        <v>4.9E-005</v>
      </c>
      <c r="J21" s="5" t="n">
        <f aca="false">I21/D21</f>
        <v>0.24648251867096</v>
      </c>
      <c r="M21" s="17" t="s">
        <v>32</v>
      </c>
      <c r="N21" s="17" t="n">
        <v>1.841014311</v>
      </c>
      <c r="O21" s="19" t="n">
        <f aca="false">N21*0.34/1000</f>
        <v>0.00062594486574</v>
      </c>
      <c r="P21" s="23" t="n">
        <f aca="false">O21/D21</f>
        <v>3.14866259299493</v>
      </c>
    </row>
    <row r="22" s="25" customFormat="true" ht="13.8" hidden="false" customHeight="false" outlineLevel="0" collapsed="false">
      <c r="A22" s="17" t="s">
        <v>33</v>
      </c>
      <c r="B22" s="18" t="n">
        <v>2.726248376114</v>
      </c>
      <c r="C22" s="19" t="n">
        <f aca="false">B22*0.34/1000</f>
        <v>0.00092692444787876</v>
      </c>
      <c r="D22" s="4" t="n">
        <v>4.62930726160019E-005</v>
      </c>
      <c r="E22" s="5" t="n">
        <f aca="false">C22/D22</f>
        <v>20.0229623029679</v>
      </c>
      <c r="F22" s="28"/>
      <c r="G22" s="9"/>
      <c r="H22" s="0"/>
      <c r="I22" s="20" t="n">
        <v>0.000569</v>
      </c>
      <c r="J22" s="5" t="n">
        <f aca="false">I22/D22</f>
        <v>12.291255858513</v>
      </c>
      <c r="K22" s="0"/>
      <c r="M22" s="17" t="s">
        <v>33</v>
      </c>
      <c r="N22" s="17" t="n">
        <v>3.42937468</v>
      </c>
      <c r="O22" s="19" t="n">
        <f aca="false">N22*0.34/1000</f>
        <v>0.0011659873912</v>
      </c>
      <c r="P22" s="23" t="n">
        <f aca="false">O22/D22</f>
        <v>25.1870814640409</v>
      </c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29"/>
      <c r="C23" s="19"/>
      <c r="D23" s="0"/>
      <c r="E23" s="5"/>
      <c r="F23" s="30"/>
      <c r="M23" s="0"/>
    </row>
    <row r="24" customFormat="false" ht="13.8" hidden="false" customHeight="false" outlineLevel="0" collapsed="false">
      <c r="A24" s="31"/>
      <c r="B24" s="32"/>
      <c r="C24" s="19"/>
      <c r="F24" s="9"/>
      <c r="I24" s="20"/>
      <c r="M24" s="31"/>
    </row>
    <row r="25" customFormat="false" ht="13.8" hidden="false" customHeight="false" outlineLevel="0" collapsed="false">
      <c r="A25" s="31"/>
      <c r="B25" s="18"/>
      <c r="C25" s="19"/>
      <c r="I25" s="20"/>
      <c r="M25" s="31"/>
    </row>
    <row r="26" customFormat="false" ht="13.8" hidden="false" customHeight="false" outlineLevel="0" collapsed="false">
      <c r="A26" s="31"/>
      <c r="B26" s="18"/>
      <c r="C26" s="19"/>
      <c r="D26" s="33"/>
      <c r="I26" s="20"/>
      <c r="M26" s="31"/>
    </row>
    <row r="27" customFormat="false" ht="13.8" hidden="false" customHeight="false" outlineLevel="0" collapsed="false">
      <c r="A27" s="31"/>
      <c r="B27" s="18"/>
      <c r="C27" s="19"/>
      <c r="I27" s="17"/>
      <c r="M27" s="31"/>
    </row>
    <row r="28" customFormat="false" ht="13.8" hidden="false" customHeight="false" outlineLevel="0" collapsed="false">
      <c r="A28" s="31"/>
      <c r="B28" s="18"/>
      <c r="C28" s="19"/>
      <c r="M28" s="31"/>
    </row>
    <row r="29" customFormat="false" ht="13.8" hidden="false" customHeight="false" outlineLevel="0" collapsed="false">
      <c r="A29" s="34" t="s">
        <v>34</v>
      </c>
      <c r="B29" s="34"/>
      <c r="M29" s="34" t="s">
        <v>34</v>
      </c>
      <c r="N29" s="34"/>
    </row>
    <row r="30" customFormat="false" ht="13.8" hidden="false" customHeight="false" outlineLevel="0" collapsed="false">
      <c r="A30" s="6"/>
      <c r="M30" s="6"/>
    </row>
    <row r="31" customFormat="false" ht="13.8" hidden="false" customHeight="false" outlineLevel="0" collapsed="false">
      <c r="I31" s="20"/>
    </row>
    <row r="32" customFormat="false" ht="13.8" hidden="false" customHeight="false" outlineLevel="0" collapsed="false">
      <c r="E32" s="5"/>
      <c r="I32" s="20"/>
    </row>
    <row r="33" customFormat="false" ht="13.8" hidden="false" customHeight="false" outlineLevel="0" collapsed="false">
      <c r="E33" s="5"/>
      <c r="I33" s="20"/>
    </row>
    <row r="34" customFormat="false" ht="13.8" hidden="false" customHeight="false" outlineLevel="0" collapsed="false">
      <c r="E34" s="5"/>
      <c r="I34" s="20"/>
    </row>
    <row r="35" customFormat="false" ht="13.8" hidden="false" customHeight="false" outlineLevel="0" collapsed="false">
      <c r="E35" s="5"/>
      <c r="I35" s="20"/>
    </row>
    <row r="36" customFormat="false" ht="13.8" hidden="false" customHeight="false" outlineLevel="0" collapsed="false">
      <c r="E36" s="5"/>
      <c r="I36" s="20"/>
    </row>
    <row r="37" customFormat="false" ht="13.8" hidden="false" customHeight="false" outlineLevel="0" collapsed="false">
      <c r="E37" s="5"/>
      <c r="I37" s="20"/>
    </row>
    <row r="38" customFormat="false" ht="13.8" hidden="false" customHeight="false" outlineLevel="0" collapsed="false">
      <c r="E38" s="5"/>
      <c r="I38" s="20"/>
    </row>
    <row r="39" customFormat="false" ht="13.8" hidden="false" customHeight="false" outlineLevel="0" collapsed="false">
      <c r="E39" s="5"/>
      <c r="I39" s="20"/>
    </row>
    <row r="40" customFormat="false" ht="13.8" hidden="false" customHeight="false" outlineLevel="0" collapsed="false">
      <c r="A40" s="17"/>
      <c r="B40" s="35"/>
      <c r="C40" s="19"/>
      <c r="E40" s="5"/>
      <c r="I40" s="20"/>
      <c r="M40" s="17"/>
    </row>
    <row r="41" customFormat="false" ht="13.8" hidden="false" customHeight="false" outlineLevel="0" collapsed="false">
      <c r="A41" s="17"/>
      <c r="B41" s="35"/>
      <c r="C41" s="19"/>
      <c r="E41" s="5"/>
      <c r="I41" s="20"/>
      <c r="M41" s="17"/>
    </row>
    <row r="42" customFormat="false" ht="13.8" hidden="false" customHeight="false" outlineLevel="0" collapsed="false">
      <c r="A42" s="17"/>
      <c r="B42" s="35"/>
      <c r="C42" s="19"/>
      <c r="E42" s="5"/>
      <c r="I42" s="20"/>
      <c r="M42" s="17"/>
    </row>
    <row r="43" customFormat="false" ht="13.8" hidden="false" customHeight="false" outlineLevel="0" collapsed="false">
      <c r="A43" s="17"/>
      <c r="B43" s="35"/>
      <c r="C43" s="19"/>
      <c r="E43" s="5"/>
      <c r="I43" s="20"/>
      <c r="M43" s="17"/>
    </row>
    <row r="44" customFormat="false" ht="13.8" hidden="false" customHeight="false" outlineLevel="0" collapsed="false">
      <c r="A44" s="17"/>
      <c r="B44" s="35"/>
      <c r="C44" s="19"/>
      <c r="E44" s="5"/>
      <c r="I44" s="20"/>
      <c r="M44" s="17"/>
    </row>
    <row r="45" customFormat="false" ht="13.8" hidden="false" customHeight="false" outlineLevel="0" collapsed="false">
      <c r="E45" s="5"/>
      <c r="I45" s="20"/>
    </row>
    <row r="46" customFormat="false" ht="13.8" hidden="false" customHeight="false" outlineLevel="0" collapsed="false">
      <c r="E46" s="5"/>
      <c r="I46" s="20"/>
    </row>
    <row r="47" customFormat="false" ht="13.8" hidden="false" customHeight="false" outlineLevel="0" collapsed="false">
      <c r="E47" s="5"/>
      <c r="I47" s="20"/>
    </row>
    <row r="48" customFormat="false" ht="13.8" hidden="false" customHeight="false" outlineLevel="0" collapsed="false">
      <c r="A48" s="17"/>
      <c r="B48" s="35"/>
      <c r="C48" s="19"/>
      <c r="E48" s="5"/>
      <c r="I48" s="20"/>
      <c r="M48" s="17"/>
    </row>
  </sheetData>
  <mergeCells count="4">
    <mergeCell ref="B1:E1"/>
    <mergeCell ref="I1:J1"/>
    <mergeCell ref="A29:B29"/>
    <mergeCell ref="M29:N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" activeCellId="0" sqref="C3"/>
    </sheetView>
  </sheetViews>
  <sheetFormatPr defaultColWidth="11.6875" defaultRowHeight="13.8" zeroHeight="false" outlineLevelRow="0" outlineLevelCol="0"/>
  <cols>
    <col collapsed="false" customWidth="true" hidden="false" outlineLevel="0" max="2" min="1" style="0" width="52.66"/>
    <col collapsed="false" customWidth="true" hidden="false" outlineLevel="0" max="3" min="3" style="3" width="22.23"/>
    <col collapsed="false" customWidth="true" hidden="false" outlineLevel="0" max="4" min="4" style="36" width="11.54"/>
    <col collapsed="false" customWidth="true" hidden="false" outlineLevel="0" max="5" min="5" style="0" width="15.42"/>
    <col collapsed="false" customWidth="true" hidden="false" outlineLevel="0" max="6" min="6" style="23" width="11.54"/>
    <col collapsed="false" customWidth="true" hidden="false" outlineLevel="0" max="9" min="9" style="2" width="45.43"/>
  </cols>
  <sheetData>
    <row r="1" customFormat="false" ht="13.8" hidden="false" customHeight="false" outlineLevel="0" collapsed="false">
      <c r="B1" s="37"/>
      <c r="C1" s="7" t="s">
        <v>1</v>
      </c>
      <c r="D1" s="7"/>
      <c r="E1" s="7"/>
      <c r="F1" s="7"/>
      <c r="G1" s="8"/>
      <c r="I1" s="6"/>
    </row>
    <row r="2" customFormat="false" ht="13.8" hidden="false" customHeight="false" outlineLevel="0" collapsed="false">
      <c r="B2" s="37"/>
      <c r="C2" s="14"/>
      <c r="D2" s="38"/>
      <c r="E2" s="9"/>
      <c r="F2" s="39"/>
      <c r="G2" s="9"/>
      <c r="I2" s="6"/>
    </row>
    <row r="3" customFormat="false" ht="13.8" hidden="false" customHeight="false" outlineLevel="0" collapsed="false">
      <c r="B3" s="37" t="s">
        <v>4</v>
      </c>
      <c r="C3" s="14" t="s">
        <v>5</v>
      </c>
      <c r="D3" s="38" t="s">
        <v>35</v>
      </c>
      <c r="E3" s="9" t="s">
        <v>36</v>
      </c>
      <c r="F3" s="39" t="s">
        <v>37</v>
      </c>
      <c r="G3" s="9" t="s">
        <v>38</v>
      </c>
      <c r="I3" s="6"/>
    </row>
    <row r="4" customFormat="false" ht="13.8" hidden="false" customHeight="false" outlineLevel="0" collapsed="false">
      <c r="A4" s="40" t="s">
        <v>39</v>
      </c>
      <c r="B4" s="17" t="s">
        <v>40</v>
      </c>
      <c r="C4" s="3" t="n">
        <v>0.0812268723521049</v>
      </c>
      <c r="D4" s="36" t="n">
        <f aca="false">C4*0.34/1000</f>
        <v>2.76171365997157E-005</v>
      </c>
      <c r="E4" s="19" t="n">
        <v>5E-005</v>
      </c>
      <c r="F4" s="41" t="n">
        <f aca="false">D4/E4</f>
        <v>0.552342731994313</v>
      </c>
    </row>
    <row r="5" customFormat="false" ht="13.8" hidden="false" customHeight="false" outlineLevel="0" collapsed="false">
      <c r="A5" s="40" t="s">
        <v>41</v>
      </c>
      <c r="B5" s="31" t="s">
        <v>16</v>
      </c>
      <c r="C5" s="3" t="n">
        <v>0.951690088559777</v>
      </c>
      <c r="D5" s="36" t="n">
        <f aca="false">C5*0.34/1000</f>
        <v>0.000323574630110324</v>
      </c>
      <c r="E5" s="4" t="n">
        <v>0.000514302048840448</v>
      </c>
      <c r="F5" s="23" t="n">
        <f aca="false">D5/E5</f>
        <v>0.629152908956633</v>
      </c>
      <c r="G5" s="42"/>
    </row>
    <row r="6" s="25" customFormat="true" ht="13.8" hidden="false" customHeight="false" outlineLevel="0" collapsed="false">
      <c r="A6" s="40" t="s">
        <v>42</v>
      </c>
      <c r="B6" s="17" t="s">
        <v>43</v>
      </c>
      <c r="C6" s="3" t="n">
        <v>0.0520063764124308</v>
      </c>
      <c r="D6" s="36" t="n">
        <f aca="false">C6*0.34/1000</f>
        <v>1.76821679802265E-005</v>
      </c>
      <c r="E6" s="4" t="n">
        <v>0.000606684511544221</v>
      </c>
      <c r="F6" s="23" t="n">
        <f aca="false">D6/E6</f>
        <v>0.0291455734302813</v>
      </c>
      <c r="G6" s="43" t="n">
        <f aca="false">GEOMEAN(F4:F22)</f>
        <v>0.721906729605684</v>
      </c>
      <c r="I6" s="17"/>
    </row>
    <row r="7" customFormat="false" ht="13.8" hidden="false" customHeight="false" outlineLevel="0" collapsed="false">
      <c r="A7" s="40" t="s">
        <v>44</v>
      </c>
      <c r="B7" s="17" t="s">
        <v>18</v>
      </c>
      <c r="C7" s="3" t="n">
        <v>0.614674492803445</v>
      </c>
      <c r="D7" s="36" t="n">
        <f aca="false">C7*0.34/1000</f>
        <v>0.000208989327553171</v>
      </c>
      <c r="E7" s="4" t="n">
        <v>0.000534</v>
      </c>
      <c r="F7" s="23" t="n">
        <f aca="false">D7/E7</f>
        <v>0.391365781934778</v>
      </c>
    </row>
    <row r="8" customFormat="false" ht="13.8" hidden="false" customHeight="false" outlineLevel="0" collapsed="false">
      <c r="A8" s="44" t="s">
        <v>45</v>
      </c>
      <c r="B8" s="31" t="s">
        <v>19</v>
      </c>
      <c r="C8" s="3" t="n">
        <v>0.838489800089479</v>
      </c>
      <c r="D8" s="36" t="n">
        <f aca="false">C8*0.34/1000</f>
        <v>0.000285086532030423</v>
      </c>
      <c r="E8" s="4" t="n">
        <v>0.000599347438678318</v>
      </c>
      <c r="F8" s="23" t="n">
        <f aca="false">D8/E8</f>
        <v>0.475661550600927</v>
      </c>
    </row>
    <row r="9" customFormat="false" ht="13.8" hidden="false" customHeight="false" outlineLevel="0" collapsed="false">
      <c r="A9" s="40" t="s">
        <v>46</v>
      </c>
      <c r="B9" s="31" t="s">
        <v>47</v>
      </c>
      <c r="C9" s="3" t="n">
        <v>0.0483063502396787</v>
      </c>
      <c r="D9" s="36" t="n">
        <f aca="false">C9*0.34/1000</f>
        <v>1.64241590814908E-005</v>
      </c>
      <c r="E9" s="4" t="n">
        <v>0.000156133910484321</v>
      </c>
      <c r="F9" s="23" t="n">
        <f aca="false">D9/E9</f>
        <v>0.105192773501565</v>
      </c>
    </row>
    <row r="10" customFormat="false" ht="13.8" hidden="false" customHeight="false" outlineLevel="0" collapsed="false">
      <c r="A10" s="45" t="s">
        <v>48</v>
      </c>
      <c r="B10" s="31" t="s">
        <v>49</v>
      </c>
      <c r="C10" s="3" t="n">
        <v>2.38695393061602</v>
      </c>
      <c r="D10" s="36" t="n">
        <f aca="false">C10*0.34/1000</f>
        <v>0.000811564336409447</v>
      </c>
      <c r="E10" s="4" t="n">
        <v>2.97894707435368E-005</v>
      </c>
      <c r="F10" s="23" t="n">
        <f aca="false">D10/E10</f>
        <v>27.2433284698596</v>
      </c>
    </row>
    <row r="11" customFormat="false" ht="13.8" hidden="false" customHeight="false" outlineLevel="0" collapsed="false">
      <c r="A11" s="40" t="s">
        <v>50</v>
      </c>
      <c r="B11" s="17" t="s">
        <v>21</v>
      </c>
      <c r="C11" s="35" t="n">
        <v>0.0644340765268745</v>
      </c>
      <c r="D11" s="36" t="n">
        <f aca="false">C11*0.34/1000</f>
        <v>2.19075860191373E-005</v>
      </c>
      <c r="E11" s="19" t="n">
        <v>0.000492</v>
      </c>
      <c r="F11" s="23" t="n">
        <f aca="false">D11/E11</f>
        <v>0.0445276138600352</v>
      </c>
    </row>
    <row r="12" customFormat="false" ht="13.8" hidden="false" customHeight="false" outlineLevel="0" collapsed="false">
      <c r="A12" s="40" t="s">
        <v>51</v>
      </c>
      <c r="B12" s="17" t="s">
        <v>22</v>
      </c>
      <c r="C12" s="3" t="n">
        <v>0.118573893273893</v>
      </c>
      <c r="D12" s="36" t="n">
        <f aca="false">C12*0.34/1000</f>
        <v>4.03151237131236E-005</v>
      </c>
      <c r="E12" s="4" t="n">
        <v>0.00105017799906763</v>
      </c>
      <c r="F12" s="23" t="n">
        <f aca="false">D12/E12</f>
        <v>0.038388848127571</v>
      </c>
    </row>
    <row r="13" customFormat="false" ht="13.8" hidden="false" customHeight="false" outlineLevel="0" collapsed="false">
      <c r="A13" s="45" t="s">
        <v>52</v>
      </c>
      <c r="B13" s="31" t="s">
        <v>53</v>
      </c>
      <c r="C13" s="3" t="n">
        <v>0.296390429489483</v>
      </c>
      <c r="D13" s="36" t="n">
        <f aca="false">C13*0.34/1000</f>
        <v>0.000100772746026424</v>
      </c>
      <c r="E13" s="4" t="n">
        <v>0.000352509526644718</v>
      </c>
      <c r="F13" s="23" t="n">
        <f aca="false">D13/E13</f>
        <v>0.285872404600258</v>
      </c>
    </row>
    <row r="14" customFormat="false" ht="13.8" hidden="false" customHeight="false" outlineLevel="0" collapsed="false">
      <c r="A14" s="40" t="s">
        <v>54</v>
      </c>
      <c r="B14" s="31" t="s">
        <v>55</v>
      </c>
      <c r="C14" s="3" t="n">
        <v>0.280140213730752</v>
      </c>
      <c r="D14" s="36" t="n">
        <f aca="false">C14*0.34/1000</f>
        <v>9.52476726684557E-005</v>
      </c>
      <c r="E14" s="4" t="n">
        <v>0.00016</v>
      </c>
      <c r="F14" s="23" t="n">
        <f aca="false">D14/E14</f>
        <v>0.595297954177848</v>
      </c>
    </row>
    <row r="15" customFormat="false" ht="13.8" hidden="false" customHeight="false" outlineLevel="0" collapsed="false">
      <c r="A15" s="40" t="s">
        <v>56</v>
      </c>
      <c r="B15" s="31" t="s">
        <v>27</v>
      </c>
      <c r="C15" s="3" t="n">
        <v>0.738039323994288</v>
      </c>
      <c r="D15" s="36" t="n">
        <f aca="false">C15*0.34/1000</f>
        <v>0.000250933370158058</v>
      </c>
      <c r="E15" s="4" t="n">
        <v>0.000153416860359392</v>
      </c>
      <c r="F15" s="23" t="n">
        <f aca="false">D15/E15</f>
        <v>1.63563098325846</v>
      </c>
    </row>
    <row r="16" customFormat="false" ht="13.8" hidden="false" customHeight="false" outlineLevel="0" collapsed="false">
      <c r="A16" s="40" t="s">
        <v>57</v>
      </c>
      <c r="B16" s="2" t="s">
        <v>28</v>
      </c>
      <c r="C16" s="3" t="n">
        <v>4.05390737291369</v>
      </c>
      <c r="D16" s="36" t="n">
        <f aca="false">C16*0.34/1000</f>
        <v>0.00137832850679065</v>
      </c>
      <c r="E16" s="19" t="n">
        <v>0.000463965518778432</v>
      </c>
      <c r="F16" s="23" t="n">
        <f aca="false">D16/E16</f>
        <v>2.97075634072902</v>
      </c>
    </row>
    <row r="17" customFormat="false" ht="13.8" hidden="false" customHeight="false" outlineLevel="0" collapsed="false">
      <c r="A17" s="40" t="s">
        <v>58</v>
      </c>
      <c r="B17" s="31" t="s">
        <v>29</v>
      </c>
      <c r="C17" s="3" t="n">
        <v>2.11718585726611</v>
      </c>
      <c r="D17" s="36" t="n">
        <f aca="false">C17*0.34/1000</f>
        <v>0.000719843191470477</v>
      </c>
      <c r="E17" s="4" t="n">
        <v>0.000548246221024704</v>
      </c>
      <c r="F17" s="23" t="n">
        <f aca="false">D17/E17</f>
        <v>1.31299252756371</v>
      </c>
    </row>
    <row r="18" customFormat="false" ht="13.8" hidden="false" customHeight="false" outlineLevel="0" collapsed="false">
      <c r="A18" s="40" t="s">
        <v>59</v>
      </c>
      <c r="B18" s="31" t="s">
        <v>30</v>
      </c>
      <c r="C18" s="3" t="n">
        <v>0.718217089753555</v>
      </c>
      <c r="D18" s="36" t="n">
        <f aca="false">C18*0.34/1000</f>
        <v>0.000244193810516209</v>
      </c>
      <c r="E18" s="4" t="n">
        <v>5.26149323430961E-005</v>
      </c>
      <c r="F18" s="23" t="n">
        <f aca="false">D18/E18</f>
        <v>4.64115032827274</v>
      </c>
    </row>
    <row r="19" customFormat="false" ht="13.8" hidden="false" customHeight="false" outlineLevel="0" collapsed="false">
      <c r="A19" s="40" t="s">
        <v>60</v>
      </c>
      <c r="B19" s="31" t="s">
        <v>31</v>
      </c>
      <c r="C19" s="3" t="n">
        <v>4.64764931054035</v>
      </c>
      <c r="D19" s="36" t="n">
        <f aca="false">C19*0.34/1000</f>
        <v>0.00158020076558372</v>
      </c>
      <c r="E19" s="4" t="n">
        <v>0.00128248024475503</v>
      </c>
      <c r="F19" s="23" t="n">
        <f aca="false">D19/E19</f>
        <v>1.23214433286304</v>
      </c>
    </row>
    <row r="20" customFormat="false" ht="13.8" hidden="false" customHeight="false" outlineLevel="0" collapsed="false">
      <c r="A20" s="45" t="s">
        <v>61</v>
      </c>
      <c r="B20" s="31" t="s">
        <v>62</v>
      </c>
      <c r="C20" s="3" t="n">
        <v>3.03707470515548</v>
      </c>
      <c r="D20" s="36" t="n">
        <f aca="false">C20*0.34/1000</f>
        <v>0.00103260539975286</v>
      </c>
      <c r="E20" s="4" t="n">
        <v>0.0013905094310908</v>
      </c>
      <c r="F20" s="23" t="n">
        <f aca="false">D20/E20</f>
        <v>0.742609418292708</v>
      </c>
      <c r="I20" s="17"/>
    </row>
    <row r="21" customFormat="false" ht="13.8" hidden="false" customHeight="false" outlineLevel="0" collapsed="false">
      <c r="A21" s="46" t="s">
        <v>63</v>
      </c>
      <c r="B21" s="17" t="s">
        <v>32</v>
      </c>
      <c r="C21" s="3" t="n">
        <v>2.70633040061843</v>
      </c>
      <c r="D21" s="36" t="n">
        <f aca="false">C21*0.34/1000</f>
        <v>0.000920152336210266</v>
      </c>
      <c r="E21" s="4" t="n">
        <v>0.000198797059784236</v>
      </c>
      <c r="F21" s="23" t="n">
        <f aca="false">D21/E21</f>
        <v>4.62860133449132</v>
      </c>
      <c r="I21" s="17"/>
    </row>
    <row r="22" customFormat="false" ht="13.8" hidden="false" customHeight="false" outlineLevel="0" collapsed="false">
      <c r="A22" s="40" t="s">
        <v>64</v>
      </c>
      <c r="B22" s="31" t="s">
        <v>33</v>
      </c>
      <c r="C22" s="3" t="n">
        <v>1.41403508289437</v>
      </c>
      <c r="D22" s="36" t="n">
        <f aca="false">C22*0.34/1000</f>
        <v>0.000480771928184086</v>
      </c>
      <c r="E22" s="4" t="n">
        <v>4.62930726160019E-005</v>
      </c>
      <c r="F22" s="23" t="n">
        <f aca="false">D22/E22</f>
        <v>10.3853967994749</v>
      </c>
      <c r="I22" s="17"/>
    </row>
    <row r="28" customFormat="false" ht="13.8" hidden="false" customHeight="false" outlineLevel="0" collapsed="false">
      <c r="E28" s="9"/>
    </row>
    <row r="30" customFormat="false" ht="13.8" hidden="false" customHeight="false" outlineLevel="0" collapsed="false">
      <c r="A30" s="45" t="s">
        <v>65</v>
      </c>
      <c r="B30" s="31"/>
      <c r="C30" s="18"/>
      <c r="D30" s="47"/>
      <c r="E30" s="2"/>
      <c r="H30" s="9"/>
    </row>
    <row r="31" customFormat="false" ht="13.8" hidden="false" customHeight="false" outlineLevel="0" collapsed="false">
      <c r="A31" s="40" t="s">
        <v>66</v>
      </c>
      <c r="B31" s="31"/>
      <c r="C31" s="18"/>
      <c r="D31" s="47"/>
      <c r="E31" s="4"/>
      <c r="F31" s="41"/>
    </row>
    <row r="32" customFormat="false" ht="13.8" hidden="false" customHeight="false" outlineLevel="0" collapsed="false">
      <c r="A32" s="45" t="s">
        <v>67</v>
      </c>
      <c r="B32" s="31"/>
      <c r="C32" s="18"/>
      <c r="D32" s="47"/>
      <c r="E32" s="4"/>
      <c r="F32" s="41"/>
    </row>
    <row r="33" customFormat="false" ht="13.8" hidden="false" customHeight="false" outlineLevel="0" collapsed="false">
      <c r="A33" s="40" t="s">
        <v>68</v>
      </c>
      <c r="B33" s="31"/>
      <c r="D33" s="47"/>
      <c r="E33" s="33"/>
      <c r="F33" s="41"/>
    </row>
    <row r="34" customFormat="false" ht="13.8" hidden="false" customHeight="false" outlineLevel="0" collapsed="false">
      <c r="A34" s="40" t="s">
        <v>69</v>
      </c>
      <c r="B34" s="31"/>
      <c r="D34" s="47"/>
      <c r="E34" s="2"/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2021-09-08T10:04:50Z</dcterms:created>
  <dc:creator>Hugo Dourado</dc:creator>
  <dc:description/>
  <dc:language>fr-FR</dc:language>
  <cp:lastModifiedBy>valentina baldazzi</cp:lastModifiedBy>
  <dcterms:modified xsi:type="dcterms:W3CDTF">2023-01-19T17:35:28Z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