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abien.riols\Desktop\MiMB_Cardiolipins\Cardiolipins_GitHUB\SLA_Libraries_Cardiolipins\"/>
    </mc:Choice>
  </mc:AlternateContent>
  <xr:revisionPtr revIDLastSave="0" documentId="13_ncr:1_{6893A710-6322-4CB2-9D89-66BF3CA5FF66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Method1" sheetId="1" r:id="rId1"/>
    <sheet name="Method2" sheetId="12" r:id="rId2"/>
    <sheet name="StdInfo" sheetId="4" r:id="rId3"/>
  </sheets>
  <definedNames>
    <definedName name="_xlnm._FilterDatabase" localSheetId="0">Method1!$A$1:$G$2</definedName>
    <definedName name="_xlnm._FilterDatabase" localSheetId="2">StdInfo!#REF!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2" l="1"/>
  <c r="C2" i="1" l="1"/>
  <c r="C3" i="1" l="1"/>
  <c r="D3" i="1"/>
  <c r="F3" i="1"/>
  <c r="G3" i="1"/>
  <c r="C4" i="1"/>
  <c r="D4" i="1"/>
  <c r="F4" i="1"/>
  <c r="G4" i="1"/>
  <c r="C5" i="1"/>
  <c r="D5" i="1"/>
  <c r="F5" i="1"/>
  <c r="G5" i="1"/>
  <c r="C6" i="1"/>
  <c r="D6" i="1"/>
  <c r="F6" i="1"/>
  <c r="G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D36" i="1"/>
  <c r="F36" i="1"/>
  <c r="G36" i="1"/>
  <c r="C37" i="1"/>
  <c r="D37" i="1"/>
  <c r="F37" i="1"/>
  <c r="G37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C42" i="1"/>
  <c r="D42" i="1"/>
  <c r="F42" i="1"/>
  <c r="G42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D46" i="1"/>
  <c r="F46" i="1"/>
  <c r="G46" i="1"/>
  <c r="C47" i="1"/>
  <c r="D47" i="1"/>
  <c r="F47" i="1"/>
  <c r="G47" i="1"/>
  <c r="C48" i="1"/>
  <c r="D48" i="1"/>
  <c r="F48" i="1"/>
  <c r="G48" i="1"/>
  <c r="C49" i="1"/>
  <c r="D49" i="1"/>
  <c r="F49" i="1"/>
  <c r="G49" i="1"/>
  <c r="C50" i="1"/>
  <c r="D50" i="1"/>
  <c r="F50" i="1"/>
  <c r="G50" i="1"/>
  <c r="C51" i="1"/>
  <c r="D51" i="1"/>
  <c r="F51" i="1"/>
  <c r="G51" i="1"/>
  <c r="C52" i="1"/>
  <c r="D52" i="1"/>
  <c r="F52" i="1"/>
  <c r="G52" i="1"/>
  <c r="C53" i="1"/>
  <c r="D53" i="1"/>
  <c r="F53" i="1"/>
  <c r="G53" i="1"/>
  <c r="C54" i="1"/>
  <c r="D54" i="1"/>
  <c r="F54" i="1"/>
  <c r="G54" i="1"/>
  <c r="C55" i="1"/>
  <c r="D55" i="1"/>
  <c r="F55" i="1"/>
  <c r="G55" i="1"/>
  <c r="C56" i="1"/>
  <c r="D56" i="1"/>
  <c r="F56" i="1"/>
  <c r="G56" i="1"/>
  <c r="C57" i="1"/>
  <c r="D57" i="1"/>
  <c r="F57" i="1"/>
  <c r="G57" i="1"/>
  <c r="C58" i="1"/>
  <c r="D58" i="1"/>
  <c r="F58" i="1"/>
  <c r="G58" i="1"/>
  <c r="C59" i="1"/>
  <c r="D59" i="1"/>
  <c r="F59" i="1"/>
  <c r="G59" i="1"/>
  <c r="C60" i="1"/>
  <c r="D60" i="1"/>
  <c r="F60" i="1"/>
  <c r="G60" i="1"/>
  <c r="C61" i="1"/>
  <c r="D61" i="1"/>
  <c r="F61" i="1"/>
  <c r="G61" i="1"/>
  <c r="C62" i="1"/>
  <c r="D62" i="1"/>
  <c r="F62" i="1"/>
  <c r="G62" i="1"/>
  <c r="C63" i="1"/>
  <c r="D63" i="1"/>
  <c r="F63" i="1"/>
  <c r="G63" i="1"/>
  <c r="C64" i="1"/>
  <c r="D64" i="1"/>
  <c r="F64" i="1"/>
  <c r="G64" i="1"/>
  <c r="C65" i="1"/>
  <c r="D65" i="1"/>
  <c r="F65" i="1"/>
  <c r="G65" i="1"/>
  <c r="C66" i="1"/>
  <c r="D66" i="1"/>
  <c r="F66" i="1"/>
  <c r="G66" i="1"/>
  <c r="C67" i="1"/>
  <c r="D67" i="1"/>
  <c r="F67" i="1"/>
  <c r="G67" i="1"/>
  <c r="C68" i="1"/>
  <c r="D68" i="1"/>
  <c r="F68" i="1"/>
  <c r="G68" i="1"/>
  <c r="C69" i="1"/>
  <c r="D69" i="1"/>
  <c r="F69" i="1"/>
  <c r="G69" i="1"/>
  <c r="C70" i="1"/>
  <c r="D70" i="1"/>
  <c r="F70" i="1"/>
  <c r="G70" i="1"/>
  <c r="C71" i="1"/>
  <c r="D71" i="1"/>
  <c r="F71" i="1"/>
  <c r="G71" i="1"/>
  <c r="C72" i="1"/>
  <c r="D72" i="1"/>
  <c r="F72" i="1"/>
  <c r="G72" i="1"/>
  <c r="C73" i="1"/>
  <c r="D73" i="1"/>
  <c r="F73" i="1"/>
  <c r="G73" i="1"/>
  <c r="C74" i="1"/>
  <c r="D74" i="1"/>
  <c r="F74" i="1"/>
  <c r="G74" i="1"/>
  <c r="C75" i="1"/>
  <c r="D75" i="1"/>
  <c r="F75" i="1"/>
  <c r="G75" i="1"/>
  <c r="C76" i="1"/>
  <c r="D76" i="1"/>
  <c r="F76" i="1"/>
  <c r="G76" i="1"/>
  <c r="C77" i="1"/>
  <c r="D77" i="1"/>
  <c r="F77" i="1"/>
  <c r="G77" i="1"/>
  <c r="C78" i="1"/>
  <c r="D78" i="1"/>
  <c r="F78" i="1"/>
  <c r="G78" i="1"/>
  <c r="C79" i="1"/>
  <c r="D79" i="1"/>
  <c r="F79" i="1"/>
  <c r="G79" i="1"/>
  <c r="E16" i="1" l="1"/>
  <c r="E4" i="1"/>
  <c r="E55" i="1"/>
  <c r="E43" i="1"/>
  <c r="E42" i="1"/>
  <c r="E39" i="1"/>
  <c r="E30" i="1"/>
  <c r="E27" i="1"/>
  <c r="E72" i="1"/>
  <c r="E24" i="1"/>
  <c r="E60" i="1"/>
  <c r="E65" i="1"/>
  <c r="E62" i="1"/>
  <c r="E54" i="1"/>
  <c r="E76" i="1"/>
  <c r="E53" i="1"/>
  <c r="E50" i="1"/>
  <c r="E29" i="1"/>
  <c r="E26" i="1"/>
  <c r="E19" i="1"/>
  <c r="E7" i="1"/>
  <c r="E78" i="1"/>
  <c r="E75" i="1"/>
  <c r="E66" i="1"/>
  <c r="E63" i="1"/>
  <c r="E17" i="1"/>
  <c r="E14" i="1"/>
  <c r="E48" i="1"/>
  <c r="E36" i="1"/>
  <c r="E12" i="1"/>
  <c r="E6" i="1"/>
  <c r="E3" i="1"/>
  <c r="E79" i="1"/>
  <c r="E52" i="1"/>
  <c r="E40" i="1"/>
  <c r="E18" i="1"/>
  <c r="E73" i="1"/>
  <c r="E70" i="1"/>
  <c r="E57" i="1"/>
  <c r="E47" i="1"/>
  <c r="E44" i="1"/>
  <c r="E37" i="1"/>
  <c r="E34" i="1"/>
  <c r="E21" i="1"/>
  <c r="E11" i="1"/>
  <c r="E8" i="1"/>
  <c r="E77" i="1"/>
  <c r="E74" i="1"/>
  <c r="E67" i="1"/>
  <c r="E64" i="1"/>
  <c r="E51" i="1"/>
  <c r="E41" i="1"/>
  <c r="E38" i="1"/>
  <c r="E31" i="1"/>
  <c r="E28" i="1"/>
  <c r="E15" i="1"/>
  <c r="E5" i="1"/>
  <c r="E71" i="1"/>
  <c r="E68" i="1"/>
  <c r="E61" i="1"/>
  <c r="E58" i="1"/>
  <c r="E45" i="1"/>
  <c r="E35" i="1"/>
  <c r="E32" i="1"/>
  <c r="E25" i="1"/>
  <c r="E22" i="1"/>
  <c r="E9" i="1"/>
  <c r="E69" i="1"/>
  <c r="E59" i="1"/>
  <c r="E56" i="1"/>
  <c r="E49" i="1"/>
  <c r="E46" i="1"/>
  <c r="E33" i="1"/>
  <c r="E23" i="1"/>
  <c r="E20" i="1"/>
  <c r="E13" i="1"/>
  <c r="E10" i="1"/>
  <c r="D2" i="12"/>
  <c r="G2" i="12"/>
  <c r="F2" i="12"/>
  <c r="E2" i="12" l="1"/>
  <c r="G2" i="1"/>
  <c r="F2" i="1"/>
  <c r="D2" i="1"/>
  <c r="E2" i="1" l="1"/>
</calcChain>
</file>

<file path=xl/sharedStrings.xml><?xml version="1.0" encoding="utf-8"?>
<sst xmlns="http://schemas.openxmlformats.org/spreadsheetml/2006/main" count="177" uniqueCount="87">
  <si>
    <t>SpName</t>
  </si>
  <si>
    <t>StdName</t>
  </si>
  <si>
    <t>MW</t>
  </si>
  <si>
    <t>Con</t>
  </si>
  <si>
    <t>Coef</t>
  </si>
  <si>
    <t>Vol</t>
  </si>
  <si>
    <t>DupTail</t>
  </si>
  <si>
    <t>dCL 57:4</t>
  </si>
  <si>
    <t>dCL 61:1</t>
  </si>
  <si>
    <t>dCL 80:4</t>
  </si>
  <si>
    <t>dCL 86:4</t>
  </si>
  <si>
    <t>CL 64:0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</si>
  <si>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</si>
  <si>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</si>
  <si>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</si>
  <si>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</si>
  <si>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</si>
  <si>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</si>
  <si>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</si>
  <si>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</si>
  <si>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</si>
  <si>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</si>
  <si>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</si>
  <si>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</si>
  <si>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</si>
  <si>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</si>
  <si>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</si>
  <si>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</si>
  <si>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</si>
  <si>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</si>
  <si>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</si>
  <si>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</si>
  <si>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</si>
  <si>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</si>
  <si>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</si>
  <si>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</si>
  <si>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</si>
  <si>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</si>
  <si>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</si>
  <si>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</si>
  <si>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</si>
  <si>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</si>
  <si>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</si>
  <si>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</si>
  <si>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</si>
  <si>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</si>
  <si>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</si>
  <si>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</si>
  <si>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</si>
  <si>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</si>
  <si>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</si>
  <si>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</si>
  <si>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</si>
  <si>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</si>
  <si>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</si>
  <si>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</si>
  <si>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</si>
  <si>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</si>
  <si>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</si>
  <si>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</si>
  <si>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</si>
  <si>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</si>
  <si>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</si>
  <si>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</si>
  <si>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</si>
  <si>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</si>
  <si>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</si>
  <si>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</si>
  <si>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</si>
  <si>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</si>
  <si>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</si>
  <si>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</si>
  <si>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</si>
  <si>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</si>
  <si>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</si>
  <si>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</si>
  <si>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</si>
  <si>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</si>
  <si>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</si>
  <si>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</si>
  <si>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</si>
  <si>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</si>
  <si>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</si>
  <si>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</si>
  <si>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</si>
  <si>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Blank</t>
  </si>
  <si>
    <t>CL Mix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</si>
</sst>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zoomScaleNormal="100" workbookViewId="0">
      <selection activeCell="B4" sqref="B4"/>
    </sheetView>
  </sheetViews>
  <sheetFormatPr defaultColWidth="8.7109375" defaultRowHeight="15" x14ac:dyDescent="0.25"/>
  <cols>
    <col min="1" max="1" width="16.28515625" customWidth="1"/>
    <col min="2" max="2" width="14.5703125" customWidth="1"/>
    <col min="3" max="3" width="9.140625" customWidth="1"/>
    <col min="1024" max="1024" width="11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 t="s">
        <v>7</v>
      </c>
      <c r="B2" t="s">
        <v>7</v>
      </c>
      <c r="C2" s="2">
        <f>VLOOKUP(B2,StdInfo!B:E,4,FALSE())</f>
        <v>1246.8</v>
      </c>
      <c r="D2">
        <f>VLOOKUP(B2,StdInfo!B:E,2,FALSE())</f>
        <v>0.10083</v>
      </c>
      <c r="E2">
        <f t="shared" ref="E2" si="0">ROUND(D2/C2*100000*F2/2.5,10)/IF(G2=TRUE(),2,1)</f>
        <v>8.0871029835999995</v>
      </c>
      <c r="F2">
        <f>VLOOKUP(B2,StdInfo!B:E,3,FALSE())</f>
        <v>2.5</v>
      </c>
      <c r="G2" t="b">
        <f t="shared" ref="G2" si="1">MID(A2,4,4)=MID(A2,9,4)</f>
        <v>0</v>
      </c>
    </row>
    <row r="3" spans="1:7" x14ac:dyDescent="0.25">
      <c r="A3" s="4" t="s">
        <v>8</v>
      </c>
      <c r="B3" t="s">
        <v>8</v>
      </c>
      <c r="C3" s="2">
        <f>VLOOKUP(B3,StdInfo!B:E,4,FALSE())</f>
        <v>1308.9100000000001</v>
      </c>
      <c r="D3">
        <f>VLOOKUP(B3,StdInfo!B:E,2,FALSE())</f>
        <v>9.6659999999999996E-2</v>
      </c>
      <c r="E3">
        <f t="shared" ref="E3:E66" si="2">ROUND(D3/C3*100000*F3/2.5,10)/IF(G3=TRUE(),2,1)</f>
        <v>7.3847705343000003</v>
      </c>
      <c r="F3">
        <f>VLOOKUP(B3,StdInfo!B:E,3,FALSE())</f>
        <v>2.5</v>
      </c>
      <c r="G3" t="b">
        <f t="shared" ref="G3:G66" si="3">MID(A3,4,4)=MID(A3,9,4)</f>
        <v>0</v>
      </c>
    </row>
    <row r="4" spans="1:7" x14ac:dyDescent="0.25">
      <c r="A4" t="s">
        <v>11</v>
      </c>
      <c r="B4" t="s">
        <v>8</v>
      </c>
      <c r="C4" s="2">
        <f>VLOOKUP(B4,StdInfo!B:E,4,FALSE())</f>
        <v>1308.9100000000001</v>
      </c>
      <c r="D4">
        <f>VLOOKUP(B4,StdInfo!B:E,2,FALSE())</f>
        <v>9.6659999999999996E-2</v>
      </c>
      <c r="E4">
        <f t="shared" si="2"/>
        <v>7.3847705343000003</v>
      </c>
      <c r="F4">
        <f>VLOOKUP(B4,StdInfo!B:E,3,FALSE())</f>
        <v>2.5</v>
      </c>
      <c r="G4" t="b">
        <f t="shared" si="3"/>
        <v>0</v>
      </c>
    </row>
    <row r="5" spans="1:7" x14ac:dyDescent="0.25">
      <c r="A5" t="s">
        <v>12</v>
      </c>
      <c r="B5" t="s">
        <v>8</v>
      </c>
      <c r="C5" s="2">
        <f>VLOOKUP(B5,StdInfo!B:E,4,FALSE())</f>
        <v>1308.9100000000001</v>
      </c>
      <c r="D5">
        <f>VLOOKUP(B5,StdInfo!B:E,2,FALSE())</f>
        <v>9.6659999999999996E-2</v>
      </c>
      <c r="E5">
        <f t="shared" si="2"/>
        <v>7.3847705343000003</v>
      </c>
      <c r="F5">
        <f>VLOOKUP(B5,StdInfo!B:E,3,FALSE())</f>
        <v>2.5</v>
      </c>
      <c r="G5" t="b">
        <f t="shared" si="3"/>
        <v>0</v>
      </c>
    </row>
    <row r="6" spans="1:7" x14ac:dyDescent="0.25">
      <c r="A6" t="s">
        <v>13</v>
      </c>
      <c r="B6" t="s">
        <v>8</v>
      </c>
      <c r="C6" s="2">
        <f>VLOOKUP(B6,StdInfo!B:E,4,FALSE())</f>
        <v>1308.9100000000001</v>
      </c>
      <c r="D6">
        <f>VLOOKUP(B6,StdInfo!B:E,2,FALSE())</f>
        <v>9.6659999999999996E-2</v>
      </c>
      <c r="E6">
        <f t="shared" si="2"/>
        <v>7.3847705343000003</v>
      </c>
      <c r="F6">
        <f>VLOOKUP(B6,StdInfo!B:E,3,FALSE())</f>
        <v>2.5</v>
      </c>
      <c r="G6" t="b">
        <f t="shared" si="3"/>
        <v>0</v>
      </c>
    </row>
    <row r="7" spans="1:7" x14ac:dyDescent="0.25">
      <c r="A7" t="s">
        <v>14</v>
      </c>
      <c r="B7" t="s">
        <v>8</v>
      </c>
      <c r="C7" s="2">
        <f>VLOOKUP(B7,StdInfo!B:E,4,FALSE())</f>
        <v>1308.9100000000001</v>
      </c>
      <c r="D7">
        <f>VLOOKUP(B7,StdInfo!B:E,2,FALSE())</f>
        <v>9.6659999999999996E-2</v>
      </c>
      <c r="E7">
        <f t="shared" si="2"/>
        <v>7.3847705343000003</v>
      </c>
      <c r="F7">
        <f>VLOOKUP(B7,StdInfo!B:E,3,FALSE())</f>
        <v>2.5</v>
      </c>
      <c r="G7" t="b">
        <f t="shared" si="3"/>
        <v>0</v>
      </c>
    </row>
    <row r="8" spans="1:7" x14ac:dyDescent="0.25">
      <c r="A8" t="s">
        <v>15</v>
      </c>
      <c r="B8" t="s">
        <v>8</v>
      </c>
      <c r="C8" s="2">
        <f>VLOOKUP(B8,StdInfo!B:E,4,FALSE())</f>
        <v>1308.9100000000001</v>
      </c>
      <c r="D8">
        <f>VLOOKUP(B8,StdInfo!B:E,2,FALSE())</f>
        <v>9.6659999999999996E-2</v>
      </c>
      <c r="E8">
        <f t="shared" si="2"/>
        <v>7.3847705343000003</v>
      </c>
      <c r="F8">
        <f>VLOOKUP(B8,StdInfo!B:E,3,FALSE())</f>
        <v>2.5</v>
      </c>
      <c r="G8" t="b">
        <f t="shared" si="3"/>
        <v>0</v>
      </c>
    </row>
    <row r="9" spans="1:7" x14ac:dyDescent="0.25">
      <c r="A9" t="s">
        <v>16</v>
      </c>
      <c r="B9" t="s">
        <v>8</v>
      </c>
      <c r="C9" s="2">
        <f>VLOOKUP(B9,StdInfo!B:E,4,FALSE())</f>
        <v>1308.9100000000001</v>
      </c>
      <c r="D9">
        <f>VLOOKUP(B9,StdInfo!B:E,2,FALSE())</f>
        <v>9.6659999999999996E-2</v>
      </c>
      <c r="E9">
        <f t="shared" si="2"/>
        <v>7.3847705343000003</v>
      </c>
      <c r="F9">
        <f>VLOOKUP(B9,StdInfo!B:E,3,FALSE())</f>
        <v>2.5</v>
      </c>
      <c r="G9" t="b">
        <f t="shared" si="3"/>
        <v>0</v>
      </c>
    </row>
    <row r="10" spans="1:7" x14ac:dyDescent="0.25">
      <c r="A10" t="s">
        <v>17</v>
      </c>
      <c r="B10" t="s">
        <v>8</v>
      </c>
      <c r="C10" s="2">
        <f>VLOOKUP(B10,StdInfo!B:E,4,FALSE())</f>
        <v>1308.9100000000001</v>
      </c>
      <c r="D10">
        <f>VLOOKUP(B10,StdInfo!B:E,2,FALSE())</f>
        <v>9.6659999999999996E-2</v>
      </c>
      <c r="E10">
        <f t="shared" si="2"/>
        <v>7.3847705343000003</v>
      </c>
      <c r="F10">
        <f>VLOOKUP(B10,StdInfo!B:E,3,FALSE())</f>
        <v>2.5</v>
      </c>
      <c r="G10" t="b">
        <f t="shared" si="3"/>
        <v>0</v>
      </c>
    </row>
    <row r="11" spans="1:7" x14ac:dyDescent="0.25">
      <c r="A11" t="s">
        <v>18</v>
      </c>
      <c r="B11" t="s">
        <v>8</v>
      </c>
      <c r="C11" s="2">
        <f>VLOOKUP(B11,StdInfo!B:E,4,FALSE())</f>
        <v>1308.9100000000001</v>
      </c>
      <c r="D11">
        <f>VLOOKUP(B11,StdInfo!B:E,2,FALSE())</f>
        <v>9.6659999999999996E-2</v>
      </c>
      <c r="E11">
        <f t="shared" si="2"/>
        <v>7.3847705343000003</v>
      </c>
      <c r="F11">
        <f>VLOOKUP(B11,StdInfo!B:E,3,FALSE())</f>
        <v>2.5</v>
      </c>
      <c r="G11" t="b">
        <f t="shared" si="3"/>
        <v>0</v>
      </c>
    </row>
    <row r="12" spans="1:7" x14ac:dyDescent="0.25">
      <c r="A12" t="s">
        <v>19</v>
      </c>
      <c r="B12" t="s">
        <v>8</v>
      </c>
      <c r="C12" s="2">
        <f>VLOOKUP(B12,StdInfo!B:E,4,FALSE())</f>
        <v>1308.9100000000001</v>
      </c>
      <c r="D12">
        <f>VLOOKUP(B12,StdInfo!B:E,2,FALSE())</f>
        <v>9.6659999999999996E-2</v>
      </c>
      <c r="E12">
        <f t="shared" si="2"/>
        <v>7.3847705343000003</v>
      </c>
      <c r="F12">
        <f>VLOOKUP(B12,StdInfo!B:E,3,FALSE())</f>
        <v>2.5</v>
      </c>
      <c r="G12" t="b">
        <f t="shared" si="3"/>
        <v>0</v>
      </c>
    </row>
    <row r="13" spans="1:7" x14ac:dyDescent="0.25">
      <c r="A13" t="s">
        <v>20</v>
      </c>
      <c r="B13" t="s">
        <v>8</v>
      </c>
      <c r="C13" s="2">
        <f>VLOOKUP(B13,StdInfo!B:E,4,FALSE())</f>
        <v>1308.9100000000001</v>
      </c>
      <c r="D13">
        <f>VLOOKUP(B13,StdInfo!B:E,2,FALSE())</f>
        <v>9.6659999999999996E-2</v>
      </c>
      <c r="E13">
        <f t="shared" si="2"/>
        <v>7.3847705343000003</v>
      </c>
      <c r="F13">
        <f>VLOOKUP(B13,StdInfo!B:E,3,FALSE())</f>
        <v>2.5</v>
      </c>
      <c r="G13" t="b">
        <f t="shared" si="3"/>
        <v>0</v>
      </c>
    </row>
    <row r="14" spans="1:7" x14ac:dyDescent="0.25">
      <c r="A14" t="s">
        <v>21</v>
      </c>
      <c r="B14" t="s">
        <v>8</v>
      </c>
      <c r="C14" s="2">
        <f>VLOOKUP(B14,StdInfo!B:E,4,FALSE())</f>
        <v>1308.9100000000001</v>
      </c>
      <c r="D14">
        <f>VLOOKUP(B14,StdInfo!B:E,2,FALSE())</f>
        <v>9.6659999999999996E-2</v>
      </c>
      <c r="E14">
        <f t="shared" si="2"/>
        <v>7.3847705343000003</v>
      </c>
      <c r="F14">
        <f>VLOOKUP(B14,StdInfo!B:E,3,FALSE())</f>
        <v>2.5</v>
      </c>
      <c r="G14" t="b">
        <f t="shared" si="3"/>
        <v>0</v>
      </c>
    </row>
    <row r="15" spans="1:7" x14ac:dyDescent="0.25">
      <c r="A15" t="s">
        <v>22</v>
      </c>
      <c r="B15" t="s">
        <v>8</v>
      </c>
      <c r="C15" s="2">
        <f>VLOOKUP(B15,StdInfo!B:E,4,FALSE())</f>
        <v>1308.9100000000001</v>
      </c>
      <c r="D15">
        <f>VLOOKUP(B15,StdInfo!B:E,2,FALSE())</f>
        <v>9.6659999999999996E-2</v>
      </c>
      <c r="E15">
        <f t="shared" si="2"/>
        <v>7.3847705343000003</v>
      </c>
      <c r="F15">
        <f>VLOOKUP(B15,StdInfo!B:E,3,FALSE())</f>
        <v>2.5</v>
      </c>
      <c r="G15" t="b">
        <f t="shared" si="3"/>
        <v>0</v>
      </c>
    </row>
    <row r="16" spans="1:7" x14ac:dyDescent="0.25">
      <c r="A16" t="s">
        <v>23</v>
      </c>
      <c r="B16" t="s">
        <v>8</v>
      </c>
      <c r="C16" s="2">
        <f>VLOOKUP(B16,StdInfo!B:E,4,FALSE())</f>
        <v>1308.9100000000001</v>
      </c>
      <c r="D16">
        <f>VLOOKUP(B16,StdInfo!B:E,2,FALSE())</f>
        <v>9.6659999999999996E-2</v>
      </c>
      <c r="E16">
        <f t="shared" si="2"/>
        <v>7.3847705343000003</v>
      </c>
      <c r="F16">
        <f>VLOOKUP(B16,StdInfo!B:E,3,FALSE())</f>
        <v>2.5</v>
      </c>
      <c r="G16" t="b">
        <f t="shared" si="3"/>
        <v>0</v>
      </c>
    </row>
    <row r="17" spans="1:7" x14ac:dyDescent="0.25">
      <c r="A17" t="s">
        <v>24</v>
      </c>
      <c r="B17" t="s">
        <v>8</v>
      </c>
      <c r="C17" s="2">
        <f>VLOOKUP(B17,StdInfo!B:E,4,FALSE())</f>
        <v>1308.9100000000001</v>
      </c>
      <c r="D17">
        <f>VLOOKUP(B17,StdInfo!B:E,2,FALSE())</f>
        <v>9.6659999999999996E-2</v>
      </c>
      <c r="E17">
        <f t="shared" si="2"/>
        <v>7.3847705343000003</v>
      </c>
      <c r="F17">
        <f>VLOOKUP(B17,StdInfo!B:E,3,FALSE())</f>
        <v>2.5</v>
      </c>
      <c r="G17" t="b">
        <f t="shared" si="3"/>
        <v>0</v>
      </c>
    </row>
    <row r="18" spans="1:7" x14ac:dyDescent="0.25">
      <c r="A18" t="s">
        <v>25</v>
      </c>
      <c r="B18" t="s">
        <v>8</v>
      </c>
      <c r="C18" s="2">
        <f>VLOOKUP(B18,StdInfo!B:E,4,FALSE())</f>
        <v>1308.9100000000001</v>
      </c>
      <c r="D18">
        <f>VLOOKUP(B18,StdInfo!B:E,2,FALSE())</f>
        <v>9.6659999999999996E-2</v>
      </c>
      <c r="E18">
        <f t="shared" si="2"/>
        <v>7.3847705343000003</v>
      </c>
      <c r="F18">
        <f>VLOOKUP(B18,StdInfo!B:E,3,FALSE())</f>
        <v>2.5</v>
      </c>
      <c r="G18" t="b">
        <f t="shared" si="3"/>
        <v>0</v>
      </c>
    </row>
    <row r="19" spans="1:7" x14ac:dyDescent="0.25">
      <c r="A19" t="s">
        <v>26</v>
      </c>
      <c r="B19" t="s">
        <v>8</v>
      </c>
      <c r="C19" s="2">
        <f>VLOOKUP(B19,StdInfo!B:E,4,FALSE())</f>
        <v>1308.9100000000001</v>
      </c>
      <c r="D19">
        <f>VLOOKUP(B19,StdInfo!B:E,2,FALSE())</f>
        <v>9.6659999999999996E-2</v>
      </c>
      <c r="E19">
        <f t="shared" si="2"/>
        <v>7.3847705343000003</v>
      </c>
      <c r="F19">
        <f>VLOOKUP(B19,StdInfo!B:E,3,FALSE())</f>
        <v>2.5</v>
      </c>
      <c r="G19" t="b">
        <f t="shared" si="3"/>
        <v>0</v>
      </c>
    </row>
    <row r="20" spans="1:7" x14ac:dyDescent="0.25">
      <c r="A20" t="s">
        <v>27</v>
      </c>
      <c r="B20" t="s">
        <v>8</v>
      </c>
      <c r="C20" s="2">
        <f>VLOOKUP(B20,StdInfo!B:E,4,FALSE())</f>
        <v>1308.9100000000001</v>
      </c>
      <c r="D20">
        <f>VLOOKUP(B20,StdInfo!B:E,2,FALSE())</f>
        <v>9.6659999999999996E-2</v>
      </c>
      <c r="E20">
        <f t="shared" si="2"/>
        <v>7.3847705343000003</v>
      </c>
      <c r="F20">
        <f>VLOOKUP(B20,StdInfo!B:E,3,FALSE())</f>
        <v>2.5</v>
      </c>
      <c r="G20" t="b">
        <f t="shared" si="3"/>
        <v>0</v>
      </c>
    </row>
    <row r="21" spans="1:7" x14ac:dyDescent="0.25">
      <c r="A21" t="s">
        <v>28</v>
      </c>
      <c r="B21" t="s">
        <v>8</v>
      </c>
      <c r="C21" s="2">
        <f>VLOOKUP(B21,StdInfo!B:E,4,FALSE())</f>
        <v>1308.9100000000001</v>
      </c>
      <c r="D21">
        <f>VLOOKUP(B21,StdInfo!B:E,2,FALSE())</f>
        <v>9.6659999999999996E-2</v>
      </c>
      <c r="E21">
        <f t="shared" si="2"/>
        <v>7.3847705343000003</v>
      </c>
      <c r="F21">
        <f>VLOOKUP(B21,StdInfo!B:E,3,FALSE())</f>
        <v>2.5</v>
      </c>
      <c r="G21" t="b">
        <f t="shared" si="3"/>
        <v>0</v>
      </c>
    </row>
    <row r="22" spans="1:7" x14ac:dyDescent="0.25">
      <c r="A22" t="s">
        <v>29</v>
      </c>
      <c r="B22" t="s">
        <v>8</v>
      </c>
      <c r="C22" s="2">
        <f>VLOOKUP(B22,StdInfo!B:E,4,FALSE())</f>
        <v>1308.9100000000001</v>
      </c>
      <c r="D22">
        <f>VLOOKUP(B22,StdInfo!B:E,2,FALSE())</f>
        <v>9.6659999999999996E-2</v>
      </c>
      <c r="E22">
        <f t="shared" si="2"/>
        <v>7.3847705343000003</v>
      </c>
      <c r="F22">
        <f>VLOOKUP(B22,StdInfo!B:E,3,FALSE())</f>
        <v>2.5</v>
      </c>
      <c r="G22" t="b">
        <f t="shared" si="3"/>
        <v>0</v>
      </c>
    </row>
    <row r="23" spans="1:7" x14ac:dyDescent="0.25">
      <c r="A23" t="s">
        <v>30</v>
      </c>
      <c r="B23" t="s">
        <v>8</v>
      </c>
      <c r="C23" s="2">
        <f>VLOOKUP(B23,StdInfo!B:E,4,FALSE())</f>
        <v>1308.9100000000001</v>
      </c>
      <c r="D23">
        <f>VLOOKUP(B23,StdInfo!B:E,2,FALSE())</f>
        <v>9.6659999999999996E-2</v>
      </c>
      <c r="E23">
        <f t="shared" si="2"/>
        <v>7.3847705343000003</v>
      </c>
      <c r="F23">
        <f>VLOOKUP(B23,StdInfo!B:E,3,FALSE())</f>
        <v>2.5</v>
      </c>
      <c r="G23" t="b">
        <f t="shared" si="3"/>
        <v>0</v>
      </c>
    </row>
    <row r="24" spans="1:7" x14ac:dyDescent="0.25">
      <c r="A24" t="s">
        <v>31</v>
      </c>
      <c r="B24" t="s">
        <v>8</v>
      </c>
      <c r="C24" s="2">
        <f>VLOOKUP(B24,StdInfo!B:E,4,FALSE())</f>
        <v>1308.9100000000001</v>
      </c>
      <c r="D24">
        <f>VLOOKUP(B24,StdInfo!B:E,2,FALSE())</f>
        <v>9.6659999999999996E-2</v>
      </c>
      <c r="E24">
        <f t="shared" si="2"/>
        <v>7.3847705343000003</v>
      </c>
      <c r="F24">
        <f>VLOOKUP(B24,StdInfo!B:E,3,FALSE())</f>
        <v>2.5</v>
      </c>
      <c r="G24" t="b">
        <f t="shared" si="3"/>
        <v>0</v>
      </c>
    </row>
    <row r="25" spans="1:7" x14ac:dyDescent="0.25">
      <c r="A25" t="s">
        <v>32</v>
      </c>
      <c r="B25" t="s">
        <v>8</v>
      </c>
      <c r="C25" s="2">
        <f>VLOOKUP(B25,StdInfo!B:E,4,FALSE())</f>
        <v>1308.9100000000001</v>
      </c>
      <c r="D25">
        <f>VLOOKUP(B25,StdInfo!B:E,2,FALSE())</f>
        <v>9.6659999999999996E-2</v>
      </c>
      <c r="E25">
        <f t="shared" si="2"/>
        <v>7.3847705343000003</v>
      </c>
      <c r="F25">
        <f>VLOOKUP(B25,StdInfo!B:E,3,FALSE())</f>
        <v>2.5</v>
      </c>
      <c r="G25" t="b">
        <f t="shared" si="3"/>
        <v>0</v>
      </c>
    </row>
    <row r="26" spans="1:7" x14ac:dyDescent="0.25">
      <c r="A26" t="s">
        <v>33</v>
      </c>
      <c r="B26" t="s">
        <v>8</v>
      </c>
      <c r="C26" s="2">
        <f>VLOOKUP(B26,StdInfo!B:E,4,FALSE())</f>
        <v>1308.9100000000001</v>
      </c>
      <c r="D26">
        <f>VLOOKUP(B26,StdInfo!B:E,2,FALSE())</f>
        <v>9.6659999999999996E-2</v>
      </c>
      <c r="E26">
        <f t="shared" si="2"/>
        <v>7.3847705343000003</v>
      </c>
      <c r="F26">
        <f>VLOOKUP(B26,StdInfo!B:E,3,FALSE())</f>
        <v>2.5</v>
      </c>
      <c r="G26" t="b">
        <f t="shared" si="3"/>
        <v>0</v>
      </c>
    </row>
    <row r="27" spans="1:7" x14ac:dyDescent="0.25">
      <c r="A27" t="s">
        <v>34</v>
      </c>
      <c r="B27" t="s">
        <v>8</v>
      </c>
      <c r="C27" s="2">
        <f>VLOOKUP(B27,StdInfo!B:E,4,FALSE())</f>
        <v>1308.9100000000001</v>
      </c>
      <c r="D27">
        <f>VLOOKUP(B27,StdInfo!B:E,2,FALSE())</f>
        <v>9.6659999999999996E-2</v>
      </c>
      <c r="E27">
        <f t="shared" si="2"/>
        <v>7.3847705343000003</v>
      </c>
      <c r="F27">
        <f>VLOOKUP(B27,StdInfo!B:E,3,FALSE())</f>
        <v>2.5</v>
      </c>
      <c r="G27" t="b">
        <f t="shared" si="3"/>
        <v>0</v>
      </c>
    </row>
    <row r="28" spans="1:7" x14ac:dyDescent="0.25">
      <c r="A28" t="s">
        <v>35</v>
      </c>
      <c r="B28" t="s">
        <v>8</v>
      </c>
      <c r="C28" s="2">
        <f>VLOOKUP(B28,StdInfo!B:E,4,FALSE())</f>
        <v>1308.9100000000001</v>
      </c>
      <c r="D28">
        <f>VLOOKUP(B28,StdInfo!B:E,2,FALSE())</f>
        <v>9.6659999999999996E-2</v>
      </c>
      <c r="E28">
        <f t="shared" si="2"/>
        <v>7.3847705343000003</v>
      </c>
      <c r="F28">
        <f>VLOOKUP(B28,StdInfo!B:E,3,FALSE())</f>
        <v>2.5</v>
      </c>
      <c r="G28" t="b">
        <f t="shared" si="3"/>
        <v>0</v>
      </c>
    </row>
    <row r="29" spans="1:7" x14ac:dyDescent="0.25">
      <c r="A29" t="s">
        <v>36</v>
      </c>
      <c r="B29" t="s">
        <v>8</v>
      </c>
      <c r="C29" s="2">
        <f>VLOOKUP(B29,StdInfo!B:E,4,FALSE())</f>
        <v>1308.9100000000001</v>
      </c>
      <c r="D29">
        <f>VLOOKUP(B29,StdInfo!B:E,2,FALSE())</f>
        <v>9.6659999999999996E-2</v>
      </c>
      <c r="E29">
        <f t="shared" si="2"/>
        <v>7.3847705343000003</v>
      </c>
      <c r="F29">
        <f>VLOOKUP(B29,StdInfo!B:E,3,FALSE())</f>
        <v>2.5</v>
      </c>
      <c r="G29" t="b">
        <f t="shared" si="3"/>
        <v>0</v>
      </c>
    </row>
    <row r="30" spans="1:7" x14ac:dyDescent="0.25">
      <c r="A30" t="s">
        <v>37</v>
      </c>
      <c r="B30" t="s">
        <v>8</v>
      </c>
      <c r="C30" s="2">
        <f>VLOOKUP(B30,StdInfo!B:E,4,FALSE())</f>
        <v>1308.9100000000001</v>
      </c>
      <c r="D30">
        <f>VLOOKUP(B30,StdInfo!B:E,2,FALSE())</f>
        <v>9.6659999999999996E-2</v>
      </c>
      <c r="E30">
        <f t="shared" si="2"/>
        <v>7.3847705343000003</v>
      </c>
      <c r="F30">
        <f>VLOOKUP(B30,StdInfo!B:E,3,FALSE())</f>
        <v>2.5</v>
      </c>
      <c r="G30" t="b">
        <f t="shared" si="3"/>
        <v>0</v>
      </c>
    </row>
    <row r="31" spans="1:7" x14ac:dyDescent="0.25">
      <c r="A31" t="s">
        <v>38</v>
      </c>
      <c r="B31" t="s">
        <v>8</v>
      </c>
      <c r="C31" s="2">
        <f>VLOOKUP(B31,StdInfo!B:E,4,FALSE())</f>
        <v>1308.9100000000001</v>
      </c>
      <c r="D31">
        <f>VLOOKUP(B31,StdInfo!B:E,2,FALSE())</f>
        <v>9.6659999999999996E-2</v>
      </c>
      <c r="E31">
        <f t="shared" si="2"/>
        <v>7.3847705343000003</v>
      </c>
      <c r="F31">
        <f>VLOOKUP(B31,StdInfo!B:E,3,FALSE())</f>
        <v>2.5</v>
      </c>
      <c r="G31" t="b">
        <f t="shared" si="3"/>
        <v>0</v>
      </c>
    </row>
    <row r="32" spans="1:7" x14ac:dyDescent="0.25">
      <c r="A32" t="s">
        <v>39</v>
      </c>
      <c r="B32" t="s">
        <v>8</v>
      </c>
      <c r="C32" s="2">
        <f>VLOOKUP(B32,StdInfo!B:E,4,FALSE())</f>
        <v>1308.9100000000001</v>
      </c>
      <c r="D32">
        <f>VLOOKUP(B32,StdInfo!B:E,2,FALSE())</f>
        <v>9.6659999999999996E-2</v>
      </c>
      <c r="E32">
        <f t="shared" si="2"/>
        <v>7.3847705343000003</v>
      </c>
      <c r="F32">
        <f>VLOOKUP(B32,StdInfo!B:E,3,FALSE())</f>
        <v>2.5</v>
      </c>
      <c r="G32" t="b">
        <f t="shared" si="3"/>
        <v>0</v>
      </c>
    </row>
    <row r="33" spans="1:7" x14ac:dyDescent="0.25">
      <c r="A33" t="s">
        <v>40</v>
      </c>
      <c r="B33" t="s">
        <v>8</v>
      </c>
      <c r="C33" s="2">
        <f>VLOOKUP(B33,StdInfo!B:E,4,FALSE())</f>
        <v>1308.9100000000001</v>
      </c>
      <c r="D33">
        <f>VLOOKUP(B33,StdInfo!B:E,2,FALSE())</f>
        <v>9.6659999999999996E-2</v>
      </c>
      <c r="E33">
        <f t="shared" si="2"/>
        <v>7.3847705343000003</v>
      </c>
      <c r="F33">
        <f>VLOOKUP(B33,StdInfo!B:E,3,FALSE())</f>
        <v>2.5</v>
      </c>
      <c r="G33" t="b">
        <f t="shared" si="3"/>
        <v>0</v>
      </c>
    </row>
    <row r="34" spans="1:7" x14ac:dyDescent="0.25">
      <c r="A34" t="s">
        <v>41</v>
      </c>
      <c r="B34" t="s">
        <v>8</v>
      </c>
      <c r="C34" s="2">
        <f>VLOOKUP(B34,StdInfo!B:E,4,FALSE())</f>
        <v>1308.9100000000001</v>
      </c>
      <c r="D34">
        <f>VLOOKUP(B34,StdInfo!B:E,2,FALSE())</f>
        <v>9.6659999999999996E-2</v>
      </c>
      <c r="E34">
        <f t="shared" si="2"/>
        <v>7.3847705343000003</v>
      </c>
      <c r="F34">
        <f>VLOOKUP(B34,StdInfo!B:E,3,FALSE())</f>
        <v>2.5</v>
      </c>
      <c r="G34" t="b">
        <f t="shared" si="3"/>
        <v>0</v>
      </c>
    </row>
    <row r="35" spans="1:7" x14ac:dyDescent="0.25">
      <c r="A35" t="s">
        <v>42</v>
      </c>
      <c r="B35" t="s">
        <v>8</v>
      </c>
      <c r="C35" s="2">
        <f>VLOOKUP(B35,StdInfo!B:E,4,FALSE())</f>
        <v>1308.9100000000001</v>
      </c>
      <c r="D35">
        <f>VLOOKUP(B35,StdInfo!B:E,2,FALSE())</f>
        <v>9.6659999999999996E-2</v>
      </c>
      <c r="E35">
        <f t="shared" si="2"/>
        <v>7.3847705343000003</v>
      </c>
      <c r="F35">
        <f>VLOOKUP(B35,StdInfo!B:E,3,FALSE())</f>
        <v>2.5</v>
      </c>
      <c r="G35" t="b">
        <f t="shared" si="3"/>
        <v>0</v>
      </c>
    </row>
    <row r="36" spans="1:7" x14ac:dyDescent="0.25">
      <c r="A36" t="s">
        <v>43</v>
      </c>
      <c r="B36" t="s">
        <v>8</v>
      </c>
      <c r="C36" s="2">
        <f>VLOOKUP(B36,StdInfo!B:E,4,FALSE())</f>
        <v>1308.9100000000001</v>
      </c>
      <c r="D36">
        <f>VLOOKUP(B36,StdInfo!B:E,2,FALSE())</f>
        <v>9.6659999999999996E-2</v>
      </c>
      <c r="E36">
        <f t="shared" si="2"/>
        <v>7.3847705343000003</v>
      </c>
      <c r="F36">
        <f>VLOOKUP(B36,StdInfo!B:E,3,FALSE())</f>
        <v>2.5</v>
      </c>
      <c r="G36" t="b">
        <f t="shared" si="3"/>
        <v>0</v>
      </c>
    </row>
    <row r="37" spans="1:7" x14ac:dyDescent="0.25">
      <c r="A37" t="s">
        <v>44</v>
      </c>
      <c r="B37" t="s">
        <v>8</v>
      </c>
      <c r="C37" s="2">
        <f>VLOOKUP(B37,StdInfo!B:E,4,FALSE())</f>
        <v>1308.9100000000001</v>
      </c>
      <c r="D37">
        <f>VLOOKUP(B37,StdInfo!B:E,2,FALSE())</f>
        <v>9.6659999999999996E-2</v>
      </c>
      <c r="E37">
        <f t="shared" si="2"/>
        <v>7.3847705343000003</v>
      </c>
      <c r="F37">
        <f>VLOOKUP(B37,StdInfo!B:E,3,FALSE())</f>
        <v>2.5</v>
      </c>
      <c r="G37" t="b">
        <f t="shared" si="3"/>
        <v>0</v>
      </c>
    </row>
    <row r="38" spans="1:7" x14ac:dyDescent="0.25">
      <c r="A38" t="s">
        <v>45</v>
      </c>
      <c r="B38" t="s">
        <v>8</v>
      </c>
      <c r="C38" s="2">
        <f>VLOOKUP(B38,StdInfo!B:E,4,FALSE())</f>
        <v>1308.9100000000001</v>
      </c>
      <c r="D38">
        <f>VLOOKUP(B38,StdInfo!B:E,2,FALSE())</f>
        <v>9.6659999999999996E-2</v>
      </c>
      <c r="E38">
        <f t="shared" si="2"/>
        <v>7.3847705343000003</v>
      </c>
      <c r="F38">
        <f>VLOOKUP(B38,StdInfo!B:E,3,FALSE())</f>
        <v>2.5</v>
      </c>
      <c r="G38" t="b">
        <f t="shared" si="3"/>
        <v>0</v>
      </c>
    </row>
    <row r="39" spans="1:7" x14ac:dyDescent="0.25">
      <c r="A39" t="s">
        <v>46</v>
      </c>
      <c r="B39" t="s">
        <v>8</v>
      </c>
      <c r="C39" s="2">
        <f>VLOOKUP(B39,StdInfo!B:E,4,FALSE())</f>
        <v>1308.9100000000001</v>
      </c>
      <c r="D39">
        <f>VLOOKUP(B39,StdInfo!B:E,2,FALSE())</f>
        <v>9.6659999999999996E-2</v>
      </c>
      <c r="E39">
        <f t="shared" si="2"/>
        <v>7.3847705343000003</v>
      </c>
      <c r="F39">
        <f>VLOOKUP(B39,StdInfo!B:E,3,FALSE())</f>
        <v>2.5</v>
      </c>
      <c r="G39" t="b">
        <f t="shared" si="3"/>
        <v>0</v>
      </c>
    </row>
    <row r="40" spans="1:7" x14ac:dyDescent="0.25">
      <c r="A40" t="s">
        <v>47</v>
      </c>
      <c r="B40" t="s">
        <v>8</v>
      </c>
      <c r="C40" s="2">
        <f>VLOOKUP(B40,StdInfo!B:E,4,FALSE())</f>
        <v>1308.9100000000001</v>
      </c>
      <c r="D40">
        <f>VLOOKUP(B40,StdInfo!B:E,2,FALSE())</f>
        <v>9.6659999999999996E-2</v>
      </c>
      <c r="E40">
        <f t="shared" si="2"/>
        <v>7.3847705343000003</v>
      </c>
      <c r="F40">
        <f>VLOOKUP(B40,StdInfo!B:E,3,FALSE())</f>
        <v>2.5</v>
      </c>
      <c r="G40" t="b">
        <f t="shared" si="3"/>
        <v>0</v>
      </c>
    </row>
    <row r="41" spans="1:7" x14ac:dyDescent="0.25">
      <c r="A41" t="s">
        <v>48</v>
      </c>
      <c r="B41" t="s">
        <v>8</v>
      </c>
      <c r="C41" s="2">
        <f>VLOOKUP(B41,StdInfo!B:E,4,FALSE())</f>
        <v>1308.9100000000001</v>
      </c>
      <c r="D41">
        <f>VLOOKUP(B41,StdInfo!B:E,2,FALSE())</f>
        <v>9.6659999999999996E-2</v>
      </c>
      <c r="E41">
        <f t="shared" si="2"/>
        <v>7.3847705343000003</v>
      </c>
      <c r="F41">
        <f>VLOOKUP(B41,StdInfo!B:E,3,FALSE())</f>
        <v>2.5</v>
      </c>
      <c r="G41" t="b">
        <f t="shared" si="3"/>
        <v>0</v>
      </c>
    </row>
    <row r="42" spans="1:7" x14ac:dyDescent="0.25">
      <c r="A42" t="s">
        <v>49</v>
      </c>
      <c r="B42" t="s">
        <v>8</v>
      </c>
      <c r="C42" s="2">
        <f>VLOOKUP(B42,StdInfo!B:E,4,FALSE())</f>
        <v>1308.9100000000001</v>
      </c>
      <c r="D42">
        <f>VLOOKUP(B42,StdInfo!B:E,2,FALSE())</f>
        <v>9.6659999999999996E-2</v>
      </c>
      <c r="E42">
        <f t="shared" si="2"/>
        <v>7.3847705343000003</v>
      </c>
      <c r="F42">
        <f>VLOOKUP(B42,StdInfo!B:E,3,FALSE())</f>
        <v>2.5</v>
      </c>
      <c r="G42" t="b">
        <f t="shared" si="3"/>
        <v>0</v>
      </c>
    </row>
    <row r="43" spans="1:7" x14ac:dyDescent="0.25">
      <c r="A43" t="s">
        <v>50</v>
      </c>
      <c r="B43" t="s">
        <v>8</v>
      </c>
      <c r="C43" s="2">
        <f>VLOOKUP(B43,StdInfo!B:E,4,FALSE())</f>
        <v>1308.9100000000001</v>
      </c>
      <c r="D43">
        <f>VLOOKUP(B43,StdInfo!B:E,2,FALSE())</f>
        <v>9.6659999999999996E-2</v>
      </c>
      <c r="E43">
        <f t="shared" si="2"/>
        <v>7.3847705343000003</v>
      </c>
      <c r="F43">
        <f>VLOOKUP(B43,StdInfo!B:E,3,FALSE())</f>
        <v>2.5</v>
      </c>
      <c r="G43" t="b">
        <f t="shared" si="3"/>
        <v>0</v>
      </c>
    </row>
    <row r="44" spans="1:7" x14ac:dyDescent="0.25">
      <c r="A44" t="s">
        <v>51</v>
      </c>
      <c r="B44" t="s">
        <v>8</v>
      </c>
      <c r="C44" s="2">
        <f>VLOOKUP(B44,StdInfo!B:E,4,FALSE())</f>
        <v>1308.9100000000001</v>
      </c>
      <c r="D44">
        <f>VLOOKUP(B44,StdInfo!B:E,2,FALSE())</f>
        <v>9.6659999999999996E-2</v>
      </c>
      <c r="E44">
        <f t="shared" si="2"/>
        <v>7.3847705343000003</v>
      </c>
      <c r="F44">
        <f>VLOOKUP(B44,StdInfo!B:E,3,FALSE())</f>
        <v>2.5</v>
      </c>
      <c r="G44" t="b">
        <f t="shared" si="3"/>
        <v>0</v>
      </c>
    </row>
    <row r="45" spans="1:7" x14ac:dyDescent="0.25">
      <c r="A45" t="s">
        <v>52</v>
      </c>
      <c r="B45" t="s">
        <v>8</v>
      </c>
      <c r="C45" s="2">
        <f>VLOOKUP(B45,StdInfo!B:E,4,FALSE())</f>
        <v>1308.9100000000001</v>
      </c>
      <c r="D45">
        <f>VLOOKUP(B45,StdInfo!B:E,2,FALSE())</f>
        <v>9.6659999999999996E-2</v>
      </c>
      <c r="E45">
        <f t="shared" si="2"/>
        <v>7.3847705343000003</v>
      </c>
      <c r="F45">
        <f>VLOOKUP(B45,StdInfo!B:E,3,FALSE())</f>
        <v>2.5</v>
      </c>
      <c r="G45" t="b">
        <f t="shared" si="3"/>
        <v>0</v>
      </c>
    </row>
    <row r="46" spans="1:7" x14ac:dyDescent="0.25">
      <c r="A46" t="s">
        <v>53</v>
      </c>
      <c r="B46" t="s">
        <v>8</v>
      </c>
      <c r="C46" s="2">
        <f>VLOOKUP(B46,StdInfo!B:E,4,FALSE())</f>
        <v>1308.9100000000001</v>
      </c>
      <c r="D46">
        <f>VLOOKUP(B46,StdInfo!B:E,2,FALSE())</f>
        <v>9.6659999999999996E-2</v>
      </c>
      <c r="E46">
        <f t="shared" si="2"/>
        <v>7.3847705343000003</v>
      </c>
      <c r="F46">
        <f>VLOOKUP(B46,StdInfo!B:E,3,FALSE())</f>
        <v>2.5</v>
      </c>
      <c r="G46" t="b">
        <f t="shared" si="3"/>
        <v>0</v>
      </c>
    </row>
    <row r="47" spans="1:7" x14ac:dyDescent="0.25">
      <c r="A47" t="s">
        <v>54</v>
      </c>
      <c r="B47" t="s">
        <v>8</v>
      </c>
      <c r="C47" s="2">
        <f>VLOOKUP(B47,StdInfo!B:E,4,FALSE())</f>
        <v>1308.9100000000001</v>
      </c>
      <c r="D47">
        <f>VLOOKUP(B47,StdInfo!B:E,2,FALSE())</f>
        <v>9.6659999999999996E-2</v>
      </c>
      <c r="E47">
        <f t="shared" si="2"/>
        <v>7.3847705343000003</v>
      </c>
      <c r="F47">
        <f>VLOOKUP(B47,StdInfo!B:E,3,FALSE())</f>
        <v>2.5</v>
      </c>
      <c r="G47" t="b">
        <f t="shared" si="3"/>
        <v>0</v>
      </c>
    </row>
    <row r="48" spans="1:7" x14ac:dyDescent="0.25">
      <c r="A48" t="s">
        <v>55</v>
      </c>
      <c r="B48" t="s">
        <v>8</v>
      </c>
      <c r="C48" s="2">
        <f>VLOOKUP(B48,StdInfo!B:E,4,FALSE())</f>
        <v>1308.9100000000001</v>
      </c>
      <c r="D48">
        <f>VLOOKUP(B48,StdInfo!B:E,2,FALSE())</f>
        <v>9.6659999999999996E-2</v>
      </c>
      <c r="E48">
        <f t="shared" si="2"/>
        <v>7.3847705343000003</v>
      </c>
      <c r="F48">
        <f>VLOOKUP(B48,StdInfo!B:E,3,FALSE())</f>
        <v>2.5</v>
      </c>
      <c r="G48" t="b">
        <f t="shared" si="3"/>
        <v>0</v>
      </c>
    </row>
    <row r="49" spans="1:7" x14ac:dyDescent="0.25">
      <c r="A49" t="s">
        <v>56</v>
      </c>
      <c r="B49" t="s">
        <v>8</v>
      </c>
      <c r="C49" s="2">
        <f>VLOOKUP(B49,StdInfo!B:E,4,FALSE())</f>
        <v>1308.9100000000001</v>
      </c>
      <c r="D49">
        <f>VLOOKUP(B49,StdInfo!B:E,2,FALSE())</f>
        <v>9.6659999999999996E-2</v>
      </c>
      <c r="E49">
        <f t="shared" si="2"/>
        <v>7.3847705343000003</v>
      </c>
      <c r="F49">
        <f>VLOOKUP(B49,StdInfo!B:E,3,FALSE())</f>
        <v>2.5</v>
      </c>
      <c r="G49" t="b">
        <f t="shared" si="3"/>
        <v>0</v>
      </c>
    </row>
    <row r="50" spans="1:7" x14ac:dyDescent="0.25">
      <c r="A50" t="s">
        <v>57</v>
      </c>
      <c r="B50" t="s">
        <v>8</v>
      </c>
      <c r="C50" s="2">
        <f>VLOOKUP(B50,StdInfo!B:E,4,FALSE())</f>
        <v>1308.9100000000001</v>
      </c>
      <c r="D50">
        <f>VLOOKUP(B50,StdInfo!B:E,2,FALSE())</f>
        <v>9.6659999999999996E-2</v>
      </c>
      <c r="E50">
        <f t="shared" si="2"/>
        <v>7.3847705343000003</v>
      </c>
      <c r="F50">
        <f>VLOOKUP(B50,StdInfo!B:E,3,FALSE())</f>
        <v>2.5</v>
      </c>
      <c r="G50" t="b">
        <f t="shared" si="3"/>
        <v>0</v>
      </c>
    </row>
    <row r="51" spans="1:7" x14ac:dyDescent="0.25">
      <c r="A51" t="s">
        <v>58</v>
      </c>
      <c r="B51" t="s">
        <v>8</v>
      </c>
      <c r="C51" s="2">
        <f>VLOOKUP(B51,StdInfo!B:E,4,FALSE())</f>
        <v>1308.9100000000001</v>
      </c>
      <c r="D51">
        <f>VLOOKUP(B51,StdInfo!B:E,2,FALSE())</f>
        <v>9.6659999999999996E-2</v>
      </c>
      <c r="E51">
        <f t="shared" si="2"/>
        <v>7.3847705343000003</v>
      </c>
      <c r="F51">
        <f>VLOOKUP(B51,StdInfo!B:E,3,FALSE())</f>
        <v>2.5</v>
      </c>
      <c r="G51" t="b">
        <f t="shared" si="3"/>
        <v>0</v>
      </c>
    </row>
    <row r="52" spans="1:7" x14ac:dyDescent="0.25">
      <c r="A52" t="s">
        <v>59</v>
      </c>
      <c r="B52" t="s">
        <v>8</v>
      </c>
      <c r="C52" s="2">
        <f>VLOOKUP(B52,StdInfo!B:E,4,FALSE())</f>
        <v>1308.9100000000001</v>
      </c>
      <c r="D52">
        <f>VLOOKUP(B52,StdInfo!B:E,2,FALSE())</f>
        <v>9.6659999999999996E-2</v>
      </c>
      <c r="E52">
        <f t="shared" si="2"/>
        <v>7.3847705343000003</v>
      </c>
      <c r="F52">
        <f>VLOOKUP(B52,StdInfo!B:E,3,FALSE())</f>
        <v>2.5</v>
      </c>
      <c r="G52" t="b">
        <f t="shared" si="3"/>
        <v>0</v>
      </c>
    </row>
    <row r="53" spans="1:7" x14ac:dyDescent="0.25">
      <c r="A53" t="s">
        <v>60</v>
      </c>
      <c r="B53" t="s">
        <v>8</v>
      </c>
      <c r="C53" s="2">
        <f>VLOOKUP(B53,StdInfo!B:E,4,FALSE())</f>
        <v>1308.9100000000001</v>
      </c>
      <c r="D53">
        <f>VLOOKUP(B53,StdInfo!B:E,2,FALSE())</f>
        <v>9.6659999999999996E-2</v>
      </c>
      <c r="E53">
        <f t="shared" si="2"/>
        <v>7.3847705343000003</v>
      </c>
      <c r="F53">
        <f>VLOOKUP(B53,StdInfo!B:E,3,FALSE())</f>
        <v>2.5</v>
      </c>
      <c r="G53" t="b">
        <f t="shared" si="3"/>
        <v>0</v>
      </c>
    </row>
    <row r="54" spans="1:7" x14ac:dyDescent="0.25">
      <c r="A54" t="s">
        <v>61</v>
      </c>
      <c r="B54" t="s">
        <v>8</v>
      </c>
      <c r="C54" s="2">
        <f>VLOOKUP(B54,StdInfo!B:E,4,FALSE())</f>
        <v>1308.9100000000001</v>
      </c>
      <c r="D54">
        <f>VLOOKUP(B54,StdInfo!B:E,2,FALSE())</f>
        <v>9.6659999999999996E-2</v>
      </c>
      <c r="E54">
        <f t="shared" si="2"/>
        <v>7.3847705343000003</v>
      </c>
      <c r="F54">
        <f>VLOOKUP(B54,StdInfo!B:E,3,FALSE())</f>
        <v>2.5</v>
      </c>
      <c r="G54" t="b">
        <f t="shared" si="3"/>
        <v>0</v>
      </c>
    </row>
    <row r="55" spans="1:7" x14ac:dyDescent="0.25">
      <c r="A55" t="s">
        <v>62</v>
      </c>
      <c r="B55" t="s">
        <v>8</v>
      </c>
      <c r="C55" s="2">
        <f>VLOOKUP(B55,StdInfo!B:E,4,FALSE())</f>
        <v>1308.9100000000001</v>
      </c>
      <c r="D55">
        <f>VLOOKUP(B55,StdInfo!B:E,2,FALSE())</f>
        <v>9.6659999999999996E-2</v>
      </c>
      <c r="E55">
        <f t="shared" si="2"/>
        <v>7.3847705343000003</v>
      </c>
      <c r="F55">
        <f>VLOOKUP(B55,StdInfo!B:E,3,FALSE())</f>
        <v>2.5</v>
      </c>
      <c r="G55" t="b">
        <f t="shared" si="3"/>
        <v>0</v>
      </c>
    </row>
    <row r="56" spans="1:7" x14ac:dyDescent="0.25">
      <c r="A56" t="s">
        <v>63</v>
      </c>
      <c r="B56" t="s">
        <v>8</v>
      </c>
      <c r="C56" s="2">
        <f>VLOOKUP(B56,StdInfo!B:E,4,FALSE())</f>
        <v>1308.9100000000001</v>
      </c>
      <c r="D56">
        <f>VLOOKUP(B56,StdInfo!B:E,2,FALSE())</f>
        <v>9.6659999999999996E-2</v>
      </c>
      <c r="E56">
        <f t="shared" si="2"/>
        <v>7.3847705343000003</v>
      </c>
      <c r="F56">
        <f>VLOOKUP(B56,StdInfo!B:E,3,FALSE())</f>
        <v>2.5</v>
      </c>
      <c r="G56" t="b">
        <f t="shared" si="3"/>
        <v>0</v>
      </c>
    </row>
    <row r="57" spans="1:7" x14ac:dyDescent="0.25">
      <c r="A57" t="s">
        <v>64</v>
      </c>
      <c r="B57" t="s">
        <v>8</v>
      </c>
      <c r="C57" s="2">
        <f>VLOOKUP(B57,StdInfo!B:E,4,FALSE())</f>
        <v>1308.9100000000001</v>
      </c>
      <c r="D57">
        <f>VLOOKUP(B57,StdInfo!B:E,2,FALSE())</f>
        <v>9.6659999999999996E-2</v>
      </c>
      <c r="E57">
        <f t="shared" si="2"/>
        <v>7.3847705343000003</v>
      </c>
      <c r="F57">
        <f>VLOOKUP(B57,StdInfo!B:E,3,FALSE())</f>
        <v>2.5</v>
      </c>
      <c r="G57" t="b">
        <f t="shared" si="3"/>
        <v>0</v>
      </c>
    </row>
    <row r="58" spans="1:7" x14ac:dyDescent="0.25">
      <c r="A58" t="s">
        <v>65</v>
      </c>
      <c r="B58" t="s">
        <v>8</v>
      </c>
      <c r="C58" s="2">
        <f>VLOOKUP(B58,StdInfo!B:E,4,FALSE())</f>
        <v>1308.9100000000001</v>
      </c>
      <c r="D58">
        <f>VLOOKUP(B58,StdInfo!B:E,2,FALSE())</f>
        <v>9.6659999999999996E-2</v>
      </c>
      <c r="E58">
        <f t="shared" si="2"/>
        <v>7.3847705343000003</v>
      </c>
      <c r="F58">
        <f>VLOOKUP(B58,StdInfo!B:E,3,FALSE())</f>
        <v>2.5</v>
      </c>
      <c r="G58" t="b">
        <f t="shared" si="3"/>
        <v>0</v>
      </c>
    </row>
    <row r="59" spans="1:7" x14ac:dyDescent="0.25">
      <c r="A59" t="s">
        <v>66</v>
      </c>
      <c r="B59" t="s">
        <v>8</v>
      </c>
      <c r="C59" s="2">
        <f>VLOOKUP(B59,StdInfo!B:E,4,FALSE())</f>
        <v>1308.9100000000001</v>
      </c>
      <c r="D59">
        <f>VLOOKUP(B59,StdInfo!B:E,2,FALSE())</f>
        <v>9.6659999999999996E-2</v>
      </c>
      <c r="E59">
        <f t="shared" si="2"/>
        <v>7.3847705343000003</v>
      </c>
      <c r="F59">
        <f>VLOOKUP(B59,StdInfo!B:E,3,FALSE())</f>
        <v>2.5</v>
      </c>
      <c r="G59" t="b">
        <f t="shared" si="3"/>
        <v>0</v>
      </c>
    </row>
    <row r="60" spans="1:7" x14ac:dyDescent="0.25">
      <c r="A60" t="s">
        <v>67</v>
      </c>
      <c r="B60" t="s">
        <v>8</v>
      </c>
      <c r="C60" s="2">
        <f>VLOOKUP(B60,StdInfo!B:E,4,FALSE())</f>
        <v>1308.9100000000001</v>
      </c>
      <c r="D60">
        <f>VLOOKUP(B60,StdInfo!B:E,2,FALSE())</f>
        <v>9.6659999999999996E-2</v>
      </c>
      <c r="E60">
        <f t="shared" si="2"/>
        <v>7.3847705343000003</v>
      </c>
      <c r="F60">
        <f>VLOOKUP(B60,StdInfo!B:E,3,FALSE())</f>
        <v>2.5</v>
      </c>
      <c r="G60" t="b">
        <f t="shared" si="3"/>
        <v>0</v>
      </c>
    </row>
    <row r="61" spans="1:7" x14ac:dyDescent="0.25">
      <c r="A61" t="s">
        <v>68</v>
      </c>
      <c r="B61" t="s">
        <v>8</v>
      </c>
      <c r="C61" s="2">
        <f>VLOOKUP(B61,StdInfo!B:E,4,FALSE())</f>
        <v>1308.9100000000001</v>
      </c>
      <c r="D61">
        <f>VLOOKUP(B61,StdInfo!B:E,2,FALSE())</f>
        <v>9.6659999999999996E-2</v>
      </c>
      <c r="E61">
        <f t="shared" si="2"/>
        <v>7.3847705343000003</v>
      </c>
      <c r="F61">
        <f>VLOOKUP(B61,StdInfo!B:E,3,FALSE())</f>
        <v>2.5</v>
      </c>
      <c r="G61" t="b">
        <f t="shared" si="3"/>
        <v>0</v>
      </c>
    </row>
    <row r="62" spans="1:7" x14ac:dyDescent="0.25">
      <c r="A62" t="s">
        <v>69</v>
      </c>
      <c r="B62" t="s">
        <v>8</v>
      </c>
      <c r="C62" s="2">
        <f>VLOOKUP(B62,StdInfo!B:E,4,FALSE())</f>
        <v>1308.9100000000001</v>
      </c>
      <c r="D62">
        <f>VLOOKUP(B62,StdInfo!B:E,2,FALSE())</f>
        <v>9.6659999999999996E-2</v>
      </c>
      <c r="E62">
        <f t="shared" si="2"/>
        <v>7.3847705343000003</v>
      </c>
      <c r="F62">
        <f>VLOOKUP(B62,StdInfo!B:E,3,FALSE())</f>
        <v>2.5</v>
      </c>
      <c r="G62" t="b">
        <f t="shared" si="3"/>
        <v>0</v>
      </c>
    </row>
    <row r="63" spans="1:7" x14ac:dyDescent="0.25">
      <c r="A63" t="s">
        <v>70</v>
      </c>
      <c r="B63" t="s">
        <v>8</v>
      </c>
      <c r="C63" s="2">
        <f>VLOOKUP(B63,StdInfo!B:E,4,FALSE())</f>
        <v>1308.9100000000001</v>
      </c>
      <c r="D63">
        <f>VLOOKUP(B63,StdInfo!B:E,2,FALSE())</f>
        <v>9.6659999999999996E-2</v>
      </c>
      <c r="E63">
        <f t="shared" si="2"/>
        <v>7.3847705343000003</v>
      </c>
      <c r="F63">
        <f>VLOOKUP(B63,StdInfo!B:E,3,FALSE())</f>
        <v>2.5</v>
      </c>
      <c r="G63" t="b">
        <f t="shared" si="3"/>
        <v>0</v>
      </c>
    </row>
    <row r="64" spans="1:7" x14ac:dyDescent="0.25">
      <c r="A64" t="s">
        <v>71</v>
      </c>
      <c r="B64" t="s">
        <v>8</v>
      </c>
      <c r="C64" s="2">
        <f>VLOOKUP(B64,StdInfo!B:E,4,FALSE())</f>
        <v>1308.9100000000001</v>
      </c>
      <c r="D64">
        <f>VLOOKUP(B64,StdInfo!B:E,2,FALSE())</f>
        <v>9.6659999999999996E-2</v>
      </c>
      <c r="E64">
        <f t="shared" si="2"/>
        <v>7.3847705343000003</v>
      </c>
      <c r="F64">
        <f>VLOOKUP(B64,StdInfo!B:E,3,FALSE())</f>
        <v>2.5</v>
      </c>
      <c r="G64" t="b">
        <f t="shared" si="3"/>
        <v>0</v>
      </c>
    </row>
    <row r="65" spans="1:7" x14ac:dyDescent="0.25">
      <c r="A65" t="s">
        <v>72</v>
      </c>
      <c r="B65" t="s">
        <v>8</v>
      </c>
      <c r="C65" s="2">
        <f>VLOOKUP(B65,StdInfo!B:E,4,FALSE())</f>
        <v>1308.9100000000001</v>
      </c>
      <c r="D65">
        <f>VLOOKUP(B65,StdInfo!B:E,2,FALSE())</f>
        <v>9.6659999999999996E-2</v>
      </c>
      <c r="E65">
        <f t="shared" si="2"/>
        <v>7.3847705343000003</v>
      </c>
      <c r="F65">
        <f>VLOOKUP(B65,StdInfo!B:E,3,FALSE())</f>
        <v>2.5</v>
      </c>
      <c r="G65" t="b">
        <f t="shared" si="3"/>
        <v>0</v>
      </c>
    </row>
    <row r="66" spans="1:7" x14ac:dyDescent="0.25">
      <c r="A66" t="s">
        <v>73</v>
      </c>
      <c r="B66" t="s">
        <v>8</v>
      </c>
      <c r="C66" s="2">
        <f>VLOOKUP(B66,StdInfo!B:E,4,FALSE())</f>
        <v>1308.9100000000001</v>
      </c>
      <c r="D66">
        <f>VLOOKUP(B66,StdInfo!B:E,2,FALSE())</f>
        <v>9.6659999999999996E-2</v>
      </c>
      <c r="E66">
        <f t="shared" si="2"/>
        <v>7.3847705343000003</v>
      </c>
      <c r="F66">
        <f>VLOOKUP(B66,StdInfo!B:E,3,FALSE())</f>
        <v>2.5</v>
      </c>
      <c r="G66" t="b">
        <f t="shared" si="3"/>
        <v>0</v>
      </c>
    </row>
    <row r="67" spans="1:7" x14ac:dyDescent="0.25">
      <c r="A67" t="s">
        <v>74</v>
      </c>
      <c r="B67" t="s">
        <v>8</v>
      </c>
      <c r="C67" s="2">
        <f>VLOOKUP(B67,StdInfo!B:E,4,FALSE())</f>
        <v>1308.9100000000001</v>
      </c>
      <c r="D67">
        <f>VLOOKUP(B67,StdInfo!B:E,2,FALSE())</f>
        <v>9.6659999999999996E-2</v>
      </c>
      <c r="E67">
        <f t="shared" ref="E67:E79" si="4">ROUND(D67/C67*100000*F67/2.5,10)/IF(G67=TRUE(),2,1)</f>
        <v>7.3847705343000003</v>
      </c>
      <c r="F67">
        <f>VLOOKUP(B67,StdInfo!B:E,3,FALSE())</f>
        <v>2.5</v>
      </c>
      <c r="G67" t="b">
        <f t="shared" ref="G67:G79" si="5">MID(A67,4,4)=MID(A67,9,4)</f>
        <v>0</v>
      </c>
    </row>
    <row r="68" spans="1:7" x14ac:dyDescent="0.25">
      <c r="A68" t="s">
        <v>75</v>
      </c>
      <c r="B68" t="s">
        <v>8</v>
      </c>
      <c r="C68" s="2">
        <f>VLOOKUP(B68,StdInfo!B:E,4,FALSE())</f>
        <v>1308.9100000000001</v>
      </c>
      <c r="D68">
        <f>VLOOKUP(B68,StdInfo!B:E,2,FALSE())</f>
        <v>9.6659999999999996E-2</v>
      </c>
      <c r="E68">
        <f t="shared" si="4"/>
        <v>7.3847705343000003</v>
      </c>
      <c r="F68">
        <f>VLOOKUP(B68,StdInfo!B:E,3,FALSE())</f>
        <v>2.5</v>
      </c>
      <c r="G68" t="b">
        <f t="shared" si="5"/>
        <v>0</v>
      </c>
    </row>
    <row r="69" spans="1:7" x14ac:dyDescent="0.25">
      <c r="A69" t="s">
        <v>76</v>
      </c>
      <c r="B69" t="s">
        <v>8</v>
      </c>
      <c r="C69" s="2">
        <f>VLOOKUP(B69,StdInfo!B:E,4,FALSE())</f>
        <v>1308.9100000000001</v>
      </c>
      <c r="D69">
        <f>VLOOKUP(B69,StdInfo!B:E,2,FALSE())</f>
        <v>9.6659999999999996E-2</v>
      </c>
      <c r="E69">
        <f t="shared" si="4"/>
        <v>7.3847705343000003</v>
      </c>
      <c r="F69">
        <f>VLOOKUP(B69,StdInfo!B:E,3,FALSE())</f>
        <v>2.5</v>
      </c>
      <c r="G69" t="b">
        <f t="shared" si="5"/>
        <v>0</v>
      </c>
    </row>
    <row r="70" spans="1:7" x14ac:dyDescent="0.25">
      <c r="A70" t="s">
        <v>77</v>
      </c>
      <c r="B70" t="s">
        <v>8</v>
      </c>
      <c r="C70" s="2">
        <f>VLOOKUP(B70,StdInfo!B:E,4,FALSE())</f>
        <v>1308.9100000000001</v>
      </c>
      <c r="D70">
        <f>VLOOKUP(B70,StdInfo!B:E,2,FALSE())</f>
        <v>9.6659999999999996E-2</v>
      </c>
      <c r="E70">
        <f t="shared" si="4"/>
        <v>7.3847705343000003</v>
      </c>
      <c r="F70">
        <f>VLOOKUP(B70,StdInfo!B:E,3,FALSE())</f>
        <v>2.5</v>
      </c>
      <c r="G70" t="b">
        <f t="shared" si="5"/>
        <v>0</v>
      </c>
    </row>
    <row r="71" spans="1:7" x14ac:dyDescent="0.25">
      <c r="A71" t="s">
        <v>78</v>
      </c>
      <c r="B71" t="s">
        <v>8</v>
      </c>
      <c r="C71" s="2">
        <f>VLOOKUP(B71,StdInfo!B:E,4,FALSE())</f>
        <v>1308.9100000000001</v>
      </c>
      <c r="D71">
        <f>VLOOKUP(B71,StdInfo!B:E,2,FALSE())</f>
        <v>9.6659999999999996E-2</v>
      </c>
      <c r="E71">
        <f t="shared" si="4"/>
        <v>7.3847705343000003</v>
      </c>
      <c r="F71">
        <f>VLOOKUP(B71,StdInfo!B:E,3,FALSE())</f>
        <v>2.5</v>
      </c>
      <c r="G71" t="b">
        <f t="shared" si="5"/>
        <v>0</v>
      </c>
    </row>
    <row r="72" spans="1:7" x14ac:dyDescent="0.25">
      <c r="A72" t="s">
        <v>79</v>
      </c>
      <c r="B72" t="s">
        <v>8</v>
      </c>
      <c r="C72" s="2">
        <f>VLOOKUP(B72,StdInfo!B:E,4,FALSE())</f>
        <v>1308.9100000000001</v>
      </c>
      <c r="D72">
        <f>VLOOKUP(B72,StdInfo!B:E,2,FALSE())</f>
        <v>9.6659999999999996E-2</v>
      </c>
      <c r="E72">
        <f t="shared" si="4"/>
        <v>7.3847705343000003</v>
      </c>
      <c r="F72">
        <f>VLOOKUP(B72,StdInfo!B:E,3,FALSE())</f>
        <v>2.5</v>
      </c>
      <c r="G72" t="b">
        <f t="shared" si="5"/>
        <v>0</v>
      </c>
    </row>
    <row r="73" spans="1:7" x14ac:dyDescent="0.25">
      <c r="A73" t="s">
        <v>80</v>
      </c>
      <c r="B73" t="s">
        <v>8</v>
      </c>
      <c r="C73" s="2">
        <f>VLOOKUP(B73,StdInfo!B:E,4,FALSE())</f>
        <v>1308.9100000000001</v>
      </c>
      <c r="D73">
        <f>VLOOKUP(B73,StdInfo!B:E,2,FALSE())</f>
        <v>9.6659999999999996E-2</v>
      </c>
      <c r="E73">
        <f t="shared" si="4"/>
        <v>7.3847705343000003</v>
      </c>
      <c r="F73">
        <f>VLOOKUP(B73,StdInfo!B:E,3,FALSE())</f>
        <v>2.5</v>
      </c>
      <c r="G73" t="b">
        <f t="shared" si="5"/>
        <v>0</v>
      </c>
    </row>
    <row r="74" spans="1:7" x14ac:dyDescent="0.25">
      <c r="A74" t="s">
        <v>81</v>
      </c>
      <c r="B74" t="s">
        <v>8</v>
      </c>
      <c r="C74" s="2">
        <f>VLOOKUP(B74,StdInfo!B:E,4,FALSE())</f>
        <v>1308.9100000000001</v>
      </c>
      <c r="D74">
        <f>VLOOKUP(B74,StdInfo!B:E,2,FALSE())</f>
        <v>9.6659999999999996E-2</v>
      </c>
      <c r="E74">
        <f t="shared" si="4"/>
        <v>7.3847705343000003</v>
      </c>
      <c r="F74">
        <f>VLOOKUP(B74,StdInfo!B:E,3,FALSE())</f>
        <v>2.5</v>
      </c>
      <c r="G74" t="b">
        <f t="shared" si="5"/>
        <v>0</v>
      </c>
    </row>
    <row r="75" spans="1:7" x14ac:dyDescent="0.25">
      <c r="A75" t="s">
        <v>82</v>
      </c>
      <c r="B75" t="s">
        <v>8</v>
      </c>
      <c r="C75" s="2">
        <f>VLOOKUP(B75,StdInfo!B:E,4,FALSE())</f>
        <v>1308.9100000000001</v>
      </c>
      <c r="D75">
        <f>VLOOKUP(B75,StdInfo!B:E,2,FALSE())</f>
        <v>9.6659999999999996E-2</v>
      </c>
      <c r="E75">
        <f t="shared" si="4"/>
        <v>7.3847705343000003</v>
      </c>
      <c r="F75">
        <f>VLOOKUP(B75,StdInfo!B:E,3,FALSE())</f>
        <v>2.5</v>
      </c>
      <c r="G75" t="b">
        <f t="shared" si="5"/>
        <v>0</v>
      </c>
    </row>
    <row r="76" spans="1:7" x14ac:dyDescent="0.25">
      <c r="A76" t="s">
        <v>83</v>
      </c>
      <c r="B76" t="s">
        <v>8</v>
      </c>
      <c r="C76" s="2">
        <f>VLOOKUP(B76,StdInfo!B:E,4,FALSE())</f>
        <v>1308.9100000000001</v>
      </c>
      <c r="D76">
        <f>VLOOKUP(B76,StdInfo!B:E,2,FALSE())</f>
        <v>9.6659999999999996E-2</v>
      </c>
      <c r="E76">
        <f t="shared" si="4"/>
        <v>7.3847705343000003</v>
      </c>
      <c r="F76">
        <f>VLOOKUP(B76,StdInfo!B:E,3,FALSE())</f>
        <v>2.5</v>
      </c>
      <c r="G76" t="b">
        <f t="shared" si="5"/>
        <v>0</v>
      </c>
    </row>
    <row r="77" spans="1:7" x14ac:dyDescent="0.25">
      <c r="A77" t="s">
        <v>84</v>
      </c>
      <c r="B77" t="s">
        <v>8</v>
      </c>
      <c r="C77" s="2">
        <f>VLOOKUP(B77,StdInfo!B:E,4,FALSE())</f>
        <v>1308.9100000000001</v>
      </c>
      <c r="D77">
        <f>VLOOKUP(B77,StdInfo!B:E,2,FALSE())</f>
        <v>9.6659999999999996E-2</v>
      </c>
      <c r="E77">
        <f t="shared" si="4"/>
        <v>7.3847705343000003</v>
      </c>
      <c r="F77">
        <f>VLOOKUP(B77,StdInfo!B:E,3,FALSE())</f>
        <v>2.5</v>
      </c>
      <c r="G77" t="b">
        <f t="shared" si="5"/>
        <v>0</v>
      </c>
    </row>
    <row r="78" spans="1:7" x14ac:dyDescent="0.25">
      <c r="A78" s="4" t="s">
        <v>9</v>
      </c>
      <c r="B78" t="s">
        <v>9</v>
      </c>
      <c r="C78" s="2">
        <f>VLOOKUP(B78,StdInfo!B:E,4,FALSE())</f>
        <v>1569.16</v>
      </c>
      <c r="D78">
        <f>VLOOKUP(B78,StdInfo!B:E,2,FALSE())</f>
        <v>0.10641</v>
      </c>
      <c r="E78">
        <f t="shared" si="4"/>
        <v>6.7813352367000004</v>
      </c>
      <c r="F78">
        <f>VLOOKUP(B78,StdInfo!B:E,3,FALSE())</f>
        <v>2.5</v>
      </c>
      <c r="G78" t="b">
        <f t="shared" si="5"/>
        <v>0</v>
      </c>
    </row>
    <row r="79" spans="1:7" x14ac:dyDescent="0.25">
      <c r="A79" s="4" t="s">
        <v>10</v>
      </c>
      <c r="B79" t="s">
        <v>9</v>
      </c>
      <c r="C79" s="2">
        <f>VLOOKUP(B79,StdInfo!B:E,4,FALSE())</f>
        <v>1569.16</v>
      </c>
      <c r="D79">
        <f>VLOOKUP(B79,StdInfo!B:E,2,FALSE())</f>
        <v>0.10641</v>
      </c>
      <c r="E79">
        <f t="shared" si="4"/>
        <v>6.7813352367000004</v>
      </c>
      <c r="F79">
        <f>VLOOKUP(B79,StdInfo!B:E,3,FALSE())</f>
        <v>2.5</v>
      </c>
      <c r="G79" t="b">
        <f t="shared" si="5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C8" sqref="C8"/>
    </sheetView>
  </sheetViews>
  <sheetFormatPr defaultRowHeight="15" x14ac:dyDescent="0.25"/>
  <cols>
    <col min="1" max="2" width="18.7109375" bestFit="1" customWidth="1"/>
    <col min="3" max="3" width="1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85</v>
      </c>
      <c r="B2" t="s">
        <v>8</v>
      </c>
      <c r="C2" s="3">
        <f>VLOOKUP(B2,StdInfo!B:E,4,FALSE())</f>
        <v>1308.9100000000001</v>
      </c>
      <c r="D2">
        <f>VLOOKUP(B2,StdInfo!B:E,2,FALSE())</f>
        <v>9.6659999999999996E-2</v>
      </c>
      <c r="E2">
        <f t="shared" ref="E2" si="0">ROUND(D2/C2*100000*F2/2.5,10)/IF(G2=TRUE(),2,1)</f>
        <v>7.3847705343000003</v>
      </c>
      <c r="F2">
        <f>VLOOKUP(B2,StdInfo!B:E,3,FALSE())</f>
        <v>2.5</v>
      </c>
      <c r="G2" t="b">
        <f>FALSE()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A9" sqref="A9"/>
    </sheetView>
  </sheetViews>
  <sheetFormatPr defaultColWidth="8.7109375" defaultRowHeight="15" x14ac:dyDescent="0.25"/>
  <cols>
    <col min="1" max="1" width="41.28515625" customWidth="1"/>
    <col min="2" max="2" width="18.7109375" customWidth="1"/>
    <col min="3" max="3" width="10.7109375" customWidth="1"/>
    <col min="6" max="6" width="16.7109375" customWidth="1"/>
  </cols>
  <sheetData>
    <row r="1" spans="1:5" x14ac:dyDescent="0.25">
      <c r="A1" t="s">
        <v>86</v>
      </c>
      <c r="B1" t="s">
        <v>7</v>
      </c>
      <c r="C1">
        <v>0.10083</v>
      </c>
      <c r="D1">
        <v>2.5</v>
      </c>
      <c r="E1">
        <v>1246.8</v>
      </c>
    </row>
    <row r="2" spans="1:5" x14ac:dyDescent="0.25">
      <c r="B2" t="s">
        <v>8</v>
      </c>
      <c r="C2">
        <v>9.6659999999999996E-2</v>
      </c>
      <c r="D2">
        <v>2.5</v>
      </c>
      <c r="E2">
        <v>1308.9100000000001</v>
      </c>
    </row>
    <row r="3" spans="1:5" x14ac:dyDescent="0.25">
      <c r="B3" t="s">
        <v>9</v>
      </c>
      <c r="C3">
        <v>0.10641</v>
      </c>
      <c r="D3">
        <v>2.5</v>
      </c>
      <c r="E3">
        <v>1569.16</v>
      </c>
    </row>
    <row r="4" spans="1:5" x14ac:dyDescent="0.25">
      <c r="B4" t="s">
        <v>10</v>
      </c>
      <c r="C4">
        <v>0.10199999999999999</v>
      </c>
      <c r="D4">
        <v>2.5</v>
      </c>
      <c r="E4">
        <v>1653.25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Method1</vt:lpstr>
      <vt:lpstr>Method2</vt:lpstr>
      <vt:lpstr>StdInfo</vt:lpstr>
      <vt:lpstr>Method1!_FilterDatabase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fabien.riols</cp:lastModifiedBy>
  <cp:revision>3</cp:revision>
  <dcterms:created xsi:type="dcterms:W3CDTF">2018-01-18T22:34:36Z</dcterms:created>
  <dcterms:modified xsi:type="dcterms:W3CDTF">2023-09-05T10:56:50Z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