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va\Downloads\DRi_Data_management_Data-20230731T111649Z-001\DRi_Data_management_Data\"/>
    </mc:Choice>
  </mc:AlternateContent>
  <xr:revisionPtr revIDLastSave="0" documentId="13_ncr:1_{7FB4AAD9-2B2A-40AB-835F-15522AAC97F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 Sheet 2022" sheetId="1" r:id="rId1"/>
  </sheets>
  <externalReferences>
    <externalReference r:id="rId2"/>
  </externalReferences>
  <definedNames>
    <definedName name="_93773" localSheetId="0">'Main Sheet 2022'!$A$1:$I$441</definedName>
    <definedName name="_xlnm._FilterDatabase" localSheetId="0" hidden="1">'Main Sheet 2022'!$A$1:$AD$1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43" i="1" l="1"/>
  <c r="T443" i="1"/>
  <c r="AC442" i="1"/>
  <c r="V442" i="1"/>
  <c r="AD441" i="1"/>
  <c r="W441" i="1"/>
  <c r="P441" i="1"/>
  <c r="N441" i="1"/>
  <c r="M441" i="1"/>
  <c r="Y441" i="1" s="1"/>
  <c r="AC441" i="1" s="1"/>
  <c r="L441" i="1"/>
  <c r="K441" i="1"/>
  <c r="AD440" i="1"/>
  <c r="W440" i="1"/>
  <c r="P440" i="1"/>
  <c r="N440" i="1"/>
  <c r="M440" i="1"/>
  <c r="Y440" i="1" s="1"/>
  <c r="AC440" i="1" s="1"/>
  <c r="L440" i="1"/>
  <c r="K440" i="1"/>
  <c r="AD439" i="1"/>
  <c r="W439" i="1"/>
  <c r="P439" i="1"/>
  <c r="N439" i="1"/>
  <c r="M439" i="1"/>
  <c r="L439" i="1"/>
  <c r="O439" i="1" s="1"/>
  <c r="K439" i="1"/>
  <c r="AD438" i="1"/>
  <c r="W438" i="1"/>
  <c r="P438" i="1"/>
  <c r="N438" i="1"/>
  <c r="M438" i="1"/>
  <c r="L438" i="1"/>
  <c r="K438" i="1"/>
  <c r="AD437" i="1"/>
  <c r="W437" i="1"/>
  <c r="P437" i="1"/>
  <c r="N437" i="1"/>
  <c r="M437" i="1"/>
  <c r="L437" i="1"/>
  <c r="K437" i="1"/>
  <c r="AD436" i="1"/>
  <c r="W436" i="1"/>
  <c r="P436" i="1"/>
  <c r="N436" i="1"/>
  <c r="M436" i="1"/>
  <c r="Y436" i="1" s="1"/>
  <c r="AC436" i="1" s="1"/>
  <c r="L436" i="1"/>
  <c r="K436" i="1"/>
  <c r="AD435" i="1"/>
  <c r="W435" i="1"/>
  <c r="P435" i="1"/>
  <c r="N435" i="1"/>
  <c r="M435" i="1"/>
  <c r="L435" i="1"/>
  <c r="O435" i="1" s="1"/>
  <c r="K435" i="1"/>
  <c r="AD434" i="1"/>
  <c r="W434" i="1"/>
  <c r="P434" i="1"/>
  <c r="N434" i="1"/>
  <c r="M434" i="1"/>
  <c r="L434" i="1"/>
  <c r="K434" i="1"/>
  <c r="AD433" i="1"/>
  <c r="W433" i="1"/>
  <c r="P433" i="1"/>
  <c r="N433" i="1"/>
  <c r="M433" i="1"/>
  <c r="L433" i="1"/>
  <c r="K433" i="1"/>
  <c r="AD432" i="1"/>
  <c r="W432" i="1"/>
  <c r="P432" i="1"/>
  <c r="N432" i="1"/>
  <c r="M432" i="1"/>
  <c r="Y432" i="1" s="1"/>
  <c r="AC432" i="1" s="1"/>
  <c r="L432" i="1"/>
  <c r="K432" i="1"/>
  <c r="AD431" i="1"/>
  <c r="W431" i="1"/>
  <c r="P431" i="1"/>
  <c r="N431" i="1"/>
  <c r="M431" i="1"/>
  <c r="L431" i="1"/>
  <c r="O431" i="1" s="1"/>
  <c r="K431" i="1"/>
  <c r="AD430" i="1"/>
  <c r="W430" i="1"/>
  <c r="P430" i="1"/>
  <c r="N430" i="1"/>
  <c r="M430" i="1"/>
  <c r="L430" i="1"/>
  <c r="K430" i="1"/>
  <c r="AD429" i="1"/>
  <c r="W429" i="1"/>
  <c r="P429" i="1"/>
  <c r="N429" i="1"/>
  <c r="X429" i="1" s="1"/>
  <c r="M429" i="1"/>
  <c r="L429" i="1"/>
  <c r="K429" i="1"/>
  <c r="AD428" i="1"/>
  <c r="W428" i="1"/>
  <c r="P428" i="1"/>
  <c r="N428" i="1"/>
  <c r="M428" i="1"/>
  <c r="Y428" i="1" s="1"/>
  <c r="AC428" i="1" s="1"/>
  <c r="L428" i="1"/>
  <c r="K428" i="1"/>
  <c r="AD427" i="1"/>
  <c r="W427" i="1"/>
  <c r="P427" i="1"/>
  <c r="N427" i="1"/>
  <c r="M427" i="1"/>
  <c r="L427" i="1"/>
  <c r="O427" i="1" s="1"/>
  <c r="K427" i="1"/>
  <c r="AD426" i="1"/>
  <c r="W426" i="1"/>
  <c r="P426" i="1"/>
  <c r="N426" i="1"/>
  <c r="M426" i="1"/>
  <c r="L426" i="1"/>
  <c r="K426" i="1"/>
  <c r="AD425" i="1"/>
  <c r="W425" i="1"/>
  <c r="P425" i="1"/>
  <c r="N425" i="1"/>
  <c r="M425" i="1"/>
  <c r="L425" i="1"/>
  <c r="K425" i="1"/>
  <c r="AD424" i="1"/>
  <c r="W424" i="1"/>
  <c r="P424" i="1"/>
  <c r="N424" i="1"/>
  <c r="M424" i="1"/>
  <c r="Y424" i="1" s="1"/>
  <c r="AC424" i="1" s="1"/>
  <c r="L424" i="1"/>
  <c r="K424" i="1"/>
  <c r="AD423" i="1"/>
  <c r="W423" i="1"/>
  <c r="P423" i="1"/>
  <c r="N423" i="1"/>
  <c r="M423" i="1"/>
  <c r="L423" i="1"/>
  <c r="O423" i="1" s="1"/>
  <c r="K423" i="1"/>
  <c r="AD422" i="1"/>
  <c r="W422" i="1"/>
  <c r="P422" i="1"/>
  <c r="N422" i="1"/>
  <c r="M422" i="1"/>
  <c r="L422" i="1"/>
  <c r="K422" i="1"/>
  <c r="AD421" i="1"/>
  <c r="W421" i="1"/>
  <c r="P421" i="1"/>
  <c r="N421" i="1"/>
  <c r="M421" i="1"/>
  <c r="L421" i="1"/>
  <c r="K421" i="1"/>
  <c r="AD420" i="1"/>
  <c r="W420" i="1"/>
  <c r="P420" i="1"/>
  <c r="N420" i="1"/>
  <c r="M420" i="1"/>
  <c r="Y420" i="1" s="1"/>
  <c r="AC420" i="1" s="1"/>
  <c r="L420" i="1"/>
  <c r="K420" i="1"/>
  <c r="AD419" i="1"/>
  <c r="W419" i="1"/>
  <c r="P419" i="1"/>
  <c r="N419" i="1"/>
  <c r="M419" i="1"/>
  <c r="L419" i="1"/>
  <c r="O419" i="1" s="1"/>
  <c r="K419" i="1"/>
  <c r="AD418" i="1"/>
  <c r="W418" i="1"/>
  <c r="P418" i="1"/>
  <c r="N418" i="1"/>
  <c r="M418" i="1"/>
  <c r="L418" i="1"/>
  <c r="K418" i="1"/>
  <c r="AD417" i="1"/>
  <c r="W417" i="1"/>
  <c r="P417" i="1"/>
  <c r="N417" i="1"/>
  <c r="M417" i="1"/>
  <c r="L417" i="1"/>
  <c r="K417" i="1"/>
  <c r="AD416" i="1"/>
  <c r="W416" i="1"/>
  <c r="P416" i="1"/>
  <c r="N416" i="1"/>
  <c r="M416" i="1"/>
  <c r="Y416" i="1" s="1"/>
  <c r="AC416" i="1" s="1"/>
  <c r="L416" i="1"/>
  <c r="K416" i="1"/>
  <c r="AD415" i="1"/>
  <c r="W415" i="1"/>
  <c r="P415" i="1"/>
  <c r="N415" i="1"/>
  <c r="M415" i="1"/>
  <c r="L415" i="1"/>
  <c r="O415" i="1" s="1"/>
  <c r="K415" i="1"/>
  <c r="AD414" i="1"/>
  <c r="W414" i="1"/>
  <c r="P414" i="1"/>
  <c r="N414" i="1"/>
  <c r="M414" i="1"/>
  <c r="L414" i="1"/>
  <c r="K414" i="1"/>
  <c r="AD413" i="1"/>
  <c r="W413" i="1"/>
  <c r="P413" i="1"/>
  <c r="N413" i="1"/>
  <c r="M413" i="1"/>
  <c r="L413" i="1"/>
  <c r="K413" i="1"/>
  <c r="AD412" i="1"/>
  <c r="W412" i="1"/>
  <c r="P412" i="1"/>
  <c r="N412" i="1"/>
  <c r="M412" i="1"/>
  <c r="Y412" i="1" s="1"/>
  <c r="AC412" i="1" s="1"/>
  <c r="L412" i="1"/>
  <c r="K412" i="1"/>
  <c r="AD411" i="1"/>
  <c r="W411" i="1"/>
  <c r="P411" i="1"/>
  <c r="N411" i="1"/>
  <c r="M411" i="1"/>
  <c r="L411" i="1"/>
  <c r="O411" i="1" s="1"/>
  <c r="K411" i="1"/>
  <c r="AD410" i="1"/>
  <c r="W410" i="1"/>
  <c r="P410" i="1"/>
  <c r="N410" i="1"/>
  <c r="M410" i="1"/>
  <c r="L410" i="1"/>
  <c r="K410" i="1"/>
  <c r="AD409" i="1"/>
  <c r="W409" i="1"/>
  <c r="P409" i="1"/>
  <c r="N409" i="1"/>
  <c r="M409" i="1"/>
  <c r="L409" i="1"/>
  <c r="K409" i="1"/>
  <c r="AD408" i="1"/>
  <c r="W408" i="1"/>
  <c r="P408" i="1"/>
  <c r="N408" i="1"/>
  <c r="M408" i="1"/>
  <c r="Y408" i="1" s="1"/>
  <c r="AC408" i="1" s="1"/>
  <c r="L408" i="1"/>
  <c r="K408" i="1"/>
  <c r="AD407" i="1"/>
  <c r="W407" i="1"/>
  <c r="P407" i="1"/>
  <c r="N407" i="1"/>
  <c r="M407" i="1"/>
  <c r="L407" i="1"/>
  <c r="O407" i="1" s="1"/>
  <c r="K407" i="1"/>
  <c r="AD406" i="1"/>
  <c r="W406" i="1"/>
  <c r="P406" i="1"/>
  <c r="N406" i="1"/>
  <c r="M406" i="1"/>
  <c r="L406" i="1"/>
  <c r="K406" i="1"/>
  <c r="AD405" i="1"/>
  <c r="W405" i="1"/>
  <c r="P405" i="1"/>
  <c r="N405" i="1"/>
  <c r="X405" i="1" s="1"/>
  <c r="M405" i="1"/>
  <c r="L405" i="1"/>
  <c r="K405" i="1"/>
  <c r="AD404" i="1"/>
  <c r="W404" i="1"/>
  <c r="P404" i="1"/>
  <c r="N404" i="1"/>
  <c r="M404" i="1"/>
  <c r="L404" i="1"/>
  <c r="K404" i="1"/>
  <c r="AD403" i="1"/>
  <c r="W403" i="1"/>
  <c r="P403" i="1"/>
  <c r="N403" i="1"/>
  <c r="M403" i="1"/>
  <c r="L403" i="1"/>
  <c r="O403" i="1" s="1"/>
  <c r="K403" i="1"/>
  <c r="AD402" i="1"/>
  <c r="W402" i="1"/>
  <c r="P402" i="1"/>
  <c r="N402" i="1"/>
  <c r="M402" i="1"/>
  <c r="L402" i="1"/>
  <c r="K402" i="1"/>
  <c r="AD401" i="1"/>
  <c r="W401" i="1"/>
  <c r="P401" i="1"/>
  <c r="N401" i="1"/>
  <c r="M401" i="1"/>
  <c r="Y401" i="1" s="1"/>
  <c r="AC401" i="1" s="1"/>
  <c r="L401" i="1"/>
  <c r="K401" i="1"/>
  <c r="AD400" i="1"/>
  <c r="W400" i="1"/>
  <c r="P400" i="1"/>
  <c r="N400" i="1"/>
  <c r="M400" i="1"/>
  <c r="Y400" i="1" s="1"/>
  <c r="AC400" i="1" s="1"/>
  <c r="L400" i="1"/>
  <c r="K400" i="1"/>
  <c r="AD399" i="1"/>
  <c r="W399" i="1"/>
  <c r="P399" i="1"/>
  <c r="N399" i="1"/>
  <c r="M399" i="1"/>
  <c r="L399" i="1"/>
  <c r="O399" i="1" s="1"/>
  <c r="K399" i="1"/>
  <c r="AD398" i="1"/>
  <c r="W398" i="1"/>
  <c r="P398" i="1"/>
  <c r="N398" i="1"/>
  <c r="M398" i="1"/>
  <c r="L398" i="1"/>
  <c r="O398" i="1" s="1"/>
  <c r="K398" i="1"/>
  <c r="AD397" i="1"/>
  <c r="W397" i="1"/>
  <c r="P397" i="1"/>
  <c r="N397" i="1"/>
  <c r="M397" i="1"/>
  <c r="L397" i="1"/>
  <c r="K397" i="1"/>
  <c r="AD396" i="1"/>
  <c r="W396" i="1"/>
  <c r="P396" i="1"/>
  <c r="N396" i="1"/>
  <c r="M396" i="1"/>
  <c r="Y396" i="1" s="1"/>
  <c r="AC396" i="1" s="1"/>
  <c r="L396" i="1"/>
  <c r="K396" i="1"/>
  <c r="AD395" i="1"/>
  <c r="W395" i="1"/>
  <c r="P395" i="1"/>
  <c r="N395" i="1"/>
  <c r="M395" i="1"/>
  <c r="L395" i="1"/>
  <c r="O395" i="1" s="1"/>
  <c r="K395" i="1"/>
  <c r="AD394" i="1"/>
  <c r="W394" i="1"/>
  <c r="P394" i="1"/>
  <c r="R394" i="1" s="1"/>
  <c r="V394" i="1" s="1"/>
  <c r="Z394" i="1" s="1"/>
  <c r="N394" i="1"/>
  <c r="M394" i="1"/>
  <c r="L394" i="1"/>
  <c r="O394" i="1" s="1"/>
  <c r="K394" i="1"/>
  <c r="AD393" i="1"/>
  <c r="W393" i="1"/>
  <c r="P393" i="1"/>
  <c r="N393" i="1"/>
  <c r="X393" i="1" s="1"/>
  <c r="M393" i="1"/>
  <c r="L393" i="1"/>
  <c r="K393" i="1"/>
  <c r="AD392" i="1"/>
  <c r="W392" i="1"/>
  <c r="P392" i="1"/>
  <c r="N392" i="1"/>
  <c r="M392" i="1"/>
  <c r="Y392" i="1" s="1"/>
  <c r="AC392" i="1" s="1"/>
  <c r="L392" i="1"/>
  <c r="K392" i="1"/>
  <c r="AD391" i="1"/>
  <c r="W391" i="1"/>
  <c r="P391" i="1"/>
  <c r="N391" i="1"/>
  <c r="S391" i="1" s="1"/>
  <c r="M391" i="1"/>
  <c r="L391" i="1"/>
  <c r="K391" i="1"/>
  <c r="AD390" i="1"/>
  <c r="W390" i="1"/>
  <c r="P390" i="1"/>
  <c r="N390" i="1"/>
  <c r="S390" i="1" s="1"/>
  <c r="M390" i="1"/>
  <c r="L390" i="1"/>
  <c r="K390" i="1"/>
  <c r="AD389" i="1"/>
  <c r="W389" i="1"/>
  <c r="P389" i="1"/>
  <c r="N389" i="1"/>
  <c r="S389" i="1" s="1"/>
  <c r="M389" i="1"/>
  <c r="L389" i="1"/>
  <c r="K389" i="1"/>
  <c r="AD388" i="1"/>
  <c r="W388" i="1"/>
  <c r="P388" i="1"/>
  <c r="N388" i="1"/>
  <c r="M388" i="1"/>
  <c r="L388" i="1"/>
  <c r="K388" i="1"/>
  <c r="AD387" i="1"/>
  <c r="W387" i="1"/>
  <c r="P387" i="1"/>
  <c r="N387" i="1"/>
  <c r="S387" i="1" s="1"/>
  <c r="M387" i="1"/>
  <c r="L387" i="1"/>
  <c r="K387" i="1"/>
  <c r="AD386" i="1"/>
  <c r="W386" i="1"/>
  <c r="P386" i="1"/>
  <c r="N386" i="1"/>
  <c r="S386" i="1" s="1"/>
  <c r="M386" i="1"/>
  <c r="L386" i="1"/>
  <c r="K386" i="1"/>
  <c r="AD385" i="1"/>
  <c r="W385" i="1"/>
  <c r="P385" i="1"/>
  <c r="N385" i="1"/>
  <c r="S385" i="1" s="1"/>
  <c r="M385" i="1"/>
  <c r="L385" i="1"/>
  <c r="K385" i="1"/>
  <c r="AD384" i="1"/>
  <c r="W384" i="1"/>
  <c r="P384" i="1"/>
  <c r="N384" i="1"/>
  <c r="S384" i="1" s="1"/>
  <c r="M384" i="1"/>
  <c r="L384" i="1"/>
  <c r="K384" i="1"/>
  <c r="AD383" i="1"/>
  <c r="W383" i="1"/>
  <c r="P383" i="1"/>
  <c r="N383" i="1"/>
  <c r="S383" i="1" s="1"/>
  <c r="M383" i="1"/>
  <c r="L383" i="1"/>
  <c r="K383" i="1"/>
  <c r="AD382" i="1"/>
  <c r="W382" i="1"/>
  <c r="P382" i="1"/>
  <c r="N382" i="1"/>
  <c r="S382" i="1" s="1"/>
  <c r="M382" i="1"/>
  <c r="L382" i="1"/>
  <c r="K382" i="1"/>
  <c r="AD381" i="1"/>
  <c r="W381" i="1"/>
  <c r="P381" i="1"/>
  <c r="N381" i="1"/>
  <c r="M381" i="1"/>
  <c r="L381" i="1"/>
  <c r="K381" i="1"/>
  <c r="AD380" i="1"/>
  <c r="W380" i="1"/>
  <c r="P380" i="1"/>
  <c r="N380" i="1"/>
  <c r="S380" i="1" s="1"/>
  <c r="M380" i="1"/>
  <c r="L380" i="1"/>
  <c r="K380" i="1"/>
  <c r="AD379" i="1"/>
  <c r="W379" i="1"/>
  <c r="P379" i="1"/>
  <c r="N379" i="1"/>
  <c r="S379" i="1" s="1"/>
  <c r="M379" i="1"/>
  <c r="L379" i="1"/>
  <c r="K379" i="1"/>
  <c r="AD378" i="1"/>
  <c r="W378" i="1"/>
  <c r="P378" i="1"/>
  <c r="N378" i="1"/>
  <c r="S378" i="1" s="1"/>
  <c r="M378" i="1"/>
  <c r="L378" i="1"/>
  <c r="K378" i="1"/>
  <c r="AD377" i="1"/>
  <c r="W377" i="1"/>
  <c r="P377" i="1"/>
  <c r="N377" i="1"/>
  <c r="S377" i="1" s="1"/>
  <c r="M377" i="1"/>
  <c r="L377" i="1"/>
  <c r="K377" i="1"/>
  <c r="AD376" i="1"/>
  <c r="W376" i="1"/>
  <c r="P376" i="1"/>
  <c r="N376" i="1"/>
  <c r="S376" i="1" s="1"/>
  <c r="M376" i="1"/>
  <c r="L376" i="1"/>
  <c r="K376" i="1"/>
  <c r="AD375" i="1"/>
  <c r="W375" i="1"/>
  <c r="P375" i="1"/>
  <c r="N375" i="1"/>
  <c r="S375" i="1" s="1"/>
  <c r="M375" i="1"/>
  <c r="L375" i="1"/>
  <c r="K375" i="1"/>
  <c r="AD374" i="1"/>
  <c r="W374" i="1"/>
  <c r="P374" i="1"/>
  <c r="N374" i="1"/>
  <c r="S374" i="1" s="1"/>
  <c r="M374" i="1"/>
  <c r="L374" i="1"/>
  <c r="K374" i="1"/>
  <c r="AD373" i="1"/>
  <c r="W373" i="1"/>
  <c r="P373" i="1"/>
  <c r="N373" i="1"/>
  <c r="S373" i="1" s="1"/>
  <c r="M373" i="1"/>
  <c r="L373" i="1"/>
  <c r="K373" i="1"/>
  <c r="AD372" i="1"/>
  <c r="W372" i="1"/>
  <c r="P372" i="1"/>
  <c r="N372" i="1"/>
  <c r="S372" i="1" s="1"/>
  <c r="M372" i="1"/>
  <c r="L372" i="1"/>
  <c r="K372" i="1"/>
  <c r="AD371" i="1"/>
  <c r="W371" i="1"/>
  <c r="P371" i="1"/>
  <c r="N371" i="1"/>
  <c r="S371" i="1" s="1"/>
  <c r="M371" i="1"/>
  <c r="L371" i="1"/>
  <c r="K371" i="1"/>
  <c r="AD370" i="1"/>
  <c r="W370" i="1"/>
  <c r="P370" i="1"/>
  <c r="N370" i="1"/>
  <c r="S370" i="1" s="1"/>
  <c r="M370" i="1"/>
  <c r="L370" i="1"/>
  <c r="K370" i="1"/>
  <c r="AD369" i="1"/>
  <c r="W369" i="1"/>
  <c r="P369" i="1"/>
  <c r="N369" i="1"/>
  <c r="S369" i="1" s="1"/>
  <c r="M369" i="1"/>
  <c r="L369" i="1"/>
  <c r="K369" i="1"/>
  <c r="AD368" i="1"/>
  <c r="W368" i="1"/>
  <c r="P368" i="1"/>
  <c r="N368" i="1"/>
  <c r="S368" i="1" s="1"/>
  <c r="M368" i="1"/>
  <c r="L368" i="1"/>
  <c r="K368" i="1"/>
  <c r="AD367" i="1"/>
  <c r="W367" i="1"/>
  <c r="P367" i="1"/>
  <c r="N367" i="1"/>
  <c r="S367" i="1" s="1"/>
  <c r="M367" i="1"/>
  <c r="L367" i="1"/>
  <c r="K367" i="1"/>
  <c r="AD366" i="1"/>
  <c r="W366" i="1"/>
  <c r="P366" i="1"/>
  <c r="N366" i="1"/>
  <c r="S366" i="1" s="1"/>
  <c r="M366" i="1"/>
  <c r="L366" i="1"/>
  <c r="K366" i="1"/>
  <c r="AD365" i="1"/>
  <c r="W365" i="1"/>
  <c r="P365" i="1"/>
  <c r="N365" i="1"/>
  <c r="S365" i="1" s="1"/>
  <c r="M365" i="1"/>
  <c r="L365" i="1"/>
  <c r="K365" i="1"/>
  <c r="AD364" i="1"/>
  <c r="W364" i="1"/>
  <c r="P364" i="1"/>
  <c r="N364" i="1"/>
  <c r="S364" i="1" s="1"/>
  <c r="M364" i="1"/>
  <c r="L364" i="1"/>
  <c r="K364" i="1"/>
  <c r="AD363" i="1"/>
  <c r="W363" i="1"/>
  <c r="P363" i="1"/>
  <c r="N363" i="1"/>
  <c r="S363" i="1" s="1"/>
  <c r="M363" i="1"/>
  <c r="L363" i="1"/>
  <c r="K363" i="1"/>
  <c r="AD362" i="1"/>
  <c r="W362" i="1"/>
  <c r="P362" i="1"/>
  <c r="N362" i="1"/>
  <c r="S362" i="1" s="1"/>
  <c r="M362" i="1"/>
  <c r="L362" i="1"/>
  <c r="K362" i="1"/>
  <c r="AD361" i="1"/>
  <c r="W361" i="1"/>
  <c r="P361" i="1"/>
  <c r="N361" i="1"/>
  <c r="S361" i="1" s="1"/>
  <c r="M361" i="1"/>
  <c r="L361" i="1"/>
  <c r="K361" i="1"/>
  <c r="AD360" i="1"/>
  <c r="W360" i="1"/>
  <c r="P360" i="1"/>
  <c r="N360" i="1"/>
  <c r="S360" i="1" s="1"/>
  <c r="M360" i="1"/>
  <c r="L360" i="1"/>
  <c r="K360" i="1"/>
  <c r="AD359" i="1"/>
  <c r="W359" i="1"/>
  <c r="P359" i="1"/>
  <c r="N359" i="1"/>
  <c r="M359" i="1"/>
  <c r="L359" i="1"/>
  <c r="O359" i="1" s="1"/>
  <c r="K359" i="1"/>
  <c r="AD358" i="1"/>
  <c r="W358" i="1"/>
  <c r="P358" i="1"/>
  <c r="N358" i="1"/>
  <c r="M358" i="1"/>
  <c r="L358" i="1"/>
  <c r="K358" i="1"/>
  <c r="AD357" i="1"/>
  <c r="W357" i="1"/>
  <c r="P357" i="1"/>
  <c r="N357" i="1"/>
  <c r="M357" i="1"/>
  <c r="L357" i="1"/>
  <c r="K357" i="1"/>
  <c r="AD356" i="1"/>
  <c r="W356" i="1"/>
  <c r="P356" i="1"/>
  <c r="N356" i="1"/>
  <c r="M356" i="1"/>
  <c r="L356" i="1"/>
  <c r="K356" i="1"/>
  <c r="AD355" i="1"/>
  <c r="W355" i="1"/>
  <c r="P355" i="1"/>
  <c r="N355" i="1"/>
  <c r="M355" i="1"/>
  <c r="L355" i="1"/>
  <c r="O355" i="1" s="1"/>
  <c r="K355" i="1"/>
  <c r="AD354" i="1"/>
  <c r="W354" i="1"/>
  <c r="P354" i="1"/>
  <c r="N354" i="1"/>
  <c r="M354" i="1"/>
  <c r="L354" i="1"/>
  <c r="K354" i="1"/>
  <c r="AD353" i="1"/>
  <c r="W353" i="1"/>
  <c r="P353" i="1"/>
  <c r="N353" i="1"/>
  <c r="M353" i="1"/>
  <c r="L353" i="1"/>
  <c r="K353" i="1"/>
  <c r="AD352" i="1"/>
  <c r="W352" i="1"/>
  <c r="P352" i="1"/>
  <c r="N352" i="1"/>
  <c r="M352" i="1"/>
  <c r="L352" i="1"/>
  <c r="K352" i="1"/>
  <c r="AD351" i="1"/>
  <c r="W351" i="1"/>
  <c r="P351" i="1"/>
  <c r="N351" i="1"/>
  <c r="M351" i="1"/>
  <c r="L351" i="1"/>
  <c r="K351" i="1"/>
  <c r="AD350" i="1"/>
  <c r="W350" i="1"/>
  <c r="P350" i="1"/>
  <c r="R350" i="1" s="1"/>
  <c r="V350" i="1" s="1"/>
  <c r="Z350" i="1" s="1"/>
  <c r="N350" i="1"/>
  <c r="M350" i="1"/>
  <c r="L350" i="1"/>
  <c r="K350" i="1"/>
  <c r="AD349" i="1"/>
  <c r="W349" i="1"/>
  <c r="P349" i="1"/>
  <c r="N349" i="1"/>
  <c r="X349" i="1" s="1"/>
  <c r="M349" i="1"/>
  <c r="L349" i="1"/>
  <c r="K349" i="1"/>
  <c r="AD348" i="1"/>
  <c r="W348" i="1"/>
  <c r="P348" i="1"/>
  <c r="N348" i="1"/>
  <c r="M348" i="1"/>
  <c r="Y348" i="1" s="1"/>
  <c r="AC348" i="1" s="1"/>
  <c r="L348" i="1"/>
  <c r="K348" i="1"/>
  <c r="AD347" i="1"/>
  <c r="W347" i="1"/>
  <c r="P347" i="1"/>
  <c r="N347" i="1"/>
  <c r="M347" i="1"/>
  <c r="L347" i="1"/>
  <c r="K347" i="1"/>
  <c r="AD346" i="1"/>
  <c r="W346" i="1"/>
  <c r="P346" i="1"/>
  <c r="N346" i="1"/>
  <c r="M346" i="1"/>
  <c r="L346" i="1"/>
  <c r="K346" i="1"/>
  <c r="AD345" i="1"/>
  <c r="W345" i="1"/>
  <c r="P345" i="1"/>
  <c r="N345" i="1"/>
  <c r="M345" i="1"/>
  <c r="L345" i="1"/>
  <c r="K345" i="1"/>
  <c r="AD344" i="1"/>
  <c r="W344" i="1"/>
  <c r="P344" i="1"/>
  <c r="N344" i="1"/>
  <c r="M344" i="1"/>
  <c r="L344" i="1"/>
  <c r="K344" i="1"/>
  <c r="AD343" i="1"/>
  <c r="W343" i="1"/>
  <c r="P343" i="1"/>
  <c r="N343" i="1"/>
  <c r="M343" i="1"/>
  <c r="L343" i="1"/>
  <c r="K343" i="1"/>
  <c r="AD342" i="1"/>
  <c r="W342" i="1"/>
  <c r="P342" i="1"/>
  <c r="N342" i="1"/>
  <c r="M342" i="1"/>
  <c r="L342" i="1"/>
  <c r="K342" i="1"/>
  <c r="AD341" i="1"/>
  <c r="W341" i="1"/>
  <c r="P341" i="1"/>
  <c r="N341" i="1"/>
  <c r="M341" i="1"/>
  <c r="L341" i="1"/>
  <c r="K341" i="1"/>
  <c r="AD340" i="1"/>
  <c r="W340" i="1"/>
  <c r="P340" i="1"/>
  <c r="N340" i="1"/>
  <c r="M340" i="1"/>
  <c r="L340" i="1"/>
  <c r="K340" i="1"/>
  <c r="AD339" i="1"/>
  <c r="W339" i="1"/>
  <c r="P339" i="1"/>
  <c r="N339" i="1"/>
  <c r="M339" i="1"/>
  <c r="L339" i="1"/>
  <c r="K339" i="1"/>
  <c r="AD338" i="1"/>
  <c r="W338" i="1"/>
  <c r="P338" i="1"/>
  <c r="N338" i="1"/>
  <c r="M338" i="1"/>
  <c r="L338" i="1"/>
  <c r="K338" i="1"/>
  <c r="AD337" i="1"/>
  <c r="W337" i="1"/>
  <c r="P337" i="1"/>
  <c r="N337" i="1"/>
  <c r="M337" i="1"/>
  <c r="L337" i="1"/>
  <c r="K337" i="1"/>
  <c r="AD336" i="1"/>
  <c r="W336" i="1"/>
  <c r="P336" i="1"/>
  <c r="N336" i="1"/>
  <c r="M336" i="1"/>
  <c r="L336" i="1"/>
  <c r="K336" i="1"/>
  <c r="AD335" i="1"/>
  <c r="W335" i="1"/>
  <c r="P335" i="1"/>
  <c r="N335" i="1"/>
  <c r="M335" i="1"/>
  <c r="L335" i="1"/>
  <c r="K335" i="1"/>
  <c r="AD334" i="1"/>
  <c r="W334" i="1"/>
  <c r="P334" i="1"/>
  <c r="N334" i="1"/>
  <c r="M334" i="1"/>
  <c r="L334" i="1"/>
  <c r="K334" i="1"/>
  <c r="AD333" i="1"/>
  <c r="W333" i="1"/>
  <c r="P333" i="1"/>
  <c r="N333" i="1"/>
  <c r="M333" i="1"/>
  <c r="L333" i="1"/>
  <c r="K333" i="1"/>
  <c r="AD332" i="1"/>
  <c r="W332" i="1"/>
  <c r="P332" i="1"/>
  <c r="N332" i="1"/>
  <c r="M332" i="1"/>
  <c r="L332" i="1"/>
  <c r="K332" i="1"/>
  <c r="AD331" i="1"/>
  <c r="W331" i="1"/>
  <c r="P331" i="1"/>
  <c r="N331" i="1"/>
  <c r="M331" i="1"/>
  <c r="L331" i="1"/>
  <c r="K331" i="1"/>
  <c r="AD330" i="1"/>
  <c r="W330" i="1"/>
  <c r="P330" i="1"/>
  <c r="N330" i="1"/>
  <c r="M330" i="1"/>
  <c r="L330" i="1"/>
  <c r="K330" i="1"/>
  <c r="AD329" i="1"/>
  <c r="W329" i="1"/>
  <c r="P329" i="1"/>
  <c r="N329" i="1"/>
  <c r="M329" i="1"/>
  <c r="L329" i="1"/>
  <c r="K329" i="1"/>
  <c r="AD328" i="1"/>
  <c r="W328" i="1"/>
  <c r="P328" i="1"/>
  <c r="N328" i="1"/>
  <c r="M328" i="1"/>
  <c r="L328" i="1"/>
  <c r="K328" i="1"/>
  <c r="AD327" i="1"/>
  <c r="W327" i="1"/>
  <c r="P327" i="1"/>
  <c r="N327" i="1"/>
  <c r="M327" i="1"/>
  <c r="L327" i="1"/>
  <c r="K327" i="1"/>
  <c r="AD326" i="1"/>
  <c r="W326" i="1"/>
  <c r="P326" i="1"/>
  <c r="N326" i="1"/>
  <c r="M326" i="1"/>
  <c r="L326" i="1"/>
  <c r="K326" i="1"/>
  <c r="AD325" i="1"/>
  <c r="W325" i="1"/>
  <c r="P325" i="1"/>
  <c r="N325" i="1"/>
  <c r="M325" i="1"/>
  <c r="L325" i="1"/>
  <c r="K325" i="1"/>
  <c r="AD324" i="1"/>
  <c r="W324" i="1"/>
  <c r="P324" i="1"/>
  <c r="N324" i="1"/>
  <c r="M324" i="1"/>
  <c r="L324" i="1"/>
  <c r="K324" i="1"/>
  <c r="AD323" i="1"/>
  <c r="W323" i="1"/>
  <c r="P323" i="1"/>
  <c r="N323" i="1"/>
  <c r="M323" i="1"/>
  <c r="L323" i="1"/>
  <c r="K323" i="1"/>
  <c r="AD322" i="1"/>
  <c r="W322" i="1"/>
  <c r="P322" i="1"/>
  <c r="N322" i="1"/>
  <c r="M322" i="1"/>
  <c r="L322" i="1"/>
  <c r="K322" i="1"/>
  <c r="AD321" i="1"/>
  <c r="W321" i="1"/>
  <c r="P321" i="1"/>
  <c r="N321" i="1"/>
  <c r="M321" i="1"/>
  <c r="L321" i="1"/>
  <c r="K321" i="1"/>
  <c r="AD320" i="1"/>
  <c r="W320" i="1"/>
  <c r="P320" i="1"/>
  <c r="N320" i="1"/>
  <c r="M320" i="1"/>
  <c r="L320" i="1"/>
  <c r="K320" i="1"/>
  <c r="AD319" i="1"/>
  <c r="W319" i="1"/>
  <c r="P319" i="1"/>
  <c r="N319" i="1"/>
  <c r="M319" i="1"/>
  <c r="L319" i="1"/>
  <c r="K319" i="1"/>
  <c r="AD318" i="1"/>
  <c r="W318" i="1"/>
  <c r="P318" i="1"/>
  <c r="N318" i="1"/>
  <c r="M318" i="1"/>
  <c r="L318" i="1"/>
  <c r="K318" i="1"/>
  <c r="AD317" i="1"/>
  <c r="W317" i="1"/>
  <c r="P317" i="1"/>
  <c r="N317" i="1"/>
  <c r="M317" i="1"/>
  <c r="L317" i="1"/>
  <c r="K317" i="1"/>
  <c r="AD316" i="1"/>
  <c r="W316" i="1"/>
  <c r="P316" i="1"/>
  <c r="N316" i="1"/>
  <c r="M316" i="1"/>
  <c r="L316" i="1"/>
  <c r="K316" i="1"/>
  <c r="AD315" i="1"/>
  <c r="W315" i="1"/>
  <c r="P315" i="1"/>
  <c r="N315" i="1"/>
  <c r="M315" i="1"/>
  <c r="L315" i="1"/>
  <c r="K315" i="1"/>
  <c r="AD314" i="1"/>
  <c r="W314" i="1"/>
  <c r="P314" i="1"/>
  <c r="N314" i="1"/>
  <c r="M314" i="1"/>
  <c r="L314" i="1"/>
  <c r="K314" i="1"/>
  <c r="AD313" i="1"/>
  <c r="W313" i="1"/>
  <c r="P313" i="1"/>
  <c r="N313" i="1"/>
  <c r="M313" i="1"/>
  <c r="L313" i="1"/>
  <c r="K313" i="1"/>
  <c r="AD312" i="1"/>
  <c r="W312" i="1"/>
  <c r="P312" i="1"/>
  <c r="N312" i="1"/>
  <c r="M312" i="1"/>
  <c r="L312" i="1"/>
  <c r="K312" i="1"/>
  <c r="AD311" i="1"/>
  <c r="W311" i="1"/>
  <c r="P311" i="1"/>
  <c r="N311" i="1"/>
  <c r="M311" i="1"/>
  <c r="L311" i="1"/>
  <c r="K311" i="1"/>
  <c r="AD310" i="1"/>
  <c r="W310" i="1"/>
  <c r="P310" i="1"/>
  <c r="N310" i="1"/>
  <c r="M310" i="1"/>
  <c r="L310" i="1"/>
  <c r="K310" i="1"/>
  <c r="AD309" i="1"/>
  <c r="W309" i="1"/>
  <c r="P309" i="1"/>
  <c r="N309" i="1"/>
  <c r="M309" i="1"/>
  <c r="L309" i="1"/>
  <c r="K309" i="1"/>
  <c r="AD308" i="1"/>
  <c r="W308" i="1"/>
  <c r="P308" i="1"/>
  <c r="N308" i="1"/>
  <c r="M308" i="1"/>
  <c r="L308" i="1"/>
  <c r="K308" i="1"/>
  <c r="AD307" i="1"/>
  <c r="W307" i="1"/>
  <c r="P307" i="1"/>
  <c r="N307" i="1"/>
  <c r="M307" i="1"/>
  <c r="L307" i="1"/>
  <c r="K307" i="1"/>
  <c r="AD306" i="1"/>
  <c r="W306" i="1"/>
  <c r="P306" i="1"/>
  <c r="N306" i="1"/>
  <c r="M306" i="1"/>
  <c r="L306" i="1"/>
  <c r="K306" i="1"/>
  <c r="AD305" i="1"/>
  <c r="W305" i="1"/>
  <c r="P305" i="1"/>
  <c r="N305" i="1"/>
  <c r="M305" i="1"/>
  <c r="L305" i="1"/>
  <c r="K305" i="1"/>
  <c r="AD304" i="1"/>
  <c r="W304" i="1"/>
  <c r="P304" i="1"/>
  <c r="N304" i="1"/>
  <c r="M304" i="1"/>
  <c r="L304" i="1"/>
  <c r="K304" i="1"/>
  <c r="AD303" i="1"/>
  <c r="W303" i="1"/>
  <c r="P303" i="1"/>
  <c r="N303" i="1"/>
  <c r="M303" i="1"/>
  <c r="L303" i="1"/>
  <c r="K303" i="1"/>
  <c r="AD302" i="1"/>
  <c r="W302" i="1"/>
  <c r="P302" i="1"/>
  <c r="N302" i="1"/>
  <c r="M302" i="1"/>
  <c r="L302" i="1"/>
  <c r="K302" i="1"/>
  <c r="AD301" i="1"/>
  <c r="W301" i="1"/>
  <c r="P301" i="1"/>
  <c r="N301" i="1"/>
  <c r="M301" i="1"/>
  <c r="L301" i="1"/>
  <c r="K301" i="1"/>
  <c r="AD300" i="1"/>
  <c r="W300" i="1"/>
  <c r="P300" i="1"/>
  <c r="N300" i="1"/>
  <c r="M300" i="1"/>
  <c r="L300" i="1"/>
  <c r="K300" i="1"/>
  <c r="AD299" i="1"/>
  <c r="W299" i="1"/>
  <c r="P299" i="1"/>
  <c r="N299" i="1"/>
  <c r="M299" i="1"/>
  <c r="L299" i="1"/>
  <c r="K299" i="1"/>
  <c r="AD298" i="1"/>
  <c r="W298" i="1"/>
  <c r="P298" i="1"/>
  <c r="N298" i="1"/>
  <c r="M298" i="1"/>
  <c r="L298" i="1"/>
  <c r="K298" i="1"/>
  <c r="AD297" i="1"/>
  <c r="W297" i="1"/>
  <c r="P297" i="1"/>
  <c r="N297" i="1"/>
  <c r="M297" i="1"/>
  <c r="L297" i="1"/>
  <c r="K297" i="1"/>
  <c r="AD296" i="1"/>
  <c r="W296" i="1"/>
  <c r="P296" i="1"/>
  <c r="N296" i="1"/>
  <c r="M296" i="1"/>
  <c r="L296" i="1"/>
  <c r="K296" i="1"/>
  <c r="AD295" i="1"/>
  <c r="W295" i="1"/>
  <c r="P295" i="1"/>
  <c r="N295" i="1"/>
  <c r="M295" i="1"/>
  <c r="L295" i="1"/>
  <c r="K295" i="1"/>
  <c r="AD294" i="1"/>
  <c r="W294" i="1"/>
  <c r="P294" i="1"/>
  <c r="N294" i="1"/>
  <c r="M294" i="1"/>
  <c r="L294" i="1"/>
  <c r="K294" i="1"/>
  <c r="AD293" i="1"/>
  <c r="W293" i="1"/>
  <c r="P293" i="1"/>
  <c r="N293" i="1"/>
  <c r="M293" i="1"/>
  <c r="L293" i="1"/>
  <c r="K293" i="1"/>
  <c r="AD292" i="1"/>
  <c r="W292" i="1"/>
  <c r="P292" i="1"/>
  <c r="N292" i="1"/>
  <c r="M292" i="1"/>
  <c r="L292" i="1"/>
  <c r="K292" i="1"/>
  <c r="AD291" i="1"/>
  <c r="W291" i="1"/>
  <c r="P291" i="1"/>
  <c r="N291" i="1"/>
  <c r="M291" i="1"/>
  <c r="L291" i="1"/>
  <c r="K291" i="1"/>
  <c r="AD290" i="1"/>
  <c r="W290" i="1"/>
  <c r="P290" i="1"/>
  <c r="N290" i="1"/>
  <c r="M290" i="1"/>
  <c r="L290" i="1"/>
  <c r="O290" i="1" s="1"/>
  <c r="K290" i="1"/>
  <c r="AD289" i="1"/>
  <c r="W289" i="1"/>
  <c r="P289" i="1"/>
  <c r="R289" i="1" s="1"/>
  <c r="V289" i="1" s="1"/>
  <c r="Z289" i="1" s="1"/>
  <c r="N289" i="1"/>
  <c r="M289" i="1"/>
  <c r="L289" i="1"/>
  <c r="K289" i="1"/>
  <c r="AD288" i="1"/>
  <c r="W288" i="1"/>
  <c r="P288" i="1"/>
  <c r="N288" i="1"/>
  <c r="M288" i="1"/>
  <c r="L288" i="1"/>
  <c r="K288" i="1"/>
  <c r="AD287" i="1"/>
  <c r="W287" i="1"/>
  <c r="P287" i="1"/>
  <c r="N287" i="1"/>
  <c r="M287" i="1"/>
  <c r="L287" i="1"/>
  <c r="K287" i="1"/>
  <c r="AD286" i="1"/>
  <c r="W286" i="1"/>
  <c r="P286" i="1"/>
  <c r="N286" i="1"/>
  <c r="M286" i="1"/>
  <c r="L286" i="1"/>
  <c r="O286" i="1" s="1"/>
  <c r="K286" i="1"/>
  <c r="AD285" i="1"/>
  <c r="W285" i="1"/>
  <c r="P285" i="1"/>
  <c r="R285" i="1" s="1"/>
  <c r="V285" i="1" s="1"/>
  <c r="Z285" i="1" s="1"/>
  <c r="N285" i="1"/>
  <c r="M285" i="1"/>
  <c r="L285" i="1"/>
  <c r="K285" i="1"/>
  <c r="AD284" i="1"/>
  <c r="W284" i="1"/>
  <c r="P284" i="1"/>
  <c r="N284" i="1"/>
  <c r="M284" i="1"/>
  <c r="L284" i="1"/>
  <c r="K284" i="1"/>
  <c r="AD283" i="1"/>
  <c r="X283" i="1"/>
  <c r="W283" i="1"/>
  <c r="Y283" i="1" s="1"/>
  <c r="AC283" i="1" s="1"/>
  <c r="S283" i="1"/>
  <c r="Q283" i="1"/>
  <c r="P283" i="1"/>
  <c r="R283" i="1" s="1"/>
  <c r="V283" i="1" s="1"/>
  <c r="Z283" i="1" s="1"/>
  <c r="O283" i="1"/>
  <c r="AD282" i="1"/>
  <c r="X282" i="1"/>
  <c r="W282" i="1"/>
  <c r="Y282" i="1" s="1"/>
  <c r="AC282" i="1" s="1"/>
  <c r="S282" i="1"/>
  <c r="Q282" i="1"/>
  <c r="P282" i="1"/>
  <c r="R282" i="1" s="1"/>
  <c r="V282" i="1" s="1"/>
  <c r="Z282" i="1" s="1"/>
  <c r="O282" i="1"/>
  <c r="AD281" i="1"/>
  <c r="X281" i="1"/>
  <c r="W281" i="1"/>
  <c r="Y281" i="1" s="1"/>
  <c r="AC281" i="1" s="1"/>
  <c r="S281" i="1"/>
  <c r="Q281" i="1"/>
  <c r="P281" i="1"/>
  <c r="R281" i="1" s="1"/>
  <c r="V281" i="1" s="1"/>
  <c r="Z281" i="1" s="1"/>
  <c r="O281" i="1"/>
  <c r="AD280" i="1"/>
  <c r="X280" i="1"/>
  <c r="W280" i="1"/>
  <c r="Y280" i="1" s="1"/>
  <c r="AC280" i="1" s="1"/>
  <c r="S280" i="1"/>
  <c r="Q280" i="1"/>
  <c r="P280" i="1"/>
  <c r="R280" i="1" s="1"/>
  <c r="V280" i="1" s="1"/>
  <c r="Z280" i="1" s="1"/>
  <c r="O280" i="1"/>
  <c r="AD279" i="1"/>
  <c r="W279" i="1"/>
  <c r="P279" i="1"/>
  <c r="N279" i="1"/>
  <c r="M279" i="1"/>
  <c r="L279" i="1"/>
  <c r="K279" i="1"/>
  <c r="AD278" i="1"/>
  <c r="W278" i="1"/>
  <c r="P278" i="1"/>
  <c r="N278" i="1"/>
  <c r="M278" i="1"/>
  <c r="L278" i="1"/>
  <c r="O278" i="1" s="1"/>
  <c r="K278" i="1"/>
  <c r="AD277" i="1"/>
  <c r="W277" i="1"/>
  <c r="P277" i="1"/>
  <c r="R277" i="1" s="1"/>
  <c r="V277" i="1" s="1"/>
  <c r="Z277" i="1" s="1"/>
  <c r="N277" i="1"/>
  <c r="M277" i="1"/>
  <c r="L277" i="1"/>
  <c r="K277" i="1"/>
  <c r="AD276" i="1"/>
  <c r="W276" i="1"/>
  <c r="P276" i="1"/>
  <c r="N276" i="1"/>
  <c r="M276" i="1"/>
  <c r="L276" i="1"/>
  <c r="K276" i="1"/>
  <c r="AD275" i="1"/>
  <c r="W275" i="1"/>
  <c r="P275" i="1"/>
  <c r="N275" i="1"/>
  <c r="M275" i="1"/>
  <c r="L275" i="1"/>
  <c r="K275" i="1"/>
  <c r="AD274" i="1"/>
  <c r="W274" i="1"/>
  <c r="P274" i="1"/>
  <c r="N274" i="1"/>
  <c r="M274" i="1"/>
  <c r="L274" i="1"/>
  <c r="O274" i="1" s="1"/>
  <c r="K274" i="1"/>
  <c r="AD273" i="1"/>
  <c r="W273" i="1"/>
  <c r="P273" i="1"/>
  <c r="R273" i="1" s="1"/>
  <c r="V273" i="1" s="1"/>
  <c r="Z273" i="1" s="1"/>
  <c r="N273" i="1"/>
  <c r="M273" i="1"/>
  <c r="L273" i="1"/>
  <c r="K273" i="1"/>
  <c r="AD272" i="1"/>
  <c r="W272" i="1"/>
  <c r="P272" i="1"/>
  <c r="N272" i="1"/>
  <c r="M272" i="1"/>
  <c r="L272" i="1"/>
  <c r="K272" i="1"/>
  <c r="AD271" i="1"/>
  <c r="W271" i="1"/>
  <c r="P271" i="1"/>
  <c r="N271" i="1"/>
  <c r="M271" i="1"/>
  <c r="L271" i="1"/>
  <c r="K271" i="1"/>
  <c r="AD270" i="1"/>
  <c r="W270" i="1"/>
  <c r="P270" i="1"/>
  <c r="N270" i="1"/>
  <c r="M270" i="1"/>
  <c r="L270" i="1"/>
  <c r="O270" i="1" s="1"/>
  <c r="K270" i="1"/>
  <c r="AD269" i="1"/>
  <c r="W269" i="1"/>
  <c r="S269" i="1"/>
  <c r="P269" i="1"/>
  <c r="N269" i="1"/>
  <c r="M269" i="1"/>
  <c r="L269" i="1"/>
  <c r="K269" i="1"/>
  <c r="AD268" i="1"/>
  <c r="W268" i="1"/>
  <c r="P268" i="1"/>
  <c r="N268" i="1"/>
  <c r="M268" i="1"/>
  <c r="L268" i="1"/>
  <c r="K268" i="1"/>
  <c r="AD267" i="1"/>
  <c r="W267" i="1"/>
  <c r="P267" i="1"/>
  <c r="N267" i="1"/>
  <c r="S267" i="1" s="1"/>
  <c r="M267" i="1"/>
  <c r="L267" i="1"/>
  <c r="K267" i="1"/>
  <c r="AD266" i="1"/>
  <c r="W266" i="1"/>
  <c r="P266" i="1"/>
  <c r="N266" i="1"/>
  <c r="M266" i="1"/>
  <c r="L266" i="1"/>
  <c r="K266" i="1"/>
  <c r="AD265" i="1"/>
  <c r="X265" i="1"/>
  <c r="W265" i="1"/>
  <c r="Y265" i="1" s="1"/>
  <c r="AC265" i="1" s="1"/>
  <c r="S265" i="1"/>
  <c r="Q265" i="1"/>
  <c r="P265" i="1"/>
  <c r="R265" i="1" s="1"/>
  <c r="V265" i="1" s="1"/>
  <c r="Z265" i="1" s="1"/>
  <c r="O265" i="1"/>
  <c r="AD264" i="1"/>
  <c r="W264" i="1"/>
  <c r="P264" i="1"/>
  <c r="N264" i="1"/>
  <c r="M264" i="1"/>
  <c r="L264" i="1"/>
  <c r="K264" i="1"/>
  <c r="AD263" i="1"/>
  <c r="W263" i="1"/>
  <c r="P263" i="1"/>
  <c r="N263" i="1"/>
  <c r="M263" i="1"/>
  <c r="Y263" i="1" s="1"/>
  <c r="AC263" i="1" s="1"/>
  <c r="L263" i="1"/>
  <c r="K263" i="1"/>
  <c r="AD262" i="1"/>
  <c r="X262" i="1"/>
  <c r="W262" i="1"/>
  <c r="Y262" i="1" s="1"/>
  <c r="AC262" i="1" s="1"/>
  <c r="S262" i="1"/>
  <c r="Q262" i="1"/>
  <c r="P262" i="1"/>
  <c r="R262" i="1" s="1"/>
  <c r="V262" i="1" s="1"/>
  <c r="Z262" i="1" s="1"/>
  <c r="O262" i="1"/>
  <c r="AD261" i="1"/>
  <c r="W261" i="1"/>
  <c r="P261" i="1"/>
  <c r="N261" i="1"/>
  <c r="M261" i="1"/>
  <c r="L261" i="1"/>
  <c r="K261" i="1"/>
  <c r="AD260" i="1"/>
  <c r="W260" i="1"/>
  <c r="P260" i="1"/>
  <c r="N260" i="1"/>
  <c r="M260" i="1"/>
  <c r="L260" i="1"/>
  <c r="K260" i="1"/>
  <c r="AD259" i="1"/>
  <c r="W259" i="1"/>
  <c r="P259" i="1"/>
  <c r="N259" i="1"/>
  <c r="M259" i="1"/>
  <c r="Y259" i="1" s="1"/>
  <c r="AC259" i="1" s="1"/>
  <c r="L259" i="1"/>
  <c r="K259" i="1"/>
  <c r="AD258" i="1"/>
  <c r="W258" i="1"/>
  <c r="P258" i="1"/>
  <c r="N258" i="1"/>
  <c r="M258" i="1"/>
  <c r="L258" i="1"/>
  <c r="K258" i="1"/>
  <c r="AD257" i="1"/>
  <c r="W257" i="1"/>
  <c r="P257" i="1"/>
  <c r="N257" i="1"/>
  <c r="M257" i="1"/>
  <c r="L257" i="1"/>
  <c r="K257" i="1"/>
  <c r="AD256" i="1"/>
  <c r="W256" i="1"/>
  <c r="P256" i="1"/>
  <c r="N256" i="1"/>
  <c r="M256" i="1"/>
  <c r="L256" i="1"/>
  <c r="K256" i="1"/>
  <c r="AD255" i="1"/>
  <c r="W255" i="1"/>
  <c r="P255" i="1"/>
  <c r="N255" i="1"/>
  <c r="M255" i="1"/>
  <c r="Y255" i="1" s="1"/>
  <c r="AC255" i="1" s="1"/>
  <c r="L255" i="1"/>
  <c r="K255" i="1"/>
  <c r="AD254" i="1"/>
  <c r="W254" i="1"/>
  <c r="P254" i="1"/>
  <c r="N254" i="1"/>
  <c r="M254" i="1"/>
  <c r="L254" i="1"/>
  <c r="K254" i="1"/>
  <c r="AD253" i="1"/>
  <c r="W253" i="1"/>
  <c r="P253" i="1"/>
  <c r="N253" i="1"/>
  <c r="M253" i="1"/>
  <c r="L253" i="1"/>
  <c r="K253" i="1"/>
  <c r="AD252" i="1"/>
  <c r="W252" i="1"/>
  <c r="P252" i="1"/>
  <c r="N252" i="1"/>
  <c r="M252" i="1"/>
  <c r="L252" i="1"/>
  <c r="K252" i="1"/>
  <c r="AD251" i="1"/>
  <c r="W251" i="1"/>
  <c r="P251" i="1"/>
  <c r="N251" i="1"/>
  <c r="M251" i="1"/>
  <c r="L251" i="1"/>
  <c r="K251" i="1"/>
  <c r="AD250" i="1"/>
  <c r="W250" i="1"/>
  <c r="P250" i="1"/>
  <c r="N250" i="1"/>
  <c r="M250" i="1"/>
  <c r="L250" i="1"/>
  <c r="K250" i="1"/>
  <c r="AD249" i="1"/>
  <c r="W249" i="1"/>
  <c r="P249" i="1"/>
  <c r="N249" i="1"/>
  <c r="M249" i="1"/>
  <c r="L249" i="1"/>
  <c r="K249" i="1"/>
  <c r="AD248" i="1"/>
  <c r="W248" i="1"/>
  <c r="P248" i="1"/>
  <c r="R248" i="1" s="1"/>
  <c r="V248" i="1" s="1"/>
  <c r="Z248" i="1" s="1"/>
  <c r="N248" i="1"/>
  <c r="M248" i="1"/>
  <c r="L248" i="1"/>
  <c r="K248" i="1"/>
  <c r="AD247" i="1"/>
  <c r="W247" i="1"/>
  <c r="P247" i="1"/>
  <c r="N247" i="1"/>
  <c r="M247" i="1"/>
  <c r="L247" i="1"/>
  <c r="K247" i="1"/>
  <c r="AD246" i="1"/>
  <c r="W246" i="1"/>
  <c r="P246" i="1"/>
  <c r="N246" i="1"/>
  <c r="M246" i="1"/>
  <c r="L246" i="1"/>
  <c r="K246" i="1"/>
  <c r="AD245" i="1"/>
  <c r="W245" i="1"/>
  <c r="P245" i="1"/>
  <c r="N245" i="1"/>
  <c r="M245" i="1"/>
  <c r="L245" i="1"/>
  <c r="O245" i="1" s="1"/>
  <c r="K245" i="1"/>
  <c r="AD244" i="1"/>
  <c r="X244" i="1"/>
  <c r="W244" i="1"/>
  <c r="Y244" i="1" s="1"/>
  <c r="AC244" i="1" s="1"/>
  <c r="S244" i="1"/>
  <c r="Q244" i="1"/>
  <c r="P244" i="1"/>
  <c r="R244" i="1" s="1"/>
  <c r="V244" i="1" s="1"/>
  <c r="Z244" i="1" s="1"/>
  <c r="O244" i="1"/>
  <c r="AD243" i="1"/>
  <c r="W243" i="1"/>
  <c r="P243" i="1"/>
  <c r="N243" i="1"/>
  <c r="S243" i="1" s="1"/>
  <c r="M243" i="1"/>
  <c r="L243" i="1"/>
  <c r="K243" i="1"/>
  <c r="AD242" i="1"/>
  <c r="W242" i="1"/>
  <c r="P242" i="1"/>
  <c r="N242" i="1"/>
  <c r="S242" i="1" s="1"/>
  <c r="M242" i="1"/>
  <c r="L242" i="1"/>
  <c r="K242" i="1"/>
  <c r="AD241" i="1"/>
  <c r="X241" i="1"/>
  <c r="W241" i="1"/>
  <c r="Y241" i="1" s="1"/>
  <c r="AC241" i="1" s="1"/>
  <c r="S241" i="1"/>
  <c r="Q241" i="1"/>
  <c r="P241" i="1"/>
  <c r="R241" i="1" s="1"/>
  <c r="V241" i="1" s="1"/>
  <c r="Z241" i="1" s="1"/>
  <c r="O241" i="1"/>
  <c r="AD240" i="1"/>
  <c r="W240" i="1"/>
  <c r="P240" i="1"/>
  <c r="R240" i="1" s="1"/>
  <c r="V240" i="1" s="1"/>
  <c r="Z240" i="1" s="1"/>
  <c r="N240" i="1"/>
  <c r="S240" i="1" s="1"/>
  <c r="M240" i="1"/>
  <c r="L240" i="1"/>
  <c r="K240" i="1"/>
  <c r="AD239" i="1"/>
  <c r="W239" i="1"/>
  <c r="P239" i="1"/>
  <c r="N239" i="1"/>
  <c r="S239" i="1" s="1"/>
  <c r="M239" i="1"/>
  <c r="L239" i="1"/>
  <c r="K239" i="1"/>
  <c r="AD238" i="1"/>
  <c r="W238" i="1"/>
  <c r="P238" i="1"/>
  <c r="N238" i="1"/>
  <c r="M238" i="1"/>
  <c r="L238" i="1"/>
  <c r="K238" i="1"/>
  <c r="AD237" i="1"/>
  <c r="W237" i="1"/>
  <c r="P237" i="1"/>
  <c r="N237" i="1"/>
  <c r="S237" i="1" s="1"/>
  <c r="M237" i="1"/>
  <c r="L237" i="1"/>
  <c r="O237" i="1" s="1"/>
  <c r="K237" i="1"/>
  <c r="AD236" i="1"/>
  <c r="W236" i="1"/>
  <c r="P236" i="1"/>
  <c r="R236" i="1" s="1"/>
  <c r="V236" i="1" s="1"/>
  <c r="Z236" i="1" s="1"/>
  <c r="N236" i="1"/>
  <c r="S236" i="1" s="1"/>
  <c r="M236" i="1"/>
  <c r="L236" i="1"/>
  <c r="K236" i="1"/>
  <c r="AD235" i="1"/>
  <c r="W235" i="1"/>
  <c r="P235" i="1"/>
  <c r="N235" i="1"/>
  <c r="S235" i="1" s="1"/>
  <c r="M235" i="1"/>
  <c r="L235" i="1"/>
  <c r="K235" i="1"/>
  <c r="AD234" i="1"/>
  <c r="W234" i="1"/>
  <c r="P234" i="1"/>
  <c r="N234" i="1"/>
  <c r="M234" i="1"/>
  <c r="L234" i="1"/>
  <c r="K234" i="1"/>
  <c r="AD233" i="1"/>
  <c r="W233" i="1"/>
  <c r="P233" i="1"/>
  <c r="N233" i="1"/>
  <c r="M233" i="1"/>
  <c r="L233" i="1"/>
  <c r="O233" i="1" s="1"/>
  <c r="K233" i="1"/>
  <c r="AD232" i="1"/>
  <c r="W232" i="1"/>
  <c r="P232" i="1"/>
  <c r="R232" i="1" s="1"/>
  <c r="V232" i="1" s="1"/>
  <c r="Z232" i="1" s="1"/>
  <c r="N232" i="1"/>
  <c r="S232" i="1" s="1"/>
  <c r="M232" i="1"/>
  <c r="L232" i="1"/>
  <c r="K232" i="1"/>
  <c r="AD231" i="1"/>
  <c r="W231" i="1"/>
  <c r="P231" i="1"/>
  <c r="N231" i="1"/>
  <c r="S231" i="1" s="1"/>
  <c r="M231" i="1"/>
  <c r="L231" i="1"/>
  <c r="K231" i="1"/>
  <c r="AD230" i="1"/>
  <c r="W230" i="1"/>
  <c r="P230" i="1"/>
  <c r="N230" i="1"/>
  <c r="S230" i="1" s="1"/>
  <c r="M230" i="1"/>
  <c r="L230" i="1"/>
  <c r="K230" i="1"/>
  <c r="AD229" i="1"/>
  <c r="W229" i="1"/>
  <c r="P229" i="1"/>
  <c r="N229" i="1"/>
  <c r="S229" i="1" s="1"/>
  <c r="M229" i="1"/>
  <c r="L229" i="1"/>
  <c r="O229" i="1" s="1"/>
  <c r="K229" i="1"/>
  <c r="AD228" i="1"/>
  <c r="W228" i="1"/>
  <c r="P228" i="1"/>
  <c r="R228" i="1" s="1"/>
  <c r="V228" i="1" s="1"/>
  <c r="Z228" i="1" s="1"/>
  <c r="N228" i="1"/>
  <c r="S228" i="1" s="1"/>
  <c r="M228" i="1"/>
  <c r="L228" i="1"/>
  <c r="K228" i="1"/>
  <c r="AD227" i="1"/>
  <c r="W227" i="1"/>
  <c r="P227" i="1"/>
  <c r="N227" i="1"/>
  <c r="S227" i="1" s="1"/>
  <c r="M227" i="1"/>
  <c r="L227" i="1"/>
  <c r="K227" i="1"/>
  <c r="AD226" i="1"/>
  <c r="W226" i="1"/>
  <c r="P226" i="1"/>
  <c r="N226" i="1"/>
  <c r="M226" i="1"/>
  <c r="L226" i="1"/>
  <c r="K226" i="1"/>
  <c r="AD225" i="1"/>
  <c r="W225" i="1"/>
  <c r="P225" i="1"/>
  <c r="N225" i="1"/>
  <c r="S225" i="1" s="1"/>
  <c r="M225" i="1"/>
  <c r="L225" i="1"/>
  <c r="O225" i="1" s="1"/>
  <c r="K225" i="1"/>
  <c r="AD224" i="1"/>
  <c r="W224" i="1"/>
  <c r="P224" i="1"/>
  <c r="R224" i="1" s="1"/>
  <c r="V224" i="1" s="1"/>
  <c r="Z224" i="1" s="1"/>
  <c r="N224" i="1"/>
  <c r="M224" i="1"/>
  <c r="L224" i="1"/>
  <c r="K224" i="1"/>
  <c r="AD223" i="1"/>
  <c r="W223" i="1"/>
  <c r="P223" i="1"/>
  <c r="N223" i="1"/>
  <c r="S223" i="1" s="1"/>
  <c r="M223" i="1"/>
  <c r="L223" i="1"/>
  <c r="K223" i="1"/>
  <c r="AD222" i="1"/>
  <c r="W222" i="1"/>
  <c r="P222" i="1"/>
  <c r="N222" i="1"/>
  <c r="S222" i="1" s="1"/>
  <c r="M222" i="1"/>
  <c r="L222" i="1"/>
  <c r="K222" i="1"/>
  <c r="AD221" i="1"/>
  <c r="W221" i="1"/>
  <c r="P221" i="1"/>
  <c r="N221" i="1"/>
  <c r="S221" i="1" s="1"/>
  <c r="M221" i="1"/>
  <c r="L221" i="1"/>
  <c r="O221" i="1" s="1"/>
  <c r="K221" i="1"/>
  <c r="AD220" i="1"/>
  <c r="W220" i="1"/>
  <c r="P220" i="1"/>
  <c r="R220" i="1" s="1"/>
  <c r="V220" i="1" s="1"/>
  <c r="Z220" i="1" s="1"/>
  <c r="N220" i="1"/>
  <c r="S220" i="1" s="1"/>
  <c r="M220" i="1"/>
  <c r="L220" i="1"/>
  <c r="K220" i="1"/>
  <c r="AD219" i="1"/>
  <c r="W219" i="1"/>
  <c r="P219" i="1"/>
  <c r="N219" i="1"/>
  <c r="S219" i="1" s="1"/>
  <c r="M219" i="1"/>
  <c r="L219" i="1"/>
  <c r="K219" i="1"/>
  <c r="AD218" i="1"/>
  <c r="W218" i="1"/>
  <c r="P218" i="1"/>
  <c r="N218" i="1"/>
  <c r="S218" i="1" s="1"/>
  <c r="M218" i="1"/>
  <c r="L218" i="1"/>
  <c r="K218" i="1"/>
  <c r="AD217" i="1"/>
  <c r="W217" i="1"/>
  <c r="P217" i="1"/>
  <c r="N217" i="1"/>
  <c r="M217" i="1"/>
  <c r="L217" i="1"/>
  <c r="O217" i="1" s="1"/>
  <c r="K217" i="1"/>
  <c r="AD216" i="1"/>
  <c r="W216" i="1"/>
  <c r="P216" i="1"/>
  <c r="R216" i="1" s="1"/>
  <c r="V216" i="1" s="1"/>
  <c r="Z216" i="1" s="1"/>
  <c r="N216" i="1"/>
  <c r="S216" i="1" s="1"/>
  <c r="M216" i="1"/>
  <c r="L216" i="1"/>
  <c r="K216" i="1"/>
  <c r="AD215" i="1"/>
  <c r="W215" i="1"/>
  <c r="P215" i="1"/>
  <c r="N215" i="1"/>
  <c r="M215" i="1"/>
  <c r="L215" i="1"/>
  <c r="K215" i="1"/>
  <c r="AD214" i="1"/>
  <c r="W214" i="1"/>
  <c r="P214" i="1"/>
  <c r="N214" i="1"/>
  <c r="M214" i="1"/>
  <c r="L214" i="1"/>
  <c r="K214" i="1"/>
  <c r="AD213" i="1"/>
  <c r="W213" i="1"/>
  <c r="P213" i="1"/>
  <c r="N213" i="1"/>
  <c r="S213" i="1" s="1"/>
  <c r="M213" i="1"/>
  <c r="L213" i="1"/>
  <c r="O213" i="1" s="1"/>
  <c r="K213" i="1"/>
  <c r="AD212" i="1"/>
  <c r="W212" i="1"/>
  <c r="P212" i="1"/>
  <c r="R212" i="1" s="1"/>
  <c r="V212" i="1" s="1"/>
  <c r="Z212" i="1" s="1"/>
  <c r="N212" i="1"/>
  <c r="S212" i="1" s="1"/>
  <c r="M212" i="1"/>
  <c r="L212" i="1"/>
  <c r="K212" i="1"/>
  <c r="AD211" i="1"/>
  <c r="W211" i="1"/>
  <c r="P211" i="1"/>
  <c r="N211" i="1"/>
  <c r="S211" i="1" s="1"/>
  <c r="M211" i="1"/>
  <c r="L211" i="1"/>
  <c r="K211" i="1"/>
  <c r="AD210" i="1"/>
  <c r="W210" i="1"/>
  <c r="P210" i="1"/>
  <c r="N210" i="1"/>
  <c r="M210" i="1"/>
  <c r="L210" i="1"/>
  <c r="K210" i="1"/>
  <c r="AD209" i="1"/>
  <c r="W209" i="1"/>
  <c r="P209" i="1"/>
  <c r="N209" i="1"/>
  <c r="S209" i="1" s="1"/>
  <c r="M209" i="1"/>
  <c r="L209" i="1"/>
  <c r="O209" i="1" s="1"/>
  <c r="K209" i="1"/>
  <c r="AD208" i="1"/>
  <c r="W208" i="1"/>
  <c r="P208" i="1"/>
  <c r="R208" i="1" s="1"/>
  <c r="V208" i="1" s="1"/>
  <c r="Z208" i="1" s="1"/>
  <c r="N208" i="1"/>
  <c r="S208" i="1" s="1"/>
  <c r="M208" i="1"/>
  <c r="L208" i="1"/>
  <c r="K208" i="1"/>
  <c r="AD207" i="1"/>
  <c r="W207" i="1"/>
  <c r="P207" i="1"/>
  <c r="N207" i="1"/>
  <c r="S207" i="1" s="1"/>
  <c r="M207" i="1"/>
  <c r="L207" i="1"/>
  <c r="K207" i="1"/>
  <c r="AD206" i="1"/>
  <c r="W206" i="1"/>
  <c r="P206" i="1"/>
  <c r="N206" i="1"/>
  <c r="S206" i="1" s="1"/>
  <c r="M206" i="1"/>
  <c r="L206" i="1"/>
  <c r="K206" i="1"/>
  <c r="AD205" i="1"/>
  <c r="W205" i="1"/>
  <c r="P205" i="1"/>
  <c r="N205" i="1"/>
  <c r="S205" i="1" s="1"/>
  <c r="M205" i="1"/>
  <c r="L205" i="1"/>
  <c r="O205" i="1" s="1"/>
  <c r="K205" i="1"/>
  <c r="AD204" i="1"/>
  <c r="W204" i="1"/>
  <c r="P204" i="1"/>
  <c r="R204" i="1" s="1"/>
  <c r="V204" i="1" s="1"/>
  <c r="Z204" i="1" s="1"/>
  <c r="N204" i="1"/>
  <c r="S204" i="1" s="1"/>
  <c r="M204" i="1"/>
  <c r="L204" i="1"/>
  <c r="K204" i="1"/>
  <c r="AD203" i="1"/>
  <c r="W203" i="1"/>
  <c r="P203" i="1"/>
  <c r="N203" i="1"/>
  <c r="S203" i="1" s="1"/>
  <c r="M203" i="1"/>
  <c r="L203" i="1"/>
  <c r="K203" i="1"/>
  <c r="AD202" i="1"/>
  <c r="W202" i="1"/>
  <c r="P202" i="1"/>
  <c r="N202" i="1"/>
  <c r="M202" i="1"/>
  <c r="L202" i="1"/>
  <c r="K202" i="1"/>
  <c r="AD201" i="1"/>
  <c r="W201" i="1"/>
  <c r="P201" i="1"/>
  <c r="N201" i="1"/>
  <c r="S201" i="1" s="1"/>
  <c r="M201" i="1"/>
  <c r="L201" i="1"/>
  <c r="O201" i="1" s="1"/>
  <c r="K201" i="1"/>
  <c r="AD200" i="1"/>
  <c r="W200" i="1"/>
  <c r="P200" i="1"/>
  <c r="R200" i="1" s="1"/>
  <c r="V200" i="1" s="1"/>
  <c r="Z200" i="1" s="1"/>
  <c r="N200" i="1"/>
  <c r="S200" i="1" s="1"/>
  <c r="M200" i="1"/>
  <c r="L200" i="1"/>
  <c r="K200" i="1"/>
  <c r="AD199" i="1"/>
  <c r="W199" i="1"/>
  <c r="P199" i="1"/>
  <c r="N199" i="1"/>
  <c r="S199" i="1" s="1"/>
  <c r="M199" i="1"/>
  <c r="L199" i="1"/>
  <c r="K199" i="1"/>
  <c r="AD198" i="1"/>
  <c r="W198" i="1"/>
  <c r="P198" i="1"/>
  <c r="N198" i="1"/>
  <c r="S198" i="1" s="1"/>
  <c r="M198" i="1"/>
  <c r="L198" i="1"/>
  <c r="K198" i="1"/>
  <c r="AD197" i="1"/>
  <c r="W197" i="1"/>
  <c r="P197" i="1"/>
  <c r="N197" i="1"/>
  <c r="S197" i="1" s="1"/>
  <c r="M197" i="1"/>
  <c r="L197" i="1"/>
  <c r="O197" i="1" s="1"/>
  <c r="K197" i="1"/>
  <c r="AD196" i="1"/>
  <c r="W196" i="1"/>
  <c r="P196" i="1"/>
  <c r="R196" i="1" s="1"/>
  <c r="V196" i="1" s="1"/>
  <c r="Z196" i="1" s="1"/>
  <c r="N196" i="1"/>
  <c r="S196" i="1" s="1"/>
  <c r="M196" i="1"/>
  <c r="L196" i="1"/>
  <c r="K196" i="1"/>
  <c r="AD195" i="1"/>
  <c r="W195" i="1"/>
  <c r="P195" i="1"/>
  <c r="N195" i="1"/>
  <c r="M195" i="1"/>
  <c r="L195" i="1"/>
  <c r="K195" i="1"/>
  <c r="AD194" i="1"/>
  <c r="W194" i="1"/>
  <c r="P194" i="1"/>
  <c r="N194" i="1"/>
  <c r="S194" i="1" s="1"/>
  <c r="M194" i="1"/>
  <c r="L194" i="1"/>
  <c r="K194" i="1"/>
  <c r="AD193" i="1"/>
  <c r="W193" i="1"/>
  <c r="P193" i="1"/>
  <c r="N193" i="1"/>
  <c r="S193" i="1" s="1"/>
  <c r="M193" i="1"/>
  <c r="L193" i="1"/>
  <c r="O193" i="1" s="1"/>
  <c r="K193" i="1"/>
  <c r="AD192" i="1"/>
  <c r="W192" i="1"/>
  <c r="P192" i="1"/>
  <c r="R192" i="1" s="1"/>
  <c r="V192" i="1" s="1"/>
  <c r="Z192" i="1" s="1"/>
  <c r="N192" i="1"/>
  <c r="S192" i="1" s="1"/>
  <c r="M192" i="1"/>
  <c r="L192" i="1"/>
  <c r="K192" i="1"/>
  <c r="AD191" i="1"/>
  <c r="W191" i="1"/>
  <c r="P191" i="1"/>
  <c r="N191" i="1"/>
  <c r="M191" i="1"/>
  <c r="L191" i="1"/>
  <c r="K191" i="1"/>
  <c r="AD190" i="1"/>
  <c r="W190" i="1"/>
  <c r="P190" i="1"/>
  <c r="N190" i="1"/>
  <c r="S190" i="1" s="1"/>
  <c r="M190" i="1"/>
  <c r="L190" i="1"/>
  <c r="K190" i="1"/>
  <c r="AD189" i="1"/>
  <c r="W189" i="1"/>
  <c r="P189" i="1"/>
  <c r="N189" i="1"/>
  <c r="S189" i="1" s="1"/>
  <c r="M189" i="1"/>
  <c r="L189" i="1"/>
  <c r="O189" i="1" s="1"/>
  <c r="K189" i="1"/>
  <c r="AD188" i="1"/>
  <c r="W188" i="1"/>
  <c r="P188" i="1"/>
  <c r="R188" i="1" s="1"/>
  <c r="V188" i="1" s="1"/>
  <c r="Z188" i="1" s="1"/>
  <c r="N188" i="1"/>
  <c r="M188" i="1"/>
  <c r="L188" i="1"/>
  <c r="K188" i="1"/>
  <c r="AD187" i="1"/>
  <c r="W187" i="1"/>
  <c r="P187" i="1"/>
  <c r="N187" i="1"/>
  <c r="S187" i="1" s="1"/>
  <c r="M187" i="1"/>
  <c r="L187" i="1"/>
  <c r="K187" i="1"/>
  <c r="AD186" i="1"/>
  <c r="W186" i="1"/>
  <c r="P186" i="1"/>
  <c r="N186" i="1"/>
  <c r="S186" i="1" s="1"/>
  <c r="M186" i="1"/>
  <c r="L186" i="1"/>
  <c r="K186" i="1"/>
  <c r="AD185" i="1"/>
  <c r="W185" i="1"/>
  <c r="P185" i="1"/>
  <c r="N185" i="1"/>
  <c r="S185" i="1" s="1"/>
  <c r="M185" i="1"/>
  <c r="L185" i="1"/>
  <c r="O185" i="1" s="1"/>
  <c r="K185" i="1"/>
  <c r="AD184" i="1"/>
  <c r="W184" i="1"/>
  <c r="P184" i="1"/>
  <c r="R184" i="1" s="1"/>
  <c r="V184" i="1" s="1"/>
  <c r="Z184" i="1" s="1"/>
  <c r="N184" i="1"/>
  <c r="S184" i="1" s="1"/>
  <c r="M184" i="1"/>
  <c r="L184" i="1"/>
  <c r="K184" i="1"/>
  <c r="AD183" i="1"/>
  <c r="W183" i="1"/>
  <c r="P183" i="1"/>
  <c r="N183" i="1"/>
  <c r="S183" i="1" s="1"/>
  <c r="M183" i="1"/>
  <c r="L183" i="1"/>
  <c r="K183" i="1"/>
  <c r="AD182" i="1"/>
  <c r="W182" i="1"/>
  <c r="P182" i="1"/>
  <c r="N182" i="1"/>
  <c r="S182" i="1" s="1"/>
  <c r="M182" i="1"/>
  <c r="L182" i="1"/>
  <c r="K182" i="1"/>
  <c r="AD181" i="1"/>
  <c r="W181" i="1"/>
  <c r="P181" i="1"/>
  <c r="N181" i="1"/>
  <c r="S181" i="1" s="1"/>
  <c r="M181" i="1"/>
  <c r="L181" i="1"/>
  <c r="O181" i="1" s="1"/>
  <c r="K181" i="1"/>
  <c r="AD180" i="1"/>
  <c r="W180" i="1"/>
  <c r="P180" i="1"/>
  <c r="R180" i="1" s="1"/>
  <c r="V180" i="1" s="1"/>
  <c r="Z180" i="1" s="1"/>
  <c r="N180" i="1"/>
  <c r="S180" i="1" s="1"/>
  <c r="M180" i="1"/>
  <c r="L180" i="1"/>
  <c r="K180" i="1"/>
  <c r="AD179" i="1"/>
  <c r="W179" i="1"/>
  <c r="P179" i="1"/>
  <c r="N179" i="1"/>
  <c r="M179" i="1"/>
  <c r="L179" i="1"/>
  <c r="K179" i="1"/>
  <c r="AD178" i="1"/>
  <c r="W178" i="1"/>
  <c r="P178" i="1"/>
  <c r="N178" i="1"/>
  <c r="S178" i="1" s="1"/>
  <c r="M178" i="1"/>
  <c r="L178" i="1"/>
  <c r="K178" i="1"/>
  <c r="AD177" i="1"/>
  <c r="W177" i="1"/>
  <c r="P177" i="1"/>
  <c r="N177" i="1"/>
  <c r="S177" i="1" s="1"/>
  <c r="M177" i="1"/>
  <c r="L177" i="1"/>
  <c r="O177" i="1" s="1"/>
  <c r="K177" i="1"/>
  <c r="AD176" i="1"/>
  <c r="W176" i="1"/>
  <c r="P176" i="1"/>
  <c r="R176" i="1" s="1"/>
  <c r="V176" i="1" s="1"/>
  <c r="Z176" i="1" s="1"/>
  <c r="N176" i="1"/>
  <c r="S176" i="1" s="1"/>
  <c r="M176" i="1"/>
  <c r="L176" i="1"/>
  <c r="K176" i="1"/>
  <c r="AD175" i="1"/>
  <c r="W175" i="1"/>
  <c r="P175" i="1"/>
  <c r="N175" i="1"/>
  <c r="M175" i="1"/>
  <c r="Y175" i="1" s="1"/>
  <c r="AC175" i="1" s="1"/>
  <c r="L175" i="1"/>
  <c r="K175" i="1"/>
  <c r="AD174" i="1"/>
  <c r="W174" i="1"/>
  <c r="P174" i="1"/>
  <c r="N174" i="1"/>
  <c r="M174" i="1"/>
  <c r="L174" i="1"/>
  <c r="K174" i="1"/>
  <c r="AD173" i="1"/>
  <c r="W173" i="1"/>
  <c r="P173" i="1"/>
  <c r="N173" i="1"/>
  <c r="M173" i="1"/>
  <c r="L173" i="1"/>
  <c r="K173" i="1"/>
  <c r="AD172" i="1"/>
  <c r="W172" i="1"/>
  <c r="P172" i="1"/>
  <c r="R172" i="1" s="1"/>
  <c r="V172" i="1" s="1"/>
  <c r="Z172" i="1" s="1"/>
  <c r="N172" i="1"/>
  <c r="M172" i="1"/>
  <c r="L172" i="1"/>
  <c r="K172" i="1"/>
  <c r="AD171" i="1"/>
  <c r="W171" i="1"/>
  <c r="P171" i="1"/>
  <c r="N171" i="1"/>
  <c r="M171" i="1"/>
  <c r="Y171" i="1" s="1"/>
  <c r="AC171" i="1" s="1"/>
  <c r="L171" i="1"/>
  <c r="K171" i="1"/>
  <c r="AD170" i="1"/>
  <c r="W170" i="1"/>
  <c r="P170" i="1"/>
  <c r="N170" i="1"/>
  <c r="M170" i="1"/>
  <c r="L170" i="1"/>
  <c r="K170" i="1"/>
  <c r="AD169" i="1"/>
  <c r="W169" i="1"/>
  <c r="P169" i="1"/>
  <c r="N169" i="1"/>
  <c r="M169" i="1"/>
  <c r="L169" i="1"/>
  <c r="K169" i="1"/>
  <c r="AD168" i="1"/>
  <c r="W168" i="1"/>
  <c r="P168" i="1"/>
  <c r="R168" i="1" s="1"/>
  <c r="V168" i="1" s="1"/>
  <c r="Z168" i="1" s="1"/>
  <c r="N168" i="1"/>
  <c r="M168" i="1"/>
  <c r="L168" i="1"/>
  <c r="K168" i="1"/>
  <c r="AD167" i="1"/>
  <c r="W167" i="1"/>
  <c r="P167" i="1"/>
  <c r="N167" i="1"/>
  <c r="M167" i="1"/>
  <c r="Y167" i="1" s="1"/>
  <c r="AC167" i="1" s="1"/>
  <c r="L167" i="1"/>
  <c r="K167" i="1"/>
  <c r="AD166" i="1"/>
  <c r="W166" i="1"/>
  <c r="P166" i="1"/>
  <c r="N166" i="1"/>
  <c r="M166" i="1"/>
  <c r="L166" i="1"/>
  <c r="K166" i="1"/>
  <c r="AD165" i="1"/>
  <c r="W165" i="1"/>
  <c r="P165" i="1"/>
  <c r="N165" i="1"/>
  <c r="M165" i="1"/>
  <c r="L165" i="1"/>
  <c r="K165" i="1"/>
  <c r="AD164" i="1"/>
  <c r="W164" i="1"/>
  <c r="P164" i="1"/>
  <c r="R164" i="1" s="1"/>
  <c r="V164" i="1" s="1"/>
  <c r="Z164" i="1" s="1"/>
  <c r="N164" i="1"/>
  <c r="M164" i="1"/>
  <c r="L164" i="1"/>
  <c r="K164" i="1"/>
  <c r="AD163" i="1"/>
  <c r="W163" i="1"/>
  <c r="P163" i="1"/>
  <c r="N163" i="1"/>
  <c r="M163" i="1"/>
  <c r="Y163" i="1" s="1"/>
  <c r="AC163" i="1" s="1"/>
  <c r="L163" i="1"/>
  <c r="K163" i="1"/>
  <c r="AD162" i="1"/>
  <c r="W162" i="1"/>
  <c r="P162" i="1"/>
  <c r="N162" i="1"/>
  <c r="M162" i="1"/>
  <c r="L162" i="1"/>
  <c r="K162" i="1"/>
  <c r="AD161" i="1"/>
  <c r="W161" i="1"/>
  <c r="P161" i="1"/>
  <c r="N161" i="1"/>
  <c r="M161" i="1"/>
  <c r="L161" i="1"/>
  <c r="K161" i="1"/>
  <c r="AD160" i="1"/>
  <c r="W160" i="1"/>
  <c r="P160" i="1"/>
  <c r="R160" i="1" s="1"/>
  <c r="V160" i="1" s="1"/>
  <c r="Z160" i="1" s="1"/>
  <c r="N160" i="1"/>
  <c r="M160" i="1"/>
  <c r="L160" i="1"/>
  <c r="K160" i="1"/>
  <c r="AD159" i="1"/>
  <c r="W159" i="1"/>
  <c r="P159" i="1"/>
  <c r="N159" i="1"/>
  <c r="M159" i="1"/>
  <c r="Y159" i="1" s="1"/>
  <c r="AC159" i="1" s="1"/>
  <c r="L159" i="1"/>
  <c r="K159" i="1"/>
  <c r="AD158" i="1"/>
  <c r="W158" i="1"/>
  <c r="P158" i="1"/>
  <c r="N158" i="1"/>
  <c r="M158" i="1"/>
  <c r="L158" i="1"/>
  <c r="K158" i="1"/>
  <c r="AD157" i="1"/>
  <c r="W157" i="1"/>
  <c r="P157" i="1"/>
  <c r="N157" i="1"/>
  <c r="M157" i="1"/>
  <c r="L157" i="1"/>
  <c r="K157" i="1"/>
  <c r="AD156" i="1"/>
  <c r="W156" i="1"/>
  <c r="P156" i="1"/>
  <c r="R156" i="1" s="1"/>
  <c r="V156" i="1" s="1"/>
  <c r="Z156" i="1" s="1"/>
  <c r="N156" i="1"/>
  <c r="M156" i="1"/>
  <c r="L156" i="1"/>
  <c r="K156" i="1"/>
  <c r="AD155" i="1"/>
  <c r="W155" i="1"/>
  <c r="P155" i="1"/>
  <c r="N155" i="1"/>
  <c r="M155" i="1"/>
  <c r="Y155" i="1" s="1"/>
  <c r="AC155" i="1" s="1"/>
  <c r="L155" i="1"/>
  <c r="K155" i="1"/>
  <c r="AD154" i="1"/>
  <c r="W154" i="1"/>
  <c r="P154" i="1"/>
  <c r="N154" i="1"/>
  <c r="M154" i="1"/>
  <c r="L154" i="1"/>
  <c r="K154" i="1"/>
  <c r="AD153" i="1"/>
  <c r="W153" i="1"/>
  <c r="P153" i="1"/>
  <c r="N153" i="1"/>
  <c r="M153" i="1"/>
  <c r="L153" i="1"/>
  <c r="K153" i="1"/>
  <c r="AD152" i="1"/>
  <c r="W152" i="1"/>
  <c r="P152" i="1"/>
  <c r="R152" i="1" s="1"/>
  <c r="V152" i="1" s="1"/>
  <c r="Z152" i="1" s="1"/>
  <c r="N152" i="1"/>
  <c r="M152" i="1"/>
  <c r="L152" i="1"/>
  <c r="K152" i="1"/>
  <c r="AD151" i="1"/>
  <c r="W151" i="1"/>
  <c r="P151" i="1"/>
  <c r="N151" i="1"/>
  <c r="M151" i="1"/>
  <c r="Y151" i="1" s="1"/>
  <c r="AC151" i="1" s="1"/>
  <c r="L151" i="1"/>
  <c r="K151" i="1"/>
  <c r="AD150" i="1"/>
  <c r="W150" i="1"/>
  <c r="P150" i="1"/>
  <c r="N150" i="1"/>
  <c r="M150" i="1"/>
  <c r="L150" i="1"/>
  <c r="K150" i="1"/>
  <c r="AD149" i="1"/>
  <c r="W149" i="1"/>
  <c r="P149" i="1"/>
  <c r="N149" i="1"/>
  <c r="M149" i="1"/>
  <c r="L149" i="1"/>
  <c r="K149" i="1"/>
  <c r="AD148" i="1"/>
  <c r="W148" i="1"/>
  <c r="P148" i="1"/>
  <c r="R148" i="1" s="1"/>
  <c r="V148" i="1" s="1"/>
  <c r="Z148" i="1" s="1"/>
  <c r="N148" i="1"/>
  <c r="M148" i="1"/>
  <c r="L148" i="1"/>
  <c r="K148" i="1"/>
  <c r="AD147" i="1"/>
  <c r="W147" i="1"/>
  <c r="P147" i="1"/>
  <c r="N147" i="1"/>
  <c r="M147" i="1"/>
  <c r="Y147" i="1" s="1"/>
  <c r="AC147" i="1" s="1"/>
  <c r="L147" i="1"/>
  <c r="K147" i="1"/>
  <c r="AD146" i="1"/>
  <c r="W146" i="1"/>
  <c r="P146" i="1"/>
  <c r="N146" i="1"/>
  <c r="M146" i="1"/>
  <c r="L146" i="1"/>
  <c r="K146" i="1"/>
  <c r="AD145" i="1"/>
  <c r="W145" i="1"/>
  <c r="P145" i="1"/>
  <c r="N145" i="1"/>
  <c r="M145" i="1"/>
  <c r="L145" i="1"/>
  <c r="K145" i="1"/>
  <c r="AD144" i="1"/>
  <c r="W144" i="1"/>
  <c r="P144" i="1"/>
  <c r="R144" i="1" s="1"/>
  <c r="V144" i="1" s="1"/>
  <c r="Z144" i="1" s="1"/>
  <c r="N144" i="1"/>
  <c r="M144" i="1"/>
  <c r="L144" i="1"/>
  <c r="K144" i="1"/>
  <c r="AD143" i="1"/>
  <c r="W143" i="1"/>
  <c r="P143" i="1"/>
  <c r="N143" i="1"/>
  <c r="S143" i="1" s="1"/>
  <c r="M143" i="1"/>
  <c r="L143" i="1"/>
  <c r="K143" i="1"/>
  <c r="AD142" i="1"/>
  <c r="W142" i="1"/>
  <c r="P142" i="1"/>
  <c r="N142" i="1"/>
  <c r="S142" i="1" s="1"/>
  <c r="M142" i="1"/>
  <c r="L142" i="1"/>
  <c r="K142" i="1"/>
  <c r="AD141" i="1"/>
  <c r="W141" i="1"/>
  <c r="P141" i="1"/>
  <c r="N141" i="1"/>
  <c r="S141" i="1" s="1"/>
  <c r="M141" i="1"/>
  <c r="L141" i="1"/>
  <c r="O141" i="1" s="1"/>
  <c r="K141" i="1"/>
  <c r="AD140" i="1"/>
  <c r="W140" i="1"/>
  <c r="P140" i="1"/>
  <c r="R140" i="1" s="1"/>
  <c r="V140" i="1" s="1"/>
  <c r="Z140" i="1" s="1"/>
  <c r="N140" i="1"/>
  <c r="S140" i="1" s="1"/>
  <c r="M140" i="1"/>
  <c r="L140" i="1"/>
  <c r="K140" i="1"/>
  <c r="AD139" i="1"/>
  <c r="W139" i="1"/>
  <c r="P139" i="1"/>
  <c r="N139" i="1"/>
  <c r="S139" i="1" s="1"/>
  <c r="M139" i="1"/>
  <c r="L139" i="1"/>
  <c r="K139" i="1"/>
  <c r="AD138" i="1"/>
  <c r="W138" i="1"/>
  <c r="P138" i="1"/>
  <c r="N138" i="1"/>
  <c r="S138" i="1" s="1"/>
  <c r="M138" i="1"/>
  <c r="L138" i="1"/>
  <c r="K138" i="1"/>
  <c r="AD137" i="1"/>
  <c r="W137" i="1"/>
  <c r="P137" i="1"/>
  <c r="N137" i="1"/>
  <c r="S137" i="1" s="1"/>
  <c r="M137" i="1"/>
  <c r="L137" i="1"/>
  <c r="O137" i="1" s="1"/>
  <c r="K137" i="1"/>
  <c r="AD136" i="1"/>
  <c r="W136" i="1"/>
  <c r="P136" i="1"/>
  <c r="R136" i="1" s="1"/>
  <c r="V136" i="1" s="1"/>
  <c r="Z136" i="1" s="1"/>
  <c r="N136" i="1"/>
  <c r="S136" i="1" s="1"/>
  <c r="M136" i="1"/>
  <c r="L136" i="1"/>
  <c r="K136" i="1"/>
  <c r="AD135" i="1"/>
  <c r="W135" i="1"/>
  <c r="P135" i="1"/>
  <c r="N135" i="1"/>
  <c r="S135" i="1" s="1"/>
  <c r="M135" i="1"/>
  <c r="L135" i="1"/>
  <c r="K135" i="1"/>
  <c r="AD134" i="1"/>
  <c r="W134" i="1"/>
  <c r="P134" i="1"/>
  <c r="N134" i="1"/>
  <c r="S134" i="1" s="1"/>
  <c r="M134" i="1"/>
  <c r="L134" i="1"/>
  <c r="K134" i="1"/>
  <c r="AD133" i="1"/>
  <c r="W133" i="1"/>
  <c r="P133" i="1"/>
  <c r="N133" i="1"/>
  <c r="S133" i="1" s="1"/>
  <c r="M133" i="1"/>
  <c r="L133" i="1"/>
  <c r="O133" i="1" s="1"/>
  <c r="K133" i="1"/>
  <c r="AD132" i="1"/>
  <c r="W132" i="1"/>
  <c r="P132" i="1"/>
  <c r="R132" i="1" s="1"/>
  <c r="V132" i="1" s="1"/>
  <c r="Z132" i="1" s="1"/>
  <c r="N132" i="1"/>
  <c r="S132" i="1" s="1"/>
  <c r="M132" i="1"/>
  <c r="L132" i="1"/>
  <c r="K132" i="1"/>
  <c r="AD131" i="1"/>
  <c r="W131" i="1"/>
  <c r="P131" i="1"/>
  <c r="N131" i="1"/>
  <c r="S131" i="1" s="1"/>
  <c r="M131" i="1"/>
  <c r="L131" i="1"/>
  <c r="K131" i="1"/>
  <c r="AD130" i="1"/>
  <c r="W130" i="1"/>
  <c r="P130" i="1"/>
  <c r="N130" i="1"/>
  <c r="S130" i="1" s="1"/>
  <c r="M130" i="1"/>
  <c r="L130" i="1"/>
  <c r="K130" i="1"/>
  <c r="AD129" i="1"/>
  <c r="W129" i="1"/>
  <c r="P129" i="1"/>
  <c r="N129" i="1"/>
  <c r="S129" i="1" s="1"/>
  <c r="M129" i="1"/>
  <c r="L129" i="1"/>
  <c r="O129" i="1" s="1"/>
  <c r="K129" i="1"/>
  <c r="AD128" i="1"/>
  <c r="W128" i="1"/>
  <c r="P128" i="1"/>
  <c r="R128" i="1" s="1"/>
  <c r="V128" i="1" s="1"/>
  <c r="Z128" i="1" s="1"/>
  <c r="N128" i="1"/>
  <c r="M128" i="1"/>
  <c r="L128" i="1"/>
  <c r="K128" i="1"/>
  <c r="AD127" i="1"/>
  <c r="W127" i="1"/>
  <c r="P127" i="1"/>
  <c r="N127" i="1"/>
  <c r="S127" i="1" s="1"/>
  <c r="M127" i="1"/>
  <c r="L127" i="1"/>
  <c r="K127" i="1"/>
  <c r="AD126" i="1"/>
  <c r="W126" i="1"/>
  <c r="P126" i="1"/>
  <c r="N126" i="1"/>
  <c r="S126" i="1" s="1"/>
  <c r="M126" i="1"/>
  <c r="L126" i="1"/>
  <c r="K126" i="1"/>
  <c r="AD125" i="1"/>
  <c r="W125" i="1"/>
  <c r="P125" i="1"/>
  <c r="N125" i="1"/>
  <c r="S125" i="1" s="1"/>
  <c r="M125" i="1"/>
  <c r="L125" i="1"/>
  <c r="O125" i="1" s="1"/>
  <c r="K125" i="1"/>
  <c r="AD124" i="1"/>
  <c r="W124" i="1"/>
  <c r="P124" i="1"/>
  <c r="R124" i="1" s="1"/>
  <c r="V124" i="1" s="1"/>
  <c r="Z124" i="1" s="1"/>
  <c r="N124" i="1"/>
  <c r="S124" i="1" s="1"/>
  <c r="M124" i="1"/>
  <c r="L124" i="1"/>
  <c r="K124" i="1"/>
  <c r="AD123" i="1"/>
  <c r="W123" i="1"/>
  <c r="P123" i="1"/>
  <c r="N123" i="1"/>
  <c r="S123" i="1" s="1"/>
  <c r="M123" i="1"/>
  <c r="L123" i="1"/>
  <c r="K123" i="1"/>
  <c r="AD122" i="1"/>
  <c r="W122" i="1"/>
  <c r="P122" i="1"/>
  <c r="N122" i="1"/>
  <c r="S122" i="1" s="1"/>
  <c r="M122" i="1"/>
  <c r="L122" i="1"/>
  <c r="K122" i="1"/>
  <c r="AD121" i="1"/>
  <c r="W121" i="1"/>
  <c r="P121" i="1"/>
  <c r="N121" i="1"/>
  <c r="S121" i="1" s="1"/>
  <c r="M121" i="1"/>
  <c r="L121" i="1"/>
  <c r="O121" i="1" s="1"/>
  <c r="K121" i="1"/>
  <c r="AD120" i="1"/>
  <c r="W120" i="1"/>
  <c r="P120" i="1"/>
  <c r="R120" i="1" s="1"/>
  <c r="V120" i="1" s="1"/>
  <c r="Z120" i="1" s="1"/>
  <c r="N120" i="1"/>
  <c r="S120" i="1" s="1"/>
  <c r="M120" i="1"/>
  <c r="L120" i="1"/>
  <c r="K120" i="1"/>
  <c r="AD119" i="1"/>
  <c r="W119" i="1"/>
  <c r="P119" i="1"/>
  <c r="N119" i="1"/>
  <c r="S119" i="1" s="1"/>
  <c r="M119" i="1"/>
  <c r="L119" i="1"/>
  <c r="K119" i="1"/>
  <c r="AD118" i="1"/>
  <c r="W118" i="1"/>
  <c r="P118" i="1"/>
  <c r="N118" i="1"/>
  <c r="M118" i="1"/>
  <c r="L118" i="1"/>
  <c r="K118" i="1"/>
  <c r="AD117" i="1"/>
  <c r="W117" i="1"/>
  <c r="P117" i="1"/>
  <c r="N117" i="1"/>
  <c r="S117" i="1" s="1"/>
  <c r="M117" i="1"/>
  <c r="L117" i="1"/>
  <c r="O117" i="1" s="1"/>
  <c r="K117" i="1"/>
  <c r="AD116" i="1"/>
  <c r="W116" i="1"/>
  <c r="P116" i="1"/>
  <c r="R116" i="1" s="1"/>
  <c r="V116" i="1" s="1"/>
  <c r="Z116" i="1" s="1"/>
  <c r="N116" i="1"/>
  <c r="S116" i="1" s="1"/>
  <c r="M116" i="1"/>
  <c r="L116" i="1"/>
  <c r="K116" i="1"/>
  <c r="AD115" i="1"/>
  <c r="W115" i="1"/>
  <c r="P115" i="1"/>
  <c r="N115" i="1"/>
  <c r="S115" i="1" s="1"/>
  <c r="M115" i="1"/>
  <c r="L115" i="1"/>
  <c r="K115" i="1"/>
  <c r="AD114" i="1"/>
  <c r="W114" i="1"/>
  <c r="P114" i="1"/>
  <c r="N114" i="1"/>
  <c r="S114" i="1" s="1"/>
  <c r="M114" i="1"/>
  <c r="L114" i="1"/>
  <c r="K114" i="1"/>
  <c r="AD113" i="1"/>
  <c r="W113" i="1"/>
  <c r="P113" i="1"/>
  <c r="N113" i="1"/>
  <c r="S113" i="1" s="1"/>
  <c r="M113" i="1"/>
  <c r="L113" i="1"/>
  <c r="O113" i="1" s="1"/>
  <c r="K113" i="1"/>
  <c r="AD112" i="1"/>
  <c r="W112" i="1"/>
  <c r="P112" i="1"/>
  <c r="R112" i="1" s="1"/>
  <c r="V112" i="1" s="1"/>
  <c r="Z112" i="1" s="1"/>
  <c r="N112" i="1"/>
  <c r="S112" i="1" s="1"/>
  <c r="M112" i="1"/>
  <c r="L112" i="1"/>
  <c r="K112" i="1"/>
  <c r="AD111" i="1"/>
  <c r="W111" i="1"/>
  <c r="P111" i="1"/>
  <c r="N111" i="1"/>
  <c r="S111" i="1" s="1"/>
  <c r="M111" i="1"/>
  <c r="L111" i="1"/>
  <c r="K111" i="1"/>
  <c r="AD110" i="1"/>
  <c r="W110" i="1"/>
  <c r="P110" i="1"/>
  <c r="N110" i="1"/>
  <c r="S110" i="1" s="1"/>
  <c r="M110" i="1"/>
  <c r="L110" i="1"/>
  <c r="K110" i="1"/>
  <c r="AD109" i="1"/>
  <c r="W109" i="1"/>
  <c r="P109" i="1"/>
  <c r="N109" i="1"/>
  <c r="S109" i="1" s="1"/>
  <c r="M109" i="1"/>
  <c r="L109" i="1"/>
  <c r="O109" i="1" s="1"/>
  <c r="K109" i="1"/>
  <c r="AD108" i="1"/>
  <c r="W108" i="1"/>
  <c r="P108" i="1"/>
  <c r="R108" i="1" s="1"/>
  <c r="V108" i="1" s="1"/>
  <c r="Z108" i="1" s="1"/>
  <c r="N108" i="1"/>
  <c r="S108" i="1" s="1"/>
  <c r="M108" i="1"/>
  <c r="L108" i="1"/>
  <c r="K108" i="1"/>
  <c r="AD107" i="1"/>
  <c r="W107" i="1"/>
  <c r="P107" i="1"/>
  <c r="N107" i="1"/>
  <c r="S107" i="1" s="1"/>
  <c r="M107" i="1"/>
  <c r="L107" i="1"/>
  <c r="K107" i="1"/>
  <c r="AD106" i="1"/>
  <c r="W106" i="1"/>
  <c r="P106" i="1"/>
  <c r="N106" i="1"/>
  <c r="S106" i="1" s="1"/>
  <c r="M106" i="1"/>
  <c r="L106" i="1"/>
  <c r="K106" i="1"/>
  <c r="AD105" i="1"/>
  <c r="W105" i="1"/>
  <c r="P105" i="1"/>
  <c r="N105" i="1"/>
  <c r="S105" i="1" s="1"/>
  <c r="M105" i="1"/>
  <c r="L105" i="1"/>
  <c r="O105" i="1" s="1"/>
  <c r="K105" i="1"/>
  <c r="AD104" i="1"/>
  <c r="W104" i="1"/>
  <c r="P104" i="1"/>
  <c r="R104" i="1" s="1"/>
  <c r="V104" i="1" s="1"/>
  <c r="Z104" i="1" s="1"/>
  <c r="N104" i="1"/>
  <c r="S104" i="1" s="1"/>
  <c r="M104" i="1"/>
  <c r="L104" i="1"/>
  <c r="K104" i="1"/>
  <c r="AD103" i="1"/>
  <c r="W103" i="1"/>
  <c r="P103" i="1"/>
  <c r="N103" i="1"/>
  <c r="S103" i="1" s="1"/>
  <c r="M103" i="1"/>
  <c r="L103" i="1"/>
  <c r="K103" i="1"/>
  <c r="AD102" i="1"/>
  <c r="W102" i="1"/>
  <c r="P102" i="1"/>
  <c r="N102" i="1"/>
  <c r="M102" i="1"/>
  <c r="L102" i="1"/>
  <c r="K102" i="1"/>
  <c r="AD101" i="1"/>
  <c r="W101" i="1"/>
  <c r="P101" i="1"/>
  <c r="N101" i="1"/>
  <c r="S101" i="1" s="1"/>
  <c r="M101" i="1"/>
  <c r="L101" i="1"/>
  <c r="O101" i="1" s="1"/>
  <c r="K101" i="1"/>
  <c r="AD100" i="1"/>
  <c r="W100" i="1"/>
  <c r="P100" i="1"/>
  <c r="R100" i="1" s="1"/>
  <c r="V100" i="1" s="1"/>
  <c r="Z100" i="1" s="1"/>
  <c r="N100" i="1"/>
  <c r="S100" i="1" s="1"/>
  <c r="M100" i="1"/>
  <c r="L100" i="1"/>
  <c r="K100" i="1"/>
  <c r="AD99" i="1"/>
  <c r="W99" i="1"/>
  <c r="P99" i="1"/>
  <c r="N99" i="1"/>
  <c r="S99" i="1" s="1"/>
  <c r="M99" i="1"/>
  <c r="L99" i="1"/>
  <c r="K99" i="1"/>
  <c r="AD98" i="1"/>
  <c r="W98" i="1"/>
  <c r="P98" i="1"/>
  <c r="N98" i="1"/>
  <c r="S98" i="1" s="1"/>
  <c r="M98" i="1"/>
  <c r="L98" i="1"/>
  <c r="K98" i="1"/>
  <c r="AD97" i="1"/>
  <c r="W97" i="1"/>
  <c r="P97" i="1"/>
  <c r="N97" i="1"/>
  <c r="S97" i="1" s="1"/>
  <c r="M97" i="1"/>
  <c r="L97" i="1"/>
  <c r="O97" i="1" s="1"/>
  <c r="K97" i="1"/>
  <c r="AD96" i="1"/>
  <c r="W96" i="1"/>
  <c r="P96" i="1"/>
  <c r="R96" i="1" s="1"/>
  <c r="V96" i="1" s="1"/>
  <c r="Z96" i="1" s="1"/>
  <c r="N96" i="1"/>
  <c r="S96" i="1" s="1"/>
  <c r="M96" i="1"/>
  <c r="L96" i="1"/>
  <c r="K96" i="1"/>
  <c r="AD95" i="1"/>
  <c r="W95" i="1"/>
  <c r="P95" i="1"/>
  <c r="N95" i="1"/>
  <c r="S95" i="1" s="1"/>
  <c r="M95" i="1"/>
  <c r="L95" i="1"/>
  <c r="K95" i="1"/>
  <c r="AD94" i="1"/>
  <c r="W94" i="1"/>
  <c r="P94" i="1"/>
  <c r="N94" i="1"/>
  <c r="S94" i="1" s="1"/>
  <c r="M94" i="1"/>
  <c r="L94" i="1"/>
  <c r="K94" i="1"/>
  <c r="AD93" i="1"/>
  <c r="W93" i="1"/>
  <c r="P93" i="1"/>
  <c r="N93" i="1"/>
  <c r="S93" i="1" s="1"/>
  <c r="M93" i="1"/>
  <c r="L93" i="1"/>
  <c r="O93" i="1" s="1"/>
  <c r="K93" i="1"/>
  <c r="AD92" i="1"/>
  <c r="W92" i="1"/>
  <c r="P92" i="1"/>
  <c r="R92" i="1" s="1"/>
  <c r="V92" i="1" s="1"/>
  <c r="Z92" i="1" s="1"/>
  <c r="N92" i="1"/>
  <c r="S92" i="1" s="1"/>
  <c r="M92" i="1"/>
  <c r="L92" i="1"/>
  <c r="K92" i="1"/>
  <c r="AD91" i="1"/>
  <c r="W91" i="1"/>
  <c r="P91" i="1"/>
  <c r="N91" i="1"/>
  <c r="S91" i="1" s="1"/>
  <c r="M91" i="1"/>
  <c r="L91" i="1"/>
  <c r="K91" i="1"/>
  <c r="AD90" i="1"/>
  <c r="W90" i="1"/>
  <c r="P90" i="1"/>
  <c r="N90" i="1"/>
  <c r="S90" i="1" s="1"/>
  <c r="M90" i="1"/>
  <c r="L90" i="1"/>
  <c r="K90" i="1"/>
  <c r="AD89" i="1"/>
  <c r="W89" i="1"/>
  <c r="P89" i="1"/>
  <c r="N89" i="1"/>
  <c r="S89" i="1" s="1"/>
  <c r="M89" i="1"/>
  <c r="L89" i="1"/>
  <c r="O89" i="1" s="1"/>
  <c r="K89" i="1"/>
  <c r="AD88" i="1"/>
  <c r="W88" i="1"/>
  <c r="P88" i="1"/>
  <c r="R88" i="1" s="1"/>
  <c r="V88" i="1" s="1"/>
  <c r="Z88" i="1" s="1"/>
  <c r="N88" i="1"/>
  <c r="S88" i="1" s="1"/>
  <c r="M88" i="1"/>
  <c r="L88" i="1"/>
  <c r="K88" i="1"/>
  <c r="AD87" i="1"/>
  <c r="W87" i="1"/>
  <c r="P87" i="1"/>
  <c r="N87" i="1"/>
  <c r="S87" i="1" s="1"/>
  <c r="M87" i="1"/>
  <c r="L87" i="1"/>
  <c r="K87" i="1"/>
  <c r="AD86" i="1"/>
  <c r="W86" i="1"/>
  <c r="P86" i="1"/>
  <c r="N86" i="1"/>
  <c r="S86" i="1" s="1"/>
  <c r="M86" i="1"/>
  <c r="L86" i="1"/>
  <c r="K86" i="1"/>
  <c r="AD85" i="1"/>
  <c r="W85" i="1"/>
  <c r="P85" i="1"/>
  <c r="N85" i="1"/>
  <c r="M85" i="1"/>
  <c r="L85" i="1"/>
  <c r="O85" i="1" s="1"/>
  <c r="K85" i="1"/>
  <c r="AD84" i="1"/>
  <c r="W84" i="1"/>
  <c r="P84" i="1"/>
  <c r="R84" i="1" s="1"/>
  <c r="V84" i="1" s="1"/>
  <c r="Z84" i="1" s="1"/>
  <c r="N84" i="1"/>
  <c r="S84" i="1" s="1"/>
  <c r="M84" i="1"/>
  <c r="L84" i="1"/>
  <c r="K84" i="1"/>
  <c r="AD83" i="1"/>
  <c r="W83" i="1"/>
  <c r="P83" i="1"/>
  <c r="N83" i="1"/>
  <c r="M83" i="1"/>
  <c r="L83" i="1"/>
  <c r="K83" i="1"/>
  <c r="AD82" i="1"/>
  <c r="W82" i="1"/>
  <c r="P82" i="1"/>
  <c r="N82" i="1"/>
  <c r="M82" i="1"/>
  <c r="L82" i="1"/>
  <c r="K82" i="1"/>
  <c r="AD81" i="1"/>
  <c r="W81" i="1"/>
  <c r="P81" i="1"/>
  <c r="N81" i="1"/>
  <c r="S81" i="1" s="1"/>
  <c r="M81" i="1"/>
  <c r="L81" i="1"/>
  <c r="O81" i="1" s="1"/>
  <c r="K81" i="1"/>
  <c r="AD80" i="1"/>
  <c r="W80" i="1"/>
  <c r="P80" i="1"/>
  <c r="R80" i="1" s="1"/>
  <c r="V80" i="1" s="1"/>
  <c r="Z80" i="1" s="1"/>
  <c r="N80" i="1"/>
  <c r="S80" i="1" s="1"/>
  <c r="M80" i="1"/>
  <c r="L80" i="1"/>
  <c r="K80" i="1"/>
  <c r="AD79" i="1"/>
  <c r="W79" i="1"/>
  <c r="P79" i="1"/>
  <c r="N79" i="1"/>
  <c r="S79" i="1" s="1"/>
  <c r="M79" i="1"/>
  <c r="L79" i="1"/>
  <c r="K79" i="1"/>
  <c r="AD78" i="1"/>
  <c r="W78" i="1"/>
  <c r="P78" i="1"/>
  <c r="N78" i="1"/>
  <c r="S78" i="1" s="1"/>
  <c r="M78" i="1"/>
  <c r="L78" i="1"/>
  <c r="K78" i="1"/>
  <c r="AD77" i="1"/>
  <c r="W77" i="1"/>
  <c r="P77" i="1"/>
  <c r="N77" i="1"/>
  <c r="S77" i="1" s="1"/>
  <c r="M77" i="1"/>
  <c r="L77" i="1"/>
  <c r="O77" i="1" s="1"/>
  <c r="K77" i="1"/>
  <c r="AD76" i="1"/>
  <c r="W76" i="1"/>
  <c r="P76" i="1"/>
  <c r="R76" i="1" s="1"/>
  <c r="V76" i="1" s="1"/>
  <c r="Z76" i="1" s="1"/>
  <c r="N76" i="1"/>
  <c r="S76" i="1" s="1"/>
  <c r="M76" i="1"/>
  <c r="L76" i="1"/>
  <c r="K76" i="1"/>
  <c r="AD75" i="1"/>
  <c r="W75" i="1"/>
  <c r="P75" i="1"/>
  <c r="N75" i="1"/>
  <c r="S75" i="1" s="1"/>
  <c r="M75" i="1"/>
  <c r="L75" i="1"/>
  <c r="K75" i="1"/>
  <c r="AD74" i="1"/>
  <c r="W74" i="1"/>
  <c r="P74" i="1"/>
  <c r="N74" i="1"/>
  <c r="S74" i="1" s="1"/>
  <c r="M74" i="1"/>
  <c r="L74" i="1"/>
  <c r="K74" i="1"/>
  <c r="AD73" i="1"/>
  <c r="W73" i="1"/>
  <c r="P73" i="1"/>
  <c r="N73" i="1"/>
  <c r="S73" i="1" s="1"/>
  <c r="M73" i="1"/>
  <c r="L73" i="1"/>
  <c r="O73" i="1" s="1"/>
  <c r="K73" i="1"/>
  <c r="AD72" i="1"/>
  <c r="W72" i="1"/>
  <c r="P72" i="1"/>
  <c r="R72" i="1" s="1"/>
  <c r="V72" i="1" s="1"/>
  <c r="Z72" i="1" s="1"/>
  <c r="N72" i="1"/>
  <c r="S72" i="1" s="1"/>
  <c r="M72" i="1"/>
  <c r="L72" i="1"/>
  <c r="K72" i="1"/>
  <c r="AD71" i="1"/>
  <c r="W71" i="1"/>
  <c r="P71" i="1"/>
  <c r="N71" i="1"/>
  <c r="S71" i="1" s="1"/>
  <c r="M71" i="1"/>
  <c r="L71" i="1"/>
  <c r="K71" i="1"/>
  <c r="AD70" i="1"/>
  <c r="W70" i="1"/>
  <c r="P70" i="1"/>
  <c r="N70" i="1"/>
  <c r="S70" i="1" s="1"/>
  <c r="M70" i="1"/>
  <c r="L70" i="1"/>
  <c r="K70" i="1"/>
  <c r="AD69" i="1"/>
  <c r="W69" i="1"/>
  <c r="P69" i="1"/>
  <c r="N69" i="1"/>
  <c r="S69" i="1" s="1"/>
  <c r="M69" i="1"/>
  <c r="L69" i="1"/>
  <c r="O69" i="1" s="1"/>
  <c r="K69" i="1"/>
  <c r="AD68" i="1"/>
  <c r="W68" i="1"/>
  <c r="P68" i="1"/>
  <c r="R68" i="1" s="1"/>
  <c r="V68" i="1" s="1"/>
  <c r="Z68" i="1" s="1"/>
  <c r="N68" i="1"/>
  <c r="S68" i="1" s="1"/>
  <c r="M68" i="1"/>
  <c r="L68" i="1"/>
  <c r="K68" i="1"/>
  <c r="AD67" i="1"/>
  <c r="W67" i="1"/>
  <c r="P67" i="1"/>
  <c r="N67" i="1"/>
  <c r="M67" i="1"/>
  <c r="L67" i="1"/>
  <c r="K67" i="1"/>
  <c r="AD66" i="1"/>
  <c r="W66" i="1"/>
  <c r="P66" i="1"/>
  <c r="N66" i="1"/>
  <c r="S66" i="1" s="1"/>
  <c r="M66" i="1"/>
  <c r="L66" i="1"/>
  <c r="K66" i="1"/>
  <c r="AD65" i="1"/>
  <c r="W65" i="1"/>
  <c r="P65" i="1"/>
  <c r="N65" i="1"/>
  <c r="S65" i="1" s="1"/>
  <c r="M65" i="1"/>
  <c r="L65" i="1"/>
  <c r="O65" i="1" s="1"/>
  <c r="K65" i="1"/>
  <c r="AD64" i="1"/>
  <c r="W64" i="1"/>
  <c r="P64" i="1"/>
  <c r="R64" i="1" s="1"/>
  <c r="V64" i="1" s="1"/>
  <c r="Z64" i="1" s="1"/>
  <c r="N64" i="1"/>
  <c r="S64" i="1" s="1"/>
  <c r="M64" i="1"/>
  <c r="L64" i="1"/>
  <c r="K64" i="1"/>
  <c r="AD63" i="1"/>
  <c r="W63" i="1"/>
  <c r="P63" i="1"/>
  <c r="N63" i="1"/>
  <c r="S63" i="1" s="1"/>
  <c r="M63" i="1"/>
  <c r="L63" i="1"/>
  <c r="K63" i="1"/>
  <c r="AD62" i="1"/>
  <c r="W62" i="1"/>
  <c r="P62" i="1"/>
  <c r="N62" i="1"/>
  <c r="S62" i="1" s="1"/>
  <c r="M62" i="1"/>
  <c r="L62" i="1"/>
  <c r="K62" i="1"/>
  <c r="AD61" i="1"/>
  <c r="X61" i="1"/>
  <c r="W61" i="1"/>
  <c r="Y61" i="1" s="1"/>
  <c r="AC61" i="1" s="1"/>
  <c r="S61" i="1"/>
  <c r="Q61" i="1"/>
  <c r="P61" i="1"/>
  <c r="R61" i="1" s="1"/>
  <c r="V61" i="1" s="1"/>
  <c r="Z61" i="1" s="1"/>
  <c r="O61" i="1"/>
  <c r="AD60" i="1"/>
  <c r="W60" i="1"/>
  <c r="P60" i="1"/>
  <c r="R60" i="1" s="1"/>
  <c r="V60" i="1" s="1"/>
  <c r="Z60" i="1" s="1"/>
  <c r="N60" i="1"/>
  <c r="S60" i="1" s="1"/>
  <c r="M60" i="1"/>
  <c r="L60" i="1"/>
  <c r="K60" i="1"/>
  <c r="AD59" i="1"/>
  <c r="W59" i="1"/>
  <c r="P59" i="1"/>
  <c r="N59" i="1"/>
  <c r="S59" i="1" s="1"/>
  <c r="M59" i="1"/>
  <c r="L59" i="1"/>
  <c r="K59" i="1"/>
  <c r="AD58" i="1"/>
  <c r="W58" i="1"/>
  <c r="P58" i="1"/>
  <c r="N58" i="1"/>
  <c r="S58" i="1" s="1"/>
  <c r="M58" i="1"/>
  <c r="L58" i="1"/>
  <c r="K58" i="1"/>
  <c r="AD57" i="1"/>
  <c r="W57" i="1"/>
  <c r="P57" i="1"/>
  <c r="N57" i="1"/>
  <c r="M57" i="1"/>
  <c r="L57" i="1"/>
  <c r="O57" i="1" s="1"/>
  <c r="K57" i="1"/>
  <c r="AD56" i="1"/>
  <c r="W56" i="1"/>
  <c r="P56" i="1"/>
  <c r="R56" i="1" s="1"/>
  <c r="V56" i="1" s="1"/>
  <c r="Z56" i="1" s="1"/>
  <c r="N56" i="1"/>
  <c r="S56" i="1" s="1"/>
  <c r="M56" i="1"/>
  <c r="L56" i="1"/>
  <c r="K56" i="1"/>
  <c r="AD55" i="1"/>
  <c r="W55" i="1"/>
  <c r="P55" i="1"/>
  <c r="N55" i="1"/>
  <c r="S55" i="1" s="1"/>
  <c r="M55" i="1"/>
  <c r="L55" i="1"/>
  <c r="K55" i="1"/>
  <c r="AD54" i="1"/>
  <c r="W54" i="1"/>
  <c r="P54" i="1"/>
  <c r="N54" i="1"/>
  <c r="S54" i="1" s="1"/>
  <c r="M54" i="1"/>
  <c r="L54" i="1"/>
  <c r="K54" i="1"/>
  <c r="AD53" i="1"/>
  <c r="W53" i="1"/>
  <c r="P53" i="1"/>
  <c r="N53" i="1"/>
  <c r="M53" i="1"/>
  <c r="L53" i="1"/>
  <c r="O53" i="1" s="1"/>
  <c r="K53" i="1"/>
  <c r="AD52" i="1"/>
  <c r="W52" i="1"/>
  <c r="P52" i="1"/>
  <c r="R52" i="1" s="1"/>
  <c r="V52" i="1" s="1"/>
  <c r="Z52" i="1" s="1"/>
  <c r="N52" i="1"/>
  <c r="S52" i="1" s="1"/>
  <c r="M52" i="1"/>
  <c r="L52" i="1"/>
  <c r="K52" i="1"/>
  <c r="AD51" i="1"/>
  <c r="W51" i="1"/>
  <c r="P51" i="1"/>
  <c r="N51" i="1"/>
  <c r="S51" i="1" s="1"/>
  <c r="M51" i="1"/>
  <c r="L51" i="1"/>
  <c r="K51" i="1"/>
  <c r="AD50" i="1"/>
  <c r="W50" i="1"/>
  <c r="P50" i="1"/>
  <c r="N50" i="1"/>
  <c r="S50" i="1" s="1"/>
  <c r="M50" i="1"/>
  <c r="L50" i="1"/>
  <c r="K50" i="1"/>
  <c r="AD49" i="1"/>
  <c r="W49" i="1"/>
  <c r="P49" i="1"/>
  <c r="N49" i="1"/>
  <c r="S49" i="1" s="1"/>
  <c r="M49" i="1"/>
  <c r="L49" i="1"/>
  <c r="O49" i="1" s="1"/>
  <c r="K49" i="1"/>
  <c r="AD48" i="1"/>
  <c r="W48" i="1"/>
  <c r="P48" i="1"/>
  <c r="R48" i="1" s="1"/>
  <c r="V48" i="1" s="1"/>
  <c r="Z48" i="1" s="1"/>
  <c r="N48" i="1"/>
  <c r="M48" i="1"/>
  <c r="L48" i="1"/>
  <c r="K48" i="1"/>
  <c r="AD47" i="1"/>
  <c r="W47" i="1"/>
  <c r="P47" i="1"/>
  <c r="N47" i="1"/>
  <c r="M47" i="1"/>
  <c r="L47" i="1"/>
  <c r="K47" i="1"/>
  <c r="AD46" i="1"/>
  <c r="W46" i="1"/>
  <c r="P46" i="1"/>
  <c r="N46" i="1"/>
  <c r="S46" i="1" s="1"/>
  <c r="M46" i="1"/>
  <c r="L46" i="1"/>
  <c r="K46" i="1"/>
  <c r="AD45" i="1"/>
  <c r="W45" i="1"/>
  <c r="P45" i="1"/>
  <c r="N45" i="1"/>
  <c r="S45" i="1" s="1"/>
  <c r="M45" i="1"/>
  <c r="L45" i="1"/>
  <c r="O45" i="1" s="1"/>
  <c r="K45" i="1"/>
  <c r="AD44" i="1"/>
  <c r="W44" i="1"/>
  <c r="P44" i="1"/>
  <c r="R44" i="1" s="1"/>
  <c r="V44" i="1" s="1"/>
  <c r="Z44" i="1" s="1"/>
  <c r="N44" i="1"/>
  <c r="S44" i="1" s="1"/>
  <c r="M44" i="1"/>
  <c r="L44" i="1"/>
  <c r="K44" i="1"/>
  <c r="AD43" i="1"/>
  <c r="W43" i="1"/>
  <c r="P43" i="1"/>
  <c r="N43" i="1"/>
  <c r="S43" i="1" s="1"/>
  <c r="M43" i="1"/>
  <c r="L43" i="1"/>
  <c r="K43" i="1"/>
  <c r="AD42" i="1"/>
  <c r="W42" i="1"/>
  <c r="P42" i="1"/>
  <c r="N42" i="1"/>
  <c r="S42" i="1" s="1"/>
  <c r="M42" i="1"/>
  <c r="L42" i="1"/>
  <c r="K42" i="1"/>
  <c r="AD41" i="1"/>
  <c r="W41" i="1"/>
  <c r="P41" i="1"/>
  <c r="N41" i="1"/>
  <c r="S41" i="1" s="1"/>
  <c r="M41" i="1"/>
  <c r="L41" i="1"/>
  <c r="O41" i="1" s="1"/>
  <c r="K41" i="1"/>
  <c r="AD40" i="1"/>
  <c r="W40" i="1"/>
  <c r="P40" i="1"/>
  <c r="R40" i="1" s="1"/>
  <c r="V40" i="1" s="1"/>
  <c r="Z40" i="1" s="1"/>
  <c r="N40" i="1"/>
  <c r="S40" i="1" s="1"/>
  <c r="M40" i="1"/>
  <c r="L40" i="1"/>
  <c r="K40" i="1"/>
  <c r="AD39" i="1"/>
  <c r="W39" i="1"/>
  <c r="P39" i="1"/>
  <c r="N39" i="1"/>
  <c r="S39" i="1" s="1"/>
  <c r="M39" i="1"/>
  <c r="L39" i="1"/>
  <c r="K39" i="1"/>
  <c r="AD38" i="1"/>
  <c r="W38" i="1"/>
  <c r="P38" i="1"/>
  <c r="N38" i="1"/>
  <c r="S38" i="1" s="1"/>
  <c r="M38" i="1"/>
  <c r="L38" i="1"/>
  <c r="K38" i="1"/>
  <c r="AD37" i="1"/>
  <c r="W37" i="1"/>
  <c r="P37" i="1"/>
  <c r="N37" i="1"/>
  <c r="S37" i="1" s="1"/>
  <c r="M37" i="1"/>
  <c r="L37" i="1"/>
  <c r="O37" i="1" s="1"/>
  <c r="K37" i="1"/>
  <c r="AD36" i="1"/>
  <c r="W36" i="1"/>
  <c r="P36" i="1"/>
  <c r="R36" i="1" s="1"/>
  <c r="V36" i="1" s="1"/>
  <c r="Z36" i="1" s="1"/>
  <c r="N36" i="1"/>
  <c r="S36" i="1" s="1"/>
  <c r="M36" i="1"/>
  <c r="L36" i="1"/>
  <c r="K36" i="1"/>
  <c r="AD35" i="1"/>
  <c r="W35" i="1"/>
  <c r="P35" i="1"/>
  <c r="N35" i="1"/>
  <c r="S35" i="1" s="1"/>
  <c r="M35" i="1"/>
  <c r="L35" i="1"/>
  <c r="K35" i="1"/>
  <c r="AD34" i="1"/>
  <c r="W34" i="1"/>
  <c r="P34" i="1"/>
  <c r="N34" i="1"/>
  <c r="S34" i="1" s="1"/>
  <c r="M34" i="1"/>
  <c r="L34" i="1"/>
  <c r="K34" i="1"/>
  <c r="AD33" i="1"/>
  <c r="W33" i="1"/>
  <c r="P33" i="1"/>
  <c r="N33" i="1"/>
  <c r="S33" i="1" s="1"/>
  <c r="M33" i="1"/>
  <c r="L33" i="1"/>
  <c r="O33" i="1" s="1"/>
  <c r="K33" i="1"/>
  <c r="AD32" i="1"/>
  <c r="W32" i="1"/>
  <c r="P32" i="1"/>
  <c r="R32" i="1" s="1"/>
  <c r="V32" i="1" s="1"/>
  <c r="Z32" i="1" s="1"/>
  <c r="N32" i="1"/>
  <c r="S32" i="1" s="1"/>
  <c r="M32" i="1"/>
  <c r="L32" i="1"/>
  <c r="K32" i="1"/>
  <c r="AD31" i="1"/>
  <c r="W31" i="1"/>
  <c r="P31" i="1"/>
  <c r="N31" i="1"/>
  <c r="S31" i="1" s="1"/>
  <c r="M31" i="1"/>
  <c r="L31" i="1"/>
  <c r="K31" i="1"/>
  <c r="AD30" i="1"/>
  <c r="W30" i="1"/>
  <c r="P30" i="1"/>
  <c r="N30" i="1"/>
  <c r="S30" i="1" s="1"/>
  <c r="M30" i="1"/>
  <c r="L30" i="1"/>
  <c r="K30" i="1"/>
  <c r="AD29" i="1"/>
  <c r="W29" i="1"/>
  <c r="P29" i="1"/>
  <c r="N29" i="1"/>
  <c r="S29" i="1" s="1"/>
  <c r="M29" i="1"/>
  <c r="L29" i="1"/>
  <c r="O29" i="1" s="1"/>
  <c r="K29" i="1"/>
  <c r="AD28" i="1"/>
  <c r="W28" i="1"/>
  <c r="P28" i="1"/>
  <c r="R28" i="1" s="1"/>
  <c r="V28" i="1" s="1"/>
  <c r="Z28" i="1" s="1"/>
  <c r="N28" i="1"/>
  <c r="S28" i="1" s="1"/>
  <c r="M28" i="1"/>
  <c r="L28" i="1"/>
  <c r="K28" i="1"/>
  <c r="AD27" i="1"/>
  <c r="W27" i="1"/>
  <c r="P27" i="1"/>
  <c r="N27" i="1"/>
  <c r="S27" i="1" s="1"/>
  <c r="M27" i="1"/>
  <c r="L27" i="1"/>
  <c r="K27" i="1"/>
  <c r="AD26" i="1"/>
  <c r="W26" i="1"/>
  <c r="P26" i="1"/>
  <c r="N26" i="1"/>
  <c r="M26" i="1"/>
  <c r="L26" i="1"/>
  <c r="K26" i="1"/>
  <c r="AD25" i="1"/>
  <c r="W25" i="1"/>
  <c r="P25" i="1"/>
  <c r="N25" i="1"/>
  <c r="S25" i="1" s="1"/>
  <c r="M25" i="1"/>
  <c r="L25" i="1"/>
  <c r="O25" i="1" s="1"/>
  <c r="K25" i="1"/>
  <c r="AD24" i="1"/>
  <c r="W24" i="1"/>
  <c r="P24" i="1"/>
  <c r="R24" i="1" s="1"/>
  <c r="V24" i="1" s="1"/>
  <c r="Z24" i="1" s="1"/>
  <c r="N24" i="1"/>
  <c r="M24" i="1"/>
  <c r="L24" i="1"/>
  <c r="K24" i="1"/>
  <c r="AD23" i="1"/>
  <c r="W23" i="1"/>
  <c r="P23" i="1"/>
  <c r="N23" i="1"/>
  <c r="S23" i="1" s="1"/>
  <c r="M23" i="1"/>
  <c r="L23" i="1"/>
  <c r="K23" i="1"/>
  <c r="AD22" i="1"/>
  <c r="W22" i="1"/>
  <c r="P22" i="1"/>
  <c r="N22" i="1"/>
  <c r="M22" i="1"/>
  <c r="L22" i="1"/>
  <c r="K22" i="1"/>
  <c r="AD21" i="1"/>
  <c r="W21" i="1"/>
  <c r="P21" i="1"/>
  <c r="N21" i="1"/>
  <c r="S21" i="1" s="1"/>
  <c r="M21" i="1"/>
  <c r="L21" i="1"/>
  <c r="O21" i="1" s="1"/>
  <c r="K21" i="1"/>
  <c r="AD20" i="1"/>
  <c r="W20" i="1"/>
  <c r="P20" i="1"/>
  <c r="R20" i="1" s="1"/>
  <c r="V20" i="1" s="1"/>
  <c r="Z20" i="1" s="1"/>
  <c r="N20" i="1"/>
  <c r="M20" i="1"/>
  <c r="L20" i="1"/>
  <c r="K20" i="1"/>
  <c r="AD19" i="1"/>
  <c r="W19" i="1"/>
  <c r="P19" i="1"/>
  <c r="N19" i="1"/>
  <c r="S19" i="1" s="1"/>
  <c r="M19" i="1"/>
  <c r="L19" i="1"/>
  <c r="K19" i="1"/>
  <c r="AD18" i="1"/>
  <c r="W18" i="1"/>
  <c r="P18" i="1"/>
  <c r="N18" i="1"/>
  <c r="S18" i="1" s="1"/>
  <c r="M18" i="1"/>
  <c r="L18" i="1"/>
  <c r="K18" i="1"/>
  <c r="AD17" i="1"/>
  <c r="W17" i="1"/>
  <c r="P17" i="1"/>
  <c r="N17" i="1"/>
  <c r="S17" i="1" s="1"/>
  <c r="M17" i="1"/>
  <c r="L17" i="1"/>
  <c r="O17" i="1" s="1"/>
  <c r="K17" i="1"/>
  <c r="AD16" i="1"/>
  <c r="W16" i="1"/>
  <c r="P16" i="1"/>
  <c r="R16" i="1" s="1"/>
  <c r="V16" i="1" s="1"/>
  <c r="Z16" i="1" s="1"/>
  <c r="N16" i="1"/>
  <c r="S16" i="1" s="1"/>
  <c r="M16" i="1"/>
  <c r="L16" i="1"/>
  <c r="K16" i="1"/>
  <c r="AD15" i="1"/>
  <c r="W15" i="1"/>
  <c r="P15" i="1"/>
  <c r="N15" i="1"/>
  <c r="S15" i="1" s="1"/>
  <c r="M15" i="1"/>
  <c r="L15" i="1"/>
  <c r="K15" i="1"/>
  <c r="AD14" i="1"/>
  <c r="W14" i="1"/>
  <c r="P14" i="1"/>
  <c r="N14" i="1"/>
  <c r="S14" i="1" s="1"/>
  <c r="M14" i="1"/>
  <c r="L14" i="1"/>
  <c r="K14" i="1"/>
  <c r="AD13" i="1"/>
  <c r="W13" i="1"/>
  <c r="P13" i="1"/>
  <c r="N13" i="1"/>
  <c r="S13" i="1" s="1"/>
  <c r="M13" i="1"/>
  <c r="L13" i="1"/>
  <c r="O13" i="1" s="1"/>
  <c r="K13" i="1"/>
  <c r="AD12" i="1"/>
  <c r="W12" i="1"/>
  <c r="P12" i="1"/>
  <c r="R12" i="1" s="1"/>
  <c r="V12" i="1" s="1"/>
  <c r="Z12" i="1" s="1"/>
  <c r="N12" i="1"/>
  <c r="S12" i="1" s="1"/>
  <c r="M12" i="1"/>
  <c r="L12" i="1"/>
  <c r="K12" i="1"/>
  <c r="AD11" i="1"/>
  <c r="W11" i="1"/>
  <c r="P11" i="1"/>
  <c r="N11" i="1"/>
  <c r="S11" i="1" s="1"/>
  <c r="M11" i="1"/>
  <c r="L11" i="1"/>
  <c r="K11" i="1"/>
  <c r="AD10" i="1"/>
  <c r="W10" i="1"/>
  <c r="P10" i="1"/>
  <c r="N10" i="1"/>
  <c r="S10" i="1" s="1"/>
  <c r="M10" i="1"/>
  <c r="L10" i="1"/>
  <c r="K10" i="1"/>
  <c r="AD9" i="1"/>
  <c r="W9" i="1"/>
  <c r="P9" i="1"/>
  <c r="N9" i="1"/>
  <c r="S9" i="1" s="1"/>
  <c r="M9" i="1"/>
  <c r="L9" i="1"/>
  <c r="O9" i="1" s="1"/>
  <c r="K9" i="1"/>
  <c r="AD8" i="1"/>
  <c r="W8" i="1"/>
  <c r="P8" i="1"/>
  <c r="R8" i="1" s="1"/>
  <c r="V8" i="1" s="1"/>
  <c r="Z8" i="1" s="1"/>
  <c r="N8" i="1"/>
  <c r="S8" i="1" s="1"/>
  <c r="M8" i="1"/>
  <c r="L8" i="1"/>
  <c r="K8" i="1"/>
  <c r="AD7" i="1"/>
  <c r="W7" i="1"/>
  <c r="P7" i="1"/>
  <c r="N7" i="1"/>
  <c r="S7" i="1" s="1"/>
  <c r="M7" i="1"/>
  <c r="L7" i="1"/>
  <c r="K7" i="1"/>
  <c r="AD6" i="1"/>
  <c r="W6" i="1"/>
  <c r="P6" i="1"/>
  <c r="N6" i="1"/>
  <c r="S6" i="1" s="1"/>
  <c r="M6" i="1"/>
  <c r="L6" i="1"/>
  <c r="K6" i="1"/>
  <c r="AD5" i="1"/>
  <c r="W5" i="1"/>
  <c r="P5" i="1"/>
  <c r="N5" i="1"/>
  <c r="S5" i="1" s="1"/>
  <c r="M5" i="1"/>
  <c r="L5" i="1"/>
  <c r="O5" i="1" s="1"/>
  <c r="K5" i="1"/>
  <c r="AD4" i="1"/>
  <c r="W4" i="1"/>
  <c r="P4" i="1"/>
  <c r="R4" i="1" s="1"/>
  <c r="V4" i="1" s="1"/>
  <c r="Z4" i="1" s="1"/>
  <c r="N4" i="1"/>
  <c r="S4" i="1" s="1"/>
  <c r="M4" i="1"/>
  <c r="L4" i="1"/>
  <c r="K4" i="1"/>
  <c r="AD3" i="1"/>
  <c r="W3" i="1"/>
  <c r="P3" i="1"/>
  <c r="N3" i="1"/>
  <c r="M3" i="1"/>
  <c r="L3" i="1"/>
  <c r="K3" i="1"/>
  <c r="AD2" i="1"/>
  <c r="W2" i="1"/>
  <c r="P2" i="1"/>
  <c r="N2" i="1"/>
  <c r="M2" i="1"/>
  <c r="L2" i="1"/>
  <c r="K2" i="1"/>
  <c r="O433" i="1" l="1"/>
  <c r="O437" i="1"/>
  <c r="O405" i="1"/>
  <c r="O409" i="1"/>
  <c r="O413" i="1"/>
  <c r="O417" i="1"/>
  <c r="O421" i="1"/>
  <c r="O425" i="1"/>
  <c r="O429" i="1"/>
  <c r="X269" i="1"/>
  <c r="Y273" i="1"/>
  <c r="AC273" i="1" s="1"/>
  <c r="Y277" i="1"/>
  <c r="AC277" i="1" s="1"/>
  <c r="Y285" i="1"/>
  <c r="AC285" i="1" s="1"/>
  <c r="Y289" i="1"/>
  <c r="AC289" i="1" s="1"/>
  <c r="Y293" i="1"/>
  <c r="AC293" i="1" s="1"/>
  <c r="Y297" i="1"/>
  <c r="AC297" i="1" s="1"/>
  <c r="Y150" i="1"/>
  <c r="AC150" i="1" s="1"/>
  <c r="Y154" i="1"/>
  <c r="AC154" i="1" s="1"/>
  <c r="Y166" i="1"/>
  <c r="AC166" i="1" s="1"/>
  <c r="Y170" i="1"/>
  <c r="AC170" i="1" s="1"/>
  <c r="Y178" i="1"/>
  <c r="AC178" i="1" s="1"/>
  <c r="S179" i="1"/>
  <c r="Y186" i="1"/>
  <c r="AC186" i="1" s="1"/>
  <c r="Y190" i="1"/>
  <c r="AC190" i="1" s="1"/>
  <c r="Y194" i="1"/>
  <c r="AC194" i="1" s="1"/>
  <c r="S195" i="1"/>
  <c r="Y198" i="1"/>
  <c r="AC198" i="1" s="1"/>
  <c r="Y226" i="1"/>
  <c r="AC226" i="1" s="1"/>
  <c r="Y234" i="1"/>
  <c r="AC234" i="1" s="1"/>
  <c r="Y238" i="1"/>
  <c r="AC238" i="1" s="1"/>
  <c r="Y242" i="1"/>
  <c r="AC242" i="1" s="1"/>
  <c r="Y246" i="1"/>
  <c r="AC246" i="1" s="1"/>
  <c r="Y250" i="1"/>
  <c r="AC250" i="1" s="1"/>
  <c r="O4" i="1"/>
  <c r="O8" i="1"/>
  <c r="O12" i="1"/>
  <c r="O16" i="1"/>
  <c r="O20" i="1"/>
  <c r="O24" i="1"/>
  <c r="O28" i="1"/>
  <c r="O32" i="1"/>
  <c r="O36" i="1"/>
  <c r="O40" i="1"/>
  <c r="O44" i="1"/>
  <c r="O48" i="1"/>
  <c r="O52" i="1"/>
  <c r="O56" i="1"/>
  <c r="O60" i="1"/>
  <c r="O64" i="1"/>
  <c r="O68" i="1"/>
  <c r="R179" i="1"/>
  <c r="V179" i="1" s="1"/>
  <c r="Z179" i="1" s="1"/>
  <c r="R183" i="1"/>
  <c r="V183" i="1" s="1"/>
  <c r="Z183" i="1" s="1"/>
  <c r="R187" i="1"/>
  <c r="V187" i="1" s="1"/>
  <c r="Z187" i="1" s="1"/>
  <c r="R191" i="1"/>
  <c r="V191" i="1" s="1"/>
  <c r="Z191" i="1" s="1"/>
  <c r="R195" i="1"/>
  <c r="V195" i="1" s="1"/>
  <c r="Z195" i="1" s="1"/>
  <c r="R199" i="1"/>
  <c r="V199" i="1" s="1"/>
  <c r="Z199" i="1" s="1"/>
  <c r="R203" i="1"/>
  <c r="V203" i="1" s="1"/>
  <c r="Z203" i="1" s="1"/>
  <c r="R207" i="1"/>
  <c r="V207" i="1" s="1"/>
  <c r="Z207" i="1" s="1"/>
  <c r="R211" i="1"/>
  <c r="V211" i="1" s="1"/>
  <c r="Z211" i="1" s="1"/>
  <c r="R215" i="1"/>
  <c r="V215" i="1" s="1"/>
  <c r="Z215" i="1" s="1"/>
  <c r="R219" i="1"/>
  <c r="V219" i="1" s="1"/>
  <c r="Z219" i="1" s="1"/>
  <c r="R223" i="1"/>
  <c r="V223" i="1" s="1"/>
  <c r="Z223" i="1" s="1"/>
  <c r="R227" i="1"/>
  <c r="V227" i="1" s="1"/>
  <c r="Z227" i="1" s="1"/>
  <c r="R231" i="1"/>
  <c r="V231" i="1" s="1"/>
  <c r="Z231" i="1" s="1"/>
  <c r="R235" i="1"/>
  <c r="V235" i="1" s="1"/>
  <c r="Z235" i="1" s="1"/>
  <c r="R239" i="1"/>
  <c r="V239" i="1" s="1"/>
  <c r="Z239" i="1" s="1"/>
  <c r="R243" i="1"/>
  <c r="V243" i="1" s="1"/>
  <c r="Z243" i="1" s="1"/>
  <c r="R255" i="1"/>
  <c r="V255" i="1" s="1"/>
  <c r="Z255" i="1" s="1"/>
  <c r="O256" i="1"/>
  <c r="R259" i="1"/>
  <c r="V259" i="1" s="1"/>
  <c r="Z259" i="1" s="1"/>
  <c r="O260" i="1"/>
  <c r="R263" i="1"/>
  <c r="V263" i="1" s="1"/>
  <c r="Z263" i="1" s="1"/>
  <c r="O264" i="1"/>
  <c r="O349" i="1"/>
  <c r="Y354" i="1"/>
  <c r="AC354" i="1" s="1"/>
  <c r="Y358" i="1"/>
  <c r="AC358" i="1" s="1"/>
  <c r="O361" i="1"/>
  <c r="Y362" i="1"/>
  <c r="AC362" i="1" s="1"/>
  <c r="O365" i="1"/>
  <c r="Y366" i="1"/>
  <c r="AC366" i="1" s="1"/>
  <c r="O369" i="1"/>
  <c r="Y370" i="1"/>
  <c r="AC370" i="1" s="1"/>
  <c r="O373" i="1"/>
  <c r="Y374" i="1"/>
  <c r="AC374" i="1" s="1"/>
  <c r="O377" i="1"/>
  <c r="Y378" i="1"/>
  <c r="AC378" i="1" s="1"/>
  <c r="O381" i="1"/>
  <c r="Y382" i="1"/>
  <c r="AC382" i="1" s="1"/>
  <c r="O385" i="1"/>
  <c r="Y386" i="1"/>
  <c r="AC386" i="1" s="1"/>
  <c r="O389" i="1"/>
  <c r="Y402" i="1"/>
  <c r="AC402" i="1" s="1"/>
  <c r="Y410" i="1"/>
  <c r="AC410" i="1" s="1"/>
  <c r="Y414" i="1"/>
  <c r="AC414" i="1" s="1"/>
  <c r="Y418" i="1"/>
  <c r="AC418" i="1" s="1"/>
  <c r="Y422" i="1"/>
  <c r="AC422" i="1" s="1"/>
  <c r="Y426" i="1"/>
  <c r="AC426" i="1" s="1"/>
  <c r="Y430" i="1"/>
  <c r="AC430" i="1" s="1"/>
  <c r="Y434" i="1"/>
  <c r="AC434" i="1" s="1"/>
  <c r="Y438" i="1"/>
  <c r="AC438" i="1" s="1"/>
  <c r="Y158" i="1"/>
  <c r="AC158" i="1" s="1"/>
  <c r="Y162" i="1"/>
  <c r="AC162" i="1" s="1"/>
  <c r="Y174" i="1"/>
  <c r="AC174" i="1" s="1"/>
  <c r="Y182" i="1"/>
  <c r="AC182" i="1" s="1"/>
  <c r="S191" i="1"/>
  <c r="Y202" i="1"/>
  <c r="AC202" i="1" s="1"/>
  <c r="Y206" i="1"/>
  <c r="AC206" i="1" s="1"/>
  <c r="Y210" i="1"/>
  <c r="AC210" i="1" s="1"/>
  <c r="Y214" i="1"/>
  <c r="AC214" i="1" s="1"/>
  <c r="S215" i="1"/>
  <c r="Y218" i="1"/>
  <c r="AC218" i="1" s="1"/>
  <c r="Y222" i="1"/>
  <c r="AC222" i="1" s="1"/>
  <c r="Y230" i="1"/>
  <c r="AC230" i="1" s="1"/>
  <c r="O179" i="1"/>
  <c r="O187" i="1"/>
  <c r="O191" i="1"/>
  <c r="O203" i="1"/>
  <c r="O211" i="1"/>
  <c r="O219" i="1"/>
  <c r="O227" i="1"/>
  <c r="O239" i="1"/>
  <c r="O243" i="1"/>
  <c r="R351" i="1"/>
  <c r="V351" i="1" s="1"/>
  <c r="Z351" i="1" s="1"/>
  <c r="R359" i="1"/>
  <c r="V359" i="1" s="1"/>
  <c r="Z359" i="1" s="1"/>
  <c r="Y122" i="1"/>
  <c r="AC122" i="1" s="1"/>
  <c r="Y126" i="1"/>
  <c r="AC126" i="1" s="1"/>
  <c r="Y130" i="1"/>
  <c r="AC130" i="1" s="1"/>
  <c r="Y134" i="1"/>
  <c r="AC134" i="1" s="1"/>
  <c r="Y138" i="1"/>
  <c r="AC138" i="1" s="1"/>
  <c r="Y142" i="1"/>
  <c r="AC142" i="1" s="1"/>
  <c r="Y146" i="1"/>
  <c r="AC146" i="1" s="1"/>
  <c r="Y271" i="1"/>
  <c r="AC271" i="1" s="1"/>
  <c r="X272" i="1"/>
  <c r="Y275" i="1"/>
  <c r="AC275" i="1" s="1"/>
  <c r="X276" i="1"/>
  <c r="Y279" i="1"/>
  <c r="AC279" i="1" s="1"/>
  <c r="X284" i="1"/>
  <c r="Y287" i="1"/>
  <c r="AC287" i="1" s="1"/>
  <c r="X288" i="1"/>
  <c r="Y46" i="1"/>
  <c r="AC46" i="1" s="1"/>
  <c r="S47" i="1"/>
  <c r="Y50" i="1"/>
  <c r="AC50" i="1" s="1"/>
  <c r="Y58" i="1"/>
  <c r="AC58" i="1" s="1"/>
  <c r="Y66" i="1"/>
  <c r="AC66" i="1" s="1"/>
  <c r="S67" i="1"/>
  <c r="Y70" i="1"/>
  <c r="AC70" i="1" s="1"/>
  <c r="Y82" i="1"/>
  <c r="AC82" i="1" s="1"/>
  <c r="S83" i="1"/>
  <c r="Y90" i="1"/>
  <c r="AC90" i="1" s="1"/>
  <c r="Y106" i="1"/>
  <c r="AC106" i="1" s="1"/>
  <c r="Y114" i="1"/>
  <c r="AC114" i="1" s="1"/>
  <c r="Y118" i="1"/>
  <c r="AC118" i="1" s="1"/>
  <c r="R3" i="1"/>
  <c r="V3" i="1" s="1"/>
  <c r="Z3" i="1" s="1"/>
  <c r="R11" i="1"/>
  <c r="V11" i="1" s="1"/>
  <c r="Z11" i="1" s="1"/>
  <c r="R19" i="1"/>
  <c r="V19" i="1" s="1"/>
  <c r="Z19" i="1" s="1"/>
  <c r="R43" i="1"/>
  <c r="V43" i="1" s="1"/>
  <c r="Z43" i="1" s="1"/>
  <c r="R51" i="1"/>
  <c r="V51" i="1" s="1"/>
  <c r="Z51" i="1" s="1"/>
  <c r="R59" i="1"/>
  <c r="V59" i="1" s="1"/>
  <c r="Z59" i="1" s="1"/>
  <c r="R71" i="1"/>
  <c r="V71" i="1" s="1"/>
  <c r="Z71" i="1" s="1"/>
  <c r="R79" i="1"/>
  <c r="V79" i="1" s="1"/>
  <c r="Z79" i="1" s="1"/>
  <c r="R87" i="1"/>
  <c r="V87" i="1" s="1"/>
  <c r="Z87" i="1" s="1"/>
  <c r="R91" i="1"/>
  <c r="V91" i="1" s="1"/>
  <c r="Z91" i="1" s="1"/>
  <c r="R103" i="1"/>
  <c r="V103" i="1" s="1"/>
  <c r="Z103" i="1" s="1"/>
  <c r="R107" i="1"/>
  <c r="V107" i="1" s="1"/>
  <c r="Z107" i="1" s="1"/>
  <c r="R119" i="1"/>
  <c r="V119" i="1" s="1"/>
  <c r="Z119" i="1" s="1"/>
  <c r="R123" i="1"/>
  <c r="V123" i="1" s="1"/>
  <c r="Z123" i="1" s="1"/>
  <c r="R127" i="1"/>
  <c r="V127" i="1" s="1"/>
  <c r="Z127" i="1" s="1"/>
  <c r="R131" i="1"/>
  <c r="V131" i="1" s="1"/>
  <c r="Z131" i="1" s="1"/>
  <c r="R135" i="1"/>
  <c r="V135" i="1" s="1"/>
  <c r="Z135" i="1" s="1"/>
  <c r="R139" i="1"/>
  <c r="V139" i="1" s="1"/>
  <c r="Z139" i="1" s="1"/>
  <c r="R143" i="1"/>
  <c r="V143" i="1" s="1"/>
  <c r="Z143" i="1" s="1"/>
  <c r="Y145" i="1"/>
  <c r="AC145" i="1" s="1"/>
  <c r="Y149" i="1"/>
  <c r="AC149" i="1" s="1"/>
  <c r="Y153" i="1"/>
  <c r="AC153" i="1" s="1"/>
  <c r="Y157" i="1"/>
  <c r="AC157" i="1" s="1"/>
  <c r="Y161" i="1"/>
  <c r="AC161" i="1" s="1"/>
  <c r="Y165" i="1"/>
  <c r="AC165" i="1" s="1"/>
  <c r="Y169" i="1"/>
  <c r="AC169" i="1" s="1"/>
  <c r="Y173" i="1"/>
  <c r="AC173" i="1" s="1"/>
  <c r="Y253" i="1"/>
  <c r="AC253" i="1" s="1"/>
  <c r="X254" i="1"/>
  <c r="Y257" i="1"/>
  <c r="AC257" i="1" s="1"/>
  <c r="X258" i="1"/>
  <c r="Y261" i="1"/>
  <c r="AC261" i="1" s="1"/>
  <c r="X266" i="1"/>
  <c r="M443" i="1"/>
  <c r="S3" i="1"/>
  <c r="Y6" i="1"/>
  <c r="AC6" i="1" s="1"/>
  <c r="Y10" i="1"/>
  <c r="AC10" i="1" s="1"/>
  <c r="Y14" i="1"/>
  <c r="AC14" i="1" s="1"/>
  <c r="Y18" i="1"/>
  <c r="AC18" i="1" s="1"/>
  <c r="Y22" i="1"/>
  <c r="AC22" i="1" s="1"/>
  <c r="Y26" i="1"/>
  <c r="AC26" i="1" s="1"/>
  <c r="Y30" i="1"/>
  <c r="AC30" i="1" s="1"/>
  <c r="Y34" i="1"/>
  <c r="AC34" i="1" s="1"/>
  <c r="Y38" i="1"/>
  <c r="AC38" i="1" s="1"/>
  <c r="Y42" i="1"/>
  <c r="AC42" i="1" s="1"/>
  <c r="Y54" i="1"/>
  <c r="AC54" i="1" s="1"/>
  <c r="Y62" i="1"/>
  <c r="AC62" i="1" s="1"/>
  <c r="Y74" i="1"/>
  <c r="AC74" i="1" s="1"/>
  <c r="Y78" i="1"/>
  <c r="AC78" i="1" s="1"/>
  <c r="Y86" i="1"/>
  <c r="AC86" i="1" s="1"/>
  <c r="Y94" i="1"/>
  <c r="AC94" i="1" s="1"/>
  <c r="Y98" i="1"/>
  <c r="AC98" i="1" s="1"/>
  <c r="Y102" i="1"/>
  <c r="AC102" i="1" s="1"/>
  <c r="Y110" i="1"/>
  <c r="AC110" i="1" s="1"/>
  <c r="R7" i="1"/>
  <c r="V7" i="1" s="1"/>
  <c r="Z7" i="1" s="1"/>
  <c r="R15" i="1"/>
  <c r="V15" i="1" s="1"/>
  <c r="Z15" i="1" s="1"/>
  <c r="R23" i="1"/>
  <c r="V23" i="1" s="1"/>
  <c r="Z23" i="1" s="1"/>
  <c r="R27" i="1"/>
  <c r="V27" i="1" s="1"/>
  <c r="Z27" i="1" s="1"/>
  <c r="R31" i="1"/>
  <c r="V31" i="1" s="1"/>
  <c r="Z31" i="1" s="1"/>
  <c r="R35" i="1"/>
  <c r="V35" i="1" s="1"/>
  <c r="Z35" i="1" s="1"/>
  <c r="R39" i="1"/>
  <c r="V39" i="1" s="1"/>
  <c r="Z39" i="1" s="1"/>
  <c r="R47" i="1"/>
  <c r="V47" i="1" s="1"/>
  <c r="Z47" i="1" s="1"/>
  <c r="R55" i="1"/>
  <c r="V55" i="1" s="1"/>
  <c r="Z55" i="1" s="1"/>
  <c r="R63" i="1"/>
  <c r="V63" i="1" s="1"/>
  <c r="Z63" i="1" s="1"/>
  <c r="R67" i="1"/>
  <c r="V67" i="1" s="1"/>
  <c r="Z67" i="1" s="1"/>
  <c r="R75" i="1"/>
  <c r="V75" i="1" s="1"/>
  <c r="Z75" i="1" s="1"/>
  <c r="R83" i="1"/>
  <c r="V83" i="1" s="1"/>
  <c r="Z83" i="1" s="1"/>
  <c r="R95" i="1"/>
  <c r="V95" i="1" s="1"/>
  <c r="Z95" i="1" s="1"/>
  <c r="R99" i="1"/>
  <c r="V99" i="1" s="1"/>
  <c r="Z99" i="1" s="1"/>
  <c r="R111" i="1"/>
  <c r="V111" i="1" s="1"/>
  <c r="Z111" i="1" s="1"/>
  <c r="R115" i="1"/>
  <c r="V115" i="1" s="1"/>
  <c r="Z115" i="1" s="1"/>
  <c r="O3" i="1"/>
  <c r="O7" i="1"/>
  <c r="O11" i="1"/>
  <c r="O15" i="1"/>
  <c r="O19" i="1"/>
  <c r="O23" i="1"/>
  <c r="O27" i="1"/>
  <c r="O31" i="1"/>
  <c r="O35" i="1"/>
  <c r="O39" i="1"/>
  <c r="O43" i="1"/>
  <c r="O47" i="1"/>
  <c r="O51" i="1"/>
  <c r="O55" i="1"/>
  <c r="O59" i="1"/>
  <c r="O63" i="1"/>
  <c r="O67" i="1"/>
  <c r="Y68" i="1"/>
  <c r="AC68" i="1" s="1"/>
  <c r="O71" i="1"/>
  <c r="Y72" i="1"/>
  <c r="AC72" i="1" s="1"/>
  <c r="O75" i="1"/>
  <c r="Y76" i="1"/>
  <c r="AC76" i="1" s="1"/>
  <c r="O79" i="1"/>
  <c r="Y80" i="1"/>
  <c r="AC80" i="1" s="1"/>
  <c r="O83" i="1"/>
  <c r="Y84" i="1"/>
  <c r="AC84" i="1" s="1"/>
  <c r="S85" i="1"/>
  <c r="O87" i="1"/>
  <c r="Y88" i="1"/>
  <c r="AC88" i="1" s="1"/>
  <c r="O91" i="1"/>
  <c r="Y92" i="1"/>
  <c r="AC92" i="1" s="1"/>
  <c r="O95" i="1"/>
  <c r="Y96" i="1"/>
  <c r="AC96" i="1" s="1"/>
  <c r="O99" i="1"/>
  <c r="Y100" i="1"/>
  <c r="AC100" i="1" s="1"/>
  <c r="O103" i="1"/>
  <c r="Y104" i="1"/>
  <c r="AC104" i="1" s="1"/>
  <c r="O107" i="1"/>
  <c r="Y108" i="1"/>
  <c r="AC108" i="1" s="1"/>
  <c r="O111" i="1"/>
  <c r="Y112" i="1"/>
  <c r="AC112" i="1" s="1"/>
  <c r="O115" i="1"/>
  <c r="Y116" i="1"/>
  <c r="AC116" i="1" s="1"/>
  <c r="O119" i="1"/>
  <c r="Y120" i="1"/>
  <c r="AC120" i="1" s="1"/>
  <c r="O123" i="1"/>
  <c r="Y124" i="1"/>
  <c r="AC124" i="1" s="1"/>
  <c r="O127" i="1"/>
  <c r="Y128" i="1"/>
  <c r="AC128" i="1" s="1"/>
  <c r="O131" i="1"/>
  <c r="Y132" i="1"/>
  <c r="AC132" i="1" s="1"/>
  <c r="O135" i="1"/>
  <c r="Y136" i="1"/>
  <c r="AC136" i="1" s="1"/>
  <c r="Y391" i="1"/>
  <c r="AC391" i="1" s="1"/>
  <c r="O139" i="1"/>
  <c r="Y140" i="1"/>
  <c r="AC140" i="1" s="1"/>
  <c r="O143" i="1"/>
  <c r="Y144" i="1"/>
  <c r="AC144" i="1" s="1"/>
  <c r="R146" i="1"/>
  <c r="V146" i="1" s="1"/>
  <c r="Z146" i="1" s="1"/>
  <c r="Y148" i="1"/>
  <c r="AC148" i="1" s="1"/>
  <c r="R150" i="1"/>
  <c r="V150" i="1" s="1"/>
  <c r="Z150" i="1" s="1"/>
  <c r="Y152" i="1"/>
  <c r="AC152" i="1" s="1"/>
  <c r="R154" i="1"/>
  <c r="V154" i="1" s="1"/>
  <c r="Z154" i="1" s="1"/>
  <c r="Y156" i="1"/>
  <c r="AC156" i="1" s="1"/>
  <c r="R158" i="1"/>
  <c r="V158" i="1" s="1"/>
  <c r="Z158" i="1" s="1"/>
  <c r="Y160" i="1"/>
  <c r="AC160" i="1" s="1"/>
  <c r="R162" i="1"/>
  <c r="V162" i="1" s="1"/>
  <c r="Z162" i="1" s="1"/>
  <c r="Y164" i="1"/>
  <c r="AC164" i="1" s="1"/>
  <c r="R166" i="1"/>
  <c r="V166" i="1" s="1"/>
  <c r="Z166" i="1" s="1"/>
  <c r="Y168" i="1"/>
  <c r="AC168" i="1" s="1"/>
  <c r="R170" i="1"/>
  <c r="V170" i="1" s="1"/>
  <c r="Z170" i="1" s="1"/>
  <c r="Y172" i="1"/>
  <c r="AC172" i="1" s="1"/>
  <c r="R174" i="1"/>
  <c r="V174" i="1" s="1"/>
  <c r="Z174" i="1" s="1"/>
  <c r="Y176" i="1"/>
  <c r="AC176" i="1" s="1"/>
  <c r="Y180" i="1"/>
  <c r="AC180" i="1" s="1"/>
  <c r="O183" i="1"/>
  <c r="Y184" i="1"/>
  <c r="AC184" i="1" s="1"/>
  <c r="Y188" i="1"/>
  <c r="AC188" i="1" s="1"/>
  <c r="Y192" i="1"/>
  <c r="AC192" i="1" s="1"/>
  <c r="O195" i="1"/>
  <c r="Y196" i="1"/>
  <c r="AC196" i="1" s="1"/>
  <c r="O199" i="1"/>
  <c r="Y200" i="1"/>
  <c r="AC200" i="1" s="1"/>
  <c r="Y204" i="1"/>
  <c r="AC204" i="1" s="1"/>
  <c r="O207" i="1"/>
  <c r="Y208" i="1"/>
  <c r="AC208" i="1" s="1"/>
  <c r="Y212" i="1"/>
  <c r="AC212" i="1" s="1"/>
  <c r="O215" i="1"/>
  <c r="Y216" i="1"/>
  <c r="AC216" i="1" s="1"/>
  <c r="S217" i="1"/>
  <c r="Y220" i="1"/>
  <c r="AC220" i="1" s="1"/>
  <c r="O223" i="1"/>
  <c r="Y224" i="1"/>
  <c r="AC224" i="1" s="1"/>
  <c r="Y228" i="1"/>
  <c r="AC228" i="1" s="1"/>
  <c r="O231" i="1"/>
  <c r="Y232" i="1"/>
  <c r="AC232" i="1" s="1"/>
  <c r="S233" i="1"/>
  <c r="O235" i="1"/>
  <c r="Y236" i="1"/>
  <c r="AC236" i="1" s="1"/>
  <c r="Y240" i="1"/>
  <c r="AC240" i="1" s="1"/>
  <c r="Y248" i="1"/>
  <c r="AC248" i="1" s="1"/>
  <c r="R250" i="1"/>
  <c r="V250" i="1" s="1"/>
  <c r="Z250" i="1" s="1"/>
  <c r="Y252" i="1"/>
  <c r="AC252" i="1" s="1"/>
  <c r="R254" i="1"/>
  <c r="V254" i="1" s="1"/>
  <c r="Z254" i="1" s="1"/>
  <c r="R258" i="1"/>
  <c r="V258" i="1" s="1"/>
  <c r="Z258" i="1" s="1"/>
  <c r="R269" i="1"/>
  <c r="V269" i="1" s="1"/>
  <c r="Z269" i="1" s="1"/>
  <c r="R270" i="1"/>
  <c r="V270" i="1" s="1"/>
  <c r="Z270" i="1" s="1"/>
  <c r="R272" i="1"/>
  <c r="V272" i="1" s="1"/>
  <c r="Z272" i="1" s="1"/>
  <c r="R276" i="1"/>
  <c r="V276" i="1" s="1"/>
  <c r="Z276" i="1" s="1"/>
  <c r="R284" i="1"/>
  <c r="V284" i="1" s="1"/>
  <c r="Z284" i="1" s="1"/>
  <c r="R288" i="1"/>
  <c r="V288" i="1" s="1"/>
  <c r="Z288" i="1" s="1"/>
  <c r="R292" i="1"/>
  <c r="V292" i="1" s="1"/>
  <c r="Z292" i="1" s="1"/>
  <c r="R296" i="1"/>
  <c r="V296" i="1" s="1"/>
  <c r="Z296" i="1" s="1"/>
  <c r="R300" i="1"/>
  <c r="V300" i="1" s="1"/>
  <c r="Z300" i="1" s="1"/>
  <c r="R304" i="1"/>
  <c r="V304" i="1" s="1"/>
  <c r="Z304" i="1" s="1"/>
  <c r="R308" i="1"/>
  <c r="V308" i="1" s="1"/>
  <c r="Z308" i="1" s="1"/>
  <c r="R312" i="1"/>
  <c r="V312" i="1" s="1"/>
  <c r="Z312" i="1" s="1"/>
  <c r="R316" i="1"/>
  <c r="V316" i="1" s="1"/>
  <c r="Z316" i="1" s="1"/>
  <c r="R320" i="1"/>
  <c r="V320" i="1" s="1"/>
  <c r="Z320" i="1" s="1"/>
  <c r="R324" i="1"/>
  <c r="V324" i="1" s="1"/>
  <c r="Z324" i="1" s="1"/>
  <c r="R328" i="1"/>
  <c r="V328" i="1" s="1"/>
  <c r="Z328" i="1" s="1"/>
  <c r="R332" i="1"/>
  <c r="V332" i="1" s="1"/>
  <c r="Z332" i="1" s="1"/>
  <c r="R336" i="1"/>
  <c r="V336" i="1" s="1"/>
  <c r="Z336" i="1" s="1"/>
  <c r="R340" i="1"/>
  <c r="V340" i="1" s="1"/>
  <c r="Z340" i="1" s="1"/>
  <c r="R344" i="1"/>
  <c r="V344" i="1" s="1"/>
  <c r="Z344" i="1" s="1"/>
  <c r="R352" i="1"/>
  <c r="V352" i="1" s="1"/>
  <c r="Z352" i="1" s="1"/>
  <c r="X355" i="1"/>
  <c r="X359" i="1"/>
  <c r="R360" i="1"/>
  <c r="V360" i="1" s="1"/>
  <c r="Z360" i="1" s="1"/>
  <c r="R364" i="1"/>
  <c r="V364" i="1" s="1"/>
  <c r="Z364" i="1" s="1"/>
  <c r="R368" i="1"/>
  <c r="V368" i="1" s="1"/>
  <c r="Z368" i="1" s="1"/>
  <c r="R372" i="1"/>
  <c r="V372" i="1" s="1"/>
  <c r="Z372" i="1" s="1"/>
  <c r="R376" i="1"/>
  <c r="V376" i="1" s="1"/>
  <c r="Z376" i="1" s="1"/>
  <c r="R380" i="1"/>
  <c r="V380" i="1" s="1"/>
  <c r="Z380" i="1" s="1"/>
  <c r="R384" i="1"/>
  <c r="V384" i="1" s="1"/>
  <c r="Z384" i="1" s="1"/>
  <c r="Y390" i="1"/>
  <c r="AC390" i="1" s="1"/>
  <c r="X399" i="1"/>
  <c r="R400" i="1"/>
  <c r="V400" i="1" s="1"/>
  <c r="Z400" i="1" s="1"/>
  <c r="O254" i="1"/>
  <c r="X256" i="1"/>
  <c r="O258" i="1"/>
  <c r="X264" i="1"/>
  <c r="O266" i="1"/>
  <c r="X270" i="1"/>
  <c r="O272" i="1"/>
  <c r="O276" i="1"/>
  <c r="O284" i="1"/>
  <c r="O288" i="1"/>
  <c r="O292" i="1"/>
  <c r="O296" i="1"/>
  <c r="X298" i="1"/>
  <c r="O300" i="1"/>
  <c r="Y301" i="1"/>
  <c r="AC301" i="1" s="1"/>
  <c r="O304" i="1"/>
  <c r="Y305" i="1"/>
  <c r="AC305" i="1" s="1"/>
  <c r="O308" i="1"/>
  <c r="Y309" i="1"/>
  <c r="AC309" i="1" s="1"/>
  <c r="O312" i="1"/>
  <c r="Y313" i="1"/>
  <c r="AC313" i="1" s="1"/>
  <c r="O316" i="1"/>
  <c r="Y317" i="1"/>
  <c r="AC317" i="1" s="1"/>
  <c r="O320" i="1"/>
  <c r="Y321" i="1"/>
  <c r="AC321" i="1" s="1"/>
  <c r="O324" i="1"/>
  <c r="Y325" i="1"/>
  <c r="AC325" i="1" s="1"/>
  <c r="O328" i="1"/>
  <c r="Y329" i="1"/>
  <c r="AC329" i="1" s="1"/>
  <c r="O332" i="1"/>
  <c r="Y333" i="1"/>
  <c r="AC333" i="1" s="1"/>
  <c r="O336" i="1"/>
  <c r="Y337" i="1"/>
  <c r="AC337" i="1" s="1"/>
  <c r="O340" i="1"/>
  <c r="Y341" i="1"/>
  <c r="AC341" i="1" s="1"/>
  <c r="O344" i="1"/>
  <c r="X350" i="1"/>
  <c r="O352" i="1"/>
  <c r="Y353" i="1"/>
  <c r="AC353" i="1" s="1"/>
  <c r="O356" i="1"/>
  <c r="Y357" i="1"/>
  <c r="AC357" i="1" s="1"/>
  <c r="O360" i="1"/>
  <c r="O364" i="1"/>
  <c r="O368" i="1"/>
  <c r="O372" i="1"/>
  <c r="O376" i="1"/>
  <c r="O380" i="1"/>
  <c r="O384" i="1"/>
  <c r="O388" i="1"/>
  <c r="X404" i="1"/>
  <c r="O406" i="1"/>
  <c r="X403" i="1"/>
  <c r="X407" i="1"/>
  <c r="R408" i="1"/>
  <c r="V408" i="1" s="1"/>
  <c r="Z408" i="1" s="1"/>
  <c r="X411" i="1"/>
  <c r="R412" i="1"/>
  <c r="V412" i="1" s="1"/>
  <c r="Z412" i="1" s="1"/>
  <c r="X415" i="1"/>
  <c r="R416" i="1"/>
  <c r="V416" i="1" s="1"/>
  <c r="Z416" i="1" s="1"/>
  <c r="X419" i="1"/>
  <c r="R420" i="1"/>
  <c r="V420" i="1" s="1"/>
  <c r="Z420" i="1" s="1"/>
  <c r="X423" i="1"/>
  <c r="R424" i="1"/>
  <c r="V424" i="1" s="1"/>
  <c r="Z424" i="1" s="1"/>
  <c r="X427" i="1"/>
  <c r="R428" i="1"/>
  <c r="V428" i="1" s="1"/>
  <c r="Z428" i="1" s="1"/>
  <c r="X431" i="1"/>
  <c r="R432" i="1"/>
  <c r="V432" i="1" s="1"/>
  <c r="Z432" i="1" s="1"/>
  <c r="X435" i="1"/>
  <c r="R436" i="1"/>
  <c r="V436" i="1" s="1"/>
  <c r="Z436" i="1" s="1"/>
  <c r="X439" i="1"/>
  <c r="R440" i="1"/>
  <c r="V440" i="1" s="1"/>
  <c r="Z440" i="1" s="1"/>
  <c r="O441" i="1"/>
  <c r="Y291" i="1"/>
  <c r="AC291" i="1" s="1"/>
  <c r="X292" i="1"/>
  <c r="R293" i="1"/>
  <c r="V293" i="1" s="1"/>
  <c r="Z293" i="1" s="1"/>
  <c r="O294" i="1"/>
  <c r="Y295" i="1"/>
  <c r="AC295" i="1" s="1"/>
  <c r="X296" i="1"/>
  <c r="R297" i="1"/>
  <c r="V297" i="1" s="1"/>
  <c r="Z297" i="1" s="1"/>
  <c r="O298" i="1"/>
  <c r="Y299" i="1"/>
  <c r="AC299" i="1" s="1"/>
  <c r="X300" i="1"/>
  <c r="R301" i="1"/>
  <c r="V301" i="1" s="1"/>
  <c r="Z301" i="1" s="1"/>
  <c r="O302" i="1"/>
  <c r="Y303" i="1"/>
  <c r="AC303" i="1" s="1"/>
  <c r="X304" i="1"/>
  <c r="R305" i="1"/>
  <c r="V305" i="1" s="1"/>
  <c r="Z305" i="1" s="1"/>
  <c r="O306" i="1"/>
  <c r="Y307" i="1"/>
  <c r="AC307" i="1" s="1"/>
  <c r="X308" i="1"/>
  <c r="R309" i="1"/>
  <c r="V309" i="1" s="1"/>
  <c r="Z309" i="1" s="1"/>
  <c r="O310" i="1"/>
  <c r="Y311" i="1"/>
  <c r="AC311" i="1" s="1"/>
  <c r="X312" i="1"/>
  <c r="R313" i="1"/>
  <c r="V313" i="1" s="1"/>
  <c r="Z313" i="1" s="1"/>
  <c r="O314" i="1"/>
  <c r="Y315" i="1"/>
  <c r="AC315" i="1" s="1"/>
  <c r="X316" i="1"/>
  <c r="R317" i="1"/>
  <c r="V317" i="1" s="1"/>
  <c r="Z317" i="1" s="1"/>
  <c r="O318" i="1"/>
  <c r="Y319" i="1"/>
  <c r="AC319" i="1" s="1"/>
  <c r="X320" i="1"/>
  <c r="R321" i="1"/>
  <c r="V321" i="1" s="1"/>
  <c r="Z321" i="1" s="1"/>
  <c r="O322" i="1"/>
  <c r="Y323" i="1"/>
  <c r="AC323" i="1" s="1"/>
  <c r="X324" i="1"/>
  <c r="R325" i="1"/>
  <c r="V325" i="1" s="1"/>
  <c r="Z325" i="1" s="1"/>
  <c r="O326" i="1"/>
  <c r="Y327" i="1"/>
  <c r="AC327" i="1" s="1"/>
  <c r="X328" i="1"/>
  <c r="R329" i="1"/>
  <c r="V329" i="1" s="1"/>
  <c r="Z329" i="1" s="1"/>
  <c r="O330" i="1"/>
  <c r="Y331" i="1"/>
  <c r="AC331" i="1" s="1"/>
  <c r="X332" i="1"/>
  <c r="R333" i="1"/>
  <c r="V333" i="1" s="1"/>
  <c r="Z333" i="1" s="1"/>
  <c r="O334" i="1"/>
  <c r="Y335" i="1"/>
  <c r="AC335" i="1" s="1"/>
  <c r="X336" i="1"/>
  <c r="R337" i="1"/>
  <c r="V337" i="1" s="1"/>
  <c r="Z337" i="1" s="1"/>
  <c r="O338" i="1"/>
  <c r="Y339" i="1"/>
  <c r="AC339" i="1" s="1"/>
  <c r="X340" i="1"/>
  <c r="R341" i="1"/>
  <c r="V341" i="1" s="1"/>
  <c r="Z341" i="1" s="1"/>
  <c r="O342" i="1"/>
  <c r="Y343" i="1"/>
  <c r="AC343" i="1" s="1"/>
  <c r="X344" i="1"/>
  <c r="O346" i="1"/>
  <c r="Y347" i="1"/>
  <c r="AC347" i="1" s="1"/>
  <c r="R349" i="1"/>
  <c r="V349" i="1" s="1"/>
  <c r="Z349" i="1" s="1"/>
  <c r="O350" i="1"/>
  <c r="Y351" i="1"/>
  <c r="AC351" i="1" s="1"/>
  <c r="R361" i="1"/>
  <c r="V361" i="1" s="1"/>
  <c r="Z361" i="1" s="1"/>
  <c r="Y363" i="1"/>
  <c r="AC363" i="1" s="1"/>
  <c r="R365" i="1"/>
  <c r="V365" i="1" s="1"/>
  <c r="Z365" i="1" s="1"/>
  <c r="Y367" i="1"/>
  <c r="AC367" i="1" s="1"/>
  <c r="R369" i="1"/>
  <c r="V369" i="1" s="1"/>
  <c r="Z369" i="1" s="1"/>
  <c r="Y371" i="1"/>
  <c r="AC371" i="1" s="1"/>
  <c r="R373" i="1"/>
  <c r="V373" i="1" s="1"/>
  <c r="Z373" i="1" s="1"/>
  <c r="Y375" i="1"/>
  <c r="AC375" i="1" s="1"/>
  <c r="R377" i="1"/>
  <c r="V377" i="1" s="1"/>
  <c r="Z377" i="1" s="1"/>
  <c r="Y379" i="1"/>
  <c r="AC379" i="1" s="1"/>
  <c r="R381" i="1"/>
  <c r="V381" i="1" s="1"/>
  <c r="Z381" i="1" s="1"/>
  <c r="Y383" i="1"/>
  <c r="AC383" i="1" s="1"/>
  <c r="R385" i="1"/>
  <c r="V385" i="1" s="1"/>
  <c r="Z385" i="1" s="1"/>
  <c r="Y387" i="1"/>
  <c r="AC387" i="1" s="1"/>
  <c r="S388" i="1"/>
  <c r="Y393" i="1"/>
  <c r="AC393" i="1" s="1"/>
  <c r="X394" i="1"/>
  <c r="R395" i="1"/>
  <c r="V395" i="1" s="1"/>
  <c r="Z395" i="1" s="1"/>
  <c r="Y397" i="1"/>
  <c r="AC397" i="1" s="1"/>
  <c r="X398" i="1"/>
  <c r="O404" i="1"/>
  <c r="X406" i="1"/>
  <c r="R407" i="1"/>
  <c r="V407" i="1" s="1"/>
  <c r="Z407" i="1" s="1"/>
  <c r="R435" i="1"/>
  <c r="V435" i="1" s="1"/>
  <c r="Z435" i="1" s="1"/>
  <c r="Y5" i="1"/>
  <c r="AC5" i="1" s="1"/>
  <c r="Y21" i="1"/>
  <c r="AC21" i="1" s="1"/>
  <c r="Y25" i="1"/>
  <c r="AC25" i="1" s="1"/>
  <c r="S26" i="1"/>
  <c r="Y29" i="1"/>
  <c r="AC29" i="1" s="1"/>
  <c r="Y49" i="1"/>
  <c r="AC49" i="1" s="1"/>
  <c r="Y53" i="1"/>
  <c r="AC53" i="1" s="1"/>
  <c r="Y57" i="1"/>
  <c r="AC57" i="1" s="1"/>
  <c r="Y65" i="1"/>
  <c r="AC65" i="1" s="1"/>
  <c r="K443" i="1"/>
  <c r="R2" i="1"/>
  <c r="V2" i="1" s="1"/>
  <c r="Y4" i="1"/>
  <c r="AC4" i="1" s="1"/>
  <c r="R6" i="1"/>
  <c r="V6" i="1" s="1"/>
  <c r="Z6" i="1" s="1"/>
  <c r="Y8" i="1"/>
  <c r="AC8" i="1" s="1"/>
  <c r="R10" i="1"/>
  <c r="V10" i="1" s="1"/>
  <c r="Z10" i="1" s="1"/>
  <c r="Y12" i="1"/>
  <c r="AC12" i="1" s="1"/>
  <c r="R14" i="1"/>
  <c r="V14" i="1" s="1"/>
  <c r="Z14" i="1" s="1"/>
  <c r="Y16" i="1"/>
  <c r="AC16" i="1" s="1"/>
  <c r="R18" i="1"/>
  <c r="V18" i="1" s="1"/>
  <c r="Z18" i="1" s="1"/>
  <c r="Y20" i="1"/>
  <c r="AC20" i="1" s="1"/>
  <c r="Y24" i="1"/>
  <c r="AC24" i="1" s="1"/>
  <c r="Y28" i="1"/>
  <c r="AC28" i="1" s="1"/>
  <c r="R30" i="1"/>
  <c r="V30" i="1" s="1"/>
  <c r="Z30" i="1" s="1"/>
  <c r="R34" i="1"/>
  <c r="V34" i="1" s="1"/>
  <c r="Z34" i="1" s="1"/>
  <c r="Y36" i="1"/>
  <c r="AC36" i="1" s="1"/>
  <c r="R38" i="1"/>
  <c r="V38" i="1" s="1"/>
  <c r="Z38" i="1" s="1"/>
  <c r="Y40" i="1"/>
  <c r="AC40" i="1" s="1"/>
  <c r="R42" i="1"/>
  <c r="V42" i="1" s="1"/>
  <c r="Z42" i="1" s="1"/>
  <c r="Y44" i="1"/>
  <c r="AC44" i="1" s="1"/>
  <c r="R46" i="1"/>
  <c r="V46" i="1" s="1"/>
  <c r="Z46" i="1" s="1"/>
  <c r="Y48" i="1"/>
  <c r="AC48" i="1" s="1"/>
  <c r="Y52" i="1"/>
  <c r="AC52" i="1" s="1"/>
  <c r="S53" i="1"/>
  <c r="R54" i="1"/>
  <c r="V54" i="1" s="1"/>
  <c r="Z54" i="1" s="1"/>
  <c r="Y56" i="1"/>
  <c r="AC56" i="1" s="1"/>
  <c r="S57" i="1"/>
  <c r="R58" i="1"/>
  <c r="V58" i="1" s="1"/>
  <c r="Z58" i="1" s="1"/>
  <c r="Y60" i="1"/>
  <c r="AC60" i="1" s="1"/>
  <c r="R62" i="1"/>
  <c r="V62" i="1" s="1"/>
  <c r="Z62" i="1" s="1"/>
  <c r="Y64" i="1"/>
  <c r="AC64" i="1" s="1"/>
  <c r="R66" i="1"/>
  <c r="V66" i="1" s="1"/>
  <c r="Z66" i="1" s="1"/>
  <c r="R70" i="1"/>
  <c r="V70" i="1" s="1"/>
  <c r="Z70" i="1" s="1"/>
  <c r="R74" i="1"/>
  <c r="V74" i="1" s="1"/>
  <c r="Z74" i="1" s="1"/>
  <c r="R78" i="1"/>
  <c r="V78" i="1" s="1"/>
  <c r="Z78" i="1" s="1"/>
  <c r="R82" i="1"/>
  <c r="V82" i="1" s="1"/>
  <c r="Z82" i="1" s="1"/>
  <c r="R86" i="1"/>
  <c r="V86" i="1" s="1"/>
  <c r="Z86" i="1" s="1"/>
  <c r="R90" i="1"/>
  <c r="V90" i="1" s="1"/>
  <c r="Z90" i="1" s="1"/>
  <c r="R94" i="1"/>
  <c r="V94" i="1" s="1"/>
  <c r="Z94" i="1" s="1"/>
  <c r="R98" i="1"/>
  <c r="V98" i="1" s="1"/>
  <c r="Z98" i="1" s="1"/>
  <c r="R102" i="1"/>
  <c r="V102" i="1" s="1"/>
  <c r="Z102" i="1" s="1"/>
  <c r="N443" i="1"/>
  <c r="Y9" i="1"/>
  <c r="AC9" i="1" s="1"/>
  <c r="Y13" i="1"/>
  <c r="AC13" i="1" s="1"/>
  <c r="Y17" i="1"/>
  <c r="AC17" i="1" s="1"/>
  <c r="S22" i="1"/>
  <c r="Y33" i="1"/>
  <c r="AC33" i="1" s="1"/>
  <c r="Y37" i="1"/>
  <c r="AC37" i="1" s="1"/>
  <c r="Y41" i="1"/>
  <c r="AC41" i="1" s="1"/>
  <c r="Y45" i="1"/>
  <c r="AC45" i="1" s="1"/>
  <c r="R22" i="1"/>
  <c r="V22" i="1" s="1"/>
  <c r="Z22" i="1" s="1"/>
  <c r="R26" i="1"/>
  <c r="V26" i="1" s="1"/>
  <c r="Z26" i="1" s="1"/>
  <c r="Y32" i="1"/>
  <c r="AC32" i="1" s="1"/>
  <c r="R50" i="1"/>
  <c r="V50" i="1" s="1"/>
  <c r="Z50" i="1" s="1"/>
  <c r="L443" i="1"/>
  <c r="Y3" i="1"/>
  <c r="AC3" i="1" s="1"/>
  <c r="R5" i="1"/>
  <c r="V5" i="1" s="1"/>
  <c r="Z5" i="1" s="1"/>
  <c r="O6" i="1"/>
  <c r="Y7" i="1"/>
  <c r="AC7" i="1" s="1"/>
  <c r="R9" i="1"/>
  <c r="V9" i="1" s="1"/>
  <c r="Z9" i="1" s="1"/>
  <c r="O10" i="1"/>
  <c r="Y11" i="1"/>
  <c r="AC11" i="1" s="1"/>
  <c r="R13" i="1"/>
  <c r="V13" i="1" s="1"/>
  <c r="Z13" i="1" s="1"/>
  <c r="O14" i="1"/>
  <c r="Y15" i="1"/>
  <c r="AC15" i="1" s="1"/>
  <c r="R17" i="1"/>
  <c r="V17" i="1" s="1"/>
  <c r="Z17" i="1" s="1"/>
  <c r="O18" i="1"/>
  <c r="Y19" i="1"/>
  <c r="AC19" i="1" s="1"/>
  <c r="S20" i="1"/>
  <c r="R21" i="1"/>
  <c r="V21" i="1" s="1"/>
  <c r="Z21" i="1" s="1"/>
  <c r="O22" i="1"/>
  <c r="Y23" i="1"/>
  <c r="AC23" i="1" s="1"/>
  <c r="S24" i="1"/>
  <c r="R25" i="1"/>
  <c r="V25" i="1" s="1"/>
  <c r="Z25" i="1" s="1"/>
  <c r="O26" i="1"/>
  <c r="Y27" i="1"/>
  <c r="AC27" i="1" s="1"/>
  <c r="R29" i="1"/>
  <c r="V29" i="1" s="1"/>
  <c r="Z29" i="1" s="1"/>
  <c r="O30" i="1"/>
  <c r="Y31" i="1"/>
  <c r="AC31" i="1" s="1"/>
  <c r="R33" i="1"/>
  <c r="V33" i="1" s="1"/>
  <c r="Z33" i="1" s="1"/>
  <c r="O34" i="1"/>
  <c r="Y35" i="1"/>
  <c r="AC35" i="1" s="1"/>
  <c r="R37" i="1"/>
  <c r="V37" i="1" s="1"/>
  <c r="Z37" i="1" s="1"/>
  <c r="O38" i="1"/>
  <c r="Y39" i="1"/>
  <c r="AC39" i="1" s="1"/>
  <c r="R41" i="1"/>
  <c r="V41" i="1" s="1"/>
  <c r="Z41" i="1" s="1"/>
  <c r="O42" i="1"/>
  <c r="Y43" i="1"/>
  <c r="AC43" i="1" s="1"/>
  <c r="R45" i="1"/>
  <c r="V45" i="1" s="1"/>
  <c r="Z45" i="1" s="1"/>
  <c r="O46" i="1"/>
  <c r="Y47" i="1"/>
  <c r="AC47" i="1" s="1"/>
  <c r="S48" i="1"/>
  <c r="R49" i="1"/>
  <c r="V49" i="1" s="1"/>
  <c r="Z49" i="1" s="1"/>
  <c r="X246" i="1"/>
  <c r="Y247" i="1"/>
  <c r="AC247" i="1" s="1"/>
  <c r="R247" i="1"/>
  <c r="V247" i="1" s="1"/>
  <c r="Z247" i="1" s="1"/>
  <c r="X353" i="1"/>
  <c r="Y69" i="1"/>
  <c r="AC69" i="1" s="1"/>
  <c r="O72" i="1"/>
  <c r="Y73" i="1"/>
  <c r="AC73" i="1" s="1"/>
  <c r="O76" i="1"/>
  <c r="Y77" i="1"/>
  <c r="AC77" i="1" s="1"/>
  <c r="O80" i="1"/>
  <c r="Y81" i="1"/>
  <c r="AC81" i="1" s="1"/>
  <c r="S82" i="1"/>
  <c r="O84" i="1"/>
  <c r="Y85" i="1"/>
  <c r="AC85" i="1" s="1"/>
  <c r="O88" i="1"/>
  <c r="Y89" i="1"/>
  <c r="AC89" i="1" s="1"/>
  <c r="O92" i="1"/>
  <c r="Y93" i="1"/>
  <c r="AC93" i="1" s="1"/>
  <c r="O96" i="1"/>
  <c r="Y97" i="1"/>
  <c r="AC97" i="1" s="1"/>
  <c r="O100" i="1"/>
  <c r="Y101" i="1"/>
  <c r="AC101" i="1" s="1"/>
  <c r="S102" i="1"/>
  <c r="O104" i="1"/>
  <c r="Y105" i="1"/>
  <c r="AC105" i="1" s="1"/>
  <c r="O108" i="1"/>
  <c r="Y109" i="1"/>
  <c r="AC109" i="1" s="1"/>
  <c r="O112" i="1"/>
  <c r="Y113" i="1"/>
  <c r="AC113" i="1" s="1"/>
  <c r="O116" i="1"/>
  <c r="Y117" i="1"/>
  <c r="AC117" i="1" s="1"/>
  <c r="S118" i="1"/>
  <c r="O120" i="1"/>
  <c r="Y121" i="1"/>
  <c r="AC121" i="1" s="1"/>
  <c r="O124" i="1"/>
  <c r="Y125" i="1"/>
  <c r="AC125" i="1" s="1"/>
  <c r="O128" i="1"/>
  <c r="Y129" i="1"/>
  <c r="AC129" i="1" s="1"/>
  <c r="O132" i="1"/>
  <c r="Y133" i="1"/>
  <c r="AC133" i="1" s="1"/>
  <c r="O136" i="1"/>
  <c r="Y137" i="1"/>
  <c r="AC137" i="1" s="1"/>
  <c r="O140" i="1"/>
  <c r="Y141" i="1"/>
  <c r="AC141" i="1" s="1"/>
  <c r="O144" i="1"/>
  <c r="O145" i="1"/>
  <c r="R145" i="1"/>
  <c r="V145" i="1" s="1"/>
  <c r="Z145" i="1" s="1"/>
  <c r="O146" i="1"/>
  <c r="O147" i="1"/>
  <c r="R147" i="1"/>
  <c r="V147" i="1" s="1"/>
  <c r="Z147" i="1" s="1"/>
  <c r="O148" i="1"/>
  <c r="O149" i="1"/>
  <c r="R149" i="1"/>
  <c r="V149" i="1" s="1"/>
  <c r="Z149" i="1" s="1"/>
  <c r="O150" i="1"/>
  <c r="O151" i="1"/>
  <c r="R151" i="1"/>
  <c r="V151" i="1" s="1"/>
  <c r="Z151" i="1" s="1"/>
  <c r="O152" i="1"/>
  <c r="O153" i="1"/>
  <c r="R153" i="1"/>
  <c r="V153" i="1" s="1"/>
  <c r="Z153" i="1" s="1"/>
  <c r="O154" i="1"/>
  <c r="O155" i="1"/>
  <c r="R155" i="1"/>
  <c r="V155" i="1" s="1"/>
  <c r="Z155" i="1" s="1"/>
  <c r="O156" i="1"/>
  <c r="O157" i="1"/>
  <c r="R157" i="1"/>
  <c r="V157" i="1" s="1"/>
  <c r="Z157" i="1" s="1"/>
  <c r="O158" i="1"/>
  <c r="O159" i="1"/>
  <c r="R159" i="1"/>
  <c r="V159" i="1" s="1"/>
  <c r="Z159" i="1" s="1"/>
  <c r="O160" i="1"/>
  <c r="O161" i="1"/>
  <c r="R161" i="1"/>
  <c r="V161" i="1" s="1"/>
  <c r="Z161" i="1" s="1"/>
  <c r="O162" i="1"/>
  <c r="O163" i="1"/>
  <c r="R163" i="1"/>
  <c r="V163" i="1" s="1"/>
  <c r="Z163" i="1" s="1"/>
  <c r="O164" i="1"/>
  <c r="O165" i="1"/>
  <c r="R165" i="1"/>
  <c r="V165" i="1" s="1"/>
  <c r="Z165" i="1" s="1"/>
  <c r="O166" i="1"/>
  <c r="O167" i="1"/>
  <c r="R167" i="1"/>
  <c r="V167" i="1" s="1"/>
  <c r="Z167" i="1" s="1"/>
  <c r="O168" i="1"/>
  <c r="O169" i="1"/>
  <c r="R169" i="1"/>
  <c r="V169" i="1" s="1"/>
  <c r="Z169" i="1" s="1"/>
  <c r="O170" i="1"/>
  <c r="O171" i="1"/>
  <c r="R171" i="1"/>
  <c r="V171" i="1" s="1"/>
  <c r="Z171" i="1" s="1"/>
  <c r="O172" i="1"/>
  <c r="O173" i="1"/>
  <c r="R173" i="1"/>
  <c r="V173" i="1" s="1"/>
  <c r="Z173" i="1" s="1"/>
  <c r="O174" i="1"/>
  <c r="O175" i="1"/>
  <c r="R175" i="1"/>
  <c r="V175" i="1" s="1"/>
  <c r="Z175" i="1" s="1"/>
  <c r="O176" i="1"/>
  <c r="Y177" i="1"/>
  <c r="AC177" i="1" s="1"/>
  <c r="O180" i="1"/>
  <c r="Y181" i="1"/>
  <c r="AC181" i="1" s="1"/>
  <c r="O184" i="1"/>
  <c r="Y185" i="1"/>
  <c r="AC185" i="1" s="1"/>
  <c r="O188" i="1"/>
  <c r="Y189" i="1"/>
  <c r="AC189" i="1" s="1"/>
  <c r="O192" i="1"/>
  <c r="Y193" i="1"/>
  <c r="AC193" i="1" s="1"/>
  <c r="O196" i="1"/>
  <c r="Y197" i="1"/>
  <c r="AC197" i="1" s="1"/>
  <c r="O200" i="1"/>
  <c r="Y201" i="1"/>
  <c r="AC201" i="1" s="1"/>
  <c r="S202" i="1"/>
  <c r="O204" i="1"/>
  <c r="Y205" i="1"/>
  <c r="AC205" i="1" s="1"/>
  <c r="O208" i="1"/>
  <c r="Y209" i="1"/>
  <c r="AC209" i="1" s="1"/>
  <c r="S210" i="1"/>
  <c r="O212" i="1"/>
  <c r="Y213" i="1"/>
  <c r="AC213" i="1" s="1"/>
  <c r="S214" i="1"/>
  <c r="O216" i="1"/>
  <c r="Y217" i="1"/>
  <c r="AC217" i="1" s="1"/>
  <c r="O220" i="1"/>
  <c r="Y221" i="1"/>
  <c r="AC221" i="1" s="1"/>
  <c r="O224" i="1"/>
  <c r="Y225" i="1"/>
  <c r="AC225" i="1" s="1"/>
  <c r="S226" i="1"/>
  <c r="O228" i="1"/>
  <c r="Y229" i="1"/>
  <c r="AC229" i="1" s="1"/>
  <c r="O232" i="1"/>
  <c r="Y233" i="1"/>
  <c r="AC233" i="1" s="1"/>
  <c r="S234" i="1"/>
  <c r="O236" i="1"/>
  <c r="Y237" i="1"/>
  <c r="AC237" i="1" s="1"/>
  <c r="S238" i="1"/>
  <c r="O240" i="1"/>
  <c r="X252" i="1"/>
  <c r="X347" i="1"/>
  <c r="X357" i="1"/>
  <c r="X396" i="1"/>
  <c r="R106" i="1"/>
  <c r="V106" i="1" s="1"/>
  <c r="Z106" i="1" s="1"/>
  <c r="R110" i="1"/>
  <c r="V110" i="1" s="1"/>
  <c r="Z110" i="1" s="1"/>
  <c r="R114" i="1"/>
  <c r="V114" i="1" s="1"/>
  <c r="Z114" i="1" s="1"/>
  <c r="R118" i="1"/>
  <c r="V118" i="1" s="1"/>
  <c r="Z118" i="1" s="1"/>
  <c r="R122" i="1"/>
  <c r="V122" i="1" s="1"/>
  <c r="Z122" i="1" s="1"/>
  <c r="R126" i="1"/>
  <c r="V126" i="1" s="1"/>
  <c r="Z126" i="1" s="1"/>
  <c r="R130" i="1"/>
  <c r="V130" i="1" s="1"/>
  <c r="Z130" i="1" s="1"/>
  <c r="R134" i="1"/>
  <c r="V134" i="1" s="1"/>
  <c r="Z134" i="1" s="1"/>
  <c r="R138" i="1"/>
  <c r="V138" i="1" s="1"/>
  <c r="Z138" i="1" s="1"/>
  <c r="R142" i="1"/>
  <c r="V142" i="1" s="1"/>
  <c r="Z142" i="1" s="1"/>
  <c r="X144" i="1"/>
  <c r="X146" i="1"/>
  <c r="X148" i="1"/>
  <c r="X150" i="1"/>
  <c r="X152" i="1"/>
  <c r="X154" i="1"/>
  <c r="X156" i="1"/>
  <c r="X158" i="1"/>
  <c r="X160" i="1"/>
  <c r="X162" i="1"/>
  <c r="X164" i="1"/>
  <c r="X166" i="1"/>
  <c r="X168" i="1"/>
  <c r="X170" i="1"/>
  <c r="X172" i="1"/>
  <c r="X174" i="1"/>
  <c r="R178" i="1"/>
  <c r="V178" i="1" s="1"/>
  <c r="Z178" i="1" s="1"/>
  <c r="R182" i="1"/>
  <c r="V182" i="1" s="1"/>
  <c r="Z182" i="1" s="1"/>
  <c r="R186" i="1"/>
  <c r="V186" i="1" s="1"/>
  <c r="Z186" i="1" s="1"/>
  <c r="R190" i="1"/>
  <c r="V190" i="1" s="1"/>
  <c r="Z190" i="1" s="1"/>
  <c r="R194" i="1"/>
  <c r="V194" i="1" s="1"/>
  <c r="Z194" i="1" s="1"/>
  <c r="R198" i="1"/>
  <c r="V198" i="1" s="1"/>
  <c r="Z198" i="1" s="1"/>
  <c r="R202" i="1"/>
  <c r="V202" i="1" s="1"/>
  <c r="Z202" i="1" s="1"/>
  <c r="R206" i="1"/>
  <c r="V206" i="1" s="1"/>
  <c r="Z206" i="1" s="1"/>
  <c r="R210" i="1"/>
  <c r="V210" i="1" s="1"/>
  <c r="Z210" i="1" s="1"/>
  <c r="R214" i="1"/>
  <c r="V214" i="1" s="1"/>
  <c r="Z214" i="1" s="1"/>
  <c r="R218" i="1"/>
  <c r="V218" i="1" s="1"/>
  <c r="Z218" i="1" s="1"/>
  <c r="R222" i="1"/>
  <c r="V222" i="1" s="1"/>
  <c r="Z222" i="1" s="1"/>
  <c r="R226" i="1"/>
  <c r="V226" i="1" s="1"/>
  <c r="Z226" i="1" s="1"/>
  <c r="R230" i="1"/>
  <c r="V230" i="1" s="1"/>
  <c r="Z230" i="1" s="1"/>
  <c r="R234" i="1"/>
  <c r="V234" i="1" s="1"/>
  <c r="Z234" i="1" s="1"/>
  <c r="R238" i="1"/>
  <c r="V238" i="1" s="1"/>
  <c r="Z238" i="1" s="1"/>
  <c r="R242" i="1"/>
  <c r="V242" i="1" s="1"/>
  <c r="Z242" i="1" s="1"/>
  <c r="R246" i="1"/>
  <c r="V246" i="1" s="1"/>
  <c r="Z246" i="1" s="1"/>
  <c r="X250" i="1"/>
  <c r="Y251" i="1"/>
  <c r="AC251" i="1" s="1"/>
  <c r="R251" i="1"/>
  <c r="V251" i="1" s="1"/>
  <c r="Z251" i="1" s="1"/>
  <c r="X352" i="1"/>
  <c r="R353" i="1"/>
  <c r="V353" i="1" s="1"/>
  <c r="Z353" i="1" s="1"/>
  <c r="R354" i="1"/>
  <c r="V354" i="1" s="1"/>
  <c r="Z354" i="1" s="1"/>
  <c r="X400" i="1"/>
  <c r="X401" i="1"/>
  <c r="O50" i="1"/>
  <c r="Y51" i="1"/>
  <c r="AC51" i="1" s="1"/>
  <c r="R53" i="1"/>
  <c r="V53" i="1" s="1"/>
  <c r="Z53" i="1" s="1"/>
  <c r="O54" i="1"/>
  <c r="Y55" i="1"/>
  <c r="AC55" i="1" s="1"/>
  <c r="R57" i="1"/>
  <c r="V57" i="1" s="1"/>
  <c r="Z57" i="1" s="1"/>
  <c r="O58" i="1"/>
  <c r="Y59" i="1"/>
  <c r="AC59" i="1" s="1"/>
  <c r="O62" i="1"/>
  <c r="Y63" i="1"/>
  <c r="AC63" i="1" s="1"/>
  <c r="R65" i="1"/>
  <c r="V65" i="1" s="1"/>
  <c r="Z65" i="1" s="1"/>
  <c r="O66" i="1"/>
  <c r="Y67" i="1"/>
  <c r="AC67" i="1" s="1"/>
  <c r="R69" i="1"/>
  <c r="V69" i="1" s="1"/>
  <c r="Z69" i="1" s="1"/>
  <c r="O70" i="1"/>
  <c r="Y71" i="1"/>
  <c r="AC71" i="1" s="1"/>
  <c r="R73" i="1"/>
  <c r="V73" i="1" s="1"/>
  <c r="Z73" i="1" s="1"/>
  <c r="O74" i="1"/>
  <c r="Y75" i="1"/>
  <c r="AC75" i="1" s="1"/>
  <c r="R77" i="1"/>
  <c r="V77" i="1" s="1"/>
  <c r="Z77" i="1" s="1"/>
  <c r="O78" i="1"/>
  <c r="Y79" i="1"/>
  <c r="AC79" i="1" s="1"/>
  <c r="R81" i="1"/>
  <c r="V81" i="1" s="1"/>
  <c r="Z81" i="1" s="1"/>
  <c r="O82" i="1"/>
  <c r="Y83" i="1"/>
  <c r="AC83" i="1" s="1"/>
  <c r="R85" i="1"/>
  <c r="V85" i="1" s="1"/>
  <c r="Z85" i="1" s="1"/>
  <c r="O86" i="1"/>
  <c r="Y87" i="1"/>
  <c r="AC87" i="1" s="1"/>
  <c r="R89" i="1"/>
  <c r="V89" i="1" s="1"/>
  <c r="Z89" i="1" s="1"/>
  <c r="O90" i="1"/>
  <c r="Y91" i="1"/>
  <c r="AC91" i="1" s="1"/>
  <c r="R93" i="1"/>
  <c r="V93" i="1" s="1"/>
  <c r="Z93" i="1" s="1"/>
  <c r="O94" i="1"/>
  <c r="Y95" i="1"/>
  <c r="AC95" i="1" s="1"/>
  <c r="R97" i="1"/>
  <c r="V97" i="1" s="1"/>
  <c r="Z97" i="1" s="1"/>
  <c r="O98" i="1"/>
  <c r="Y99" i="1"/>
  <c r="AC99" i="1" s="1"/>
  <c r="R101" i="1"/>
  <c r="V101" i="1" s="1"/>
  <c r="Z101" i="1" s="1"/>
  <c r="O102" i="1"/>
  <c r="Y103" i="1"/>
  <c r="AC103" i="1" s="1"/>
  <c r="R105" i="1"/>
  <c r="V105" i="1" s="1"/>
  <c r="Z105" i="1" s="1"/>
  <c r="O106" i="1"/>
  <c r="Y107" i="1"/>
  <c r="AC107" i="1" s="1"/>
  <c r="R109" i="1"/>
  <c r="V109" i="1" s="1"/>
  <c r="Z109" i="1" s="1"/>
  <c r="O110" i="1"/>
  <c r="Y111" i="1"/>
  <c r="AC111" i="1" s="1"/>
  <c r="R113" i="1"/>
  <c r="V113" i="1" s="1"/>
  <c r="Z113" i="1" s="1"/>
  <c r="O114" i="1"/>
  <c r="Y115" i="1"/>
  <c r="AC115" i="1" s="1"/>
  <c r="R117" i="1"/>
  <c r="V117" i="1" s="1"/>
  <c r="Z117" i="1" s="1"/>
  <c r="O118" i="1"/>
  <c r="Y119" i="1"/>
  <c r="AC119" i="1" s="1"/>
  <c r="R121" i="1"/>
  <c r="V121" i="1" s="1"/>
  <c r="Z121" i="1" s="1"/>
  <c r="O122" i="1"/>
  <c r="Y123" i="1"/>
  <c r="AC123" i="1" s="1"/>
  <c r="R125" i="1"/>
  <c r="V125" i="1" s="1"/>
  <c r="Z125" i="1" s="1"/>
  <c r="O126" i="1"/>
  <c r="Y127" i="1"/>
  <c r="AC127" i="1" s="1"/>
  <c r="S128" i="1"/>
  <c r="R129" i="1"/>
  <c r="V129" i="1" s="1"/>
  <c r="Z129" i="1" s="1"/>
  <c r="O130" i="1"/>
  <c r="Y131" i="1"/>
  <c r="AC131" i="1" s="1"/>
  <c r="R133" i="1"/>
  <c r="V133" i="1" s="1"/>
  <c r="Z133" i="1" s="1"/>
  <c r="O134" i="1"/>
  <c r="Y135" i="1"/>
  <c r="AC135" i="1" s="1"/>
  <c r="R137" i="1"/>
  <c r="V137" i="1" s="1"/>
  <c r="Z137" i="1" s="1"/>
  <c r="O138" i="1"/>
  <c r="Y139" i="1"/>
  <c r="AC139" i="1" s="1"/>
  <c r="R141" i="1"/>
  <c r="V141" i="1" s="1"/>
  <c r="Z141" i="1" s="1"/>
  <c r="O142" i="1"/>
  <c r="Y143" i="1"/>
  <c r="AC143" i="1" s="1"/>
  <c r="R177" i="1"/>
  <c r="V177" i="1" s="1"/>
  <c r="Z177" i="1" s="1"/>
  <c r="O178" i="1"/>
  <c r="Y179" i="1"/>
  <c r="AC179" i="1" s="1"/>
  <c r="R181" i="1"/>
  <c r="V181" i="1" s="1"/>
  <c r="Z181" i="1" s="1"/>
  <c r="O182" i="1"/>
  <c r="Y183" i="1"/>
  <c r="AC183" i="1" s="1"/>
  <c r="R185" i="1"/>
  <c r="V185" i="1" s="1"/>
  <c r="Z185" i="1" s="1"/>
  <c r="O186" i="1"/>
  <c r="Y187" i="1"/>
  <c r="AC187" i="1" s="1"/>
  <c r="S188" i="1"/>
  <c r="R189" i="1"/>
  <c r="V189" i="1" s="1"/>
  <c r="Z189" i="1" s="1"/>
  <c r="O190" i="1"/>
  <c r="Y191" i="1"/>
  <c r="AC191" i="1" s="1"/>
  <c r="R193" i="1"/>
  <c r="V193" i="1" s="1"/>
  <c r="Z193" i="1" s="1"/>
  <c r="O194" i="1"/>
  <c r="Y195" i="1"/>
  <c r="AC195" i="1" s="1"/>
  <c r="R197" i="1"/>
  <c r="V197" i="1" s="1"/>
  <c r="Z197" i="1" s="1"/>
  <c r="O198" i="1"/>
  <c r="Y199" i="1"/>
  <c r="AC199" i="1" s="1"/>
  <c r="R201" i="1"/>
  <c r="V201" i="1" s="1"/>
  <c r="Z201" i="1" s="1"/>
  <c r="O202" i="1"/>
  <c r="Y203" i="1"/>
  <c r="AC203" i="1" s="1"/>
  <c r="R205" i="1"/>
  <c r="V205" i="1" s="1"/>
  <c r="Z205" i="1" s="1"/>
  <c r="O206" i="1"/>
  <c r="Y207" i="1"/>
  <c r="AC207" i="1" s="1"/>
  <c r="R209" i="1"/>
  <c r="V209" i="1" s="1"/>
  <c r="Z209" i="1" s="1"/>
  <c r="O210" i="1"/>
  <c r="Y211" i="1"/>
  <c r="AC211" i="1" s="1"/>
  <c r="R213" i="1"/>
  <c r="V213" i="1" s="1"/>
  <c r="Z213" i="1" s="1"/>
  <c r="O214" i="1"/>
  <c r="Y215" i="1"/>
  <c r="AC215" i="1" s="1"/>
  <c r="R217" i="1"/>
  <c r="V217" i="1" s="1"/>
  <c r="Z217" i="1" s="1"/>
  <c r="O218" i="1"/>
  <c r="Y219" i="1"/>
  <c r="AC219" i="1" s="1"/>
  <c r="R221" i="1"/>
  <c r="V221" i="1" s="1"/>
  <c r="Z221" i="1" s="1"/>
  <c r="O222" i="1"/>
  <c r="Y223" i="1"/>
  <c r="AC223" i="1" s="1"/>
  <c r="S224" i="1"/>
  <c r="R225" i="1"/>
  <c r="V225" i="1" s="1"/>
  <c r="Z225" i="1" s="1"/>
  <c r="O226" i="1"/>
  <c r="Y227" i="1"/>
  <c r="AC227" i="1" s="1"/>
  <c r="R229" i="1"/>
  <c r="V229" i="1" s="1"/>
  <c r="Z229" i="1" s="1"/>
  <c r="O230" i="1"/>
  <c r="Y231" i="1"/>
  <c r="AC231" i="1" s="1"/>
  <c r="R233" i="1"/>
  <c r="V233" i="1" s="1"/>
  <c r="Z233" i="1" s="1"/>
  <c r="O234" i="1"/>
  <c r="Y235" i="1"/>
  <c r="AC235" i="1" s="1"/>
  <c r="X248" i="1"/>
  <c r="Y249" i="1"/>
  <c r="AC249" i="1" s="1"/>
  <c r="R249" i="1"/>
  <c r="V249" i="1" s="1"/>
  <c r="Z249" i="1" s="1"/>
  <c r="R252" i="1"/>
  <c r="V252" i="1" s="1"/>
  <c r="Z252" i="1" s="1"/>
  <c r="R253" i="1"/>
  <c r="V253" i="1" s="1"/>
  <c r="Z253" i="1" s="1"/>
  <c r="R257" i="1"/>
  <c r="V257" i="1" s="1"/>
  <c r="Z257" i="1" s="1"/>
  <c r="X260" i="1"/>
  <c r="R261" i="1"/>
  <c r="V261" i="1" s="1"/>
  <c r="Z261" i="1" s="1"/>
  <c r="R267" i="1"/>
  <c r="V267" i="1" s="1"/>
  <c r="Z267" i="1" s="1"/>
  <c r="R268" i="1"/>
  <c r="V268" i="1" s="1"/>
  <c r="Z268" i="1" s="1"/>
  <c r="R271" i="1"/>
  <c r="V271" i="1" s="1"/>
  <c r="Z271" i="1" s="1"/>
  <c r="X274" i="1"/>
  <c r="R275" i="1"/>
  <c r="V275" i="1" s="1"/>
  <c r="Z275" i="1" s="1"/>
  <c r="X278" i="1"/>
  <c r="R279" i="1"/>
  <c r="V279" i="1" s="1"/>
  <c r="Z279" i="1" s="1"/>
  <c r="X286" i="1"/>
  <c r="R287" i="1"/>
  <c r="V287" i="1" s="1"/>
  <c r="Z287" i="1" s="1"/>
  <c r="X290" i="1"/>
  <c r="R291" i="1"/>
  <c r="V291" i="1" s="1"/>
  <c r="Z291" i="1" s="1"/>
  <c r="X294" i="1"/>
  <c r="R295" i="1"/>
  <c r="V295" i="1" s="1"/>
  <c r="Z295" i="1" s="1"/>
  <c r="R299" i="1"/>
  <c r="V299" i="1" s="1"/>
  <c r="Z299" i="1" s="1"/>
  <c r="X302" i="1"/>
  <c r="R303" i="1"/>
  <c r="V303" i="1" s="1"/>
  <c r="Z303" i="1" s="1"/>
  <c r="X306" i="1"/>
  <c r="R307" i="1"/>
  <c r="V307" i="1" s="1"/>
  <c r="Z307" i="1" s="1"/>
  <c r="X310" i="1"/>
  <c r="R311" i="1"/>
  <c r="V311" i="1" s="1"/>
  <c r="Z311" i="1" s="1"/>
  <c r="X314" i="1"/>
  <c r="R315" i="1"/>
  <c r="V315" i="1" s="1"/>
  <c r="Z315" i="1" s="1"/>
  <c r="X318" i="1"/>
  <c r="R319" i="1"/>
  <c r="V319" i="1" s="1"/>
  <c r="Z319" i="1" s="1"/>
  <c r="X322" i="1"/>
  <c r="R323" i="1"/>
  <c r="V323" i="1" s="1"/>
  <c r="Z323" i="1" s="1"/>
  <c r="X326" i="1"/>
  <c r="R327" i="1"/>
  <c r="V327" i="1" s="1"/>
  <c r="Z327" i="1" s="1"/>
  <c r="X330" i="1"/>
  <c r="R331" i="1"/>
  <c r="V331" i="1" s="1"/>
  <c r="Z331" i="1" s="1"/>
  <c r="X334" i="1"/>
  <c r="R335" i="1"/>
  <c r="V335" i="1" s="1"/>
  <c r="Z335" i="1" s="1"/>
  <c r="X338" i="1"/>
  <c r="R339" i="1"/>
  <c r="V339" i="1" s="1"/>
  <c r="Z339" i="1" s="1"/>
  <c r="X342" i="1"/>
  <c r="R343" i="1"/>
  <c r="V343" i="1" s="1"/>
  <c r="Z343" i="1" s="1"/>
  <c r="R345" i="1"/>
  <c r="V345" i="1" s="1"/>
  <c r="Z345" i="1" s="1"/>
  <c r="X346" i="1"/>
  <c r="R347" i="1"/>
  <c r="V347" i="1" s="1"/>
  <c r="Z347" i="1" s="1"/>
  <c r="R348" i="1"/>
  <c r="V348" i="1" s="1"/>
  <c r="Z348" i="1" s="1"/>
  <c r="X356" i="1"/>
  <c r="R357" i="1"/>
  <c r="V357" i="1" s="1"/>
  <c r="Z357" i="1" s="1"/>
  <c r="R358" i="1"/>
  <c r="V358" i="1" s="1"/>
  <c r="Z358" i="1" s="1"/>
  <c r="X395" i="1"/>
  <c r="R396" i="1"/>
  <c r="V396" i="1" s="1"/>
  <c r="Z396" i="1" s="1"/>
  <c r="R397" i="1"/>
  <c r="V397" i="1" s="1"/>
  <c r="Z397" i="1" s="1"/>
  <c r="R237" i="1"/>
  <c r="V237" i="1" s="1"/>
  <c r="Z237" i="1" s="1"/>
  <c r="O238" i="1"/>
  <c r="Y239" i="1"/>
  <c r="AC239" i="1" s="1"/>
  <c r="O242" i="1"/>
  <c r="Y243" i="1"/>
  <c r="AC243" i="1" s="1"/>
  <c r="O246" i="1"/>
  <c r="O247" i="1"/>
  <c r="O248" i="1"/>
  <c r="O249" i="1"/>
  <c r="O250" i="1"/>
  <c r="O251" i="1"/>
  <c r="O252" i="1"/>
  <c r="O253" i="1"/>
  <c r="Y254" i="1"/>
  <c r="AC254" i="1" s="1"/>
  <c r="X255" i="1"/>
  <c r="R256" i="1"/>
  <c r="V256" i="1" s="1"/>
  <c r="Z256" i="1" s="1"/>
  <c r="O257" i="1"/>
  <c r="Y258" i="1"/>
  <c r="AC258" i="1" s="1"/>
  <c r="X259" i="1"/>
  <c r="R260" i="1"/>
  <c r="V260" i="1" s="1"/>
  <c r="Z260" i="1" s="1"/>
  <c r="O261" i="1"/>
  <c r="X263" i="1"/>
  <c r="R264" i="1"/>
  <c r="V264" i="1" s="1"/>
  <c r="Z264" i="1" s="1"/>
  <c r="R266" i="1"/>
  <c r="V266" i="1" s="1"/>
  <c r="Z266" i="1" s="1"/>
  <c r="X267" i="1"/>
  <c r="X268" i="1"/>
  <c r="O271" i="1"/>
  <c r="Y272" i="1"/>
  <c r="AC272" i="1" s="1"/>
  <c r="X273" i="1"/>
  <c r="R274" i="1"/>
  <c r="V274" i="1" s="1"/>
  <c r="Z274" i="1" s="1"/>
  <c r="O275" i="1"/>
  <c r="Y276" i="1"/>
  <c r="AC276" i="1" s="1"/>
  <c r="X277" i="1"/>
  <c r="R278" i="1"/>
  <c r="V278" i="1" s="1"/>
  <c r="Z278" i="1" s="1"/>
  <c r="O279" i="1"/>
  <c r="Y284" i="1"/>
  <c r="AC284" i="1" s="1"/>
  <c r="X285" i="1"/>
  <c r="R286" i="1"/>
  <c r="V286" i="1" s="1"/>
  <c r="Z286" i="1" s="1"/>
  <c r="O287" i="1"/>
  <c r="Y288" i="1"/>
  <c r="AC288" i="1" s="1"/>
  <c r="X289" i="1"/>
  <c r="R290" i="1"/>
  <c r="V290" i="1" s="1"/>
  <c r="Z290" i="1" s="1"/>
  <c r="O291" i="1"/>
  <c r="Y292" i="1"/>
  <c r="AC292" i="1" s="1"/>
  <c r="X293" i="1"/>
  <c r="R294" i="1"/>
  <c r="V294" i="1" s="1"/>
  <c r="Z294" i="1" s="1"/>
  <c r="O295" i="1"/>
  <c r="Y296" i="1"/>
  <c r="AC296" i="1" s="1"/>
  <c r="X297" i="1"/>
  <c r="R298" i="1"/>
  <c r="V298" i="1" s="1"/>
  <c r="Z298" i="1" s="1"/>
  <c r="O299" i="1"/>
  <c r="Y300" i="1"/>
  <c r="AC300" i="1" s="1"/>
  <c r="X301" i="1"/>
  <c r="R302" i="1"/>
  <c r="V302" i="1" s="1"/>
  <c r="Z302" i="1" s="1"/>
  <c r="O303" i="1"/>
  <c r="Y304" i="1"/>
  <c r="AC304" i="1" s="1"/>
  <c r="X305" i="1"/>
  <c r="R306" i="1"/>
  <c r="V306" i="1" s="1"/>
  <c r="Z306" i="1" s="1"/>
  <c r="O307" i="1"/>
  <c r="Y308" i="1"/>
  <c r="AC308" i="1" s="1"/>
  <c r="X309" i="1"/>
  <c r="R310" i="1"/>
  <c r="V310" i="1" s="1"/>
  <c r="Z310" i="1" s="1"/>
  <c r="O311" i="1"/>
  <c r="Y312" i="1"/>
  <c r="AC312" i="1" s="1"/>
  <c r="X313" i="1"/>
  <c r="R314" i="1"/>
  <c r="V314" i="1" s="1"/>
  <c r="Z314" i="1" s="1"/>
  <c r="O315" i="1"/>
  <c r="Y316" i="1"/>
  <c r="AC316" i="1" s="1"/>
  <c r="X317" i="1"/>
  <c r="R318" i="1"/>
  <c r="V318" i="1" s="1"/>
  <c r="Z318" i="1" s="1"/>
  <c r="O319" i="1"/>
  <c r="Y320" i="1"/>
  <c r="AC320" i="1" s="1"/>
  <c r="X321" i="1"/>
  <c r="R322" i="1"/>
  <c r="V322" i="1" s="1"/>
  <c r="Z322" i="1" s="1"/>
  <c r="O323" i="1"/>
  <c r="Y324" i="1"/>
  <c r="AC324" i="1" s="1"/>
  <c r="X325" i="1"/>
  <c r="R326" i="1"/>
  <c r="V326" i="1" s="1"/>
  <c r="Z326" i="1" s="1"/>
  <c r="O327" i="1"/>
  <c r="Y328" i="1"/>
  <c r="AC328" i="1" s="1"/>
  <c r="X329" i="1"/>
  <c r="R330" i="1"/>
  <c r="V330" i="1" s="1"/>
  <c r="Z330" i="1" s="1"/>
  <c r="O331" i="1"/>
  <c r="Y332" i="1"/>
  <c r="AC332" i="1" s="1"/>
  <c r="X333" i="1"/>
  <c r="R334" i="1"/>
  <c r="V334" i="1" s="1"/>
  <c r="Z334" i="1" s="1"/>
  <c r="O335" i="1"/>
  <c r="Y336" i="1"/>
  <c r="AC336" i="1" s="1"/>
  <c r="X337" i="1"/>
  <c r="R338" i="1"/>
  <c r="V338" i="1" s="1"/>
  <c r="Z338" i="1" s="1"/>
  <c r="O339" i="1"/>
  <c r="Y340" i="1"/>
  <c r="AC340" i="1" s="1"/>
  <c r="X341" i="1"/>
  <c r="R342" i="1"/>
  <c r="V342" i="1" s="1"/>
  <c r="Z342" i="1" s="1"/>
  <c r="O343" i="1"/>
  <c r="Y344" i="1"/>
  <c r="AC344" i="1" s="1"/>
  <c r="X345" i="1"/>
  <c r="O347" i="1"/>
  <c r="O348" i="1"/>
  <c r="Y349" i="1"/>
  <c r="AC349" i="1" s="1"/>
  <c r="Y350" i="1"/>
  <c r="AC350" i="1" s="1"/>
  <c r="X351" i="1"/>
  <c r="O353" i="1"/>
  <c r="O354" i="1"/>
  <c r="Y355" i="1"/>
  <c r="AC355" i="1" s="1"/>
  <c r="Y356" i="1"/>
  <c r="AC356" i="1" s="1"/>
  <c r="X358" i="1"/>
  <c r="Y361" i="1"/>
  <c r="AC361" i="1" s="1"/>
  <c r="R363" i="1"/>
  <c r="V363" i="1" s="1"/>
  <c r="Z363" i="1" s="1"/>
  <c r="Y365" i="1"/>
  <c r="AC365" i="1" s="1"/>
  <c r="R367" i="1"/>
  <c r="V367" i="1" s="1"/>
  <c r="Z367" i="1" s="1"/>
  <c r="Y369" i="1"/>
  <c r="AC369" i="1" s="1"/>
  <c r="R371" i="1"/>
  <c r="V371" i="1" s="1"/>
  <c r="Z371" i="1" s="1"/>
  <c r="Y373" i="1"/>
  <c r="AC373" i="1" s="1"/>
  <c r="R375" i="1"/>
  <c r="V375" i="1" s="1"/>
  <c r="Z375" i="1" s="1"/>
  <c r="Y377" i="1"/>
  <c r="AC377" i="1" s="1"/>
  <c r="R379" i="1"/>
  <c r="V379" i="1" s="1"/>
  <c r="Z379" i="1" s="1"/>
  <c r="Y381" i="1"/>
  <c r="AC381" i="1" s="1"/>
  <c r="R383" i="1"/>
  <c r="V383" i="1" s="1"/>
  <c r="Z383" i="1" s="1"/>
  <c r="Y385" i="1"/>
  <c r="AC385" i="1" s="1"/>
  <c r="R387" i="1"/>
  <c r="V387" i="1" s="1"/>
  <c r="Z387" i="1" s="1"/>
  <c r="Y389" i="1"/>
  <c r="AC389" i="1" s="1"/>
  <c r="X390" i="1"/>
  <c r="X391" i="1"/>
  <c r="X392" i="1"/>
  <c r="R393" i="1"/>
  <c r="V393" i="1" s="1"/>
  <c r="Z393" i="1" s="1"/>
  <c r="Y245" i="1"/>
  <c r="AC245" i="1" s="1"/>
  <c r="X247" i="1"/>
  <c r="X249" i="1"/>
  <c r="X251" i="1"/>
  <c r="X253" i="1"/>
  <c r="O255" i="1"/>
  <c r="Y256" i="1"/>
  <c r="AC256" i="1" s="1"/>
  <c r="X257" i="1"/>
  <c r="O259" i="1"/>
  <c r="Y260" i="1"/>
  <c r="AC260" i="1" s="1"/>
  <c r="X261" i="1"/>
  <c r="O263" i="1"/>
  <c r="Y264" i="1"/>
  <c r="AC264" i="1" s="1"/>
  <c r="O267" i="1"/>
  <c r="O268" i="1"/>
  <c r="X271" i="1"/>
  <c r="O273" i="1"/>
  <c r="Y274" i="1"/>
  <c r="AC274" i="1" s="1"/>
  <c r="X275" i="1"/>
  <c r="O277" i="1"/>
  <c r="Y278" i="1"/>
  <c r="AC278" i="1" s="1"/>
  <c r="X279" i="1"/>
  <c r="O285" i="1"/>
  <c r="Y286" i="1"/>
  <c r="AC286" i="1" s="1"/>
  <c r="X287" i="1"/>
  <c r="O289" i="1"/>
  <c r="Y290" i="1"/>
  <c r="AC290" i="1" s="1"/>
  <c r="X291" i="1"/>
  <c r="O293" i="1"/>
  <c r="Y294" i="1"/>
  <c r="AC294" i="1" s="1"/>
  <c r="X295" i="1"/>
  <c r="O297" i="1"/>
  <c r="Y298" i="1"/>
  <c r="AC298" i="1" s="1"/>
  <c r="X299" i="1"/>
  <c r="O301" i="1"/>
  <c r="Y302" i="1"/>
  <c r="AC302" i="1" s="1"/>
  <c r="X303" i="1"/>
  <c r="O305" i="1"/>
  <c r="Y306" i="1"/>
  <c r="AC306" i="1" s="1"/>
  <c r="X307" i="1"/>
  <c r="O309" i="1"/>
  <c r="Y310" i="1"/>
  <c r="AC310" i="1" s="1"/>
  <c r="X311" i="1"/>
  <c r="O313" i="1"/>
  <c r="Y314" i="1"/>
  <c r="AC314" i="1" s="1"/>
  <c r="X315" i="1"/>
  <c r="O317" i="1"/>
  <c r="Y318" i="1"/>
  <c r="AC318" i="1" s="1"/>
  <c r="X319" i="1"/>
  <c r="O321" i="1"/>
  <c r="Y322" i="1"/>
  <c r="AC322" i="1" s="1"/>
  <c r="X323" i="1"/>
  <c r="O325" i="1"/>
  <c r="Y326" i="1"/>
  <c r="AC326" i="1" s="1"/>
  <c r="X327" i="1"/>
  <c r="O329" i="1"/>
  <c r="Y330" i="1"/>
  <c r="AC330" i="1" s="1"/>
  <c r="X331" i="1"/>
  <c r="O333" i="1"/>
  <c r="Y334" i="1"/>
  <c r="AC334" i="1" s="1"/>
  <c r="X335" i="1"/>
  <c r="O337" i="1"/>
  <c r="Y338" i="1"/>
  <c r="AC338" i="1" s="1"/>
  <c r="X339" i="1"/>
  <c r="O341" i="1"/>
  <c r="Y342" i="1"/>
  <c r="AC342" i="1" s="1"/>
  <c r="X343" i="1"/>
  <c r="O345" i="1"/>
  <c r="Y346" i="1"/>
  <c r="AC346" i="1" s="1"/>
  <c r="X348" i="1"/>
  <c r="O351" i="1"/>
  <c r="O362" i="1"/>
  <c r="O366" i="1"/>
  <c r="O370" i="1"/>
  <c r="O374" i="1"/>
  <c r="O378" i="1"/>
  <c r="O382" i="1"/>
  <c r="O386" i="1"/>
  <c r="O390" i="1"/>
  <c r="O392" i="1"/>
  <c r="O396" i="1"/>
  <c r="O397" i="1"/>
  <c r="Y398" i="1"/>
  <c r="AC398" i="1" s="1"/>
  <c r="Y399" i="1"/>
  <c r="AC399" i="1" s="1"/>
  <c r="R401" i="1"/>
  <c r="V401" i="1" s="1"/>
  <c r="Z401" i="1" s="1"/>
  <c r="R402" i="1"/>
  <c r="V402" i="1" s="1"/>
  <c r="Z402" i="1" s="1"/>
  <c r="X409" i="1"/>
  <c r="R410" i="1"/>
  <c r="V410" i="1" s="1"/>
  <c r="Z410" i="1" s="1"/>
  <c r="X413" i="1"/>
  <c r="R414" i="1"/>
  <c r="V414" i="1" s="1"/>
  <c r="Z414" i="1" s="1"/>
  <c r="X417" i="1"/>
  <c r="R418" i="1"/>
  <c r="V418" i="1" s="1"/>
  <c r="Z418" i="1" s="1"/>
  <c r="X421" i="1"/>
  <c r="R422" i="1"/>
  <c r="V422" i="1" s="1"/>
  <c r="Z422" i="1" s="1"/>
  <c r="X425" i="1"/>
  <c r="R426" i="1"/>
  <c r="V426" i="1" s="1"/>
  <c r="Z426" i="1" s="1"/>
  <c r="R430" i="1"/>
  <c r="V430" i="1" s="1"/>
  <c r="Z430" i="1" s="1"/>
  <c r="X433" i="1"/>
  <c r="R434" i="1"/>
  <c r="V434" i="1" s="1"/>
  <c r="Z434" i="1" s="1"/>
  <c r="X437" i="1"/>
  <c r="R438" i="1"/>
  <c r="V438" i="1" s="1"/>
  <c r="Z438" i="1" s="1"/>
  <c r="X441" i="1"/>
  <c r="Y352" i="1"/>
  <c r="AC352" i="1" s="1"/>
  <c r="X354" i="1"/>
  <c r="R355" i="1"/>
  <c r="V355" i="1" s="1"/>
  <c r="Z355" i="1" s="1"/>
  <c r="R356" i="1"/>
  <c r="V356" i="1" s="1"/>
  <c r="Z356" i="1" s="1"/>
  <c r="O357" i="1"/>
  <c r="O358" i="1"/>
  <c r="Y359" i="1"/>
  <c r="AC359" i="1" s="1"/>
  <c r="Y360" i="1"/>
  <c r="AC360" i="1" s="1"/>
  <c r="R362" i="1"/>
  <c r="V362" i="1" s="1"/>
  <c r="Z362" i="1" s="1"/>
  <c r="O363" i="1"/>
  <c r="Y364" i="1"/>
  <c r="AC364" i="1" s="1"/>
  <c r="R366" i="1"/>
  <c r="V366" i="1" s="1"/>
  <c r="Z366" i="1" s="1"/>
  <c r="O367" i="1"/>
  <c r="Y368" i="1"/>
  <c r="AC368" i="1" s="1"/>
  <c r="R370" i="1"/>
  <c r="V370" i="1" s="1"/>
  <c r="Z370" i="1" s="1"/>
  <c r="O371" i="1"/>
  <c r="Y372" i="1"/>
  <c r="AC372" i="1" s="1"/>
  <c r="R374" i="1"/>
  <c r="V374" i="1" s="1"/>
  <c r="Z374" i="1" s="1"/>
  <c r="O375" i="1"/>
  <c r="Y376" i="1"/>
  <c r="AC376" i="1" s="1"/>
  <c r="R378" i="1"/>
  <c r="V378" i="1" s="1"/>
  <c r="Z378" i="1" s="1"/>
  <c r="O379" i="1"/>
  <c r="Y380" i="1"/>
  <c r="AC380" i="1" s="1"/>
  <c r="S381" i="1"/>
  <c r="R382" i="1"/>
  <c r="V382" i="1" s="1"/>
  <c r="Z382" i="1" s="1"/>
  <c r="O383" i="1"/>
  <c r="Y384" i="1"/>
  <c r="AC384" i="1" s="1"/>
  <c r="R386" i="1"/>
  <c r="V386" i="1" s="1"/>
  <c r="Z386" i="1" s="1"/>
  <c r="O387" i="1"/>
  <c r="Y388" i="1"/>
  <c r="AC388" i="1" s="1"/>
  <c r="O393" i="1"/>
  <c r="Y394" i="1"/>
  <c r="AC394" i="1" s="1"/>
  <c r="Y395" i="1"/>
  <c r="AC395" i="1" s="1"/>
  <c r="X397" i="1"/>
  <c r="R398" i="1"/>
  <c r="V398" i="1" s="1"/>
  <c r="Z398" i="1" s="1"/>
  <c r="R399" i="1"/>
  <c r="V399" i="1" s="1"/>
  <c r="Z399" i="1" s="1"/>
  <c r="O400" i="1"/>
  <c r="O401" i="1"/>
  <c r="O402" i="1"/>
  <c r="Y403" i="1"/>
  <c r="AC403" i="1" s="1"/>
  <c r="Y404" i="1"/>
  <c r="AC404" i="1" s="1"/>
  <c r="Y405" i="1"/>
  <c r="AC405" i="1" s="1"/>
  <c r="Y406" i="1"/>
  <c r="AC406" i="1" s="1"/>
  <c r="Y407" i="1"/>
  <c r="AC407" i="1" s="1"/>
  <c r="X408" i="1"/>
  <c r="R409" i="1"/>
  <c r="V409" i="1" s="1"/>
  <c r="Z409" i="1" s="1"/>
  <c r="O410" i="1"/>
  <c r="Y411" i="1"/>
  <c r="AC411" i="1" s="1"/>
  <c r="X412" i="1"/>
  <c r="R413" i="1"/>
  <c r="V413" i="1" s="1"/>
  <c r="Z413" i="1" s="1"/>
  <c r="O414" i="1"/>
  <c r="Y415" i="1"/>
  <c r="AC415" i="1" s="1"/>
  <c r="X416" i="1"/>
  <c r="R417" i="1"/>
  <c r="V417" i="1" s="1"/>
  <c r="Z417" i="1" s="1"/>
  <c r="O418" i="1"/>
  <c r="Y419" i="1"/>
  <c r="AC419" i="1" s="1"/>
  <c r="X420" i="1"/>
  <c r="R421" i="1"/>
  <c r="V421" i="1" s="1"/>
  <c r="Z421" i="1" s="1"/>
  <c r="O422" i="1"/>
  <c r="Y423" i="1"/>
  <c r="AC423" i="1" s="1"/>
  <c r="X424" i="1"/>
  <c r="R425" i="1"/>
  <c r="V425" i="1" s="1"/>
  <c r="Z425" i="1" s="1"/>
  <c r="O426" i="1"/>
  <c r="Y427" i="1"/>
  <c r="AC427" i="1" s="1"/>
  <c r="X428" i="1"/>
  <c r="R429" i="1"/>
  <c r="V429" i="1" s="1"/>
  <c r="Z429" i="1" s="1"/>
  <c r="O430" i="1"/>
  <c r="Y431" i="1"/>
  <c r="AC431" i="1" s="1"/>
  <c r="X432" i="1"/>
  <c r="R433" i="1"/>
  <c r="V433" i="1" s="1"/>
  <c r="Z433" i="1" s="1"/>
  <c r="O434" i="1"/>
  <c r="Y435" i="1"/>
  <c r="AC435" i="1" s="1"/>
  <c r="X436" i="1"/>
  <c r="R437" i="1"/>
  <c r="V437" i="1" s="1"/>
  <c r="Z437" i="1" s="1"/>
  <c r="O438" i="1"/>
  <c r="Y439" i="1"/>
  <c r="AC439" i="1" s="1"/>
  <c r="X440" i="1"/>
  <c r="R441" i="1"/>
  <c r="V441" i="1" s="1"/>
  <c r="Z441" i="1" s="1"/>
  <c r="R403" i="1"/>
  <c r="V403" i="1" s="1"/>
  <c r="Z403" i="1" s="1"/>
  <c r="R404" i="1"/>
  <c r="V404" i="1" s="1"/>
  <c r="Z404" i="1" s="1"/>
  <c r="R405" i="1"/>
  <c r="V405" i="1" s="1"/>
  <c r="Z405" i="1" s="1"/>
  <c r="R406" i="1"/>
  <c r="V406" i="1" s="1"/>
  <c r="Z406" i="1" s="1"/>
  <c r="O408" i="1"/>
  <c r="Y409" i="1"/>
  <c r="AC409" i="1" s="1"/>
  <c r="X410" i="1"/>
  <c r="R411" i="1"/>
  <c r="V411" i="1" s="1"/>
  <c r="Z411" i="1" s="1"/>
  <c r="O412" i="1"/>
  <c r="Y413" i="1"/>
  <c r="AC413" i="1" s="1"/>
  <c r="X414" i="1"/>
  <c r="R415" i="1"/>
  <c r="V415" i="1" s="1"/>
  <c r="Z415" i="1" s="1"/>
  <c r="O416" i="1"/>
  <c r="Y417" i="1"/>
  <c r="AC417" i="1" s="1"/>
  <c r="X418" i="1"/>
  <c r="R419" i="1"/>
  <c r="V419" i="1" s="1"/>
  <c r="Z419" i="1" s="1"/>
  <c r="O420" i="1"/>
  <c r="Y421" i="1"/>
  <c r="AC421" i="1" s="1"/>
  <c r="X422" i="1"/>
  <c r="R423" i="1"/>
  <c r="V423" i="1" s="1"/>
  <c r="Z423" i="1" s="1"/>
  <c r="O424" i="1"/>
  <c r="Y425" i="1"/>
  <c r="AC425" i="1" s="1"/>
  <c r="X426" i="1"/>
  <c r="R427" i="1"/>
  <c r="V427" i="1" s="1"/>
  <c r="Z427" i="1" s="1"/>
  <c r="O428" i="1"/>
  <c r="Y429" i="1"/>
  <c r="AC429" i="1" s="1"/>
  <c r="X430" i="1"/>
  <c r="R431" i="1"/>
  <c r="V431" i="1" s="1"/>
  <c r="Z431" i="1" s="1"/>
  <c r="O432" i="1"/>
  <c r="Y433" i="1"/>
  <c r="AC433" i="1" s="1"/>
  <c r="X434" i="1"/>
  <c r="O436" i="1"/>
  <c r="Y437" i="1"/>
  <c r="AC437" i="1" s="1"/>
  <c r="X438" i="1"/>
  <c r="R439" i="1"/>
  <c r="V439" i="1" s="1"/>
  <c r="Z439" i="1" s="1"/>
  <c r="O440" i="1"/>
  <c r="S145" i="1"/>
  <c r="Q145" i="1"/>
  <c r="S147" i="1"/>
  <c r="Q147" i="1"/>
  <c r="S149" i="1"/>
  <c r="Q149" i="1"/>
  <c r="S151" i="1"/>
  <c r="Q151" i="1"/>
  <c r="S153" i="1"/>
  <c r="Q153" i="1"/>
  <c r="S155" i="1"/>
  <c r="Q155" i="1"/>
  <c r="S157" i="1"/>
  <c r="Q157" i="1"/>
  <c r="S159" i="1"/>
  <c r="Q159" i="1"/>
  <c r="S161" i="1"/>
  <c r="Q161" i="1"/>
  <c r="S163" i="1"/>
  <c r="Q163" i="1"/>
  <c r="S165" i="1"/>
  <c r="Q165" i="1"/>
  <c r="S167" i="1"/>
  <c r="Q167" i="1"/>
  <c r="S169" i="1"/>
  <c r="Q169" i="1"/>
  <c r="S171" i="1"/>
  <c r="Q171" i="1"/>
  <c r="S173" i="1"/>
  <c r="Q173" i="1"/>
  <c r="S175" i="1"/>
  <c r="Q175" i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S144" i="1"/>
  <c r="Q144" i="1"/>
  <c r="S146" i="1"/>
  <c r="Q146" i="1"/>
  <c r="S148" i="1"/>
  <c r="Q148" i="1"/>
  <c r="S150" i="1"/>
  <c r="Q150" i="1"/>
  <c r="S152" i="1"/>
  <c r="Q152" i="1"/>
  <c r="S154" i="1"/>
  <c r="Q154" i="1"/>
  <c r="S156" i="1"/>
  <c r="Q156" i="1"/>
  <c r="S158" i="1"/>
  <c r="Q158" i="1"/>
  <c r="S160" i="1"/>
  <c r="Q160" i="1"/>
  <c r="S162" i="1"/>
  <c r="Q162" i="1"/>
  <c r="S164" i="1"/>
  <c r="Q164" i="1"/>
  <c r="S166" i="1"/>
  <c r="Q166" i="1"/>
  <c r="S168" i="1"/>
  <c r="Q168" i="1"/>
  <c r="S170" i="1"/>
  <c r="Q170" i="1"/>
  <c r="S172" i="1"/>
  <c r="Q172" i="1"/>
  <c r="S174" i="1"/>
  <c r="Q174" i="1"/>
  <c r="O2" i="1"/>
  <c r="Q2" i="1"/>
  <c r="S2" i="1"/>
  <c r="Y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X145" i="1"/>
  <c r="X147" i="1"/>
  <c r="X149" i="1"/>
  <c r="X151" i="1"/>
  <c r="X153" i="1"/>
  <c r="X155" i="1"/>
  <c r="X157" i="1"/>
  <c r="X159" i="1"/>
  <c r="X161" i="1"/>
  <c r="X163" i="1"/>
  <c r="X165" i="1"/>
  <c r="X167" i="1"/>
  <c r="X169" i="1"/>
  <c r="X171" i="1"/>
  <c r="X173" i="1"/>
  <c r="X175" i="1"/>
  <c r="S245" i="1"/>
  <c r="Q245" i="1"/>
  <c r="S246" i="1"/>
  <c r="Q246" i="1"/>
  <c r="S248" i="1"/>
  <c r="Q248" i="1"/>
  <c r="S250" i="1"/>
  <c r="Q250" i="1"/>
  <c r="S252" i="1"/>
  <c r="Q252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2" i="1"/>
  <c r="X243" i="1"/>
  <c r="X245" i="1"/>
  <c r="S247" i="1"/>
  <c r="Q247" i="1"/>
  <c r="S249" i="1"/>
  <c r="Q249" i="1"/>
  <c r="S251" i="1"/>
  <c r="Q251" i="1"/>
  <c r="S253" i="1"/>
  <c r="Q253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2" i="1"/>
  <c r="Q243" i="1"/>
  <c r="R245" i="1"/>
  <c r="V245" i="1" s="1"/>
  <c r="Z245" i="1" s="1"/>
  <c r="S347" i="1"/>
  <c r="Q347" i="1"/>
  <c r="S349" i="1"/>
  <c r="Q349" i="1"/>
  <c r="S351" i="1"/>
  <c r="Q351" i="1"/>
  <c r="S353" i="1"/>
  <c r="Q353" i="1"/>
  <c r="S355" i="1"/>
  <c r="Q355" i="1"/>
  <c r="S357" i="1"/>
  <c r="Q357" i="1"/>
  <c r="S359" i="1"/>
  <c r="Q359" i="1"/>
  <c r="Q254" i="1"/>
  <c r="S254" i="1"/>
  <c r="Q255" i="1"/>
  <c r="S255" i="1"/>
  <c r="Q256" i="1"/>
  <c r="S256" i="1"/>
  <c r="Q257" i="1"/>
  <c r="S257" i="1"/>
  <c r="Q258" i="1"/>
  <c r="S258" i="1"/>
  <c r="Q259" i="1"/>
  <c r="S259" i="1"/>
  <c r="Q260" i="1"/>
  <c r="S260" i="1"/>
  <c r="Q261" i="1"/>
  <c r="S261" i="1"/>
  <c r="Q263" i="1"/>
  <c r="S263" i="1"/>
  <c r="Q264" i="1"/>
  <c r="S264" i="1"/>
  <c r="Q266" i="1"/>
  <c r="S266" i="1"/>
  <c r="Y266" i="1"/>
  <c r="AC266" i="1" s="1"/>
  <c r="Q267" i="1"/>
  <c r="Y267" i="1"/>
  <c r="AC267" i="1" s="1"/>
  <c r="Q268" i="1"/>
  <c r="S268" i="1"/>
  <c r="Y268" i="1"/>
  <c r="AC268" i="1" s="1"/>
  <c r="O269" i="1"/>
  <c r="Q269" i="1"/>
  <c r="Y269" i="1"/>
  <c r="AC269" i="1" s="1"/>
  <c r="Q270" i="1"/>
  <c r="S270" i="1"/>
  <c r="Y270" i="1"/>
  <c r="AC270" i="1" s="1"/>
  <c r="Q271" i="1"/>
  <c r="S271" i="1"/>
  <c r="Q272" i="1"/>
  <c r="S272" i="1"/>
  <c r="Q273" i="1"/>
  <c r="S273" i="1"/>
  <c r="Q274" i="1"/>
  <c r="S274" i="1"/>
  <c r="Q275" i="1"/>
  <c r="S275" i="1"/>
  <c r="Q276" i="1"/>
  <c r="S276" i="1"/>
  <c r="Q277" i="1"/>
  <c r="S277" i="1"/>
  <c r="Q278" i="1"/>
  <c r="S278" i="1"/>
  <c r="Q279" i="1"/>
  <c r="S279" i="1"/>
  <c r="Q284" i="1"/>
  <c r="S284" i="1"/>
  <c r="Q285" i="1"/>
  <c r="S285" i="1"/>
  <c r="Q286" i="1"/>
  <c r="S286" i="1"/>
  <c r="Q287" i="1"/>
  <c r="S287" i="1"/>
  <c r="Q288" i="1"/>
  <c r="S288" i="1"/>
  <c r="Q289" i="1"/>
  <c r="S289" i="1"/>
  <c r="Q290" i="1"/>
  <c r="S290" i="1"/>
  <c r="Q291" i="1"/>
  <c r="S291" i="1"/>
  <c r="Q292" i="1"/>
  <c r="S292" i="1"/>
  <c r="Q293" i="1"/>
  <c r="S293" i="1"/>
  <c r="Q294" i="1"/>
  <c r="S294" i="1"/>
  <c r="Q295" i="1"/>
  <c r="S295" i="1"/>
  <c r="Q296" i="1"/>
  <c r="S296" i="1"/>
  <c r="Q297" i="1"/>
  <c r="S297" i="1"/>
  <c r="Q298" i="1"/>
  <c r="S298" i="1"/>
  <c r="Q299" i="1"/>
  <c r="S299" i="1"/>
  <c r="Q300" i="1"/>
  <c r="S300" i="1"/>
  <c r="Q301" i="1"/>
  <c r="S301" i="1"/>
  <c r="Q302" i="1"/>
  <c r="S302" i="1"/>
  <c r="Q303" i="1"/>
  <c r="S303" i="1"/>
  <c r="Q304" i="1"/>
  <c r="S304" i="1"/>
  <c r="Q305" i="1"/>
  <c r="S305" i="1"/>
  <c r="Q306" i="1"/>
  <c r="S306" i="1"/>
  <c r="Q307" i="1"/>
  <c r="S307" i="1"/>
  <c r="Q308" i="1"/>
  <c r="S308" i="1"/>
  <c r="Q309" i="1"/>
  <c r="S309" i="1"/>
  <c r="Q310" i="1"/>
  <c r="S310" i="1"/>
  <c r="Q311" i="1"/>
  <c r="S311" i="1"/>
  <c r="Q312" i="1"/>
  <c r="S312" i="1"/>
  <c r="Q313" i="1"/>
  <c r="S313" i="1"/>
  <c r="Q314" i="1"/>
  <c r="S314" i="1"/>
  <c r="Q315" i="1"/>
  <c r="S315" i="1"/>
  <c r="Q316" i="1"/>
  <c r="S316" i="1"/>
  <c r="Q317" i="1"/>
  <c r="S317" i="1"/>
  <c r="Q318" i="1"/>
  <c r="S318" i="1"/>
  <c r="Q319" i="1"/>
  <c r="S319" i="1"/>
  <c r="Q320" i="1"/>
  <c r="S320" i="1"/>
  <c r="Q321" i="1"/>
  <c r="S321" i="1"/>
  <c r="Q322" i="1"/>
  <c r="S322" i="1"/>
  <c r="Q323" i="1"/>
  <c r="S323" i="1"/>
  <c r="Q324" i="1"/>
  <c r="S324" i="1"/>
  <c r="Q325" i="1"/>
  <c r="S325" i="1"/>
  <c r="Q326" i="1"/>
  <c r="S326" i="1"/>
  <c r="Q327" i="1"/>
  <c r="S327" i="1"/>
  <c r="Q328" i="1"/>
  <c r="S328" i="1"/>
  <c r="Q329" i="1"/>
  <c r="S329" i="1"/>
  <c r="Q330" i="1"/>
  <c r="S330" i="1"/>
  <c r="Q331" i="1"/>
  <c r="S331" i="1"/>
  <c r="Q332" i="1"/>
  <c r="S332" i="1"/>
  <c r="Q333" i="1"/>
  <c r="S333" i="1"/>
  <c r="Q334" i="1"/>
  <c r="S334" i="1"/>
  <c r="Q335" i="1"/>
  <c r="S335" i="1"/>
  <c r="Q336" i="1"/>
  <c r="S336" i="1"/>
  <c r="Q337" i="1"/>
  <c r="S337" i="1"/>
  <c r="Q338" i="1"/>
  <c r="S338" i="1"/>
  <c r="Q339" i="1"/>
  <c r="S339" i="1"/>
  <c r="Q340" i="1"/>
  <c r="S340" i="1"/>
  <c r="Q341" i="1"/>
  <c r="S341" i="1"/>
  <c r="Q342" i="1"/>
  <c r="S342" i="1"/>
  <c r="Q343" i="1"/>
  <c r="S343" i="1"/>
  <c r="Q344" i="1"/>
  <c r="S344" i="1"/>
  <c r="Q345" i="1"/>
  <c r="S345" i="1"/>
  <c r="Y345" i="1"/>
  <c r="AC345" i="1" s="1"/>
  <c r="S346" i="1"/>
  <c r="Q346" i="1"/>
  <c r="S348" i="1"/>
  <c r="Q348" i="1"/>
  <c r="S350" i="1"/>
  <c r="Q350" i="1"/>
  <c r="S352" i="1"/>
  <c r="Q352" i="1"/>
  <c r="S354" i="1"/>
  <c r="Q354" i="1"/>
  <c r="S356" i="1"/>
  <c r="Q356" i="1"/>
  <c r="S358" i="1"/>
  <c r="Q358" i="1"/>
  <c r="R346" i="1"/>
  <c r="V346" i="1" s="1"/>
  <c r="Z346" i="1" s="1"/>
  <c r="S394" i="1"/>
  <c r="Q394" i="1"/>
  <c r="S396" i="1"/>
  <c r="Q396" i="1"/>
  <c r="S398" i="1"/>
  <c r="Q398" i="1"/>
  <c r="S400" i="1"/>
  <c r="Q400" i="1"/>
  <c r="S402" i="1"/>
  <c r="Q402" i="1"/>
  <c r="S404" i="1"/>
  <c r="Q404" i="1"/>
  <c r="S406" i="1"/>
  <c r="Q406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R388" i="1"/>
  <c r="V388" i="1" s="1"/>
  <c r="Z388" i="1" s="1"/>
  <c r="X388" i="1"/>
  <c r="R389" i="1"/>
  <c r="V389" i="1" s="1"/>
  <c r="Z389" i="1" s="1"/>
  <c r="X389" i="1"/>
  <c r="R390" i="1"/>
  <c r="V390" i="1" s="1"/>
  <c r="Z390" i="1" s="1"/>
  <c r="R391" i="1"/>
  <c r="V391" i="1" s="1"/>
  <c r="Z391" i="1" s="1"/>
  <c r="R392" i="1"/>
  <c r="V392" i="1" s="1"/>
  <c r="Z392" i="1" s="1"/>
  <c r="S393" i="1"/>
  <c r="Q393" i="1"/>
  <c r="S395" i="1"/>
  <c r="Q395" i="1"/>
  <c r="S397" i="1"/>
  <c r="Q397" i="1"/>
  <c r="S399" i="1"/>
  <c r="Q399" i="1"/>
  <c r="S401" i="1"/>
  <c r="Q401" i="1"/>
  <c r="S403" i="1"/>
  <c r="Q403" i="1"/>
  <c r="S405" i="1"/>
  <c r="Q405" i="1"/>
  <c r="S407" i="1"/>
  <c r="Q407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O391" i="1"/>
  <c r="Q391" i="1"/>
  <c r="Q392" i="1"/>
  <c r="S392" i="1"/>
  <c r="X402" i="1"/>
  <c r="Q408" i="1"/>
  <c r="S408" i="1"/>
  <c r="Q409" i="1"/>
  <c r="S409" i="1"/>
  <c r="Q410" i="1"/>
  <c r="S410" i="1"/>
  <c r="Q411" i="1"/>
  <c r="S411" i="1"/>
  <c r="Q412" i="1"/>
  <c r="S412" i="1"/>
  <c r="Q413" i="1"/>
  <c r="S413" i="1"/>
  <c r="Q414" i="1"/>
  <c r="S414" i="1"/>
  <c r="Q415" i="1"/>
  <c r="S415" i="1"/>
  <c r="Q416" i="1"/>
  <c r="S416" i="1"/>
  <c r="Q417" i="1"/>
  <c r="S417" i="1"/>
  <c r="Q418" i="1"/>
  <c r="S418" i="1"/>
  <c r="Q419" i="1"/>
  <c r="S419" i="1"/>
  <c r="Q420" i="1"/>
  <c r="S420" i="1"/>
  <c r="Q421" i="1"/>
  <c r="S421" i="1"/>
  <c r="Q422" i="1"/>
  <c r="S422" i="1"/>
  <c r="Q423" i="1"/>
  <c r="S423" i="1"/>
  <c r="Q424" i="1"/>
  <c r="S424" i="1"/>
  <c r="Q425" i="1"/>
  <c r="S425" i="1"/>
  <c r="Q426" i="1"/>
  <c r="S426" i="1"/>
  <c r="Q427" i="1"/>
  <c r="S427" i="1"/>
  <c r="Q428" i="1"/>
  <c r="S428" i="1"/>
  <c r="Q429" i="1"/>
  <c r="S429" i="1"/>
  <c r="Q430" i="1"/>
  <c r="S430" i="1"/>
  <c r="Q431" i="1"/>
  <c r="S431" i="1"/>
  <c r="Q432" i="1"/>
  <c r="S432" i="1"/>
  <c r="Q433" i="1"/>
  <c r="S433" i="1"/>
  <c r="Q434" i="1"/>
  <c r="S434" i="1"/>
  <c r="Q435" i="1"/>
  <c r="S435" i="1"/>
  <c r="Q436" i="1"/>
  <c r="S436" i="1"/>
  <c r="Q437" i="1"/>
  <c r="S437" i="1"/>
  <c r="Q438" i="1"/>
  <c r="S438" i="1"/>
  <c r="Q439" i="1"/>
  <c r="S439" i="1"/>
  <c r="Q440" i="1"/>
  <c r="S440" i="1"/>
  <c r="Q441" i="1"/>
  <c r="S441" i="1"/>
  <c r="S443" i="1" l="1"/>
  <c r="O443" i="1"/>
  <c r="R443" i="1"/>
  <c r="R445" i="1" s="1"/>
  <c r="Y443" i="1"/>
  <c r="Y445" i="1" s="1"/>
  <c r="AC2" i="1"/>
  <c r="AC443" i="1" s="1"/>
  <c r="Q443" i="1"/>
  <c r="Q445" i="1" s="1"/>
  <c r="X443" i="1"/>
  <c r="X445" i="1" s="1"/>
  <c r="V443" i="1"/>
  <c r="Z2" i="1"/>
  <c r="Z443" i="1" s="1"/>
  <c r="Y446" i="1" l="1"/>
  <c r="R4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93773" type="6" refreshedVersion="3" background="1" saveData="1">
    <textPr firstRow="3" sourceFile="C:\Documents and Settings\sharma\Desktop\93773.TXT" delimited="0">
      <textFields count="9">
        <textField/>
        <textField position="6"/>
        <textField position="7"/>
        <textField position="29"/>
        <textField position="30"/>
        <textField position="38"/>
        <textField position="39"/>
        <textField position="49"/>
        <textField position="50"/>
      </textFields>
    </textPr>
  </connection>
</connections>
</file>

<file path=xl/sharedStrings.xml><?xml version="1.0" encoding="utf-8"?>
<sst xmlns="http://schemas.openxmlformats.org/spreadsheetml/2006/main" count="2848" uniqueCount="1345">
  <si>
    <t>S.No.</t>
  </si>
  <si>
    <t>DRI-ID</t>
  </si>
  <si>
    <t>Place</t>
  </si>
  <si>
    <t>APP No.</t>
  </si>
  <si>
    <t>Company</t>
  </si>
  <si>
    <t>Membership Type</t>
  </si>
  <si>
    <t>APP DATE</t>
  </si>
  <si>
    <t>Year Of Purchase</t>
  </si>
  <si>
    <t>CUSTOMER NAME</t>
  </si>
  <si>
    <t>AMC</t>
  </si>
  <si>
    <t>GSV</t>
  </si>
  <si>
    <t>CSV</t>
  </si>
  <si>
    <t>Deposit</t>
  </si>
  <si>
    <t>Status</t>
  </si>
  <si>
    <t>Outstanding</t>
  </si>
  <si>
    <t>Year Till Now</t>
  </si>
  <si>
    <t xml:space="preserve">Current Value </t>
  </si>
  <si>
    <t>After Deducting License Fees</t>
  </si>
  <si>
    <t>20% After Deducting consideration</t>
  </si>
  <si>
    <t>Surrender Value</t>
  </si>
  <si>
    <t>(Profit)/Loss On Adjustment</t>
  </si>
  <si>
    <t>Excess Pay Over Current Value</t>
  </si>
  <si>
    <t>08023 E00 03003103</t>
  </si>
  <si>
    <t>Manali</t>
  </si>
  <si>
    <t>DE950045</t>
  </si>
  <si>
    <t>DRIPL</t>
  </si>
  <si>
    <t>LNC</t>
  </si>
  <si>
    <t>18/12/1995</t>
  </si>
  <si>
    <t>Y M MAHAJAN</t>
  </si>
  <si>
    <t>08019 A00 03003110</t>
  </si>
  <si>
    <t>DE950025</t>
  </si>
  <si>
    <t>SANJEEV MOSES DAVIDSON</t>
  </si>
  <si>
    <t>08023 E00 03003118</t>
  </si>
  <si>
    <t>DE950004</t>
  </si>
  <si>
    <t>30/12/1995</t>
  </si>
  <si>
    <t>RAKESH KAPOOR</t>
  </si>
  <si>
    <t>08018 A00 03003134</t>
  </si>
  <si>
    <t>DE950054</t>
  </si>
  <si>
    <t>SHALINI SEHGAL</t>
  </si>
  <si>
    <t>08020 A00 03003169</t>
  </si>
  <si>
    <t>DE950089</t>
  </si>
  <si>
    <t>28/12/1995</t>
  </si>
  <si>
    <t>RAVINDER SINGHAL</t>
  </si>
  <si>
    <t>08020 B00 03003176</t>
  </si>
  <si>
    <t>JP950008</t>
  </si>
  <si>
    <t>VINOD SUMAN</t>
  </si>
  <si>
    <t>08020 B00 03003178</t>
  </si>
  <si>
    <t>JP950004</t>
  </si>
  <si>
    <t>SANDEEP TANDON</t>
  </si>
  <si>
    <t>08024 B00 03003187</t>
  </si>
  <si>
    <t>AB950004</t>
  </si>
  <si>
    <t>27/12/1995</t>
  </si>
  <si>
    <t>ANIL KUMAR</t>
  </si>
  <si>
    <t>08011 B00 03003196</t>
  </si>
  <si>
    <t>CH950006</t>
  </si>
  <si>
    <t>UMESH KANT</t>
  </si>
  <si>
    <t>08025 E00 03003200</t>
  </si>
  <si>
    <t>AM950005</t>
  </si>
  <si>
    <t>SURINDER PAL SINGH MATTA</t>
  </si>
  <si>
    <t>08023 E00 03003202</t>
  </si>
  <si>
    <t>JP950006</t>
  </si>
  <si>
    <t>RAHUL CHOUDHARY</t>
  </si>
  <si>
    <t>08034 E00 01001875</t>
  </si>
  <si>
    <t>NG950003</t>
  </si>
  <si>
    <t>13/12/1995</t>
  </si>
  <si>
    <t>PRAKASH TOURS &amp; TRAVELS</t>
  </si>
  <si>
    <t>08022 B00 03003207</t>
  </si>
  <si>
    <t>AB950003</t>
  </si>
  <si>
    <t>31/12/1995</t>
  </si>
  <si>
    <t>RAMESH KUMAR KHER</t>
  </si>
  <si>
    <t>08024 E00 03003208</t>
  </si>
  <si>
    <t>AB950001</t>
  </si>
  <si>
    <t>DAVENDER ALWADHI</t>
  </si>
  <si>
    <t>08040 B00 03003243</t>
  </si>
  <si>
    <t>JP960002</t>
  </si>
  <si>
    <t>MADHU PABUWAL</t>
  </si>
  <si>
    <t>08026 B00 03003290</t>
  </si>
  <si>
    <t>AM950008</t>
  </si>
  <si>
    <t>SUBASH CHANDER</t>
  </si>
  <si>
    <t>08025 E00 03003292</t>
  </si>
  <si>
    <t>AB950007</t>
  </si>
  <si>
    <t>MIGLANI INDUSTRIES</t>
  </si>
  <si>
    <t>08019 B00 01002368</t>
  </si>
  <si>
    <t>NG960002</t>
  </si>
  <si>
    <t>KADAVIL JOHN THOMAS</t>
  </si>
  <si>
    <t>08025 E00 03003273</t>
  </si>
  <si>
    <t>AM960004</t>
  </si>
  <si>
    <t>30/01/1996</t>
  </si>
  <si>
    <t>ASHWANI KUMAR MEHRA</t>
  </si>
  <si>
    <t>08020 B00 03003255</t>
  </si>
  <si>
    <t>KN960005</t>
  </si>
  <si>
    <t>22/01/1996</t>
  </si>
  <si>
    <t>JAWAHAR MEHRA</t>
  </si>
  <si>
    <t>08045 E00 02002081</t>
  </si>
  <si>
    <t>GU960002</t>
  </si>
  <si>
    <t>MOHSIN ALI</t>
  </si>
  <si>
    <t>08022 E00 03003322</t>
  </si>
  <si>
    <t>CH960002</t>
  </si>
  <si>
    <t>23/01/1996</t>
  </si>
  <si>
    <t>NARESH JAIN</t>
  </si>
  <si>
    <t>08018 A00 03003321</t>
  </si>
  <si>
    <t>CH960007</t>
  </si>
  <si>
    <t>31/01/1996</t>
  </si>
  <si>
    <t>RAJIVE AGARWAL</t>
  </si>
  <si>
    <t>08021 B00 03003278</t>
  </si>
  <si>
    <t>CH960009</t>
  </si>
  <si>
    <t>19/01/1996</t>
  </si>
  <si>
    <t>RAKESH BAJAJ</t>
  </si>
  <si>
    <t>08023 E00 03003277</t>
  </si>
  <si>
    <t>JL960001</t>
  </si>
  <si>
    <t>JEEVESH KALIA</t>
  </si>
  <si>
    <t>08021 B00 01002012</t>
  </si>
  <si>
    <t>NG960005</t>
  </si>
  <si>
    <t>NAND KISHORE SHYAM SUNDER AGRAWAL</t>
  </si>
  <si>
    <t>08027 B00 01001997</t>
  </si>
  <si>
    <t>PU960021</t>
  </si>
  <si>
    <t>RAJARAM GOVINDRAO DEOKER</t>
  </si>
  <si>
    <t>08012 B00 02002074</t>
  </si>
  <si>
    <t>JM960013</t>
  </si>
  <si>
    <t>HAZRA VIKAS</t>
  </si>
  <si>
    <t>08023 E00 03003305</t>
  </si>
  <si>
    <t>AM960013</t>
  </si>
  <si>
    <t>16/02/1996</t>
  </si>
  <si>
    <t>AJAY ROADLINES</t>
  </si>
  <si>
    <t>08026 B00 03003304</t>
  </si>
  <si>
    <t>AM960012</t>
  </si>
  <si>
    <t>26/02/1996</t>
  </si>
  <si>
    <t>EMCO WIRES AND CABLE INDUSTRIES</t>
  </si>
  <si>
    <t>08026 B00 03003303</t>
  </si>
  <si>
    <t>AM960011</t>
  </si>
  <si>
    <t>29/02/1996</t>
  </si>
  <si>
    <t>JIA LAL GUPTA</t>
  </si>
  <si>
    <t>08022 B00 03003309</t>
  </si>
  <si>
    <t>AB960002</t>
  </si>
  <si>
    <t>ASHOK KHURANA</t>
  </si>
  <si>
    <t>08026 E00 03003359</t>
  </si>
  <si>
    <t>CH960013</t>
  </si>
  <si>
    <t>31/03/1996</t>
  </si>
  <si>
    <t>KAPIL GARG</t>
  </si>
  <si>
    <t>08021 B00 03003331</t>
  </si>
  <si>
    <t>DE960065</t>
  </si>
  <si>
    <t>29/03/1996</t>
  </si>
  <si>
    <t>R.K. GUPTA</t>
  </si>
  <si>
    <t>08020 B00 02002078</t>
  </si>
  <si>
    <t>CA950063</t>
  </si>
  <si>
    <t>ANIL BAJAJ</t>
  </si>
  <si>
    <t>08017 A00 01002103</t>
  </si>
  <si>
    <t>BH960038</t>
  </si>
  <si>
    <t>30/04/1996</t>
  </si>
  <si>
    <t>RAJAT SAXENA</t>
  </si>
  <si>
    <t>08018 E00 01002067</t>
  </si>
  <si>
    <t>BH960035</t>
  </si>
  <si>
    <t>AJAY DUBEY</t>
  </si>
  <si>
    <t>08052 B00 01002183</t>
  </si>
  <si>
    <t>NG960026</t>
  </si>
  <si>
    <t>CHHAGANBHAI KUWARJI BHAI PATEL</t>
  </si>
  <si>
    <t>08050 E00 01002097</t>
  </si>
  <si>
    <t>NG960025</t>
  </si>
  <si>
    <t>R.CHANDRA SHEKHAR</t>
  </si>
  <si>
    <t>08020 E00 01002100</t>
  </si>
  <si>
    <t>NG960022</t>
  </si>
  <si>
    <t>MADHURI SHARADCHANDRA DESHMUKH</t>
  </si>
  <si>
    <t>08051 A00 01002087</t>
  </si>
  <si>
    <t>BH960045</t>
  </si>
  <si>
    <t>M/S. PORWAL CARBIDE PVT. LTD.</t>
  </si>
  <si>
    <t>08019 B00 01002088</t>
  </si>
  <si>
    <t>NG960027</t>
  </si>
  <si>
    <t>26/04/1996</t>
  </si>
  <si>
    <t>SARIKA PANKAJ PATEL</t>
  </si>
  <si>
    <t>08052 E00 03003361</t>
  </si>
  <si>
    <t>LD960013</t>
  </si>
  <si>
    <t>NARINDER MAHESHWARI</t>
  </si>
  <si>
    <t>08018 A00 03003362</t>
  </si>
  <si>
    <t>CH960016</t>
  </si>
  <si>
    <t>VIKRAM  CHAWLA</t>
  </si>
  <si>
    <t>08027 B00 03003360</t>
  </si>
  <si>
    <t>JP960032</t>
  </si>
  <si>
    <t>MLS EXPORTS AND TRADING PVT. LTD.</t>
  </si>
  <si>
    <t>08020 E00 03003448</t>
  </si>
  <si>
    <t>KN960018</t>
  </si>
  <si>
    <t>16/04/1996</t>
  </si>
  <si>
    <t>KAVITA TEWARI</t>
  </si>
  <si>
    <t>08027 A00 03003444</t>
  </si>
  <si>
    <t>AM960018</t>
  </si>
  <si>
    <t>20/04/1996</t>
  </si>
  <si>
    <t>MOHINDER SINGH KOCHAR</t>
  </si>
  <si>
    <t>08022 E00 03003369</t>
  </si>
  <si>
    <t>LD960016</t>
  </si>
  <si>
    <t>M/S. VICTOR TOOLS PVT. LTD.</t>
  </si>
  <si>
    <t>08022 E00 03004424</t>
  </si>
  <si>
    <t>JL960005</t>
  </si>
  <si>
    <t xml:space="preserve">M/S. ACTION BATTERIES                   </t>
  </si>
  <si>
    <t>08023 B00 03003356</t>
  </si>
  <si>
    <t>DE960091</t>
  </si>
  <si>
    <t>ASHOK PAUL</t>
  </si>
  <si>
    <t>08020 B00 03003349</t>
  </si>
  <si>
    <t>DE960115</t>
  </si>
  <si>
    <t>ASHOK TAYAL</t>
  </si>
  <si>
    <t>08023 E00 03003342</t>
  </si>
  <si>
    <t>DE960090</t>
  </si>
  <si>
    <t>NARENDRA GROVER</t>
  </si>
  <si>
    <t>08024 E00 03003354</t>
  </si>
  <si>
    <t>DE960100</t>
  </si>
  <si>
    <t>ARUN BHASIN</t>
  </si>
  <si>
    <t>08052 A00 03003324</t>
  </si>
  <si>
    <t>KN960045</t>
  </si>
  <si>
    <t>28/05/1996</t>
  </si>
  <si>
    <t>ASHOK GUPTA</t>
  </si>
  <si>
    <t>08051 A00 02002268</t>
  </si>
  <si>
    <t>CA960208</t>
  </si>
  <si>
    <t>21/05/1996</t>
  </si>
  <si>
    <t>SUBHAS CHAND LADHA</t>
  </si>
  <si>
    <t>08018 B00 02002243</t>
  </si>
  <si>
    <t>CA960218</t>
  </si>
  <si>
    <t>31/05/1996</t>
  </si>
  <si>
    <t>DIPAK GHOSH</t>
  </si>
  <si>
    <t>08021 E00 02002258</t>
  </si>
  <si>
    <t>CA960267</t>
  </si>
  <si>
    <t>13/06/1996</t>
  </si>
  <si>
    <t>ASHOK KUMAR KHEMKA</t>
  </si>
  <si>
    <t>08026 A00 03003366</t>
  </si>
  <si>
    <t>AB950009</t>
  </si>
  <si>
    <t>DALBIR SINGH POWAR</t>
  </si>
  <si>
    <t>08013 B00 01002225</t>
  </si>
  <si>
    <t>NG960030</t>
  </si>
  <si>
    <t>30/05/1996</t>
  </si>
  <si>
    <t>MALL ENTERPRISES</t>
  </si>
  <si>
    <t>08024 A00</t>
  </si>
  <si>
    <t>BH960058</t>
  </si>
  <si>
    <t>MAHAVIR NAIN</t>
  </si>
  <si>
    <t>08016 B00 03004016</t>
  </si>
  <si>
    <t>DE960178</t>
  </si>
  <si>
    <t>SUBHASH WASON</t>
  </si>
  <si>
    <t>08022 E00 03003442</t>
  </si>
  <si>
    <t>DE960146</t>
  </si>
  <si>
    <t>SATVIR SINGH</t>
  </si>
  <si>
    <t>08025 B00 03003731</t>
  </si>
  <si>
    <t>DE960143</t>
  </si>
  <si>
    <t>MOHINDER SACHDEV</t>
  </si>
  <si>
    <t>08019 B00 03003446</t>
  </si>
  <si>
    <t>DE960162</t>
  </si>
  <si>
    <t>ARUN KUMAR BAJAJ</t>
  </si>
  <si>
    <t>08024 E00 03003519</t>
  </si>
  <si>
    <t>DE960171</t>
  </si>
  <si>
    <t>KULTAR SINGH</t>
  </si>
  <si>
    <t>08035 E00 03003509</t>
  </si>
  <si>
    <t>CH960019</t>
  </si>
  <si>
    <t>PARVEEN MALIK</t>
  </si>
  <si>
    <t>08019 B00 03003422</t>
  </si>
  <si>
    <t>DE960157</t>
  </si>
  <si>
    <t>ASHOK KHOSLA</t>
  </si>
  <si>
    <t>08051 B00 04001270</t>
  </si>
  <si>
    <t>BN960088</t>
  </si>
  <si>
    <t>26/06/1996</t>
  </si>
  <si>
    <t>V.ANANTHA KUMAR</t>
  </si>
  <si>
    <t>08019 B00 04001333</t>
  </si>
  <si>
    <t>VI960063</t>
  </si>
  <si>
    <t>30/06/1996</t>
  </si>
  <si>
    <t>CHINTA SRIDHAR</t>
  </si>
  <si>
    <t>08018 E00 01002251</t>
  </si>
  <si>
    <t>NG960230</t>
  </si>
  <si>
    <t>29/06/1996</t>
  </si>
  <si>
    <t>PRADEEP TUKARAM TALMALE</t>
  </si>
  <si>
    <t>08029 E00 01002289</t>
  </si>
  <si>
    <t>NG960228</t>
  </si>
  <si>
    <t>DINESH KUMAR BABULAL BABARIA</t>
  </si>
  <si>
    <t>08045 B00 01002257</t>
  </si>
  <si>
    <t>BH960084</t>
  </si>
  <si>
    <t>ASHFAK AHMED QURESHI</t>
  </si>
  <si>
    <t>08043 E00 01002683</t>
  </si>
  <si>
    <t>BH960076</t>
  </si>
  <si>
    <t>SUNIL DUBEY</t>
  </si>
  <si>
    <t>08020 E00 01002262</t>
  </si>
  <si>
    <t>BH960072</t>
  </si>
  <si>
    <t>JAGDISH SHRIVASTAVA</t>
  </si>
  <si>
    <t>08025 B00 02002579</t>
  </si>
  <si>
    <t>JM960040</t>
  </si>
  <si>
    <t>27/06/1996</t>
  </si>
  <si>
    <t>SHYAMAL KUMAR KHAN</t>
  </si>
  <si>
    <t>08025 E00 03003489</t>
  </si>
  <si>
    <t>LU960056</t>
  </si>
  <si>
    <t>ARCHNA BHATNAGAR</t>
  </si>
  <si>
    <t>08020 B00 03003904</t>
  </si>
  <si>
    <t>LU960054</t>
  </si>
  <si>
    <t>ANURAG JAIN</t>
  </si>
  <si>
    <t>08020 B00 03004085</t>
  </si>
  <si>
    <t>LU960051</t>
  </si>
  <si>
    <t>MOHOMMAD ASHRAF</t>
  </si>
  <si>
    <t>08027 B00 03003498</t>
  </si>
  <si>
    <t>LD960025</t>
  </si>
  <si>
    <t>SATNAM SINGH SAMBHI</t>
  </si>
  <si>
    <t>08027 B00 03003497</t>
  </si>
  <si>
    <t>LD960024</t>
  </si>
  <si>
    <t>MANJIT SINGH BANWAIT</t>
  </si>
  <si>
    <t>08052 E00 03003503</t>
  </si>
  <si>
    <t>JP960059</t>
  </si>
  <si>
    <t>SUSHRI ASSOCIATES</t>
  </si>
  <si>
    <t>08052 B00 03003495</t>
  </si>
  <si>
    <t>JP960060</t>
  </si>
  <si>
    <t>AJAY MUKHERJEE</t>
  </si>
  <si>
    <t>08052 A00 03003494</t>
  </si>
  <si>
    <t>JP960063</t>
  </si>
  <si>
    <t>SHARAD JAIN</t>
  </si>
  <si>
    <t>08018 B00 03003487</t>
  </si>
  <si>
    <t>JP960050</t>
  </si>
  <si>
    <t>24/06/1996</t>
  </si>
  <si>
    <t>KUMARI SHWETA SHARMA</t>
  </si>
  <si>
    <t>08019 B00 03003515</t>
  </si>
  <si>
    <t>DE960182</t>
  </si>
  <si>
    <t>J.R. SHARMA</t>
  </si>
  <si>
    <t>08025 E00 03003514</t>
  </si>
  <si>
    <t>DE960190</t>
  </si>
  <si>
    <t>MUKESH BUDHIRAJA</t>
  </si>
  <si>
    <t>08024 E00 03003513</t>
  </si>
  <si>
    <t>DE960191</t>
  </si>
  <si>
    <t>RAJU SAGAR</t>
  </si>
  <si>
    <t>08024 E00 03003516</t>
  </si>
  <si>
    <t>DE960192</t>
  </si>
  <si>
    <t>SUNIL KUMAR CHAWLA</t>
  </si>
  <si>
    <t>08052 A00 03003501</t>
  </si>
  <si>
    <t>VA960002</t>
  </si>
  <si>
    <t>JITENDRA KUMAR GUPTA</t>
  </si>
  <si>
    <t>08023 E00 03003512</t>
  </si>
  <si>
    <t>DE960181</t>
  </si>
  <si>
    <t>PANKAJ NARULA</t>
  </si>
  <si>
    <t>08022 E00 03003671</t>
  </si>
  <si>
    <t>CH960029</t>
  </si>
  <si>
    <t>30/07/1996</t>
  </si>
  <si>
    <t>SHAM SUNDER ANAND</t>
  </si>
  <si>
    <t>08024 E00 03003669</t>
  </si>
  <si>
    <t>CH960031</t>
  </si>
  <si>
    <t>25/07/1996</t>
  </si>
  <si>
    <t>BRIJESH KOHLI</t>
  </si>
  <si>
    <t>08022 E00 03003670</t>
  </si>
  <si>
    <t>CH960030</t>
  </si>
  <si>
    <t>DEEPAK KHOLI</t>
  </si>
  <si>
    <t>08024 E00 03003585</t>
  </si>
  <si>
    <t>DE960250</t>
  </si>
  <si>
    <t>17/07/1996</t>
  </si>
  <si>
    <t>KANWALJEET KAUR</t>
  </si>
  <si>
    <t>08022 E00 03003629</t>
  </si>
  <si>
    <t>DE960251</t>
  </si>
  <si>
    <t>28/07/1996</t>
  </si>
  <si>
    <t>GURJEET SINGH</t>
  </si>
  <si>
    <t>08025 E00 03003592</t>
  </si>
  <si>
    <t>DE960227</t>
  </si>
  <si>
    <t>BHUPINDER BIR SINGH</t>
  </si>
  <si>
    <t>08037 B00 03003621</t>
  </si>
  <si>
    <t>DE960230</t>
  </si>
  <si>
    <t>15/07/1996</t>
  </si>
  <si>
    <t>SURESH CHANDER SABHARWAL</t>
  </si>
  <si>
    <t>08029 B00 03003622</t>
  </si>
  <si>
    <t>DE960231</t>
  </si>
  <si>
    <t>19/07/1996</t>
  </si>
  <si>
    <t xml:space="preserve">RAKESH JAIN                             </t>
  </si>
  <si>
    <t>08024 E00 03003625</t>
  </si>
  <si>
    <t>DE960236</t>
  </si>
  <si>
    <t>23/07/1996</t>
  </si>
  <si>
    <t>DINESH MANTRY</t>
  </si>
  <si>
    <t>08052 A00 03003537</t>
  </si>
  <si>
    <t>JP960094</t>
  </si>
  <si>
    <t>SUNIL DHAKA</t>
  </si>
  <si>
    <t>08024 E00 03003573</t>
  </si>
  <si>
    <t>JP960102</t>
  </si>
  <si>
    <t>S.R.K. METAL AGENCY</t>
  </si>
  <si>
    <t>08028 B00 03004288</t>
  </si>
  <si>
    <t>JL960013</t>
  </si>
  <si>
    <t>SAPNA AGARWAL</t>
  </si>
  <si>
    <t>08052 B00 03003798</t>
  </si>
  <si>
    <t>AM960029</t>
  </si>
  <si>
    <t>31/07/1996</t>
  </si>
  <si>
    <t>ANIL MEHRA</t>
  </si>
  <si>
    <t>08018 B00 03003636</t>
  </si>
  <si>
    <t>JP960103</t>
  </si>
  <si>
    <t>VIJAYA KHANNA</t>
  </si>
  <si>
    <t>08022 E00 03003633</t>
  </si>
  <si>
    <t>DE960343</t>
  </si>
  <si>
    <t>B.B.P INFOTECH PVT. LTD.</t>
  </si>
  <si>
    <t>08022 E00 03003604</t>
  </si>
  <si>
    <t>DE960328</t>
  </si>
  <si>
    <t>N.K. KUKREJA</t>
  </si>
  <si>
    <t>08024 E00 03003531</t>
  </si>
  <si>
    <t>DE960255</t>
  </si>
  <si>
    <t>ASHOK KUMAR GAMBHIR</t>
  </si>
  <si>
    <t>08020 E00 02002464</t>
  </si>
  <si>
    <t>GU960136</t>
  </si>
  <si>
    <t>JASRASARIA ANUP KUMAR</t>
  </si>
  <si>
    <t>08027 B00 03003652</t>
  </si>
  <si>
    <t>LD960039</t>
  </si>
  <si>
    <t>BALBIR SINGH BANWAIT</t>
  </si>
  <si>
    <t>08028 A00 01002359</t>
  </si>
  <si>
    <t>BO960246</t>
  </si>
  <si>
    <t>P.R.SINGH</t>
  </si>
  <si>
    <t>08018 B00 01002323</t>
  </si>
  <si>
    <t>BO960245</t>
  </si>
  <si>
    <t>NITIN SHARAD GOKHALE</t>
  </si>
  <si>
    <t>08027 B00 03003628</t>
  </si>
  <si>
    <t>DE960238</t>
  </si>
  <si>
    <t>H. L. SHARMA</t>
  </si>
  <si>
    <t>08024 E00 03003560</t>
  </si>
  <si>
    <t>DE960276</t>
  </si>
  <si>
    <t>27/07/1996</t>
  </si>
  <si>
    <t>PUNIT SONI</t>
  </si>
  <si>
    <t>08017 B00 01002338</t>
  </si>
  <si>
    <t>BH960115</t>
  </si>
  <si>
    <t>RAJIV KUMAR TIWARI</t>
  </si>
  <si>
    <t>08024 E00 01002337</t>
  </si>
  <si>
    <t>BH960116</t>
  </si>
  <si>
    <t>DR. SHEELA AGRAWAL</t>
  </si>
  <si>
    <t>08024 E00 03003556</t>
  </si>
  <si>
    <t>DE960283</t>
  </si>
  <si>
    <t>ANURAG GARG</t>
  </si>
  <si>
    <t>08022 E00 03003614</t>
  </si>
  <si>
    <t>DE960313</t>
  </si>
  <si>
    <t>PRAMOD RAGHAV</t>
  </si>
  <si>
    <t>08024 A00 03003607</t>
  </si>
  <si>
    <t>DE960334</t>
  </si>
  <si>
    <t>JAGJEET JAIN</t>
  </si>
  <si>
    <t>08027 B00 03003659</t>
  </si>
  <si>
    <t>AM960035</t>
  </si>
  <si>
    <t>NARESH KUMAR KAPOOR</t>
  </si>
  <si>
    <t>08047 E00 01002314</t>
  </si>
  <si>
    <t>NG960056</t>
  </si>
  <si>
    <t>M/S MOKHARAJ CONSTRUCTIONS PVT. LTD.</t>
  </si>
  <si>
    <t>08025 E00 03003634</t>
  </si>
  <si>
    <t>DE960293</t>
  </si>
  <si>
    <t>AJAY MALHOTRA</t>
  </si>
  <si>
    <t>08026 B00 03003766</t>
  </si>
  <si>
    <t>DE960270</t>
  </si>
  <si>
    <t>DINESH LUTHRA</t>
  </si>
  <si>
    <t>08023 E00 03003664</t>
  </si>
  <si>
    <t>JL960015</t>
  </si>
  <si>
    <t>M/S EAST &amp; WEST METALS</t>
  </si>
  <si>
    <t>08018 B00 03003584</t>
  </si>
  <si>
    <t>DE960362</t>
  </si>
  <si>
    <t>AVTAR SINGH</t>
  </si>
  <si>
    <t>08052 B00 03003578</t>
  </si>
  <si>
    <t>DE960370</t>
  </si>
  <si>
    <t>ANIL KHANNA</t>
  </si>
  <si>
    <t>08018 B00 01002356</t>
  </si>
  <si>
    <t>NG960045</t>
  </si>
  <si>
    <t>SHAILESH SUCHAK</t>
  </si>
  <si>
    <t>08018 B00 01002307</t>
  </si>
  <si>
    <t>NG960046</t>
  </si>
  <si>
    <t>RAVI SAWAL</t>
  </si>
  <si>
    <t>08023 A00 03003737</t>
  </si>
  <si>
    <t>DE960348</t>
  </si>
  <si>
    <t>SINGH FAB PVT. LTD.</t>
  </si>
  <si>
    <t>08022 E00 03003613</t>
  </si>
  <si>
    <t>DE960320</t>
  </si>
  <si>
    <t>AVINASH KAUR</t>
  </si>
  <si>
    <t>08018 B00 01002346</t>
  </si>
  <si>
    <t>BH960103</t>
  </si>
  <si>
    <t>DEEP CHAND KHARE</t>
  </si>
  <si>
    <t>08040 E00 01002413</t>
  </si>
  <si>
    <t>RA960113</t>
  </si>
  <si>
    <t>SATYENDRA GUPTA</t>
  </si>
  <si>
    <t>08051 A00 01002318</t>
  </si>
  <si>
    <t>BO960252</t>
  </si>
  <si>
    <t>SURESH K. BHAGAT</t>
  </si>
  <si>
    <t>08020 E00 01002358</t>
  </si>
  <si>
    <t>NG960050</t>
  </si>
  <si>
    <t>OTTANLAL CHHABRANI</t>
  </si>
  <si>
    <t>08044 B00 01002311</t>
  </si>
  <si>
    <t>NG960052</t>
  </si>
  <si>
    <t>SHRIRAM VINAYAKRAO JAMBHEKAR</t>
  </si>
  <si>
    <t>08018 B00 01002312</t>
  </si>
  <si>
    <t>NG960055</t>
  </si>
  <si>
    <t>GUPTA DOMESTIC FUEL (HGP) LTD</t>
  </si>
  <si>
    <t>08020 E00 01002416</t>
  </si>
  <si>
    <t>RA960123</t>
  </si>
  <si>
    <t>MANIS CHANDRA CHAKRAVORTY</t>
  </si>
  <si>
    <t>08023 E00 03003763</t>
  </si>
  <si>
    <t>LD960041</t>
  </si>
  <si>
    <t>OM PRAKASH &amp; CO.</t>
  </si>
  <si>
    <t>08016 A00 01002378</t>
  </si>
  <si>
    <t>RA960156</t>
  </si>
  <si>
    <t>29/08/1996</t>
  </si>
  <si>
    <t>RAM NAIN PANDEY</t>
  </si>
  <si>
    <t>08019 B00 01002375</t>
  </si>
  <si>
    <t>RA960153</t>
  </si>
  <si>
    <t>AMITABH AGARWAL</t>
  </si>
  <si>
    <t>08025 E00 01002374</t>
  </si>
  <si>
    <t>RA960152</t>
  </si>
  <si>
    <t>27/08/1996</t>
  </si>
  <si>
    <t>VIPIN MIRANI</t>
  </si>
  <si>
    <t>08020 E00 01002546</t>
  </si>
  <si>
    <t>RA960178</t>
  </si>
  <si>
    <t>31/08/1996</t>
  </si>
  <si>
    <t>SACHIN KUMAR DUBEY</t>
  </si>
  <si>
    <t>08021 E00 01002555</t>
  </si>
  <si>
    <t>RA960176</t>
  </si>
  <si>
    <t>SUBODH KATIYAR</t>
  </si>
  <si>
    <t>08021 E00 01002480</t>
  </si>
  <si>
    <t>NG960067</t>
  </si>
  <si>
    <t>26/08/1996</t>
  </si>
  <si>
    <t>PUNDLIK L. DHOLE</t>
  </si>
  <si>
    <t>08051 B00 01002470</t>
  </si>
  <si>
    <t>NG960066</t>
  </si>
  <si>
    <t>SANJAY SATYA NARAYAN JEJANI</t>
  </si>
  <si>
    <t>08022 E00 01002481</t>
  </si>
  <si>
    <t>NG960062</t>
  </si>
  <si>
    <t>23/08/1996</t>
  </si>
  <si>
    <t>NARENDRA CHOTAI</t>
  </si>
  <si>
    <t>08035 E00 01002574</t>
  </si>
  <si>
    <t>RA960186</t>
  </si>
  <si>
    <t>SUSHIL AGRAWAL</t>
  </si>
  <si>
    <t>08017 B00 01002550</t>
  </si>
  <si>
    <t>NG960061</t>
  </si>
  <si>
    <t>28/08/1996</t>
  </si>
  <si>
    <t>JYOTSNA V. CHARI</t>
  </si>
  <si>
    <t>08017 B00 01002549</t>
  </si>
  <si>
    <t>NG960060</t>
  </si>
  <si>
    <t xml:space="preserve">HARSHA JAYDEEP SHAH                     </t>
  </si>
  <si>
    <t>08042 B00 01002491</t>
  </si>
  <si>
    <t>PU960088</t>
  </si>
  <si>
    <t>HEMANT NARAYAN DADHE</t>
  </si>
  <si>
    <t>08052 B00 01002440</t>
  </si>
  <si>
    <t>BH960138</t>
  </si>
  <si>
    <t>ARVIND JOSHI</t>
  </si>
  <si>
    <t>08028 A00 03003781</t>
  </si>
  <si>
    <t>DE960418</t>
  </si>
  <si>
    <t>30/08/1996</t>
  </si>
  <si>
    <t>MUKESH KUMAR CHANDNA</t>
  </si>
  <si>
    <t>08051 A00 03003819</t>
  </si>
  <si>
    <t>DE960395</t>
  </si>
  <si>
    <t>19/08/1996</t>
  </si>
  <si>
    <t>VIJAY PAL JAIN</t>
  </si>
  <si>
    <t>08025 E00 03003805</t>
  </si>
  <si>
    <t>CH960041</t>
  </si>
  <si>
    <t>RAJEEV MAKHIJA</t>
  </si>
  <si>
    <t>08051 A00 03003818</t>
  </si>
  <si>
    <t>DE960385</t>
  </si>
  <si>
    <t>21/08/1996</t>
  </si>
  <si>
    <t>SUNIL MEHRA</t>
  </si>
  <si>
    <t>08028 B00 03003751</t>
  </si>
  <si>
    <t>AM960039</t>
  </si>
  <si>
    <t>18/08/1996</t>
  </si>
  <si>
    <t>SURINDER PAL SINGH</t>
  </si>
  <si>
    <t>08042 A00 03003754</t>
  </si>
  <si>
    <t>LU960097</t>
  </si>
  <si>
    <t>SURNDRA KUMAR MEHROTRA</t>
  </si>
  <si>
    <t>08052 B00 03003777</t>
  </si>
  <si>
    <t>DE960462</t>
  </si>
  <si>
    <t>NEELAM DANG</t>
  </si>
  <si>
    <t>08018 B00 04001225</t>
  </si>
  <si>
    <t>MA960036</t>
  </si>
  <si>
    <t>SUNITHA DEGA</t>
  </si>
  <si>
    <t>08042 E00 03003753</t>
  </si>
  <si>
    <t>JP960120</t>
  </si>
  <si>
    <t>RAM MOHAN GARG</t>
  </si>
  <si>
    <t>08028 A00 03003780</t>
  </si>
  <si>
    <t>DE960413</t>
  </si>
  <si>
    <t>DHARAM VIR GUPTA</t>
  </si>
  <si>
    <t>08022 E00 03003807</t>
  </si>
  <si>
    <t>CH960043</t>
  </si>
  <si>
    <t>GIREESH KOHLI</t>
  </si>
  <si>
    <t>08024 E00 03003682</t>
  </si>
  <si>
    <t>CH960042</t>
  </si>
  <si>
    <t>SATISH KHURANA</t>
  </si>
  <si>
    <t>08036 B00 03003808</t>
  </si>
  <si>
    <t>CH960047</t>
  </si>
  <si>
    <t>G.S. KOCHAR</t>
  </si>
  <si>
    <t>08022 E00 03003806</t>
  </si>
  <si>
    <t>CH960044</t>
  </si>
  <si>
    <t>ATAM PRAKASH KOHLI</t>
  </si>
  <si>
    <t>08021 E00 03003757</t>
  </si>
  <si>
    <t>LU960091</t>
  </si>
  <si>
    <t>MANOHAR LAL SHRIDHAR</t>
  </si>
  <si>
    <t>08052 B00 03003744</t>
  </si>
  <si>
    <t>KN960078</t>
  </si>
  <si>
    <t>GAURANG ARORA</t>
  </si>
  <si>
    <t>08012 A00 03003761</t>
  </si>
  <si>
    <t>KN960079</t>
  </si>
  <si>
    <t>SRI SUBODH ARORA</t>
  </si>
  <si>
    <t>08012 A00 03004079</t>
  </si>
  <si>
    <t>KN960080</t>
  </si>
  <si>
    <t>SACHIN ARORA</t>
  </si>
  <si>
    <t>08017 B00 03003774</t>
  </si>
  <si>
    <t>DE960439</t>
  </si>
  <si>
    <t>HARSH VERDHAN KHANNA</t>
  </si>
  <si>
    <t>08021 E00 03003771</t>
  </si>
  <si>
    <t>JP960119</t>
  </si>
  <si>
    <t>JITENDER SHARMA</t>
  </si>
  <si>
    <t>08026 B00 03003924</t>
  </si>
  <si>
    <t>DE960317</t>
  </si>
  <si>
    <t>AJAY KHANNA</t>
  </si>
  <si>
    <t>08027 A00 03003922</t>
  </si>
  <si>
    <t>DE960311</t>
  </si>
  <si>
    <t>PRADEEP SAGAR</t>
  </si>
  <si>
    <t>08026 B00 03003925</t>
  </si>
  <si>
    <t>DE960318</t>
  </si>
  <si>
    <t>08029 B00 03003721</t>
  </si>
  <si>
    <t>JP960124</t>
  </si>
  <si>
    <t>ASHOK PANDEY</t>
  </si>
  <si>
    <t>08040 A00 04001273</t>
  </si>
  <si>
    <t>BN960143</t>
  </si>
  <si>
    <t>JAGANNATH SHENOY</t>
  </si>
  <si>
    <t>08028 B00 02002497</t>
  </si>
  <si>
    <t>CA960443</t>
  </si>
  <si>
    <t>B.R. MADHOK</t>
  </si>
  <si>
    <t>08017 E00 04001226</t>
  </si>
  <si>
    <t>VI960140</t>
  </si>
  <si>
    <t>GORLE SATYANARAYANA</t>
  </si>
  <si>
    <t>08020 E00 04001235</t>
  </si>
  <si>
    <t>VI960167</t>
  </si>
  <si>
    <t>PENUMETSA SURYANARAYANA RAJU</t>
  </si>
  <si>
    <t>08027 B00 03003725</t>
  </si>
  <si>
    <t>JP960141</t>
  </si>
  <si>
    <t>14/08/1996</t>
  </si>
  <si>
    <t>M/S. NATIONAL MOTORS</t>
  </si>
  <si>
    <t>08045 B00 01002497</t>
  </si>
  <si>
    <t>PU960105</t>
  </si>
  <si>
    <t>22/08/1996</t>
  </si>
  <si>
    <t>G.K. ROADWAYS</t>
  </si>
  <si>
    <t>0804 B00 03003673</t>
  </si>
  <si>
    <t>AB960014</t>
  </si>
  <si>
    <t>MUKESH GOEL</t>
  </si>
  <si>
    <t>08016 B00 03004122</t>
  </si>
  <si>
    <t>LU960126</t>
  </si>
  <si>
    <t>VIJAY LAKSHMI TIWARI</t>
  </si>
  <si>
    <t>08044 B00 01002506</t>
  </si>
  <si>
    <t>NG960070</t>
  </si>
  <si>
    <t>30/09/1996</t>
  </si>
  <si>
    <t>TARACHAND PURUSHOTTAM NIPANE</t>
  </si>
  <si>
    <t>08022 E00 03003794</t>
  </si>
  <si>
    <t>DE960483</t>
  </si>
  <si>
    <t>GAURI KHURANA</t>
  </si>
  <si>
    <t>08032 B00 02002547</t>
  </si>
  <si>
    <t>CA960476</t>
  </si>
  <si>
    <t>20/09/1996</t>
  </si>
  <si>
    <t>RAM NIWAS GUPTA</t>
  </si>
  <si>
    <t>08029 B00 03003822</t>
  </si>
  <si>
    <t>DE960491</t>
  </si>
  <si>
    <t>AMAR SHARMA</t>
  </si>
  <si>
    <t>0801 A00 03003944</t>
  </si>
  <si>
    <t>DE960487</t>
  </si>
  <si>
    <t>19/09/1996</t>
  </si>
  <si>
    <t>RAJNEESH C KAUSHAL</t>
  </si>
  <si>
    <t>08034 E00 03003827</t>
  </si>
  <si>
    <t>CH960057</t>
  </si>
  <si>
    <t>OM PRAKASH KAPOOR</t>
  </si>
  <si>
    <t>08021 E00 03004198</t>
  </si>
  <si>
    <t>DE960493</t>
  </si>
  <si>
    <t>RAJIV ARORA</t>
  </si>
  <si>
    <t>08029 E00 04001278</t>
  </si>
  <si>
    <t>HY960079</t>
  </si>
  <si>
    <t>31/10/1996</t>
  </si>
  <si>
    <t>KAMBHAMPATI SWAYAM PRAKASH</t>
  </si>
  <si>
    <t>08017 B00 01002557</t>
  </si>
  <si>
    <t>BH960185</t>
  </si>
  <si>
    <t>25/10/1996</t>
  </si>
  <si>
    <t>ROLEE SHRIVASTAVA</t>
  </si>
  <si>
    <t>08042 A00 03003844</t>
  </si>
  <si>
    <t>DE960517</t>
  </si>
  <si>
    <t>30/10/1996</t>
  </si>
  <si>
    <t>INDERJIT SINGH</t>
  </si>
  <si>
    <t>08042 A00 03004145</t>
  </si>
  <si>
    <t>DE960503</t>
  </si>
  <si>
    <t>19/10/1996</t>
  </si>
  <si>
    <t>HEMANT BHASIN</t>
  </si>
  <si>
    <t>08021 E00 03003932</t>
  </si>
  <si>
    <t>DE960505</t>
  </si>
  <si>
    <t>E.C. ABRAHAM</t>
  </si>
  <si>
    <t>08028 B00 03003905</t>
  </si>
  <si>
    <t>CH960058</t>
  </si>
  <si>
    <t>VIJENDER GOYAL</t>
  </si>
  <si>
    <t>08051 B00 03003988</t>
  </si>
  <si>
    <t>DE960525</t>
  </si>
  <si>
    <t>SAMEER SETH</t>
  </si>
  <si>
    <t>08028 B00 03004054</t>
  </si>
  <si>
    <t>LD960059</t>
  </si>
  <si>
    <t>RAKESH CHANDER BANSAL</t>
  </si>
  <si>
    <t>08025 E00 03003985</t>
  </si>
  <si>
    <t>DE960541</t>
  </si>
  <si>
    <t>20/11/1996</t>
  </si>
  <si>
    <t xml:space="preserve">NIRAJ SHUKUL       </t>
  </si>
  <si>
    <t>08021 E00 03004037</t>
  </si>
  <si>
    <t>DE960539</t>
  </si>
  <si>
    <t>KULWANT JAIN</t>
  </si>
  <si>
    <t>08017 B00 03003986</t>
  </si>
  <si>
    <t>DE960537</t>
  </si>
  <si>
    <t>RAKESH GUPTA</t>
  </si>
  <si>
    <t>08025 E00 03003975</t>
  </si>
  <si>
    <t>LD960066</t>
  </si>
  <si>
    <t>19/11/1996</t>
  </si>
  <si>
    <t>KAWALJIT SINGH</t>
  </si>
  <si>
    <t>08021 E00 03003993</t>
  </si>
  <si>
    <t>JP960168</t>
  </si>
  <si>
    <t>30/11/1996</t>
  </si>
  <si>
    <t>M/S. CHOPRA METALS PVT. LTD.</t>
  </si>
  <si>
    <t>08021 E00 03003994</t>
  </si>
  <si>
    <t>JP960169</t>
  </si>
  <si>
    <t>LODHA OFFSET LTD.</t>
  </si>
  <si>
    <t>08025 E00 03003987</t>
  </si>
  <si>
    <t>DE960542</t>
  </si>
  <si>
    <t>15/11/1996</t>
  </si>
  <si>
    <t>MADHU SHUKUL</t>
  </si>
  <si>
    <t>08028 B00 03004030</t>
  </si>
  <si>
    <t>DE960538</t>
  </si>
  <si>
    <t>MADAN MOHAN VERMA</t>
  </si>
  <si>
    <t>08028 B00 03004223</t>
  </si>
  <si>
    <t>LU960165</t>
  </si>
  <si>
    <t>18/11/1996</t>
  </si>
  <si>
    <t>DR.MUKHTAR FAHIM</t>
  </si>
  <si>
    <t>08020 E00 03003968</t>
  </si>
  <si>
    <t>KN960091</t>
  </si>
  <si>
    <t>UDAI NATH AWASTHI</t>
  </si>
  <si>
    <t>08016 B00 03004036</t>
  </si>
  <si>
    <t>DE960544</t>
  </si>
  <si>
    <t>29/11/1996</t>
  </si>
  <si>
    <t>LATA SACHANI</t>
  </si>
  <si>
    <t>08039 B00 02002627</t>
  </si>
  <si>
    <t>GU960234</t>
  </si>
  <si>
    <t>SREE JOY RAM SAIKIA</t>
  </si>
  <si>
    <t>08031 E00 01002599</t>
  </si>
  <si>
    <t>NG960077</t>
  </si>
  <si>
    <t>28/11/1996</t>
  </si>
  <si>
    <t>ABHAY KUMAR</t>
  </si>
  <si>
    <t>08051 B00 01002609</t>
  </si>
  <si>
    <t>BO960369</t>
  </si>
  <si>
    <t>21/11/1996</t>
  </si>
  <si>
    <t>NITIN HIRJI SHAH</t>
  </si>
  <si>
    <t>08025 E00 03004057</t>
  </si>
  <si>
    <t>CH960078</t>
  </si>
  <si>
    <t>31/12/1996</t>
  </si>
  <si>
    <t>RAJESH MAHAJAN</t>
  </si>
  <si>
    <t>08038 B00 03004058</t>
  </si>
  <si>
    <t>CH960076</t>
  </si>
  <si>
    <t>AMARJIT SINGH DEEPAK</t>
  </si>
  <si>
    <t>08025 E00 03004017</t>
  </si>
  <si>
    <t>DE960581</t>
  </si>
  <si>
    <t>RAJ KUMAR AGGARWAL</t>
  </si>
  <si>
    <t>08041 A00 03003982</t>
  </si>
  <si>
    <t>LD960073</t>
  </si>
  <si>
    <t>JAGMOHAN LAL GUPTA</t>
  </si>
  <si>
    <t>0802 A00 03004184</t>
  </si>
  <si>
    <t>LU970001</t>
  </si>
  <si>
    <t>HARSH MADHOK</t>
  </si>
  <si>
    <t>08051 B00 03004126</t>
  </si>
  <si>
    <t>LU970002</t>
  </si>
  <si>
    <t>NARENDRA NATH CHOUDHARY</t>
  </si>
  <si>
    <t>08013 E00 03004077</t>
  </si>
  <si>
    <t>CH970001</t>
  </si>
  <si>
    <t>14/01/1997</t>
  </si>
  <si>
    <t>SUBHASH KUMARI</t>
  </si>
  <si>
    <t>0807 B00 01002657</t>
  </si>
  <si>
    <t>PU960113</t>
  </si>
  <si>
    <t>30/12/1996</t>
  </si>
  <si>
    <t>KISHOR PANNALAL SHOINGAVI</t>
  </si>
  <si>
    <t>08020 E00 03004193</t>
  </si>
  <si>
    <t>DE970015</t>
  </si>
  <si>
    <t>25/01/1997</t>
  </si>
  <si>
    <t>ANITA DHINGRA</t>
  </si>
  <si>
    <t>08020 E00 03004097</t>
  </si>
  <si>
    <t>DE970008</t>
  </si>
  <si>
    <t>28/01/1997</t>
  </si>
  <si>
    <t>CHETAN GAMBHIR</t>
  </si>
  <si>
    <t>0804 B00 03004171</t>
  </si>
  <si>
    <t>CH970007</t>
  </si>
  <si>
    <t>31/01/1997</t>
  </si>
  <si>
    <t>GEETA</t>
  </si>
  <si>
    <t>08016 B00 03004075</t>
  </si>
  <si>
    <t>LD970002</t>
  </si>
  <si>
    <t>KULDIP SINGH</t>
  </si>
  <si>
    <t>08026 E00 03004070</t>
  </si>
  <si>
    <t>CH970003</t>
  </si>
  <si>
    <t>16/01/1997</t>
  </si>
  <si>
    <t>TILAK RAJ</t>
  </si>
  <si>
    <t>08012 B00 01002643</t>
  </si>
  <si>
    <t>BH970007</t>
  </si>
  <si>
    <t>KUKREJA BROS</t>
  </si>
  <si>
    <t>08029 B00 01002681</t>
  </si>
  <si>
    <t>RA970002</t>
  </si>
  <si>
    <t>PRAMIL KUMAR AGARWAL</t>
  </si>
  <si>
    <t>08034 B00 01002647</t>
  </si>
  <si>
    <t>RA970003</t>
  </si>
  <si>
    <t>27/01/1997</t>
  </si>
  <si>
    <t>RAMNIWAS AGARWAL</t>
  </si>
  <si>
    <t>08021 E00 01002680</t>
  </si>
  <si>
    <t>RA970004</t>
  </si>
  <si>
    <t>JASPAL SINGH SETHI</t>
  </si>
  <si>
    <t>08045 B00 01002679</t>
  </si>
  <si>
    <t>RA970005</t>
  </si>
  <si>
    <t>RAJENDRA KUMAR JAJODIA</t>
  </si>
  <si>
    <t>08021 E00 01002651</t>
  </si>
  <si>
    <t>RA970008</t>
  </si>
  <si>
    <t>ANITA RAY</t>
  </si>
  <si>
    <t>08020 E00 03004127</t>
  </si>
  <si>
    <t>DE970023</t>
  </si>
  <si>
    <t>SUBHASH ADLAKHA</t>
  </si>
  <si>
    <t>08021 E00 03004101</t>
  </si>
  <si>
    <t>JP970002</t>
  </si>
  <si>
    <t>GIRISH KUMAR</t>
  </si>
  <si>
    <t>08020 E00 03004117</t>
  </si>
  <si>
    <t>LU970010</t>
  </si>
  <si>
    <t>25/02/1997</t>
  </si>
  <si>
    <t>UPENDRA AGARWAL</t>
  </si>
  <si>
    <t>0804 B00 02002651</t>
  </si>
  <si>
    <t>CA970017</t>
  </si>
  <si>
    <t>ITI ROY</t>
  </si>
  <si>
    <t>08042 B00 03004104</t>
  </si>
  <si>
    <t>DE970044</t>
  </si>
  <si>
    <t>28/02/1997</t>
  </si>
  <si>
    <t>D.P.MALHOTRA</t>
  </si>
  <si>
    <t>08014 B00 01002721</t>
  </si>
  <si>
    <t>NG970013</t>
  </si>
  <si>
    <t>PRAKASH DADAJI DOD</t>
  </si>
  <si>
    <t>08034 B00 03004138</t>
  </si>
  <si>
    <t>CH970013</t>
  </si>
  <si>
    <t>27/02/1997</t>
  </si>
  <si>
    <t>PARAMJIT SINGH DHALIWAL</t>
  </si>
  <si>
    <t>08033 E00 01002742</t>
  </si>
  <si>
    <t>NG970015</t>
  </si>
  <si>
    <t>PRITHVIRAJ UDARAMJI BORKAR</t>
  </si>
  <si>
    <t>08045 E00 01002741</t>
  </si>
  <si>
    <t>NG970014</t>
  </si>
  <si>
    <t>26/02/1997</t>
  </si>
  <si>
    <t>MEENAKSHI DESAI</t>
  </si>
  <si>
    <t>08016 B00</t>
  </si>
  <si>
    <t>BO970056</t>
  </si>
  <si>
    <t>SHILPA SUSANTO BEJ</t>
  </si>
  <si>
    <t>08029 B00 01002695</t>
  </si>
  <si>
    <t>RA970025</t>
  </si>
  <si>
    <t>GURUDEEP SINGH AJMANI</t>
  </si>
  <si>
    <t>08046 B00 02002679</t>
  </si>
  <si>
    <t>CA970044</t>
  </si>
  <si>
    <t>KALI PRASAD GUPTA</t>
  </si>
  <si>
    <t>08011 E00</t>
  </si>
  <si>
    <t>GU970029</t>
  </si>
  <si>
    <t>20/03/1997</t>
  </si>
  <si>
    <t>NAREN BAISHYA</t>
  </si>
  <si>
    <t>08048 B00 01002749</t>
  </si>
  <si>
    <t>NG970020</t>
  </si>
  <si>
    <t>31/03/1997</t>
  </si>
  <si>
    <t>PRABHAT KUMAR SHRIVASTAVA</t>
  </si>
  <si>
    <t>08016 B00 04001361</t>
  </si>
  <si>
    <t>HY970004</t>
  </si>
  <si>
    <t>19/03/1997</t>
  </si>
  <si>
    <t>ENCODE INDIA</t>
  </si>
  <si>
    <t>08040 B00 04001362</t>
  </si>
  <si>
    <t>VI970055</t>
  </si>
  <si>
    <t>INDUPALLI BABJI</t>
  </si>
  <si>
    <t>08042 B00 04001370</t>
  </si>
  <si>
    <t>VI970029</t>
  </si>
  <si>
    <t>PILLI SUJATHA</t>
  </si>
  <si>
    <t>08017 E00 02002721</t>
  </si>
  <si>
    <t>CA970067</t>
  </si>
  <si>
    <t>30/04/1997</t>
  </si>
  <si>
    <t xml:space="preserve">SHYAM SUNDAR KABRA                      </t>
  </si>
  <si>
    <t>08050 B00 03004236</t>
  </si>
  <si>
    <t>DE970136</t>
  </si>
  <si>
    <t>29/04/1997</t>
  </si>
  <si>
    <t>HINDUSTAN RUBBER &amp; PLASTIC IND.</t>
  </si>
  <si>
    <t>08019 E00 01002761</t>
  </si>
  <si>
    <t>RA970033</t>
  </si>
  <si>
    <t>NARENDRA BHUSHANIA</t>
  </si>
  <si>
    <t>08109 E00 02002744</t>
  </si>
  <si>
    <t>CA970076</t>
  </si>
  <si>
    <t>AMITABH KEJRIWAL</t>
  </si>
  <si>
    <t>08167 E00 03004327</t>
  </si>
  <si>
    <t>JP970035</t>
  </si>
  <si>
    <t>SAILAJ MUKERJI</t>
  </si>
  <si>
    <t>08109 B00 02002735</t>
  </si>
  <si>
    <t>CA970103</t>
  </si>
  <si>
    <t>31/05/1997</t>
  </si>
  <si>
    <t>ANSUMAN MULLICK</t>
  </si>
  <si>
    <t>08202 B00 03004281</t>
  </si>
  <si>
    <t>KN970018</t>
  </si>
  <si>
    <t>VIKAS FINANCE AND CREDIT COMPANY PVT LTD</t>
  </si>
  <si>
    <t>08109 B00 03004286</t>
  </si>
  <si>
    <t>JP970043</t>
  </si>
  <si>
    <t>RAJKUMAR SHARMA</t>
  </si>
  <si>
    <t>08109 E00 03004243</t>
  </si>
  <si>
    <t>DE970148</t>
  </si>
  <si>
    <t>20/05/1997</t>
  </si>
  <si>
    <t>YSH SABHARWAL</t>
  </si>
  <si>
    <t>08045 B00 03004241</t>
  </si>
  <si>
    <t>DE970151</t>
  </si>
  <si>
    <t>23/05/1997</t>
  </si>
  <si>
    <t>PREETI KUMAR</t>
  </si>
  <si>
    <t>08130 B00 03004336</t>
  </si>
  <si>
    <t>DE970154</t>
  </si>
  <si>
    <t>19/05/1997</t>
  </si>
  <si>
    <t>AJAY KUMAR GARG</t>
  </si>
  <si>
    <t>08052 E00 03004267</t>
  </si>
  <si>
    <t>DE970145</t>
  </si>
  <si>
    <t>PHILCO EXPORTS P LTD</t>
  </si>
  <si>
    <t>08026 E00 03004304</t>
  </si>
  <si>
    <t>DE970169</t>
  </si>
  <si>
    <t>K.BALI</t>
  </si>
  <si>
    <t>08033 E00</t>
  </si>
  <si>
    <t>DE970177</t>
  </si>
  <si>
    <t>SUBHASH JAIN</t>
  </si>
  <si>
    <t>08045 B00 03004319</t>
  </si>
  <si>
    <t>DE970176</t>
  </si>
  <si>
    <t>26/05/1997</t>
  </si>
  <si>
    <t>G.D. BHATIA</t>
  </si>
  <si>
    <t>08019 E00 03004320</t>
  </si>
  <si>
    <t>DE970173</t>
  </si>
  <si>
    <t>SHOBHIT GUPTA</t>
  </si>
  <si>
    <t>08019 E00</t>
  </si>
  <si>
    <t>RA970040</t>
  </si>
  <si>
    <t>30/05/1997</t>
  </si>
  <si>
    <t>P.K. GAUR</t>
  </si>
  <si>
    <t>08204 E00 01002814</t>
  </si>
  <si>
    <t>RA970044</t>
  </si>
  <si>
    <t>OTWANI KAILASH KUMAR</t>
  </si>
  <si>
    <t>08040 B00 02002751</t>
  </si>
  <si>
    <t>CA970100</t>
  </si>
  <si>
    <t>HYDROKRIMP AC PVT LTD</t>
  </si>
  <si>
    <t>08131 B00 03004323</t>
  </si>
  <si>
    <t>DE970207</t>
  </si>
  <si>
    <t>30/06/1997</t>
  </si>
  <si>
    <t>SANJAY BAKSHI</t>
  </si>
  <si>
    <t>08167 E00 03004380</t>
  </si>
  <si>
    <t>JP970070</t>
  </si>
  <si>
    <t>25/06/1997</t>
  </si>
  <si>
    <t>DR.L.C.DHOKA</t>
  </si>
  <si>
    <t>08126 E00 01002786</t>
  </si>
  <si>
    <t>RA970055</t>
  </si>
  <si>
    <t>ANUPAM SHUKLA</t>
  </si>
  <si>
    <t>08018 A00 03004295</t>
  </si>
  <si>
    <t>DE970201</t>
  </si>
  <si>
    <t>INSTITUTE OF MGMT.STUDIES</t>
  </si>
  <si>
    <t>08177 E00 03004329</t>
  </si>
  <si>
    <t>DE970202</t>
  </si>
  <si>
    <t>CHAKRAVARTI MATHUR</t>
  </si>
  <si>
    <t>08117 E00 04001427</t>
  </si>
  <si>
    <t>VI970093</t>
  </si>
  <si>
    <t>BALAJI ANODIZING AND GENERA INDUSTRIES</t>
  </si>
  <si>
    <t>08018 A00 03004294</t>
  </si>
  <si>
    <t>DE970200</t>
  </si>
  <si>
    <t>17/06/1997</t>
  </si>
  <si>
    <t>INSTITUTE OF MANAGEMENT STUDIES</t>
  </si>
  <si>
    <t>08205 E00 03004381</t>
  </si>
  <si>
    <t>JP970071</t>
  </si>
  <si>
    <t>L.C. DOHKA</t>
  </si>
  <si>
    <t>08109 E00 03004375</t>
  </si>
  <si>
    <t>JP970075</t>
  </si>
  <si>
    <t>USHA JAIN</t>
  </si>
  <si>
    <t>08018 A00 02002729</t>
  </si>
  <si>
    <t>CA970113</t>
  </si>
  <si>
    <t>19/06/1997</t>
  </si>
  <si>
    <t>BINOD CHAND KANKARI</t>
  </si>
  <si>
    <t>08041 B00 02002763</t>
  </si>
  <si>
    <t>CA970105</t>
  </si>
  <si>
    <t>V.P.METAL &amp; WIRE P.LTD.</t>
  </si>
  <si>
    <t>08018 A00 02002726</t>
  </si>
  <si>
    <t>CA970111</t>
  </si>
  <si>
    <t>18/06/1997</t>
  </si>
  <si>
    <t>HARASH KANKARIA</t>
  </si>
  <si>
    <t>0809 B00</t>
  </si>
  <si>
    <t>CA970119</t>
  </si>
  <si>
    <t>SUBHAG MAL CHINDALIA</t>
  </si>
  <si>
    <t>08027 A00</t>
  </si>
  <si>
    <t>KN970021</t>
  </si>
  <si>
    <t>ASHOK KUMAR SINGH</t>
  </si>
  <si>
    <t>08018 E00</t>
  </si>
  <si>
    <t>GU970074</t>
  </si>
  <si>
    <t>TARIQ UMAR</t>
  </si>
  <si>
    <t>08041 A00</t>
  </si>
  <si>
    <t>CA970120</t>
  </si>
  <si>
    <t>26/09/1997</t>
  </si>
  <si>
    <t>K.K. AGRAWAL</t>
  </si>
  <si>
    <t>0808 B00 04001438</t>
  </si>
  <si>
    <t>VI970120</t>
  </si>
  <si>
    <t>NAGESWARA RAO B.V</t>
  </si>
  <si>
    <t>08026 E00 03004417</t>
  </si>
  <si>
    <t>DE970258</t>
  </si>
  <si>
    <t>HARISH BHATIA</t>
  </si>
  <si>
    <t>08017 A00 03004759</t>
  </si>
  <si>
    <t>DE970265</t>
  </si>
  <si>
    <t>PANEX OVERSEAS</t>
  </si>
  <si>
    <t>08047 B00 04001456</t>
  </si>
  <si>
    <t>VI970176</t>
  </si>
  <si>
    <t>D.L.S.V. RAMANA BABU</t>
  </si>
  <si>
    <t>08044 B00 01002824</t>
  </si>
  <si>
    <t>NG970042</t>
  </si>
  <si>
    <t>ARUN CHATURVEDI</t>
  </si>
  <si>
    <t>08025 A00 31166</t>
  </si>
  <si>
    <t>24/01/1994</t>
  </si>
  <si>
    <t>SANDEEP GOYLE</t>
  </si>
  <si>
    <t>08022 E18 2882</t>
  </si>
  <si>
    <t>301321 1</t>
  </si>
  <si>
    <t>25/04/1989</t>
  </si>
  <si>
    <t>GURPREET SINGH DEED</t>
  </si>
  <si>
    <t>08050 E00 01001221</t>
  </si>
  <si>
    <t>23/06/1995</t>
  </si>
  <si>
    <t>GUL C SEWLANI</t>
  </si>
  <si>
    <t>08018 A00 01001222</t>
  </si>
  <si>
    <t>30/06/1995</t>
  </si>
  <si>
    <t>SURESH TUKARAM GHOSALKAR</t>
  </si>
  <si>
    <t>08050 E00 01001223</t>
  </si>
  <si>
    <t>NARVEKAR AJIT DATTARAM</t>
  </si>
  <si>
    <t>08021 B00 01001268</t>
  </si>
  <si>
    <t>POONAM SHARMA</t>
  </si>
  <si>
    <t>08025 A00 01001273</t>
  </si>
  <si>
    <t>JASBIR SINGH SAHI</t>
  </si>
  <si>
    <t>0809 B00 01001300</t>
  </si>
  <si>
    <t>RAJENDRA MODI</t>
  </si>
  <si>
    <t>08051 B00 01001309</t>
  </si>
  <si>
    <t>SUNIL BAHEL</t>
  </si>
  <si>
    <t>08025 B00 01001350</t>
  </si>
  <si>
    <t>31/07/1995</t>
  </si>
  <si>
    <t>RAMAN KAKANI</t>
  </si>
  <si>
    <t>08050 B00 01001387</t>
  </si>
  <si>
    <t>29/07/1995</t>
  </si>
  <si>
    <t xml:space="preserve">SUNIL GOEL                              </t>
  </si>
  <si>
    <t>08046 B00 01001503</t>
  </si>
  <si>
    <t>31/08/1995</t>
  </si>
  <si>
    <t>MEHARNIGAR IBRAHIM</t>
  </si>
  <si>
    <t>08021 E00 01001534</t>
  </si>
  <si>
    <t>SHANTI LAL SHARMA</t>
  </si>
  <si>
    <t>08021 B00 01001535</t>
  </si>
  <si>
    <t>19/09/1995</t>
  </si>
  <si>
    <t>MADHUR COURIER SERVICES</t>
  </si>
  <si>
    <t>08019 A00 01001560</t>
  </si>
  <si>
    <t>15/09/1995</t>
  </si>
  <si>
    <t>PREMLATA LUNKAD</t>
  </si>
  <si>
    <t>08019 A00 01001562</t>
  </si>
  <si>
    <t>ANJALI SETHI</t>
  </si>
  <si>
    <t>08019 B00 01001618</t>
  </si>
  <si>
    <t>28/09/1995</t>
  </si>
  <si>
    <t>SUNIL MARDA</t>
  </si>
  <si>
    <t>08020 B00 01001638</t>
  </si>
  <si>
    <t>29/09/1995</t>
  </si>
  <si>
    <t>ANAND VISHWANATH NESARIKAR</t>
  </si>
  <si>
    <t>08023 E00 01001653</t>
  </si>
  <si>
    <t>SUDHIR SONI</t>
  </si>
  <si>
    <t>08019 A00 01001671</t>
  </si>
  <si>
    <t>30/10/1995</t>
  </si>
  <si>
    <t>SHEKHAR MHATRE</t>
  </si>
  <si>
    <t>08045 E00 01001813</t>
  </si>
  <si>
    <t>20/11/1995</t>
  </si>
  <si>
    <t>PREMCHAND JAIN</t>
  </si>
  <si>
    <t>08041 B00 02001368</t>
  </si>
  <si>
    <t>21/06/1995</t>
  </si>
  <si>
    <t>MOOM PERME LOYI</t>
  </si>
  <si>
    <t>08052 E00 02001370</t>
  </si>
  <si>
    <t>19/06/1995</t>
  </si>
  <si>
    <t>DHANDHANIA TRADERS (P) LTD.</t>
  </si>
  <si>
    <t>08040 B00 02001423</t>
  </si>
  <si>
    <t>17/07/1995</t>
  </si>
  <si>
    <t>DEBAJIT HAZARIKA</t>
  </si>
  <si>
    <t>08052 B00 02001515</t>
  </si>
  <si>
    <t>NAVRATAN MAL PASARI</t>
  </si>
  <si>
    <t>08023 A00 03001612</t>
  </si>
  <si>
    <t>P.C.SAREEN</t>
  </si>
  <si>
    <t>08022 B00 03002103</t>
  </si>
  <si>
    <t>30/05/1995</t>
  </si>
  <si>
    <t>GURRAI S. NANDA</t>
  </si>
  <si>
    <t>08022 A00 03002106</t>
  </si>
  <si>
    <t>24/05/1995</t>
  </si>
  <si>
    <t>VIVEK BHARDWAJ</t>
  </si>
  <si>
    <t>08021 A00 03002109</t>
  </si>
  <si>
    <t>15/05/1995</t>
  </si>
  <si>
    <t>URMILA GUPTA</t>
  </si>
  <si>
    <t>08024 B00 03002110</t>
  </si>
  <si>
    <t>14/05/1995</t>
  </si>
  <si>
    <t>SIMMI PURI</t>
  </si>
  <si>
    <t>08021 B00 03002147</t>
  </si>
  <si>
    <t>VIJAY PAHWA</t>
  </si>
  <si>
    <t>08023 B00 03002168</t>
  </si>
  <si>
    <t>VIRENDER KUMAR GOYAL</t>
  </si>
  <si>
    <t>08023 A00 03002169</t>
  </si>
  <si>
    <t>22/05/1995</t>
  </si>
  <si>
    <t>KARAMJIT SINGH</t>
  </si>
  <si>
    <t>08023 A00 03002173</t>
  </si>
  <si>
    <t>AJIT SINGH</t>
  </si>
  <si>
    <t>08023 B00 03002174</t>
  </si>
  <si>
    <t>31/05/1995</t>
  </si>
  <si>
    <t>ARVIND KUMAR</t>
  </si>
  <si>
    <t>08023 B00 03002179</t>
  </si>
  <si>
    <t>SUNIT KUMAR GULATI</t>
  </si>
  <si>
    <t>08024 B00 03002190</t>
  </si>
  <si>
    <t>29/05/1995</t>
  </si>
  <si>
    <t>SANJEEV GARG</t>
  </si>
  <si>
    <t>08023 B00 03002193</t>
  </si>
  <si>
    <t>08023 E00 03002194</t>
  </si>
  <si>
    <t>PRIT PAL SINGH BAINS</t>
  </si>
  <si>
    <t>08023 B00 03002209</t>
  </si>
  <si>
    <t>SAROJ ARORA</t>
  </si>
  <si>
    <t>08024 B00 03002212</t>
  </si>
  <si>
    <t>MANMOHAN SINGH CHAWLA</t>
  </si>
  <si>
    <t>08024 E00 03002213</t>
  </si>
  <si>
    <t>ASHOK KUMAR GUPTA</t>
  </si>
  <si>
    <t>08052 E00 03002215</t>
  </si>
  <si>
    <t>08023 A00 03002227</t>
  </si>
  <si>
    <t>28/06/1995</t>
  </si>
  <si>
    <t>NAVEEN MEHRA</t>
  </si>
  <si>
    <t>08024 B00 03002228</t>
  </si>
  <si>
    <t>22/06/1995</t>
  </si>
  <si>
    <t>JYOTI KHANNA</t>
  </si>
  <si>
    <t>08024 B00 03002273</t>
  </si>
  <si>
    <t>PRADEEP KUMAR TANDON</t>
  </si>
  <si>
    <t>08024 B00 03002285</t>
  </si>
  <si>
    <t>20/06/1995</t>
  </si>
  <si>
    <t>MRS ANITA AGGARWAL</t>
  </si>
  <si>
    <t>08023 B00 03002298</t>
  </si>
  <si>
    <t>NARENDRA TUTEJA</t>
  </si>
  <si>
    <t>08022 B00 03002299</t>
  </si>
  <si>
    <t>24/06/1995</t>
  </si>
  <si>
    <t>KANURY V.S. RAO</t>
  </si>
  <si>
    <t>08021 A00 03002300</t>
  </si>
  <si>
    <t>16/06/1995</t>
  </si>
  <si>
    <t>SUNIL JAIN</t>
  </si>
  <si>
    <t>08021 A00 03002301</t>
  </si>
  <si>
    <t>SARDEEP RAJ JAIN</t>
  </si>
  <si>
    <t>08023 E00 03002316</t>
  </si>
  <si>
    <t>SATISH GOEL</t>
  </si>
  <si>
    <t>08024 A00 03002323</t>
  </si>
  <si>
    <t>29/06/1995</t>
  </si>
  <si>
    <t>KANWALJIT SINGH AHLUWALIA</t>
  </si>
  <si>
    <t>08022 B00 03002334</t>
  </si>
  <si>
    <t>AL-SABA CONSTRUCTION PVT. LTD.</t>
  </si>
  <si>
    <t>08020 E00 03002336</t>
  </si>
  <si>
    <t>KAMAL GUPTA</t>
  </si>
  <si>
    <t>08022 B00 03002344</t>
  </si>
  <si>
    <t>ALLAUDDIN</t>
  </si>
  <si>
    <t>08021 A00 03002345</t>
  </si>
  <si>
    <t>ANIL JAIN</t>
  </si>
  <si>
    <t>08023 E00 03002356</t>
  </si>
  <si>
    <t>MAJ. JAGIR SINGH CHATHA</t>
  </si>
  <si>
    <t>08023 B00 03002357</t>
  </si>
  <si>
    <t>26/06/1995</t>
  </si>
  <si>
    <t>RAJBIR SINGH BNANGAL</t>
  </si>
  <si>
    <t>08023 E00 03002359</t>
  </si>
  <si>
    <t>08023 E00 03002370</t>
  </si>
  <si>
    <t xml:space="preserve">JATINDER SINGH PANNU               </t>
  </si>
  <si>
    <t>08023 B00 03002384</t>
  </si>
  <si>
    <t>MANU SHARMA</t>
  </si>
  <si>
    <t>08023 B00 03002386</t>
  </si>
  <si>
    <t>27/06/1995</t>
  </si>
  <si>
    <t>H.M.BANSAL</t>
  </si>
  <si>
    <t>08046 B00 03002392</t>
  </si>
  <si>
    <t>DHARAMPAL SINGH SUDAN</t>
  </si>
  <si>
    <t>08024 A00 03002394</t>
  </si>
  <si>
    <t>SURINDER GOEL</t>
  </si>
  <si>
    <t>08022 A00 03002400</t>
  </si>
  <si>
    <t>SUBHASH CHAND GOEL</t>
  </si>
  <si>
    <t>08023 E00 03002401</t>
  </si>
  <si>
    <t>ANISH SHARMA</t>
  </si>
  <si>
    <t>08023 B00 03002405</t>
  </si>
  <si>
    <t>PRADEEP KUMAR CHOUDHARY</t>
  </si>
  <si>
    <t>08023 A00 03002427</t>
  </si>
  <si>
    <t>ANANDI LAL VYAS</t>
  </si>
  <si>
    <t>08022 B00 03002432</t>
  </si>
  <si>
    <t>27/07/1995</t>
  </si>
  <si>
    <t>KRISHAN MURARI GUPTA</t>
  </si>
  <si>
    <t>08020 A00 03002437</t>
  </si>
  <si>
    <t>SHIV DAYAL AGGARWAL</t>
  </si>
  <si>
    <t>08024 B00 03002439</t>
  </si>
  <si>
    <t>21/07/1995</t>
  </si>
  <si>
    <t>NEM CHAND JAIN</t>
  </si>
  <si>
    <t>08022 E00 03002440</t>
  </si>
  <si>
    <t>19/07/1995</t>
  </si>
  <si>
    <t>JARNAIL SINGH</t>
  </si>
  <si>
    <t>08025 B00 03002449</t>
  </si>
  <si>
    <t>HIRA LAL RAJPAL H.U.F.</t>
  </si>
  <si>
    <t>08024 A00 03002450</t>
  </si>
  <si>
    <t>14/07/1995</t>
  </si>
  <si>
    <t>MR. MUKESH GAMBHIR</t>
  </si>
  <si>
    <t>08023 B00 03002451</t>
  </si>
  <si>
    <t>MOHAN LAL SHARMA</t>
  </si>
  <si>
    <t>08022 A00 03002452</t>
  </si>
  <si>
    <t>ANISH KUMAR</t>
  </si>
  <si>
    <t>08029 E00 03002455</t>
  </si>
  <si>
    <t>R K MAHAJAN &amp; CO</t>
  </si>
  <si>
    <t>08025 A00 03002458</t>
  </si>
  <si>
    <t>15/07/1995</t>
  </si>
  <si>
    <t>AHLUWALIA BHUPENDER SINGH</t>
  </si>
  <si>
    <t>08028 E00 03002459</t>
  </si>
  <si>
    <t>RAJEEV SUCHDEVA</t>
  </si>
  <si>
    <t>08024 B00 03002460</t>
  </si>
  <si>
    <t>KAMLESH KANWAR</t>
  </si>
  <si>
    <t>08024 B00 03002461</t>
  </si>
  <si>
    <t>PARAMJIT KAUR</t>
  </si>
  <si>
    <t>08021 B00 03002469</t>
  </si>
  <si>
    <t>V S CHAUHAN</t>
  </si>
  <si>
    <t>08024 E00 03002470</t>
  </si>
  <si>
    <t>20/07/1995</t>
  </si>
  <si>
    <t>GOPALA KRISHNAN</t>
  </si>
  <si>
    <t>08020 A00 03002471</t>
  </si>
  <si>
    <t>0802 B00 03002472</t>
  </si>
  <si>
    <t>26/07/1995</t>
  </si>
  <si>
    <t>VIJAY KUMAR CHOPRA</t>
  </si>
  <si>
    <t>08024 E00 03002476</t>
  </si>
  <si>
    <t>NISHA SETH</t>
  </si>
  <si>
    <t>08022 A00 03002479</t>
  </si>
  <si>
    <t>QUALITY CHEMICALS</t>
  </si>
  <si>
    <t>08024 B00 03002496</t>
  </si>
  <si>
    <t>ANIMESH GUPTA</t>
  </si>
  <si>
    <t>08024 B00 03002498</t>
  </si>
  <si>
    <t>22/07/1995</t>
  </si>
  <si>
    <t>PREM CHAND</t>
  </si>
  <si>
    <t>08024 B00 03002530</t>
  </si>
  <si>
    <t>SUNIL NARULA</t>
  </si>
  <si>
    <t>08023 E00 03002531</t>
  </si>
  <si>
    <t>08023 E00 03002533</t>
  </si>
  <si>
    <t>30/07/1995</t>
  </si>
  <si>
    <t>TELU RAM BANSAL</t>
  </si>
  <si>
    <t>08022 B00 03002535</t>
  </si>
  <si>
    <t>SUNITA AGGARWAL</t>
  </si>
  <si>
    <t>08025 A00 03002536</t>
  </si>
  <si>
    <t>RAJEEV GUPTA</t>
  </si>
  <si>
    <t>08022 B00 03002537</t>
  </si>
  <si>
    <t>NEENA GARG</t>
  </si>
  <si>
    <t>0805 E00 03002542</t>
  </si>
  <si>
    <t>28/07/1995</t>
  </si>
  <si>
    <t>MANJU</t>
  </si>
  <si>
    <t>08029 E00 03002555</t>
  </si>
  <si>
    <t>AVINASH JOLLY</t>
  </si>
  <si>
    <t>08022 B00 03002565</t>
  </si>
  <si>
    <t>23/07/1995</t>
  </si>
  <si>
    <t>MUNISH KANOTRA</t>
  </si>
  <si>
    <t>08023 E00 03002569</t>
  </si>
  <si>
    <t>S.TARLOK SINGH</t>
  </si>
  <si>
    <t>08024 B00 03002573</t>
  </si>
  <si>
    <t>ANUPAM VARMA</t>
  </si>
  <si>
    <t>08025 B00 03002574</t>
  </si>
  <si>
    <t>BALBIR KHURANA</t>
  </si>
  <si>
    <t>08051 E00 03002576</t>
  </si>
  <si>
    <t>SATISH KANWAR</t>
  </si>
  <si>
    <t>08023 E00 03002577</t>
  </si>
  <si>
    <t>KANWAR JIT SINGH</t>
  </si>
  <si>
    <t>08022 B00 03002582</t>
  </si>
  <si>
    <t>RAJESH SAHNI</t>
  </si>
  <si>
    <t>08022 A00 03002588</t>
  </si>
  <si>
    <t>ASHOK KUMAR</t>
  </si>
  <si>
    <t>08025 A00 03002594</t>
  </si>
  <si>
    <t>ALVIN LEATHER CRAFTS PVT LTD</t>
  </si>
  <si>
    <t>08023 E00 03002595</t>
  </si>
  <si>
    <t>BIMAL BHARDWAJ</t>
  </si>
  <si>
    <t>08023 E00 03002603</t>
  </si>
  <si>
    <t>PRADEEP KUMAR</t>
  </si>
  <si>
    <t>08050 B00 03002607</t>
  </si>
  <si>
    <t>RAVINDER BHANOT</t>
  </si>
  <si>
    <t>08021 B00 03002616</t>
  </si>
  <si>
    <t>16/08/1995</t>
  </si>
  <si>
    <t xml:space="preserve">MANDEEP SINGH                        </t>
  </si>
  <si>
    <t>08022 B00 03002621</t>
  </si>
  <si>
    <t>21/08/1995</t>
  </si>
  <si>
    <t>TARAWATI</t>
  </si>
  <si>
    <t>08025 B00 03002659</t>
  </si>
  <si>
    <t>29/08/1995</t>
  </si>
  <si>
    <t>ANIL KUMAR SHARMA</t>
  </si>
  <si>
    <t>08025 B00 03002694</t>
  </si>
  <si>
    <t>ARUN KUMAR GUPTA</t>
  </si>
  <si>
    <t>08052 B00 03002696</t>
  </si>
  <si>
    <t>23/08/1995</t>
  </si>
  <si>
    <t>N.T.M  SHAWLS PVT. LTD.</t>
  </si>
  <si>
    <t>08025 B00 03002721</t>
  </si>
  <si>
    <t>30/08/1995</t>
  </si>
  <si>
    <t>SANJEEV KALRA</t>
  </si>
  <si>
    <t>08025 E00 03002729</t>
  </si>
  <si>
    <t>NAGESH AGGARWAL</t>
  </si>
  <si>
    <t>08022 B00 03002734</t>
  </si>
  <si>
    <t>SYNDICATE TEXTILES</t>
  </si>
  <si>
    <t>08021 A00 03002737</t>
  </si>
  <si>
    <t>AGGARWAL FINANCE COMPANY</t>
  </si>
  <si>
    <t>08033 E00 03002762</t>
  </si>
  <si>
    <t>17/09/1995</t>
  </si>
  <si>
    <t>SANTOSH WADHERA</t>
  </si>
  <si>
    <t>08024 E00 03002785</t>
  </si>
  <si>
    <t>30/09/1995</t>
  </si>
  <si>
    <t>LAXMAN BHATIA</t>
  </si>
  <si>
    <t>08021 B00 03002790</t>
  </si>
  <si>
    <t>DR AJAY KUMAR</t>
  </si>
  <si>
    <t>08019 B00 03002811</t>
  </si>
  <si>
    <t>KANWALJIT SINGH</t>
  </si>
  <si>
    <t>08019 A00 03002815</t>
  </si>
  <si>
    <t>NIRANJAN KUMAR DOSHI</t>
  </si>
  <si>
    <t>08051 B00 03002839</t>
  </si>
  <si>
    <t>25/09/1995</t>
  </si>
  <si>
    <t>GAURAV BEDI</t>
  </si>
  <si>
    <t>08024 E00 03002847</t>
  </si>
  <si>
    <t>SHER SINGH GILL</t>
  </si>
  <si>
    <t>08026 B00 03002849</t>
  </si>
  <si>
    <t>BALJIT MAHAJAN</t>
  </si>
  <si>
    <t>08024 E00 03002850</t>
  </si>
  <si>
    <t>BIRINDER SINGH GILL</t>
  </si>
  <si>
    <t>08025 B00 03002855</t>
  </si>
  <si>
    <t>MANJU MAHAJAN</t>
  </si>
  <si>
    <t>08025 B00 03002856</t>
  </si>
  <si>
    <t>HARMIT KAUR</t>
  </si>
  <si>
    <t>08024 E00 03002858</t>
  </si>
  <si>
    <t>SANTOSH KEHAR</t>
  </si>
  <si>
    <t>08052 A00 03002860</t>
  </si>
  <si>
    <t>14/09/1995</t>
  </si>
  <si>
    <t>PARMJIT SINGH BHATIA</t>
  </si>
  <si>
    <t>08023 E00 03002862</t>
  </si>
  <si>
    <t>RAKESH SHARMA</t>
  </si>
  <si>
    <t>08024 E00 03002873</t>
  </si>
  <si>
    <t>NAVEEN MITTAL</t>
  </si>
  <si>
    <t>08025 E00 03002925</t>
  </si>
  <si>
    <t>SECRETS</t>
  </si>
  <si>
    <t>08026 A00 03002957</t>
  </si>
  <si>
    <t>19/10/1995</t>
  </si>
  <si>
    <t>U S BAJWA</t>
  </si>
  <si>
    <t>08026 A00 03002958</t>
  </si>
  <si>
    <t>18/10/1995</t>
  </si>
  <si>
    <t>BERI TREADS PVT LTD</t>
  </si>
  <si>
    <t>08026 A00 03002959</t>
  </si>
  <si>
    <t>SADEEV SINGH KHORANA</t>
  </si>
  <si>
    <t>08026 B00 03002960</t>
  </si>
  <si>
    <t>16/10/1995</t>
  </si>
  <si>
    <t>JAGDEEP SINGH SAHNI</t>
  </si>
  <si>
    <t>08026 A00 03002961</t>
  </si>
  <si>
    <t>14/10/1995</t>
  </si>
  <si>
    <t>BHARAT SMALL ARMS PVT LTD</t>
  </si>
  <si>
    <t>08024 E00 03002965</t>
  </si>
  <si>
    <t>31/10/1995</t>
  </si>
  <si>
    <t>SANJEEV MITTAL</t>
  </si>
  <si>
    <t>08003 B00 03002988</t>
  </si>
  <si>
    <t>27/10/1995</t>
  </si>
  <si>
    <t>KESHAV JOSHI</t>
  </si>
  <si>
    <t>08027 A00 03002990</t>
  </si>
  <si>
    <t>DINESH KUMAR</t>
  </si>
  <si>
    <t>08021 B00 03002991</t>
  </si>
  <si>
    <t>DEVINDER KR JAIN</t>
  </si>
  <si>
    <t>08041 B00 03002992</t>
  </si>
  <si>
    <t>CHANDER SHEKHAR</t>
  </si>
  <si>
    <t>08026 B00 03002993</t>
  </si>
  <si>
    <t>ANPHAR LABORATORIES PVT LTD</t>
  </si>
  <si>
    <t>08023 B00 03003009</t>
  </si>
  <si>
    <t>TEJ PRATAP SINGH MANN</t>
  </si>
  <si>
    <t>08021 B00 03003025</t>
  </si>
  <si>
    <t>30/11/1995</t>
  </si>
  <si>
    <t>SHALINI ARORA</t>
  </si>
  <si>
    <t>08025 B00 03003095</t>
  </si>
  <si>
    <t>AVTAR SINGH BHATTI</t>
  </si>
  <si>
    <t>08020 B00 03003096</t>
  </si>
  <si>
    <t>14/11/1995</t>
  </si>
  <si>
    <t>PRADEEP JAIN</t>
  </si>
  <si>
    <t>08020 B00 03003099</t>
  </si>
  <si>
    <t>MAMTA CHAUDHRY</t>
  </si>
  <si>
    <t>08021 E00 04000949</t>
  </si>
  <si>
    <t>21/11/1995</t>
  </si>
  <si>
    <t>MINNI NARANG</t>
  </si>
  <si>
    <t>08041 A00 13000026</t>
  </si>
  <si>
    <t>19/10/1994</t>
  </si>
  <si>
    <t>ASHOK CHHUGANI</t>
  </si>
  <si>
    <t>Total</t>
  </si>
  <si>
    <t xml:space="preserve"> Remarks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</si>
</sst>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0" fillId="0" borderId="0" xfId="1" applyNumberFormat="1" applyFont="1"/>
    <xf numFmtId="164" fontId="0" fillId="0" borderId="0" xfId="1" applyFont="1"/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wrapText="1"/>
    </xf>
    <xf numFmtId="165" fontId="2" fillId="0" borderId="2" xfId="1" applyNumberFormat="1" applyFont="1" applyBorder="1"/>
    <xf numFmtId="165" fontId="2" fillId="0" borderId="2" xfId="1" applyNumberFormat="1" applyFont="1" applyBorder="1" applyAlignment="1">
      <alignment wrapText="1"/>
    </xf>
    <xf numFmtId="164" fontId="2" fillId="0" borderId="2" xfId="1" applyFont="1" applyBorder="1" applyAlignment="1">
      <alignment wrapText="1"/>
    </xf>
    <xf numFmtId="164" fontId="2" fillId="0" borderId="3" xfId="1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/>
    <xf numFmtId="0" fontId="0" fillId="0" borderId="6" xfId="0" applyBorder="1"/>
    <xf numFmtId="0" fontId="2" fillId="0" borderId="6" xfId="0" applyFont="1" applyBorder="1"/>
    <xf numFmtId="165" fontId="0" fillId="0" borderId="6" xfId="1" applyNumberFormat="1" applyFont="1" applyBorder="1"/>
    <xf numFmtId="164" fontId="0" fillId="0" borderId="6" xfId="1" applyFont="1" applyBorder="1"/>
    <xf numFmtId="164" fontId="0" fillId="0" borderId="7" xfId="1" applyFont="1" applyBorder="1"/>
    <xf numFmtId="0" fontId="2" fillId="0" borderId="6" xfId="0" applyFont="1" applyBorder="1" applyAlignment="1">
      <alignment wrapText="1"/>
    </xf>
    <xf numFmtId="0" fontId="2" fillId="0" borderId="8" xfId="0" applyFont="1" applyBorder="1"/>
    <xf numFmtId="0" fontId="0" fillId="0" borderId="9" xfId="0" applyBorder="1"/>
    <xf numFmtId="14" fontId="0" fillId="0" borderId="9" xfId="0" applyNumberFormat="1" applyBorder="1"/>
    <xf numFmtId="165" fontId="0" fillId="0" borderId="9" xfId="1" applyNumberFormat="1" applyFont="1" applyBorder="1"/>
    <xf numFmtId="0" fontId="0" fillId="2" borderId="9" xfId="0" applyFill="1" applyBorder="1"/>
    <xf numFmtId="165" fontId="0" fillId="0" borderId="9" xfId="1" applyNumberFormat="1" applyFont="1" applyBorder="1" applyAlignment="1">
      <alignment horizontal="right"/>
    </xf>
    <xf numFmtId="0" fontId="2" fillId="2" borderId="8" xfId="0" applyFont="1" applyFill="1" applyBorder="1"/>
    <xf numFmtId="0" fontId="2" fillId="2" borderId="6" xfId="0" applyFont="1" applyFill="1" applyBorder="1"/>
    <xf numFmtId="165" fontId="0" fillId="2" borderId="9" xfId="1" applyNumberFormat="1" applyFont="1" applyFill="1" applyBorder="1"/>
    <xf numFmtId="0" fontId="0" fillId="2" borderId="6" xfId="0" applyFill="1" applyBorder="1"/>
    <xf numFmtId="164" fontId="0" fillId="2" borderId="6" xfId="1" applyFont="1" applyFill="1" applyBorder="1"/>
    <xf numFmtId="164" fontId="0" fillId="2" borderId="7" xfId="1" applyFont="1" applyFill="1" applyBorder="1"/>
    <xf numFmtId="165" fontId="0" fillId="2" borderId="6" xfId="1" applyNumberFormat="1" applyFont="1" applyFill="1" applyBorder="1"/>
    <xf numFmtId="0" fontId="2" fillId="2" borderId="6" xfId="0" applyFont="1" applyFill="1" applyBorder="1" applyAlignment="1">
      <alignment wrapText="1"/>
    </xf>
    <xf numFmtId="0" fontId="0" fillId="2" borderId="0" xfId="0" applyFill="1"/>
    <xf numFmtId="164" fontId="0" fillId="0" borderId="9" xfId="1" applyFont="1" applyBorder="1"/>
    <xf numFmtId="0" fontId="2" fillId="0" borderId="10" xfId="0" applyFont="1" applyBorder="1" applyAlignment="1">
      <alignment wrapText="1"/>
    </xf>
    <xf numFmtId="0" fontId="2" fillId="0" borderId="11" xfId="0" applyFont="1" applyBorder="1"/>
    <xf numFmtId="0" fontId="2" fillId="0" borderId="12" xfId="0" applyFont="1" applyBorder="1"/>
    <xf numFmtId="0" fontId="2" fillId="0" borderId="12" xfId="0" applyFont="1" applyBorder="1" applyAlignment="1">
      <alignment horizontal="center"/>
    </xf>
    <xf numFmtId="165" fontId="2" fillId="0" borderId="12" xfId="1" applyNumberFormat="1" applyFont="1" applyBorder="1"/>
    <xf numFmtId="164" fontId="2" fillId="0" borderId="12" xfId="1" applyFont="1" applyBorder="1"/>
    <xf numFmtId="164" fontId="2" fillId="0" borderId="12" xfId="1" applyFont="1" applyBorder="1" applyAlignment="1">
      <alignment wrapText="1"/>
    </xf>
    <xf numFmtId="0" fontId="2" fillId="0" borderId="1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iles\DRIPL%20%20Time%20Share%20Member%20Reconcilition\Dalmia%20Group%20Timeshare\Vacation%20Time%20Share\Manali%20Total%20Member%2014.03.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Manali members"/>
      <sheetName val="Main Sheet 2022"/>
      <sheetName val="Regular Manali 2022 "/>
      <sheetName val="Regular But Not Active 2013"/>
      <sheetName val="Outstanding Manali 2022"/>
      <sheetName val="Missing Manali 2022"/>
      <sheetName val="Forfeited M"/>
      <sheetName val="Not Pic M"/>
      <sheetName val="Sheet4"/>
    </sheetNames>
    <sheetDataSet>
      <sheetData sheetId="0"/>
      <sheetData sheetId="1">
        <row r="2">
          <cell r="C2" t="str">
            <v>DRI ID</v>
          </cell>
          <cell r="D2" t="str">
            <v>App No</v>
          </cell>
          <cell r="E2" t="str">
            <v>Name</v>
          </cell>
          <cell r="F2" t="str">
            <v>GSV</v>
          </cell>
          <cell r="G2" t="str">
            <v>CSV</v>
          </cell>
          <cell r="H2" t="str">
            <v>Deposit</v>
          </cell>
          <cell r="I2" t="str">
            <v>Outstanding</v>
          </cell>
          <cell r="J2" t="str">
            <v>Status</v>
          </cell>
          <cell r="K2" t="str">
            <v>Remarks</v>
          </cell>
        </row>
        <row r="3">
          <cell r="C3" t="str">
            <v>08019 B00 01001618</v>
          </cell>
          <cell r="D3">
            <v>1001618</v>
          </cell>
          <cell r="E3" t="str">
            <v>Sunil Marda</v>
          </cell>
          <cell r="F3">
            <v>65000</v>
          </cell>
          <cell r="G3">
            <v>61750</v>
          </cell>
          <cell r="H3">
            <v>61750</v>
          </cell>
          <cell r="I3">
            <v>0</v>
          </cell>
          <cell r="J3" t="str">
            <v>Regular</v>
          </cell>
          <cell r="K3" t="str">
            <v>Last communication 2011</v>
          </cell>
        </row>
        <row r="4">
          <cell r="C4" t="str">
            <v>08027 B00 01001997</v>
          </cell>
          <cell r="D4" t="str">
            <v>PU960021</v>
          </cell>
          <cell r="E4" t="str">
            <v>Raja Ram Govind Roa Deokar</v>
          </cell>
          <cell r="F4">
            <v>65000</v>
          </cell>
          <cell r="G4">
            <v>65000</v>
          </cell>
          <cell r="H4">
            <v>65000</v>
          </cell>
          <cell r="I4">
            <v>0</v>
          </cell>
          <cell r="J4" t="str">
            <v>Regular</v>
          </cell>
          <cell r="K4" t="str">
            <v>Last communication 013</v>
          </cell>
        </row>
        <row r="5">
          <cell r="C5" t="str">
            <v>08044 B00 01002311</v>
          </cell>
          <cell r="D5" t="str">
            <v>NG960052</v>
          </cell>
          <cell r="E5" t="str">
            <v>Shriram Vinayakrao Jambhekar</v>
          </cell>
          <cell r="F5">
            <v>48000</v>
          </cell>
          <cell r="G5">
            <v>48000</v>
          </cell>
          <cell r="H5">
            <v>48000</v>
          </cell>
          <cell r="I5">
            <v>0</v>
          </cell>
          <cell r="J5" t="str">
            <v>Regular</v>
          </cell>
          <cell r="K5" t="str">
            <v>Last communication 12</v>
          </cell>
        </row>
        <row r="6">
          <cell r="C6" t="str">
            <v>08018 B00 01002323</v>
          </cell>
          <cell r="D6" t="str">
            <v xml:space="preserve">BO960245 </v>
          </cell>
          <cell r="E6" t="str">
            <v>Nitin Sharad Gokhle</v>
          </cell>
          <cell r="F6">
            <v>65000</v>
          </cell>
          <cell r="G6">
            <v>65000</v>
          </cell>
          <cell r="H6">
            <v>65000</v>
          </cell>
          <cell r="I6">
            <v>0</v>
          </cell>
          <cell r="J6" t="str">
            <v>Regular</v>
          </cell>
          <cell r="K6" t="str">
            <v>Last communication 12, total 2 membership (1 membership of Mussorie)</v>
          </cell>
        </row>
        <row r="7">
          <cell r="C7" t="str">
            <v>08019 B00 01002375</v>
          </cell>
          <cell r="D7" t="str">
            <v>RA960153</v>
          </cell>
          <cell r="E7" t="str">
            <v>Amitabh Agarwal</v>
          </cell>
          <cell r="F7">
            <v>65000</v>
          </cell>
          <cell r="G7">
            <v>65000</v>
          </cell>
          <cell r="H7">
            <v>65000</v>
          </cell>
          <cell r="I7">
            <v>0</v>
          </cell>
          <cell r="J7" t="str">
            <v>Regular</v>
          </cell>
          <cell r="K7" t="str">
            <v>Last communication 11</v>
          </cell>
        </row>
        <row r="8">
          <cell r="C8" t="str">
            <v>08048 B00 01002749</v>
          </cell>
          <cell r="D8" t="str">
            <v>NG970020</v>
          </cell>
          <cell r="E8" t="str">
            <v>Prabhat Kumar Shrivastava</v>
          </cell>
          <cell r="F8">
            <v>45000</v>
          </cell>
          <cell r="G8">
            <v>45000</v>
          </cell>
          <cell r="H8">
            <v>45000</v>
          </cell>
          <cell r="I8">
            <v>0</v>
          </cell>
          <cell r="J8" t="str">
            <v>Regular</v>
          </cell>
          <cell r="K8" t="str">
            <v>Last communication 14</v>
          </cell>
        </row>
        <row r="9">
          <cell r="C9" t="str">
            <v>08044 B00 01002824</v>
          </cell>
          <cell r="D9" t="str">
            <v>NG970042</v>
          </cell>
          <cell r="E9" t="str">
            <v>Arun Chaturvedi</v>
          </cell>
          <cell r="F9">
            <v>60000</v>
          </cell>
          <cell r="G9">
            <v>48000</v>
          </cell>
          <cell r="H9">
            <v>48000</v>
          </cell>
          <cell r="I9">
            <v>0</v>
          </cell>
          <cell r="J9" t="str">
            <v>Regular</v>
          </cell>
          <cell r="K9" t="str">
            <v>Last communication till 12</v>
          </cell>
        </row>
        <row r="10">
          <cell r="C10" t="str">
            <v>08040 E00 02002140</v>
          </cell>
          <cell r="D10" t="str">
            <v>CA960154</v>
          </cell>
          <cell r="E10" t="str">
            <v>Pushpa Kanoria</v>
          </cell>
          <cell r="F10">
            <v>48000</v>
          </cell>
          <cell r="G10">
            <v>48000</v>
          </cell>
          <cell r="H10">
            <v>48000</v>
          </cell>
          <cell r="I10">
            <v>0</v>
          </cell>
          <cell r="J10" t="str">
            <v>Regular</v>
          </cell>
          <cell r="K10" t="str">
            <v>Last communication till 14 (Total 2 membership, 1 Goa membership)</v>
          </cell>
        </row>
        <row r="11">
          <cell r="C11" t="str">
            <v>08023 A00 03001612</v>
          </cell>
          <cell r="D11">
            <v>3001612</v>
          </cell>
          <cell r="E11" t="str">
            <v>P.C Sareen</v>
          </cell>
          <cell r="F11">
            <v>75000</v>
          </cell>
          <cell r="G11">
            <v>71250</v>
          </cell>
          <cell r="H11">
            <v>71250</v>
          </cell>
          <cell r="I11">
            <v>0</v>
          </cell>
          <cell r="J11" t="str">
            <v>Regular</v>
          </cell>
          <cell r="K11" t="str">
            <v>Last communication till 13</v>
          </cell>
        </row>
        <row r="12">
          <cell r="C12" t="str">
            <v>08023 B00 03002168</v>
          </cell>
          <cell r="D12">
            <v>3002168</v>
          </cell>
          <cell r="E12" t="str">
            <v>Virender Kumar Goyal</v>
          </cell>
          <cell r="F12">
            <v>65000</v>
          </cell>
          <cell r="G12">
            <v>65000</v>
          </cell>
          <cell r="H12">
            <v>65000</v>
          </cell>
          <cell r="I12">
            <v>0</v>
          </cell>
          <cell r="J12" t="str">
            <v>Regular</v>
          </cell>
          <cell r="K12" t="str">
            <v>Last communication 16</v>
          </cell>
        </row>
        <row r="13">
          <cell r="C13" t="str">
            <v>08024 B00 03002273</v>
          </cell>
          <cell r="D13">
            <v>3002273</v>
          </cell>
          <cell r="E13" t="str">
            <v>Pradeep Kumar Tandon</v>
          </cell>
          <cell r="F13">
            <v>65000</v>
          </cell>
          <cell r="G13">
            <v>61750</v>
          </cell>
          <cell r="H13">
            <v>61750</v>
          </cell>
          <cell r="I13">
            <v>0</v>
          </cell>
          <cell r="J13" t="str">
            <v>Regular</v>
          </cell>
          <cell r="K13" t="str">
            <v>Last communication 12</v>
          </cell>
        </row>
        <row r="14">
          <cell r="C14" t="str">
            <v>08022 B00 03002344</v>
          </cell>
          <cell r="D14">
            <v>3002344</v>
          </cell>
          <cell r="E14" t="str">
            <v>Allauddin</v>
          </cell>
          <cell r="F14">
            <v>65000</v>
          </cell>
          <cell r="G14">
            <v>65000</v>
          </cell>
          <cell r="H14">
            <v>65000</v>
          </cell>
          <cell r="I14">
            <v>0</v>
          </cell>
          <cell r="J14" t="str">
            <v>Regular</v>
          </cell>
          <cell r="K14" t="str">
            <v>Last communication 11</v>
          </cell>
        </row>
        <row r="15">
          <cell r="C15" t="str">
            <v>08024 A00 03002450</v>
          </cell>
          <cell r="D15">
            <v>3002450</v>
          </cell>
          <cell r="E15" t="str">
            <v>Mukesh Gambhir/N.D Financial Service P. Ltd</v>
          </cell>
          <cell r="F15">
            <v>85000</v>
          </cell>
          <cell r="G15">
            <v>85000</v>
          </cell>
          <cell r="H15">
            <v>85000</v>
          </cell>
          <cell r="I15">
            <v>0</v>
          </cell>
          <cell r="J15" t="str">
            <v>Regular</v>
          </cell>
          <cell r="K15" t="str">
            <v>Last communication 12</v>
          </cell>
        </row>
        <row r="16">
          <cell r="C16" t="str">
            <v>08023 B00 03002451</v>
          </cell>
          <cell r="D16">
            <v>3002451</v>
          </cell>
          <cell r="E16" t="str">
            <v>Mohan Lal Sharma</v>
          </cell>
          <cell r="F16">
            <v>65000</v>
          </cell>
          <cell r="G16">
            <v>65000</v>
          </cell>
          <cell r="H16">
            <v>65000</v>
          </cell>
          <cell r="I16">
            <v>0</v>
          </cell>
          <cell r="J16" t="str">
            <v>Regular</v>
          </cell>
          <cell r="K16" t="str">
            <v>Last communication 17</v>
          </cell>
        </row>
        <row r="17">
          <cell r="C17" t="str">
            <v>08025 A00 03002458</v>
          </cell>
          <cell r="D17">
            <v>3002458</v>
          </cell>
          <cell r="E17" t="str">
            <v>Ahluwalia Bhupinder Singh</v>
          </cell>
          <cell r="F17">
            <v>85000</v>
          </cell>
          <cell r="G17">
            <v>85000</v>
          </cell>
          <cell r="H17">
            <v>85000</v>
          </cell>
          <cell r="I17">
            <v>0</v>
          </cell>
          <cell r="J17" t="str">
            <v>Regular</v>
          </cell>
          <cell r="K17" t="str">
            <v>Last communication 13</v>
          </cell>
        </row>
        <row r="18">
          <cell r="C18" t="str">
            <v>08024 B00 03002461</v>
          </cell>
          <cell r="D18">
            <v>3002461</v>
          </cell>
          <cell r="E18" t="str">
            <v xml:space="preserve">Paramjit Kaur </v>
          </cell>
          <cell r="F18">
            <v>65000</v>
          </cell>
          <cell r="G18">
            <v>65000</v>
          </cell>
          <cell r="H18">
            <v>65000</v>
          </cell>
          <cell r="I18">
            <v>0</v>
          </cell>
          <cell r="J18" t="str">
            <v>Regular</v>
          </cell>
          <cell r="K18" t="str">
            <v>Last communication 15</v>
          </cell>
        </row>
        <row r="19">
          <cell r="C19" t="str">
            <v>08022 A00 03002479</v>
          </cell>
          <cell r="D19">
            <v>3002479</v>
          </cell>
          <cell r="E19" t="str">
            <v>Quality Chemicals</v>
          </cell>
          <cell r="F19">
            <v>85000</v>
          </cell>
          <cell r="G19">
            <v>85000</v>
          </cell>
          <cell r="H19">
            <v>85000</v>
          </cell>
          <cell r="I19">
            <v>0</v>
          </cell>
          <cell r="J19" t="str">
            <v>Regular</v>
          </cell>
          <cell r="K19" t="str">
            <v>Last communication 10</v>
          </cell>
        </row>
        <row r="20">
          <cell r="C20" t="str">
            <v>08021 A00 03002737</v>
          </cell>
          <cell r="D20">
            <v>3002737</v>
          </cell>
          <cell r="E20" t="str">
            <v>Aggarwal Finance Company</v>
          </cell>
          <cell r="F20">
            <v>85000</v>
          </cell>
          <cell r="G20">
            <v>85000</v>
          </cell>
          <cell r="H20">
            <v>85000</v>
          </cell>
          <cell r="I20">
            <v>0</v>
          </cell>
          <cell r="J20" t="str">
            <v>Regular</v>
          </cell>
          <cell r="K20" t="str">
            <v>Last Communication 2011</v>
          </cell>
        </row>
        <row r="21">
          <cell r="C21" t="str">
            <v>08021 B00 03002790</v>
          </cell>
          <cell r="D21">
            <v>3002790</v>
          </cell>
          <cell r="E21" t="str">
            <v>Ajay Kumar</v>
          </cell>
          <cell r="F21">
            <v>65000</v>
          </cell>
          <cell r="G21">
            <v>61750</v>
          </cell>
          <cell r="H21">
            <v>61750</v>
          </cell>
          <cell r="I21">
            <v>0</v>
          </cell>
          <cell r="J21" t="str">
            <v>Regular</v>
          </cell>
          <cell r="K21" t="str">
            <v>Last communication 15</v>
          </cell>
        </row>
        <row r="22">
          <cell r="C22" t="str">
            <v>08023 E00 03002862</v>
          </cell>
          <cell r="D22">
            <v>3002862</v>
          </cell>
          <cell r="E22" t="str">
            <v>Rakesh Sharma</v>
          </cell>
          <cell r="F22">
            <v>48000</v>
          </cell>
          <cell r="G22">
            <v>48000</v>
          </cell>
          <cell r="H22">
            <v>48000</v>
          </cell>
          <cell r="I22">
            <v>0</v>
          </cell>
          <cell r="J22" t="str">
            <v>Regular</v>
          </cell>
          <cell r="K22" t="str">
            <v>Last communication 16</v>
          </cell>
        </row>
        <row r="23">
          <cell r="C23" t="str">
            <v>08041 B00 03002992</v>
          </cell>
          <cell r="D23">
            <v>3002992</v>
          </cell>
          <cell r="E23" t="str">
            <v>Chander Sekhar</v>
          </cell>
          <cell r="F23">
            <v>65000</v>
          </cell>
          <cell r="G23">
            <v>65000</v>
          </cell>
          <cell r="H23">
            <v>65000</v>
          </cell>
          <cell r="I23">
            <v>0</v>
          </cell>
          <cell r="J23" t="str">
            <v>Regular</v>
          </cell>
          <cell r="K23" t="str">
            <v>Some legal documents filed, Last communication 96</v>
          </cell>
        </row>
        <row r="24">
          <cell r="C24" t="str">
            <v>08023 B00 03003009</v>
          </cell>
          <cell r="D24">
            <v>3003009</v>
          </cell>
          <cell r="E24" t="str">
            <v>Tej Pratap Singh Mann</v>
          </cell>
          <cell r="F24">
            <v>65000</v>
          </cell>
          <cell r="G24">
            <v>65000</v>
          </cell>
          <cell r="H24">
            <v>65000</v>
          </cell>
          <cell r="I24">
            <v>0</v>
          </cell>
          <cell r="J24" t="str">
            <v>Regular</v>
          </cell>
          <cell r="K24" t="str">
            <v>Last communication 10</v>
          </cell>
        </row>
        <row r="25">
          <cell r="C25" t="str">
            <v>08018 A00 03003134</v>
          </cell>
          <cell r="D25" t="str">
            <v>DE950054</v>
          </cell>
          <cell r="E25" t="str">
            <v>Shalini Arora</v>
          </cell>
          <cell r="F25">
            <v>85000</v>
          </cell>
          <cell r="G25">
            <v>80750</v>
          </cell>
          <cell r="H25">
            <v>80750</v>
          </cell>
          <cell r="I25">
            <v>0</v>
          </cell>
          <cell r="J25" t="str">
            <v>Regular</v>
          </cell>
          <cell r="K25" t="str">
            <v>Last communication 10</v>
          </cell>
        </row>
        <row r="26">
          <cell r="C26" t="str">
            <v>08024 E00 03003208</v>
          </cell>
          <cell r="D26" t="str">
            <v>AB950001</v>
          </cell>
          <cell r="E26" t="str">
            <v>Devender Alwadhi</v>
          </cell>
          <cell r="F26">
            <v>48000</v>
          </cell>
          <cell r="G26">
            <v>48000</v>
          </cell>
          <cell r="H26">
            <v>48000</v>
          </cell>
          <cell r="I26">
            <v>0</v>
          </cell>
          <cell r="J26" t="str">
            <v>Regular</v>
          </cell>
          <cell r="K26" t="str">
            <v>Last communication 12</v>
          </cell>
        </row>
        <row r="27">
          <cell r="C27" t="str">
            <v>08022 B00 03003230</v>
          </cell>
          <cell r="D27" t="str">
            <v>DE960003</v>
          </cell>
          <cell r="E27" t="str">
            <v>Indcom Consultants LLP</v>
          </cell>
          <cell r="F27">
            <v>65000</v>
          </cell>
          <cell r="G27">
            <v>65000</v>
          </cell>
          <cell r="H27">
            <v>65000</v>
          </cell>
          <cell r="I27">
            <v>0</v>
          </cell>
          <cell r="J27" t="str">
            <v>Regular</v>
          </cell>
          <cell r="K27" t="str">
            <v>Co. name changed in 17</v>
          </cell>
        </row>
        <row r="28">
          <cell r="C28" t="str">
            <v>08024 E00 03003280</v>
          </cell>
          <cell r="D28" t="str">
            <v>AB950002</v>
          </cell>
          <cell r="E28" t="str">
            <v>Ved Ratan Salonia</v>
          </cell>
          <cell r="F28">
            <v>48000</v>
          </cell>
          <cell r="G28">
            <v>48000</v>
          </cell>
          <cell r="H28">
            <v>48000</v>
          </cell>
          <cell r="I28">
            <v>0</v>
          </cell>
          <cell r="J28" t="str">
            <v>Regular</v>
          </cell>
          <cell r="K28" t="str">
            <v>Last communication 17 (total 2 membership)</v>
          </cell>
        </row>
        <row r="29">
          <cell r="C29" t="str">
            <v>08026 B00 03003304</v>
          </cell>
          <cell r="D29" t="str">
            <v>AM960012</v>
          </cell>
          <cell r="E29" t="str">
            <v>EMCO Wires &amp; Cable Industries</v>
          </cell>
          <cell r="F29">
            <v>65000</v>
          </cell>
          <cell r="G29">
            <v>65000</v>
          </cell>
          <cell r="H29">
            <v>65000</v>
          </cell>
          <cell r="I29">
            <v>0</v>
          </cell>
          <cell r="J29" t="str">
            <v>Regular</v>
          </cell>
          <cell r="K29" t="str">
            <v>Last communication 14</v>
          </cell>
        </row>
        <row r="30">
          <cell r="C30" t="str">
            <v>08052 A00 03003324</v>
          </cell>
          <cell r="D30" t="str">
            <v>KN960045</v>
          </cell>
          <cell r="E30" t="str">
            <v>Ashok Gupta</v>
          </cell>
          <cell r="F30">
            <v>85000</v>
          </cell>
          <cell r="G30">
            <v>80750</v>
          </cell>
          <cell r="H30">
            <v>80750</v>
          </cell>
          <cell r="I30">
            <v>0</v>
          </cell>
          <cell r="J30" t="str">
            <v>Regular</v>
          </cell>
          <cell r="K30" t="str">
            <v>Last communication 10</v>
          </cell>
        </row>
        <row r="31">
          <cell r="C31" t="str">
            <v>08021 B00 03003331</v>
          </cell>
          <cell r="D31" t="str">
            <v>DE960065</v>
          </cell>
          <cell r="E31" t="str">
            <v>R.K Gupta</v>
          </cell>
          <cell r="F31">
            <v>65000</v>
          </cell>
          <cell r="G31">
            <v>65000</v>
          </cell>
          <cell r="H31">
            <v>65000</v>
          </cell>
          <cell r="I31">
            <v>0</v>
          </cell>
          <cell r="J31" t="str">
            <v>Regular</v>
          </cell>
          <cell r="K31" t="str">
            <v>Last communication 10</v>
          </cell>
        </row>
        <row r="32">
          <cell r="C32" t="str">
            <v>08024 E00 03003354</v>
          </cell>
          <cell r="D32" t="str">
            <v>DE960100</v>
          </cell>
          <cell r="E32" t="str">
            <v>Arun Bhasin</v>
          </cell>
          <cell r="F32">
            <v>48000</v>
          </cell>
          <cell r="G32">
            <v>45600</v>
          </cell>
          <cell r="H32">
            <v>45600</v>
          </cell>
          <cell r="I32">
            <v>0</v>
          </cell>
          <cell r="J32" t="str">
            <v>Regular</v>
          </cell>
          <cell r="K32" t="str">
            <v>Last communication 11</v>
          </cell>
        </row>
        <row r="33">
          <cell r="C33" t="str">
            <v>08022 E00 03003442</v>
          </cell>
          <cell r="D33" t="str">
            <v>DE960146</v>
          </cell>
          <cell r="E33" t="str">
            <v>Satvir Singh</v>
          </cell>
          <cell r="F33">
            <v>48000</v>
          </cell>
          <cell r="G33">
            <v>48000</v>
          </cell>
          <cell r="H33">
            <v>48000</v>
          </cell>
          <cell r="I33">
            <v>0</v>
          </cell>
          <cell r="J33" t="str">
            <v>Regular</v>
          </cell>
          <cell r="K33" t="str">
            <v>Last communication 12 (total 2 membership)</v>
          </cell>
        </row>
        <row r="34">
          <cell r="C34" t="str">
            <v>08024 E00 03003531</v>
          </cell>
          <cell r="D34" t="str">
            <v>DE960255</v>
          </cell>
          <cell r="E34" t="str">
            <v>Ashok Kumar Gambhir</v>
          </cell>
          <cell r="F34">
            <v>48000</v>
          </cell>
          <cell r="G34">
            <v>48000</v>
          </cell>
          <cell r="H34">
            <v>48000</v>
          </cell>
          <cell r="I34">
            <v>0</v>
          </cell>
          <cell r="J34" t="str">
            <v>Regular</v>
          </cell>
          <cell r="K34" t="str">
            <v>Last communication 13</v>
          </cell>
        </row>
        <row r="35">
          <cell r="C35" t="str">
            <v>08024 E00 03003556</v>
          </cell>
          <cell r="D35" t="str">
            <v>DE960283</v>
          </cell>
          <cell r="E35" t="str">
            <v>Anurag Garg</v>
          </cell>
          <cell r="F35">
            <v>48000</v>
          </cell>
          <cell r="G35">
            <v>48000</v>
          </cell>
          <cell r="H35">
            <v>48000</v>
          </cell>
          <cell r="I35">
            <v>0</v>
          </cell>
          <cell r="J35" t="str">
            <v>Regular</v>
          </cell>
          <cell r="K35" t="str">
            <v>Last communication 10</v>
          </cell>
        </row>
        <row r="36">
          <cell r="C36" t="str">
            <v>08018 B00 03003584</v>
          </cell>
          <cell r="D36" t="str">
            <v>DE960362</v>
          </cell>
          <cell r="E36" t="str">
            <v>Avtar Singh</v>
          </cell>
          <cell r="F36">
            <v>65000</v>
          </cell>
          <cell r="G36">
            <v>65000</v>
          </cell>
          <cell r="H36">
            <v>65000</v>
          </cell>
          <cell r="I36">
            <v>0</v>
          </cell>
          <cell r="J36" t="str">
            <v>Regular</v>
          </cell>
          <cell r="K36" t="str">
            <v>Last communication 10</v>
          </cell>
        </row>
        <row r="37">
          <cell r="C37" t="str">
            <v>08025 E00 03003592</v>
          </cell>
          <cell r="D37" t="str">
            <v>DE960227</v>
          </cell>
          <cell r="E37" t="str">
            <v>Bhupinder Bir Singh</v>
          </cell>
          <cell r="F37">
            <v>48000</v>
          </cell>
          <cell r="G37">
            <v>45600</v>
          </cell>
          <cell r="H37">
            <v>45600</v>
          </cell>
          <cell r="I37">
            <v>0</v>
          </cell>
          <cell r="J37" t="str">
            <v>Regular</v>
          </cell>
          <cell r="K37" t="str">
            <v>Last communication 10</v>
          </cell>
        </row>
        <row r="38">
          <cell r="C38" t="str">
            <v>08022 E00 03003604</v>
          </cell>
          <cell r="D38" t="str">
            <v>DE960328</v>
          </cell>
          <cell r="E38" t="str">
            <v>Shri N.K Kukreja</v>
          </cell>
          <cell r="F38">
            <v>48000</v>
          </cell>
          <cell r="G38">
            <v>48000</v>
          </cell>
          <cell r="H38">
            <v>48000</v>
          </cell>
          <cell r="I38">
            <v>0</v>
          </cell>
          <cell r="J38" t="str">
            <v>Regular</v>
          </cell>
          <cell r="K38" t="str">
            <v>Last communication 17
(Accesse Amount Recd Rs 5500/-)</v>
          </cell>
        </row>
        <row r="39">
          <cell r="C39" t="str">
            <v>08024 E00 03003682</v>
          </cell>
          <cell r="D39" t="str">
            <v>CH960042</v>
          </cell>
          <cell r="E39" t="str">
            <v>Satish Khurana</v>
          </cell>
          <cell r="F39">
            <v>48000</v>
          </cell>
          <cell r="G39">
            <v>48000</v>
          </cell>
          <cell r="H39">
            <v>48000</v>
          </cell>
          <cell r="I39">
            <v>0</v>
          </cell>
          <cell r="J39" t="str">
            <v>Regular</v>
          </cell>
          <cell r="K39" t="str">
            <v>Last communication 17</v>
          </cell>
        </row>
        <row r="40">
          <cell r="C40" t="str">
            <v>08052 B00 03003744</v>
          </cell>
          <cell r="D40" t="str">
            <v>KN960078</v>
          </cell>
          <cell r="E40" t="str">
            <v>Gaurang Arora</v>
          </cell>
          <cell r="F40">
            <v>65000</v>
          </cell>
          <cell r="G40">
            <v>65000</v>
          </cell>
          <cell r="H40">
            <v>65000</v>
          </cell>
          <cell r="I40">
            <v>0</v>
          </cell>
          <cell r="J40" t="str">
            <v>Regular</v>
          </cell>
          <cell r="K40" t="str">
            <v>Last communication 15</v>
          </cell>
        </row>
        <row r="41">
          <cell r="C41" t="str">
            <v>08012 A00 03003761</v>
          </cell>
          <cell r="D41" t="str">
            <v>KN960079</v>
          </cell>
          <cell r="E41" t="str">
            <v>Sri Subodh Arora</v>
          </cell>
          <cell r="F41">
            <v>85000</v>
          </cell>
          <cell r="G41">
            <v>85000</v>
          </cell>
          <cell r="H41">
            <v>85000</v>
          </cell>
          <cell r="I41">
            <v>0</v>
          </cell>
          <cell r="J41" t="str">
            <v>Regular</v>
          </cell>
          <cell r="K41" t="str">
            <v>Last communication 15</v>
          </cell>
        </row>
        <row r="42">
          <cell r="C42" t="str">
            <v>08001 A00 03003802</v>
          </cell>
          <cell r="D42" t="str">
            <v>CH960065</v>
          </cell>
          <cell r="E42" t="str">
            <v>S.B Verma</v>
          </cell>
          <cell r="F42">
            <v>85000</v>
          </cell>
          <cell r="G42">
            <v>85000</v>
          </cell>
          <cell r="H42">
            <v>85000</v>
          </cell>
          <cell r="I42">
            <v>0</v>
          </cell>
          <cell r="J42" t="str">
            <v>Regular</v>
          </cell>
          <cell r="K42" t="str">
            <v>Last communication 11</v>
          </cell>
        </row>
        <row r="43">
          <cell r="C43" t="str">
            <v>08028 B00 03003905</v>
          </cell>
          <cell r="D43" t="str">
            <v>CH960058</v>
          </cell>
          <cell r="E43" t="str">
            <v>Vijender Goyal</v>
          </cell>
          <cell r="F43">
            <v>65000</v>
          </cell>
          <cell r="G43">
            <v>65000</v>
          </cell>
          <cell r="H43">
            <v>65000</v>
          </cell>
          <cell r="I43">
            <v>0</v>
          </cell>
          <cell r="J43" t="str">
            <v>Regular</v>
          </cell>
          <cell r="K43" t="str">
            <v>Last communication 15</v>
          </cell>
        </row>
        <row r="44">
          <cell r="C44" t="str">
            <v>08027 A00 03003922</v>
          </cell>
          <cell r="D44" t="str">
            <v>DE960311</v>
          </cell>
          <cell r="E44" t="str">
            <v>Pradeep Sagar</v>
          </cell>
          <cell r="F44">
            <v>85000</v>
          </cell>
          <cell r="G44">
            <v>85000</v>
          </cell>
          <cell r="H44">
            <v>85000</v>
          </cell>
          <cell r="I44">
            <v>0</v>
          </cell>
          <cell r="J44" t="str">
            <v>Regular</v>
          </cell>
          <cell r="K44" t="str">
            <v>Total 3 membership, last communication 10</v>
          </cell>
        </row>
        <row r="45">
          <cell r="C45" t="str">
            <v>08026 B00 03003924</v>
          </cell>
          <cell r="D45" t="str">
            <v>DE960317</v>
          </cell>
          <cell r="E45" t="str">
            <v>Ajay Khanna</v>
          </cell>
          <cell r="F45">
            <v>65000</v>
          </cell>
          <cell r="G45">
            <v>65000</v>
          </cell>
          <cell r="H45">
            <v>65000</v>
          </cell>
          <cell r="I45">
            <v>0</v>
          </cell>
          <cell r="J45" t="str">
            <v>Regular</v>
          </cell>
          <cell r="K45" t="str">
            <v>Last communication 10</v>
          </cell>
        </row>
        <row r="46">
          <cell r="C46" t="str">
            <v>08026 B00 03003925</v>
          </cell>
          <cell r="D46" t="str">
            <v>DE960318</v>
          </cell>
          <cell r="E46" t="str">
            <v>Anil Khanna</v>
          </cell>
          <cell r="F46">
            <v>65000</v>
          </cell>
          <cell r="G46">
            <v>65000</v>
          </cell>
          <cell r="H46">
            <v>65000</v>
          </cell>
          <cell r="I46">
            <v>0</v>
          </cell>
          <cell r="J46" t="str">
            <v>Regular</v>
          </cell>
          <cell r="K46" t="str">
            <v>Last communication 10</v>
          </cell>
        </row>
        <row r="47">
          <cell r="C47" t="str">
            <v>08025 E00 03003985</v>
          </cell>
          <cell r="D47" t="str">
            <v>DE960541</v>
          </cell>
          <cell r="E47" t="str">
            <v>Niraj Shukul</v>
          </cell>
          <cell r="F47">
            <v>62000</v>
          </cell>
          <cell r="G47">
            <v>62000</v>
          </cell>
          <cell r="H47">
            <v>62000</v>
          </cell>
          <cell r="I47">
            <v>0</v>
          </cell>
          <cell r="J47" t="str">
            <v>Regular</v>
          </cell>
          <cell r="K47" t="str">
            <v>Total 2 membership, last communication 13</v>
          </cell>
        </row>
        <row r="48">
          <cell r="C48" t="str">
            <v>08025 E00 03003987</v>
          </cell>
          <cell r="D48" t="str">
            <v>DE960542</v>
          </cell>
          <cell r="E48" t="str">
            <v>Madhu Shukul</v>
          </cell>
          <cell r="F48">
            <v>62000</v>
          </cell>
          <cell r="G48">
            <v>62000</v>
          </cell>
          <cell r="H48">
            <v>62000</v>
          </cell>
          <cell r="I48">
            <v>0</v>
          </cell>
          <cell r="J48" t="str">
            <v>Regular</v>
          </cell>
          <cell r="K48" t="str">
            <v>Total 2 membership, last communication 05</v>
          </cell>
        </row>
        <row r="49">
          <cell r="C49" t="str">
            <v>08051 B00 03003988</v>
          </cell>
          <cell r="D49" t="str">
            <v>DE960525</v>
          </cell>
          <cell r="E49" t="str">
            <v>Sameer Seth</v>
          </cell>
          <cell r="F49">
            <v>82000</v>
          </cell>
          <cell r="G49">
            <v>82000</v>
          </cell>
          <cell r="H49">
            <v>82000</v>
          </cell>
          <cell r="I49">
            <v>0</v>
          </cell>
          <cell r="J49" t="str">
            <v>Regular</v>
          </cell>
          <cell r="K49" t="str">
            <v>Last communication 14</v>
          </cell>
        </row>
        <row r="50">
          <cell r="C50" t="str">
            <v>08021 E00 03003993</v>
          </cell>
          <cell r="D50" t="str">
            <v>JP960168</v>
          </cell>
          <cell r="E50" t="str">
            <v>M/S Chopra Metals Pvt Ltd</v>
          </cell>
          <cell r="F50">
            <v>48000</v>
          </cell>
          <cell r="G50">
            <v>48000</v>
          </cell>
          <cell r="H50">
            <v>48000</v>
          </cell>
          <cell r="I50">
            <v>0</v>
          </cell>
          <cell r="J50" t="str">
            <v>Regular</v>
          </cell>
          <cell r="K50" t="str">
            <v>Last communication 12, total 3 membership</v>
          </cell>
        </row>
        <row r="51">
          <cell r="C51" t="str">
            <v>08019 B00 03004015</v>
          </cell>
          <cell r="D51" t="str">
            <v>DE960176</v>
          </cell>
          <cell r="E51" t="str">
            <v>T.R Sharma</v>
          </cell>
          <cell r="F51">
            <v>65000</v>
          </cell>
          <cell r="G51">
            <v>65000</v>
          </cell>
          <cell r="H51">
            <v>65000</v>
          </cell>
          <cell r="I51">
            <v>0</v>
          </cell>
          <cell r="J51" t="str">
            <v>Regular</v>
          </cell>
          <cell r="K51" t="str">
            <v>Last communication 12</v>
          </cell>
        </row>
        <row r="52">
          <cell r="C52" t="str">
            <v>08016 B00 03004016</v>
          </cell>
          <cell r="D52" t="str">
            <v>DE960178</v>
          </cell>
          <cell r="E52" t="str">
            <v>Subhash Wason</v>
          </cell>
          <cell r="F52">
            <v>65000</v>
          </cell>
          <cell r="G52">
            <v>65000</v>
          </cell>
          <cell r="H52">
            <v>65000</v>
          </cell>
          <cell r="I52">
            <v>0</v>
          </cell>
          <cell r="J52" t="str">
            <v>Regular</v>
          </cell>
          <cell r="K52" t="str">
            <v>Last communication 98</v>
          </cell>
        </row>
        <row r="53">
          <cell r="C53" t="str">
            <v>08025 E00 03004057</v>
          </cell>
          <cell r="D53" t="str">
            <v>CH960078</v>
          </cell>
          <cell r="E53" t="str">
            <v>Rajesh Mahajan</v>
          </cell>
          <cell r="F53">
            <v>62000</v>
          </cell>
          <cell r="G53">
            <v>62000</v>
          </cell>
          <cell r="H53">
            <v>62000</v>
          </cell>
          <cell r="I53">
            <v>0</v>
          </cell>
          <cell r="J53" t="str">
            <v>Regular</v>
          </cell>
          <cell r="K53" t="str">
            <v>Last communication 14</v>
          </cell>
        </row>
        <row r="54">
          <cell r="C54" t="str">
            <v>08012 A00 03004079</v>
          </cell>
          <cell r="D54" t="str">
            <v>KN960080</v>
          </cell>
          <cell r="E54" t="str">
            <v>Sachin Arora</v>
          </cell>
          <cell r="F54">
            <v>85000</v>
          </cell>
          <cell r="G54">
            <v>85000</v>
          </cell>
          <cell r="H54">
            <v>85000</v>
          </cell>
          <cell r="I54">
            <v>0</v>
          </cell>
          <cell r="J54" t="str">
            <v>Regular</v>
          </cell>
          <cell r="K54" t="str">
            <v>Last communication 13</v>
          </cell>
        </row>
        <row r="55">
          <cell r="C55" t="str">
            <v>08020 E00 03004097</v>
          </cell>
          <cell r="D55" t="str">
            <v>DE970008</v>
          </cell>
          <cell r="E55" t="str">
            <v>Chetan Gambhir</v>
          </cell>
          <cell r="F55">
            <v>48000</v>
          </cell>
          <cell r="G55">
            <v>48000</v>
          </cell>
          <cell r="H55">
            <v>48000</v>
          </cell>
          <cell r="I55">
            <v>0</v>
          </cell>
          <cell r="J55" t="str">
            <v>Regular</v>
          </cell>
          <cell r="K55" t="str">
            <v>Last communication 13</v>
          </cell>
        </row>
        <row r="56">
          <cell r="C56" t="str">
            <v>08042 B00 03004104</v>
          </cell>
          <cell r="D56" t="str">
            <v>DE970044</v>
          </cell>
          <cell r="E56" t="str">
            <v>D.P Malhotra</v>
          </cell>
          <cell r="F56">
            <v>82000</v>
          </cell>
          <cell r="G56">
            <v>77900</v>
          </cell>
          <cell r="H56">
            <v>77900</v>
          </cell>
          <cell r="I56">
            <v>0</v>
          </cell>
          <cell r="J56" t="str">
            <v>Regular</v>
          </cell>
          <cell r="K56" t="str">
            <v>Last communication 14</v>
          </cell>
        </row>
        <row r="57">
          <cell r="C57" t="str">
            <v>08028 B00 03004288</v>
          </cell>
          <cell r="D57" t="str">
            <v>JL960013</v>
          </cell>
          <cell r="E57" t="str">
            <v>Sapna Agarwal</v>
          </cell>
          <cell r="F57">
            <v>65000</v>
          </cell>
          <cell r="G57">
            <v>65000</v>
          </cell>
          <cell r="H57">
            <v>65000</v>
          </cell>
          <cell r="I57">
            <v>0</v>
          </cell>
          <cell r="J57" t="str">
            <v>Regular</v>
          </cell>
          <cell r="K57" t="str">
            <v>Last communication 14</v>
          </cell>
        </row>
        <row r="58">
          <cell r="C58" t="str">
            <v>08018 A00 03004294</v>
          </cell>
          <cell r="D58" t="str">
            <v>DE970200</v>
          </cell>
          <cell r="E58" t="str">
            <v>Institute of Management</v>
          </cell>
          <cell r="F58">
            <v>105000</v>
          </cell>
          <cell r="G58">
            <v>99750</v>
          </cell>
          <cell r="H58">
            <v>99750</v>
          </cell>
          <cell r="I58">
            <v>0</v>
          </cell>
          <cell r="J58" t="str">
            <v>Regular</v>
          </cell>
          <cell r="K58" t="str">
            <v>Total 2 membership, last communication 07</v>
          </cell>
        </row>
        <row r="59">
          <cell r="C59" t="str">
            <v>08018 A00 03004295</v>
          </cell>
          <cell r="D59" t="str">
            <v>DE970201</v>
          </cell>
          <cell r="E59" t="str">
            <v>Institute of Management</v>
          </cell>
          <cell r="F59">
            <v>105000</v>
          </cell>
          <cell r="G59">
            <v>99750</v>
          </cell>
          <cell r="H59">
            <v>99750</v>
          </cell>
          <cell r="I59">
            <v>0</v>
          </cell>
          <cell r="J59" t="str">
            <v>Regular</v>
          </cell>
          <cell r="K59" t="str">
            <v>Total 2 membership, last communication 09</v>
          </cell>
        </row>
        <row r="60">
          <cell r="C60" t="str">
            <v>08130 B00 03004336</v>
          </cell>
          <cell r="D60" t="str">
            <v>DE970154</v>
          </cell>
          <cell r="E60" t="str">
            <v>Ajay Kumar Garg</v>
          </cell>
          <cell r="F60">
            <v>32000</v>
          </cell>
          <cell r="G60">
            <v>30400</v>
          </cell>
          <cell r="H60">
            <v>30400</v>
          </cell>
          <cell r="I60">
            <v>0</v>
          </cell>
          <cell r="J60" t="str">
            <v>Regular</v>
          </cell>
          <cell r="K60" t="str">
            <v>Last communication 10</v>
          </cell>
        </row>
        <row r="61">
          <cell r="C61" t="str">
            <v>08040 B00 04001362</v>
          </cell>
          <cell r="D61" t="str">
            <v>VI970055</v>
          </cell>
          <cell r="E61" t="str">
            <v>Indupati Babaji</v>
          </cell>
          <cell r="F61">
            <v>65000</v>
          </cell>
          <cell r="G61">
            <v>65000</v>
          </cell>
          <cell r="H61">
            <v>65000</v>
          </cell>
          <cell r="I61">
            <v>0</v>
          </cell>
          <cell r="J61" t="str">
            <v>Regular</v>
          </cell>
          <cell r="K61" t="str">
            <v>Last communication 10</v>
          </cell>
        </row>
        <row r="62">
          <cell r="C62" t="str">
            <v>0808 B00 04001438</v>
          </cell>
          <cell r="D62" t="str">
            <v>VI970120</v>
          </cell>
          <cell r="E62" t="str">
            <v>Nageshwar Rao B.V</v>
          </cell>
          <cell r="F62">
            <v>45000</v>
          </cell>
          <cell r="G62">
            <v>42750</v>
          </cell>
          <cell r="H62">
            <v>42750</v>
          </cell>
          <cell r="I62">
            <v>0</v>
          </cell>
          <cell r="J62" t="str">
            <v>Regular</v>
          </cell>
          <cell r="K62" t="str">
            <v>Last communication 2011</v>
          </cell>
        </row>
        <row r="63">
          <cell r="C63" t="str">
            <v>08022 E18 2882</v>
          </cell>
          <cell r="D63" t="str">
            <v>301321 1</v>
          </cell>
          <cell r="E63" t="str">
            <v>Gurpreet Singh Deed</v>
          </cell>
          <cell r="F63">
            <v>48000</v>
          </cell>
          <cell r="G63">
            <v>48000</v>
          </cell>
          <cell r="H63">
            <v>48000</v>
          </cell>
          <cell r="I63">
            <v>0</v>
          </cell>
          <cell r="J63" t="str">
            <v>Regular</v>
          </cell>
          <cell r="K63" t="str">
            <v>Transferred from Pahalgam to Manali
(App Note recvd for Manali)</v>
          </cell>
        </row>
        <row r="64">
          <cell r="C64" t="str">
            <v>08025 A00 31166</v>
          </cell>
          <cell r="D64">
            <v>31166</v>
          </cell>
          <cell r="E64" t="str">
            <v>Sandeep Goyle</v>
          </cell>
          <cell r="F64">
            <v>85000</v>
          </cell>
          <cell r="G64">
            <v>85000</v>
          </cell>
          <cell r="H64">
            <v>85000</v>
          </cell>
          <cell r="I64">
            <v>0</v>
          </cell>
          <cell r="J64" t="str">
            <v>Regular</v>
          </cell>
          <cell r="K64" t="str">
            <v>Last communication 00
(Agrement Undelived two copy in file)</v>
          </cell>
        </row>
        <row r="65">
          <cell r="C65" t="str">
            <v>08050 E00 01001221</v>
          </cell>
          <cell r="D65">
            <v>1001221</v>
          </cell>
          <cell r="E65" t="str">
            <v>Gul C Sewlani</v>
          </cell>
          <cell r="F65">
            <v>30000</v>
          </cell>
          <cell r="G65">
            <v>30000</v>
          </cell>
          <cell r="H65">
            <v>30000</v>
          </cell>
          <cell r="I65">
            <v>0</v>
          </cell>
          <cell r="J65" t="str">
            <v>Regular</v>
          </cell>
          <cell r="K65" t="str">
            <v>Last communication 96</v>
          </cell>
        </row>
        <row r="66">
          <cell r="C66" t="str">
            <v>08018 A00 01001222</v>
          </cell>
          <cell r="D66">
            <v>1001222</v>
          </cell>
          <cell r="E66" t="str">
            <v>Suresh Tukaram Ghosalkar</v>
          </cell>
          <cell r="F66">
            <v>85000</v>
          </cell>
          <cell r="G66">
            <v>85000</v>
          </cell>
          <cell r="H66">
            <v>85000</v>
          </cell>
          <cell r="I66">
            <v>0</v>
          </cell>
          <cell r="J66" t="str">
            <v>Regular</v>
          </cell>
          <cell r="K66" t="str">
            <v>No communication till date</v>
          </cell>
        </row>
        <row r="67">
          <cell r="C67" t="str">
            <v>08021 B00 01001268</v>
          </cell>
          <cell r="D67">
            <v>1001268</v>
          </cell>
          <cell r="E67" t="str">
            <v>Poonam Sharma</v>
          </cell>
          <cell r="F67">
            <v>65000</v>
          </cell>
          <cell r="G67">
            <v>65000</v>
          </cell>
          <cell r="H67">
            <v>65000</v>
          </cell>
          <cell r="I67">
            <v>0</v>
          </cell>
          <cell r="J67" t="str">
            <v>Regular</v>
          </cell>
          <cell r="K67" t="str">
            <v>Only application form filed</v>
          </cell>
        </row>
        <row r="68">
          <cell r="C68" t="str">
            <v>0809 B00 01001300</v>
          </cell>
          <cell r="D68">
            <v>1001300</v>
          </cell>
          <cell r="E68" t="str">
            <v>Rajendra Modi</v>
          </cell>
          <cell r="F68">
            <v>39000</v>
          </cell>
          <cell r="G68">
            <v>39000</v>
          </cell>
          <cell r="H68">
            <v>39000</v>
          </cell>
          <cell r="I68">
            <v>0</v>
          </cell>
          <cell r="J68" t="str">
            <v>Regular</v>
          </cell>
          <cell r="K68" t="str">
            <v>Last communication 95</v>
          </cell>
        </row>
        <row r="69">
          <cell r="C69" t="str">
            <v>08051 B00 01001309</v>
          </cell>
          <cell r="D69">
            <v>1001309</v>
          </cell>
          <cell r="E69" t="str">
            <v>Sunil Bahel</v>
          </cell>
          <cell r="F69">
            <v>65000</v>
          </cell>
          <cell r="G69">
            <v>65000</v>
          </cell>
          <cell r="H69">
            <v>65000</v>
          </cell>
          <cell r="I69">
            <v>0</v>
          </cell>
          <cell r="J69" t="str">
            <v>Regular</v>
          </cell>
          <cell r="K69" t="str">
            <v>Last communication 09</v>
          </cell>
        </row>
        <row r="70">
          <cell r="C70" t="str">
            <v>08050 B00 01001387</v>
          </cell>
          <cell r="D70">
            <v>1001387</v>
          </cell>
          <cell r="E70" t="str">
            <v>Sunil Goel</v>
          </cell>
          <cell r="F70">
            <v>39000</v>
          </cell>
          <cell r="G70">
            <v>37050</v>
          </cell>
          <cell r="H70">
            <v>37050</v>
          </cell>
          <cell r="I70">
            <v>0</v>
          </cell>
          <cell r="J70" t="str">
            <v>Regular</v>
          </cell>
          <cell r="K70" t="str">
            <v>Last communication 02</v>
          </cell>
        </row>
        <row r="71">
          <cell r="C71" t="str">
            <v>08046 B00 01001503</v>
          </cell>
          <cell r="D71">
            <v>1001503</v>
          </cell>
          <cell r="E71" t="str">
            <v>Meher Nigar Ibrahim</v>
          </cell>
          <cell r="F71">
            <v>39000</v>
          </cell>
          <cell r="G71">
            <v>39000</v>
          </cell>
          <cell r="H71">
            <v>39000</v>
          </cell>
          <cell r="I71">
            <v>0</v>
          </cell>
          <cell r="J71" t="str">
            <v>Regular</v>
          </cell>
          <cell r="K71" t="str">
            <v>Last communication 95</v>
          </cell>
        </row>
        <row r="72">
          <cell r="C72" t="str">
            <v>08021 E00 01001534</v>
          </cell>
          <cell r="D72">
            <v>1001534</v>
          </cell>
          <cell r="E72" t="str">
            <v>Shri Shantilal Sharma</v>
          </cell>
          <cell r="F72">
            <v>48000</v>
          </cell>
          <cell r="G72">
            <v>45600</v>
          </cell>
          <cell r="H72">
            <v>45600</v>
          </cell>
          <cell r="I72">
            <v>0</v>
          </cell>
          <cell r="J72" t="str">
            <v>Regular</v>
          </cell>
          <cell r="K72" t="str">
            <v>No communication till date</v>
          </cell>
        </row>
        <row r="73">
          <cell r="C73" t="str">
            <v>08021 B00 01001535</v>
          </cell>
          <cell r="D73">
            <v>1001535</v>
          </cell>
          <cell r="E73" t="str">
            <v>Madhur Courier Services</v>
          </cell>
          <cell r="F73">
            <v>65000</v>
          </cell>
          <cell r="G73">
            <v>65000</v>
          </cell>
          <cell r="H73">
            <v>65000</v>
          </cell>
          <cell r="I73">
            <v>0</v>
          </cell>
          <cell r="J73" t="str">
            <v>Regular</v>
          </cell>
          <cell r="K73" t="str">
            <v>Last Communication 2000</v>
          </cell>
        </row>
        <row r="74">
          <cell r="C74" t="str">
            <v>08019 A00 01001562</v>
          </cell>
          <cell r="D74">
            <v>1001562</v>
          </cell>
          <cell r="E74" t="str">
            <v>Anjali Sethi</v>
          </cell>
          <cell r="F74">
            <v>85000</v>
          </cell>
          <cell r="G74">
            <v>85000</v>
          </cell>
          <cell r="H74">
            <v>85000</v>
          </cell>
          <cell r="I74">
            <v>0</v>
          </cell>
          <cell r="J74" t="str">
            <v>Regular</v>
          </cell>
          <cell r="K74" t="str">
            <v>Last communication 89</v>
          </cell>
        </row>
        <row r="75">
          <cell r="C75" t="str">
            <v>08020 B00 01001638</v>
          </cell>
          <cell r="D75">
            <v>1001638</v>
          </cell>
          <cell r="E75" t="str">
            <v>Anand Vishwanath Nesarikar</v>
          </cell>
          <cell r="F75">
            <v>65000</v>
          </cell>
          <cell r="G75">
            <v>65000</v>
          </cell>
          <cell r="H75">
            <v>65000</v>
          </cell>
          <cell r="I75">
            <v>0</v>
          </cell>
          <cell r="J75" t="str">
            <v>Regular</v>
          </cell>
          <cell r="K75" t="str">
            <v>Last communication 04</v>
          </cell>
        </row>
        <row r="76">
          <cell r="C76" t="str">
            <v>08023 E00 01001653</v>
          </cell>
          <cell r="D76">
            <v>1001653</v>
          </cell>
          <cell r="E76" t="str">
            <v>Sudhir Soni</v>
          </cell>
          <cell r="F76">
            <v>48000</v>
          </cell>
          <cell r="G76">
            <v>48000</v>
          </cell>
          <cell r="H76">
            <v>48000</v>
          </cell>
          <cell r="I76">
            <v>0</v>
          </cell>
          <cell r="J76" t="str">
            <v>Regular</v>
          </cell>
          <cell r="K76" t="str">
            <v>Only application form filed</v>
          </cell>
        </row>
        <row r="77">
          <cell r="C77" t="str">
            <v>08019 A00 01001671</v>
          </cell>
          <cell r="D77">
            <v>1001671</v>
          </cell>
          <cell r="E77" t="str">
            <v>Shekhar Mhatre</v>
          </cell>
          <cell r="F77">
            <v>85000</v>
          </cell>
          <cell r="G77">
            <v>85000</v>
          </cell>
          <cell r="H77">
            <v>85000</v>
          </cell>
          <cell r="I77">
            <v>0</v>
          </cell>
          <cell r="J77" t="str">
            <v>Regular</v>
          </cell>
          <cell r="K77" t="str">
            <v>Last communication 00</v>
          </cell>
        </row>
        <row r="78">
          <cell r="C78" t="str">
            <v>08045 E00 01001813</v>
          </cell>
          <cell r="D78">
            <v>1001813</v>
          </cell>
          <cell r="E78" t="str">
            <v>Premchand Jain</v>
          </cell>
          <cell r="F78">
            <v>30000</v>
          </cell>
          <cell r="G78">
            <v>30000</v>
          </cell>
          <cell r="H78">
            <v>30000</v>
          </cell>
          <cell r="I78">
            <v>0</v>
          </cell>
          <cell r="J78" t="str">
            <v>Regular</v>
          </cell>
          <cell r="K78" t="str">
            <v>Last communication 03, total 2 membership
 (1 membership of Goa)</v>
          </cell>
        </row>
        <row r="79">
          <cell r="C79" t="str">
            <v>08034 E00 01001875</v>
          </cell>
          <cell r="D79" t="str">
            <v>NG950003</v>
          </cell>
          <cell r="E79" t="str">
            <v>Prakash Tours &amp; Travels</v>
          </cell>
          <cell r="F79">
            <v>30000</v>
          </cell>
          <cell r="G79">
            <v>30000</v>
          </cell>
          <cell r="H79">
            <v>30000</v>
          </cell>
          <cell r="I79">
            <v>0</v>
          </cell>
          <cell r="J79" t="str">
            <v>Regular</v>
          </cell>
          <cell r="K79" t="str">
            <v>Last communication 97</v>
          </cell>
        </row>
        <row r="80">
          <cell r="C80" t="str">
            <v>08021 B00 01002012</v>
          </cell>
          <cell r="D80" t="str">
            <v>NG960005</v>
          </cell>
          <cell r="E80" t="str">
            <v>Nand Kishore Shyam under Agarwal</v>
          </cell>
          <cell r="F80">
            <v>65000</v>
          </cell>
          <cell r="G80">
            <v>65000</v>
          </cell>
          <cell r="H80">
            <v>65000</v>
          </cell>
          <cell r="I80">
            <v>0</v>
          </cell>
          <cell r="J80" t="str">
            <v>Regular</v>
          </cell>
          <cell r="K80" t="str">
            <v>Last communication 04</v>
          </cell>
        </row>
        <row r="81">
          <cell r="C81" t="str">
            <v>08018 E00 01002067</v>
          </cell>
          <cell r="D81" t="str">
            <v>BH960035</v>
          </cell>
          <cell r="E81" t="str">
            <v>Shri Ajay Dubey Son</v>
          </cell>
          <cell r="F81">
            <v>48000</v>
          </cell>
          <cell r="G81">
            <v>45600</v>
          </cell>
          <cell r="H81">
            <v>45600</v>
          </cell>
          <cell r="I81">
            <v>0</v>
          </cell>
          <cell r="J81" t="str">
            <v>Regular</v>
          </cell>
          <cell r="K81" t="str">
            <v>Last communication 05</v>
          </cell>
        </row>
        <row r="82">
          <cell r="C82" t="str">
            <v>08051 A00 01002087</v>
          </cell>
          <cell r="D82" t="str">
            <v>BH960045</v>
          </cell>
          <cell r="E82" t="str">
            <v>M/S Porwal Carbidge P Ltd</v>
          </cell>
          <cell r="F82">
            <v>85000</v>
          </cell>
          <cell r="G82">
            <v>85000</v>
          </cell>
          <cell r="H82">
            <v>85000</v>
          </cell>
          <cell r="I82">
            <v>0</v>
          </cell>
          <cell r="J82" t="str">
            <v>Regular</v>
          </cell>
          <cell r="K82" t="str">
            <v>No communication till date</v>
          </cell>
        </row>
        <row r="83">
          <cell r="C83" t="str">
            <v>08019 B00 01002088</v>
          </cell>
          <cell r="D83" t="str">
            <v>NG960027</v>
          </cell>
          <cell r="E83" t="str">
            <v>Sarika Pankaj Patel</v>
          </cell>
          <cell r="F83">
            <v>65000</v>
          </cell>
          <cell r="G83">
            <v>61750</v>
          </cell>
          <cell r="H83">
            <v>61750</v>
          </cell>
          <cell r="I83">
            <v>0</v>
          </cell>
          <cell r="J83" t="str">
            <v>Regular</v>
          </cell>
          <cell r="K83" t="str">
            <v>No communication till date</v>
          </cell>
        </row>
        <row r="84">
          <cell r="C84" t="str">
            <v>08050 E00 01002097</v>
          </cell>
          <cell r="D84" t="str">
            <v>NG960025</v>
          </cell>
          <cell r="E84" t="str">
            <v>R Chander Shekhar</v>
          </cell>
          <cell r="F84">
            <v>30000</v>
          </cell>
          <cell r="G84">
            <v>30000</v>
          </cell>
          <cell r="H84">
            <v>30000</v>
          </cell>
          <cell r="I84">
            <v>0</v>
          </cell>
          <cell r="J84" t="str">
            <v>Regular</v>
          </cell>
          <cell r="K84" t="str">
            <v>Last communication 00</v>
          </cell>
        </row>
        <row r="85">
          <cell r="C85" t="str">
            <v>08020 E00 01002100</v>
          </cell>
          <cell r="D85" t="str">
            <v>NG960022</v>
          </cell>
          <cell r="E85" t="str">
            <v>Madhuri Sharad Chandra Deshmukh</v>
          </cell>
          <cell r="F85">
            <v>48000</v>
          </cell>
          <cell r="G85">
            <v>48000</v>
          </cell>
          <cell r="H85">
            <v>48000</v>
          </cell>
          <cell r="I85">
            <v>0</v>
          </cell>
          <cell r="J85" t="str">
            <v>Regular</v>
          </cell>
          <cell r="K85" t="str">
            <v>Last communication 96</v>
          </cell>
        </row>
        <row r="86">
          <cell r="C86" t="str">
            <v>08017 A00 01002103</v>
          </cell>
          <cell r="D86" t="str">
            <v>BH960038</v>
          </cell>
          <cell r="E86" t="str">
            <v>Rajat Saxena</v>
          </cell>
          <cell r="F86">
            <v>85000</v>
          </cell>
          <cell r="G86">
            <v>85000</v>
          </cell>
          <cell r="H86">
            <v>85000</v>
          </cell>
          <cell r="I86">
            <v>0</v>
          </cell>
          <cell r="J86" t="str">
            <v>Regular</v>
          </cell>
          <cell r="K86" t="str">
            <v>Last communication 99</v>
          </cell>
        </row>
        <row r="87">
          <cell r="C87" t="str">
            <v>08052 B00 01002183</v>
          </cell>
          <cell r="D87" t="str">
            <v>NG960026</v>
          </cell>
          <cell r="E87" t="str">
            <v>Chhagan Bhai Kuwarji Bhai Patel</v>
          </cell>
          <cell r="F87">
            <v>65000</v>
          </cell>
          <cell r="G87">
            <v>65000</v>
          </cell>
          <cell r="H87">
            <v>65000</v>
          </cell>
          <cell r="I87">
            <v>0</v>
          </cell>
          <cell r="J87" t="str">
            <v>Regular</v>
          </cell>
          <cell r="K87" t="str">
            <v>Last communication 96</v>
          </cell>
        </row>
        <row r="88">
          <cell r="C88" t="str">
            <v>08013 B00 01002225</v>
          </cell>
          <cell r="D88" t="str">
            <v>NG960030</v>
          </cell>
          <cell r="E88" t="str">
            <v>Mall Enterprises</v>
          </cell>
          <cell r="F88">
            <v>48000</v>
          </cell>
          <cell r="G88">
            <v>45600</v>
          </cell>
          <cell r="H88">
            <v>45600</v>
          </cell>
          <cell r="I88">
            <v>0</v>
          </cell>
          <cell r="J88" t="str">
            <v>Regular</v>
          </cell>
          <cell r="K88" t="str">
            <v>Membership transferred from one member to another</v>
          </cell>
        </row>
        <row r="89">
          <cell r="C89" t="str">
            <v>08018 E00 01002251</v>
          </cell>
          <cell r="D89" t="str">
            <v>NG960230</v>
          </cell>
          <cell r="E89" t="str">
            <v>Pradeep Tukaram</v>
          </cell>
          <cell r="F89">
            <v>48000</v>
          </cell>
          <cell r="G89">
            <v>48000</v>
          </cell>
          <cell r="H89">
            <v>48000</v>
          </cell>
          <cell r="I89">
            <v>0</v>
          </cell>
          <cell r="J89" t="str">
            <v>Regular</v>
          </cell>
          <cell r="K89" t="str">
            <v>Last communication 96</v>
          </cell>
        </row>
        <row r="90">
          <cell r="C90" t="str">
            <v>08045 B00 01002257</v>
          </cell>
          <cell r="D90" t="str">
            <v>BH960084</v>
          </cell>
          <cell r="E90" t="str">
            <v>Ashfak Ahmed Qureshi</v>
          </cell>
          <cell r="F90">
            <v>39000</v>
          </cell>
          <cell r="G90">
            <v>39000</v>
          </cell>
          <cell r="H90">
            <v>39000</v>
          </cell>
          <cell r="I90">
            <v>0</v>
          </cell>
          <cell r="J90" t="str">
            <v>Regular</v>
          </cell>
          <cell r="K90" t="str">
            <v>Last communication 96</v>
          </cell>
        </row>
        <row r="91">
          <cell r="C91" t="str">
            <v>08020 E00 01002262</v>
          </cell>
          <cell r="D91" t="str">
            <v>BH960072</v>
          </cell>
          <cell r="E91" t="str">
            <v>Jagdish Shrivastava</v>
          </cell>
          <cell r="F91">
            <v>48000</v>
          </cell>
          <cell r="G91">
            <v>45600</v>
          </cell>
          <cell r="H91">
            <v>45600</v>
          </cell>
          <cell r="I91">
            <v>0</v>
          </cell>
          <cell r="J91" t="str">
            <v>Regular</v>
          </cell>
          <cell r="K91" t="str">
            <v>Last communication 01</v>
          </cell>
        </row>
        <row r="92">
          <cell r="C92" t="str">
            <v>08029 E00 01002289</v>
          </cell>
          <cell r="D92" t="str">
            <v>NG960228</v>
          </cell>
          <cell r="E92" t="str">
            <v>Dinesh Kumar Babulal Babaria</v>
          </cell>
          <cell r="F92">
            <v>30000</v>
          </cell>
          <cell r="G92">
            <v>30000</v>
          </cell>
          <cell r="H92">
            <v>30000</v>
          </cell>
          <cell r="I92">
            <v>0</v>
          </cell>
          <cell r="J92" t="str">
            <v>Regular</v>
          </cell>
          <cell r="K92" t="str">
            <v>Last communication 96</v>
          </cell>
        </row>
        <row r="93">
          <cell r="C93" t="str">
            <v>08018 B00 01002312</v>
          </cell>
          <cell r="D93" t="str">
            <v>NG960055</v>
          </cell>
          <cell r="E93" t="str">
            <v>Gupta Domestic Fuel (HGP) Ltd</v>
          </cell>
          <cell r="F93">
            <v>65000</v>
          </cell>
          <cell r="G93">
            <v>65000</v>
          </cell>
          <cell r="H93">
            <v>65000</v>
          </cell>
          <cell r="I93">
            <v>0</v>
          </cell>
          <cell r="J93" t="str">
            <v>Regular</v>
          </cell>
          <cell r="K93" t="str">
            <v>Last communication 06</v>
          </cell>
        </row>
        <row r="94">
          <cell r="C94" t="str">
            <v>08047 E00 01002314</v>
          </cell>
          <cell r="D94" t="str">
            <v>NG960056</v>
          </cell>
          <cell r="E94" t="str">
            <v>M/S Mokhraj Construction Pvt Ltd</v>
          </cell>
          <cell r="F94">
            <v>30000</v>
          </cell>
          <cell r="G94">
            <v>30000</v>
          </cell>
          <cell r="H94">
            <v>30000</v>
          </cell>
          <cell r="I94">
            <v>0</v>
          </cell>
          <cell r="J94" t="str">
            <v>Regular</v>
          </cell>
          <cell r="K94" t="str">
            <v>Last communication 08</v>
          </cell>
        </row>
        <row r="95">
          <cell r="C95" t="str">
            <v>08051 A00 01002318</v>
          </cell>
          <cell r="D95" t="str">
            <v>BO960252</v>
          </cell>
          <cell r="E95" t="str">
            <v>Suresh K Bhagat</v>
          </cell>
          <cell r="F95">
            <v>85000</v>
          </cell>
          <cell r="G95">
            <v>80750</v>
          </cell>
          <cell r="H95">
            <v>80750</v>
          </cell>
          <cell r="I95">
            <v>0</v>
          </cell>
          <cell r="J95" t="str">
            <v>Regular</v>
          </cell>
          <cell r="K95" t="str">
            <v>Last communication 98</v>
          </cell>
        </row>
        <row r="96">
          <cell r="C96" t="str">
            <v>08024 E00 01002337</v>
          </cell>
          <cell r="D96" t="str">
            <v>BH960116</v>
          </cell>
          <cell r="E96" t="str">
            <v>Sheela Agarwal</v>
          </cell>
          <cell r="F96">
            <v>48000</v>
          </cell>
          <cell r="G96">
            <v>45600</v>
          </cell>
          <cell r="H96">
            <v>45600</v>
          </cell>
          <cell r="I96">
            <v>0</v>
          </cell>
          <cell r="J96" t="str">
            <v>Regular</v>
          </cell>
          <cell r="K96" t="str">
            <v>Membership transferred from one member to another</v>
          </cell>
        </row>
        <row r="97">
          <cell r="C97" t="str">
            <v>08017 B00 01002338</v>
          </cell>
          <cell r="D97" t="str">
            <v>BH960115</v>
          </cell>
          <cell r="E97" t="str">
            <v>Rajiv Kumar Tiwari</v>
          </cell>
          <cell r="F97">
            <v>65000</v>
          </cell>
          <cell r="G97">
            <v>65000</v>
          </cell>
          <cell r="H97">
            <v>65000</v>
          </cell>
          <cell r="I97">
            <v>0</v>
          </cell>
          <cell r="J97" t="str">
            <v>Regular</v>
          </cell>
          <cell r="K97" t="str">
            <v>Last communication 01</v>
          </cell>
        </row>
        <row r="98">
          <cell r="C98" t="str">
            <v>08012 A00 01002340</v>
          </cell>
          <cell r="D98" t="str">
            <v>BH960112</v>
          </cell>
          <cell r="E98" t="str">
            <v>Harvash Singh Rathore</v>
          </cell>
          <cell r="F98">
            <v>85000</v>
          </cell>
          <cell r="G98">
            <v>80750</v>
          </cell>
          <cell r="H98">
            <v>80750</v>
          </cell>
          <cell r="I98">
            <v>0</v>
          </cell>
          <cell r="J98" t="str">
            <v>Regular</v>
          </cell>
          <cell r="K98" t="str">
            <v>Last communication 02</v>
          </cell>
        </row>
        <row r="99">
          <cell r="C99" t="str">
            <v>08018 B00 01002346</v>
          </cell>
          <cell r="D99" t="str">
            <v>BH960103</v>
          </cell>
          <cell r="E99" t="str">
            <v>Deep Chand Khare</v>
          </cell>
          <cell r="F99">
            <v>65000</v>
          </cell>
          <cell r="G99">
            <v>65000</v>
          </cell>
          <cell r="H99">
            <v>65000</v>
          </cell>
          <cell r="I99">
            <v>0</v>
          </cell>
          <cell r="J99" t="str">
            <v>Regular</v>
          </cell>
          <cell r="K99" t="str">
            <v>No communication till date</v>
          </cell>
        </row>
        <row r="100">
          <cell r="C100" t="str">
            <v>08018 B00 01002356</v>
          </cell>
          <cell r="D100" t="str">
            <v>NG960045</v>
          </cell>
          <cell r="E100" t="str">
            <v>Shailesh Suchak</v>
          </cell>
          <cell r="F100">
            <v>65000</v>
          </cell>
          <cell r="G100">
            <v>65000</v>
          </cell>
          <cell r="H100">
            <v>65000</v>
          </cell>
          <cell r="I100">
            <v>0</v>
          </cell>
          <cell r="J100" t="str">
            <v>Regular</v>
          </cell>
          <cell r="K100" t="str">
            <v>Last communication 96</v>
          </cell>
        </row>
        <row r="101">
          <cell r="C101" t="str">
            <v>08020 E00 01002358</v>
          </cell>
          <cell r="D101" t="str">
            <v>NG960050</v>
          </cell>
          <cell r="E101" t="str">
            <v>Ottanlal Chhabrani</v>
          </cell>
          <cell r="F101">
            <v>48000</v>
          </cell>
          <cell r="G101">
            <v>48000</v>
          </cell>
          <cell r="H101">
            <v>48000</v>
          </cell>
          <cell r="I101">
            <v>0</v>
          </cell>
          <cell r="J101" t="str">
            <v>Regular</v>
          </cell>
          <cell r="K101" t="str">
            <v>Last communication 96</v>
          </cell>
        </row>
        <row r="102">
          <cell r="C102" t="str">
            <v>08028 A00 01002359</v>
          </cell>
          <cell r="D102" t="str">
            <v>BO960246</v>
          </cell>
          <cell r="E102" t="str">
            <v>P.K. Singh</v>
          </cell>
          <cell r="F102">
            <v>85000</v>
          </cell>
          <cell r="G102">
            <v>85000</v>
          </cell>
          <cell r="H102">
            <v>85000</v>
          </cell>
          <cell r="I102">
            <v>0</v>
          </cell>
          <cell r="J102" t="str">
            <v>Regular</v>
          </cell>
          <cell r="K102" t="str">
            <v>Last communication 96</v>
          </cell>
        </row>
        <row r="103">
          <cell r="C103" t="str">
            <v>08019 B00 01002368</v>
          </cell>
          <cell r="D103" t="str">
            <v>NG960002</v>
          </cell>
          <cell r="E103" t="str">
            <v>Kadavil John Thomas</v>
          </cell>
          <cell r="F103">
            <v>65000</v>
          </cell>
          <cell r="G103">
            <v>65000</v>
          </cell>
          <cell r="H103">
            <v>65000</v>
          </cell>
          <cell r="I103">
            <v>0</v>
          </cell>
          <cell r="J103" t="str">
            <v>Regular</v>
          </cell>
          <cell r="K103" t="str">
            <v>Last communication 05</v>
          </cell>
        </row>
        <row r="104">
          <cell r="C104" t="str">
            <v>08025 E00 01002374</v>
          </cell>
          <cell r="D104" t="str">
            <v>RA960152</v>
          </cell>
          <cell r="E104" t="str">
            <v>Vipin Mirwani</v>
          </cell>
          <cell r="F104">
            <v>48000</v>
          </cell>
          <cell r="G104">
            <v>48000</v>
          </cell>
          <cell r="H104">
            <v>48000</v>
          </cell>
          <cell r="I104">
            <v>0</v>
          </cell>
          <cell r="J104" t="str">
            <v>Regular</v>
          </cell>
          <cell r="K104" t="str">
            <v>Last communication 96</v>
          </cell>
        </row>
        <row r="105">
          <cell r="C105" t="str">
            <v>08016 A00 01002378</v>
          </cell>
          <cell r="D105" t="str">
            <v>RA960156</v>
          </cell>
          <cell r="E105" t="str">
            <v>Ram Nain Pandey</v>
          </cell>
          <cell r="F105">
            <v>85000</v>
          </cell>
          <cell r="G105">
            <v>85000</v>
          </cell>
          <cell r="H105">
            <v>85000</v>
          </cell>
          <cell r="I105">
            <v>0</v>
          </cell>
          <cell r="J105" t="str">
            <v>Regular</v>
          </cell>
          <cell r="K105" t="str">
            <v>Last communication 99</v>
          </cell>
        </row>
        <row r="106">
          <cell r="C106" t="str">
            <v>08040 E00 01002413</v>
          </cell>
          <cell r="D106" t="str">
            <v>RA960113</v>
          </cell>
          <cell r="E106" t="str">
            <v>Satyaendra Gupta</v>
          </cell>
          <cell r="F106">
            <v>48000</v>
          </cell>
          <cell r="G106">
            <v>45600</v>
          </cell>
          <cell r="H106">
            <v>45600</v>
          </cell>
          <cell r="I106">
            <v>0</v>
          </cell>
          <cell r="J106" t="str">
            <v>Regular</v>
          </cell>
          <cell r="K106" t="str">
            <v>Last communication 96</v>
          </cell>
        </row>
        <row r="107">
          <cell r="C107" t="str">
            <v>08020 E00 01002416</v>
          </cell>
          <cell r="D107" t="str">
            <v>RA960123</v>
          </cell>
          <cell r="E107" t="str">
            <v>Manis Chandra Chakrovarty</v>
          </cell>
          <cell r="F107">
            <v>48000</v>
          </cell>
          <cell r="G107">
            <v>48000</v>
          </cell>
          <cell r="H107">
            <v>48000</v>
          </cell>
          <cell r="I107">
            <v>0</v>
          </cell>
          <cell r="J107" t="str">
            <v>Regular</v>
          </cell>
          <cell r="K107" t="str">
            <v>Last communication 01</v>
          </cell>
        </row>
        <row r="108">
          <cell r="C108" t="str">
            <v>08051 B00 01002470</v>
          </cell>
          <cell r="D108" t="str">
            <v>NG960066</v>
          </cell>
          <cell r="E108" t="str">
            <v>Sanjay Satya Narayan Je Jani</v>
          </cell>
          <cell r="F108">
            <v>65000</v>
          </cell>
          <cell r="G108">
            <v>65000</v>
          </cell>
          <cell r="H108">
            <v>65000</v>
          </cell>
          <cell r="I108">
            <v>0</v>
          </cell>
          <cell r="J108" t="str">
            <v>Regular</v>
          </cell>
          <cell r="K108" t="str">
            <v>Last communication 90</v>
          </cell>
        </row>
        <row r="109">
          <cell r="C109" t="str">
            <v>08021 E00 01002480</v>
          </cell>
          <cell r="D109" t="str">
            <v>NG960067</v>
          </cell>
          <cell r="E109" t="str">
            <v>Pundlik L Dhole</v>
          </cell>
          <cell r="F109">
            <v>48000</v>
          </cell>
          <cell r="G109">
            <v>48000</v>
          </cell>
          <cell r="H109">
            <v>48000</v>
          </cell>
          <cell r="I109">
            <v>0</v>
          </cell>
          <cell r="J109" t="str">
            <v>Regular</v>
          </cell>
          <cell r="K109" t="str">
            <v>Last communication 06</v>
          </cell>
        </row>
        <row r="110">
          <cell r="C110" t="str">
            <v>08022 E00 01002481</v>
          </cell>
          <cell r="D110" t="str">
            <v>NG960062</v>
          </cell>
          <cell r="E110" t="str">
            <v>Narendra Chotai</v>
          </cell>
          <cell r="F110">
            <v>48000</v>
          </cell>
          <cell r="G110">
            <v>48000</v>
          </cell>
          <cell r="H110">
            <v>48000</v>
          </cell>
          <cell r="I110">
            <v>0</v>
          </cell>
          <cell r="J110" t="str">
            <v>Regular</v>
          </cell>
          <cell r="K110" t="str">
            <v>Last communication 03</v>
          </cell>
        </row>
        <row r="111">
          <cell r="C111" t="str">
            <v>08042 B00 01002491</v>
          </cell>
          <cell r="D111" t="str">
            <v>PU960088</v>
          </cell>
          <cell r="E111" t="str">
            <v>Hemant Narayan Dadh</v>
          </cell>
          <cell r="F111">
            <v>65000</v>
          </cell>
          <cell r="G111">
            <v>61750</v>
          </cell>
          <cell r="H111">
            <v>61750</v>
          </cell>
          <cell r="I111">
            <v>0</v>
          </cell>
          <cell r="J111" t="str">
            <v>Regular</v>
          </cell>
          <cell r="K111" t="str">
            <v>Last communication 96</v>
          </cell>
        </row>
        <row r="112">
          <cell r="C112" t="str">
            <v>08045 B00 01002497</v>
          </cell>
          <cell r="D112" t="str">
            <v>PU960105</v>
          </cell>
          <cell r="E112" t="str">
            <v>G.K Roadways</v>
          </cell>
          <cell r="F112">
            <v>39000</v>
          </cell>
          <cell r="G112">
            <v>39000</v>
          </cell>
          <cell r="H112">
            <v>39000</v>
          </cell>
          <cell r="I112">
            <v>0</v>
          </cell>
          <cell r="J112" t="str">
            <v>Regular</v>
          </cell>
          <cell r="K112" t="str">
            <v>Last communication 00</v>
          </cell>
        </row>
        <row r="113">
          <cell r="C113" t="str">
            <v>08044 B00 01002506</v>
          </cell>
          <cell r="D113" t="str">
            <v>NG960070</v>
          </cell>
          <cell r="E113" t="str">
            <v>Tarachand Purshotam Nepane</v>
          </cell>
          <cell r="F113">
            <v>60000</v>
          </cell>
          <cell r="G113">
            <v>60000</v>
          </cell>
          <cell r="H113">
            <v>60000</v>
          </cell>
          <cell r="I113">
            <v>0</v>
          </cell>
          <cell r="J113" t="str">
            <v>Regular</v>
          </cell>
          <cell r="K113" t="str">
            <v>Last communication 99</v>
          </cell>
        </row>
        <row r="114">
          <cell r="C114" t="str">
            <v>08020 E00 01002546</v>
          </cell>
          <cell r="D114" t="str">
            <v>RA960178</v>
          </cell>
          <cell r="E114" t="str">
            <v>Sachin Kumar Dubey</v>
          </cell>
          <cell r="F114">
            <v>48000</v>
          </cell>
          <cell r="G114">
            <v>48000</v>
          </cell>
          <cell r="H114">
            <v>48000</v>
          </cell>
          <cell r="I114">
            <v>0</v>
          </cell>
          <cell r="J114" t="str">
            <v>Regular</v>
          </cell>
          <cell r="K114" t="str">
            <v>Last communication 97</v>
          </cell>
        </row>
        <row r="115">
          <cell r="C115" t="str">
            <v>08017 B00 01002549</v>
          </cell>
          <cell r="D115" t="str">
            <v>NG960060</v>
          </cell>
          <cell r="E115" t="str">
            <v>Harsha Jaydeep Shah</v>
          </cell>
          <cell r="F115">
            <v>65000</v>
          </cell>
          <cell r="G115">
            <v>65000</v>
          </cell>
          <cell r="H115">
            <v>65000</v>
          </cell>
          <cell r="I115">
            <v>0</v>
          </cell>
          <cell r="J115" t="str">
            <v>Regular</v>
          </cell>
          <cell r="K115" t="str">
            <v>Last communication 97</v>
          </cell>
        </row>
        <row r="116">
          <cell r="C116" t="str">
            <v>08017 B00 01002550</v>
          </cell>
          <cell r="D116" t="str">
            <v>NG960061</v>
          </cell>
          <cell r="E116" t="str">
            <v>Jyotsana V Chari</v>
          </cell>
          <cell r="F116">
            <v>65000</v>
          </cell>
          <cell r="G116">
            <v>65000</v>
          </cell>
          <cell r="H116">
            <v>65000</v>
          </cell>
          <cell r="I116">
            <v>0</v>
          </cell>
          <cell r="J116" t="str">
            <v>Regular</v>
          </cell>
          <cell r="K116" t="str">
            <v>According to file unit cost outstanding
(Old Chq replesh Guest new chq Issu)</v>
          </cell>
        </row>
        <row r="117">
          <cell r="C117" t="str">
            <v>08021 E00 01002555</v>
          </cell>
          <cell r="D117" t="str">
            <v>RA960176</v>
          </cell>
          <cell r="E117" t="str">
            <v>Suboadh Katiyar</v>
          </cell>
          <cell r="F117">
            <v>48000</v>
          </cell>
          <cell r="G117">
            <v>48000</v>
          </cell>
          <cell r="H117">
            <v>48000</v>
          </cell>
          <cell r="I117">
            <v>0</v>
          </cell>
          <cell r="J117" t="str">
            <v>Regular</v>
          </cell>
          <cell r="K117" t="str">
            <v>Last communication 08</v>
          </cell>
        </row>
        <row r="118">
          <cell r="C118" t="str">
            <v>08017 B00 01002557</v>
          </cell>
          <cell r="D118" t="str">
            <v>BH960185</v>
          </cell>
          <cell r="E118" t="str">
            <v>Rolee Shrivastava</v>
          </cell>
          <cell r="F118">
            <v>82000</v>
          </cell>
          <cell r="G118">
            <v>82000</v>
          </cell>
          <cell r="H118">
            <v>82000</v>
          </cell>
          <cell r="I118">
            <v>0</v>
          </cell>
          <cell r="J118" t="str">
            <v>Regular</v>
          </cell>
          <cell r="K118" t="str">
            <v>Last communication 04</v>
          </cell>
        </row>
        <row r="119">
          <cell r="C119" t="str">
            <v>08035 E00 01002574</v>
          </cell>
          <cell r="D119" t="str">
            <v>RA960186</v>
          </cell>
          <cell r="E119" t="str">
            <v>Sushil Agarwal</v>
          </cell>
          <cell r="F119">
            <v>38000</v>
          </cell>
          <cell r="G119">
            <v>36100</v>
          </cell>
          <cell r="H119">
            <v>36100</v>
          </cell>
          <cell r="I119">
            <v>0</v>
          </cell>
          <cell r="J119" t="str">
            <v>Regular</v>
          </cell>
          <cell r="K119" t="str">
            <v>Last communication 96</v>
          </cell>
        </row>
        <row r="120">
          <cell r="C120" t="str">
            <v>08031 E00 01002599</v>
          </cell>
          <cell r="D120" t="str">
            <v>NG960077</v>
          </cell>
          <cell r="E120" t="str">
            <v>Abhay Kumar</v>
          </cell>
          <cell r="F120">
            <v>38000</v>
          </cell>
          <cell r="G120">
            <v>36100</v>
          </cell>
          <cell r="H120">
            <v>36100</v>
          </cell>
          <cell r="I120">
            <v>0</v>
          </cell>
          <cell r="J120" t="str">
            <v>Regular</v>
          </cell>
          <cell r="K120" t="str">
            <v>Last communication 97</v>
          </cell>
        </row>
        <row r="121">
          <cell r="C121" t="str">
            <v>08051 B00 01002609</v>
          </cell>
          <cell r="D121" t="str">
            <v>BO960369</v>
          </cell>
          <cell r="E121" t="str">
            <v>Nitin Hirji Shah</v>
          </cell>
          <cell r="F121">
            <v>82000</v>
          </cell>
          <cell r="G121">
            <v>82000</v>
          </cell>
          <cell r="H121">
            <v>82000</v>
          </cell>
          <cell r="I121">
            <v>0</v>
          </cell>
          <cell r="J121" t="str">
            <v>Regular</v>
          </cell>
          <cell r="K121" t="str">
            <v>Last communication 97</v>
          </cell>
        </row>
        <row r="122">
          <cell r="C122" t="str">
            <v>08034 B00 01002647</v>
          </cell>
          <cell r="D122" t="str">
            <v>RA970003</v>
          </cell>
          <cell r="E122" t="str">
            <v>Ram Niwas</v>
          </cell>
          <cell r="F122">
            <v>45000</v>
          </cell>
          <cell r="G122">
            <v>45000</v>
          </cell>
          <cell r="H122">
            <v>45000</v>
          </cell>
          <cell r="I122">
            <v>0</v>
          </cell>
          <cell r="J122" t="str">
            <v>Regular</v>
          </cell>
          <cell r="K122" t="str">
            <v>Last communication 97</v>
          </cell>
        </row>
        <row r="123">
          <cell r="C123" t="str">
            <v>08021 E00 01002651</v>
          </cell>
          <cell r="D123" t="str">
            <v>RA970008</v>
          </cell>
          <cell r="E123" t="str">
            <v>Anita Ray</v>
          </cell>
          <cell r="F123">
            <v>62000</v>
          </cell>
          <cell r="G123">
            <v>58900</v>
          </cell>
          <cell r="H123">
            <v>58900</v>
          </cell>
          <cell r="I123">
            <v>0</v>
          </cell>
          <cell r="J123" t="str">
            <v>Regular</v>
          </cell>
          <cell r="K123" t="str">
            <v>No communication till date</v>
          </cell>
        </row>
        <row r="124">
          <cell r="C124" t="str">
            <v>0807 B00 01002657</v>
          </cell>
          <cell r="D124" t="str">
            <v>PU960113</v>
          </cell>
          <cell r="E124" t="str">
            <v>Kishor Pannalal</v>
          </cell>
          <cell r="F124">
            <v>45000</v>
          </cell>
          <cell r="G124">
            <v>42750</v>
          </cell>
          <cell r="H124">
            <v>42750</v>
          </cell>
          <cell r="I124">
            <v>0</v>
          </cell>
          <cell r="J124" t="str">
            <v>Regular</v>
          </cell>
          <cell r="K124" t="str">
            <v>No communication till date</v>
          </cell>
        </row>
        <row r="125">
          <cell r="C125" t="str">
            <v>08045 B00 01002679</v>
          </cell>
          <cell r="D125" t="str">
            <v>RA970005</v>
          </cell>
          <cell r="E125" t="str">
            <v>Rajendra Kumar Jajodia</v>
          </cell>
          <cell r="F125">
            <v>45000</v>
          </cell>
          <cell r="G125">
            <v>45000</v>
          </cell>
          <cell r="H125">
            <v>45000</v>
          </cell>
          <cell r="I125">
            <v>0</v>
          </cell>
          <cell r="J125" t="str">
            <v>Regular</v>
          </cell>
          <cell r="K125" t="str">
            <v>Last communication 12</v>
          </cell>
        </row>
        <row r="126">
          <cell r="C126" t="str">
            <v>08021 E00 01002680</v>
          </cell>
          <cell r="D126" t="str">
            <v>RA970004</v>
          </cell>
          <cell r="E126" t="str">
            <v>Jaspal Singh Sethi</v>
          </cell>
          <cell r="F126">
            <v>62000</v>
          </cell>
          <cell r="G126">
            <v>62000</v>
          </cell>
          <cell r="H126">
            <v>62000</v>
          </cell>
          <cell r="I126">
            <v>0</v>
          </cell>
          <cell r="J126" t="str">
            <v>Regular</v>
          </cell>
          <cell r="K126" t="str">
            <v>No communication till date</v>
          </cell>
        </row>
        <row r="127">
          <cell r="C127" t="str">
            <v>08029 B00 01002681</v>
          </cell>
          <cell r="D127" t="str">
            <v>RA970002</v>
          </cell>
          <cell r="E127" t="str">
            <v>Pramil Kumar Agarwal</v>
          </cell>
          <cell r="F127">
            <v>45000</v>
          </cell>
          <cell r="G127">
            <v>42750</v>
          </cell>
          <cell r="H127">
            <v>42750</v>
          </cell>
          <cell r="I127">
            <v>0</v>
          </cell>
          <cell r="J127" t="str">
            <v>Regular</v>
          </cell>
          <cell r="K127" t="str">
            <v>Last communication 97</v>
          </cell>
        </row>
        <row r="128">
          <cell r="C128" t="str">
            <v>08043 E00 01002683</v>
          </cell>
          <cell r="D128" t="str">
            <v>BH960076</v>
          </cell>
          <cell r="E128" t="str">
            <v>Sunil Dubey</v>
          </cell>
          <cell r="F128">
            <v>48000</v>
          </cell>
          <cell r="G128">
            <v>48000</v>
          </cell>
          <cell r="H128">
            <v>48000</v>
          </cell>
          <cell r="I128">
            <v>0</v>
          </cell>
          <cell r="J128" t="str">
            <v>Regular</v>
          </cell>
          <cell r="K128" t="str">
            <v>Last communication 97</v>
          </cell>
        </row>
        <row r="129">
          <cell r="C129" t="str">
            <v>08029 B00 01002695</v>
          </cell>
          <cell r="D129" t="str">
            <v>RA970025</v>
          </cell>
          <cell r="E129" t="str">
            <v>Gurudeep Singh Ajmani</v>
          </cell>
          <cell r="F129">
            <v>35000</v>
          </cell>
          <cell r="G129">
            <v>35000</v>
          </cell>
          <cell r="H129">
            <v>35000</v>
          </cell>
          <cell r="I129">
            <v>0</v>
          </cell>
          <cell r="J129" t="str">
            <v>Regular</v>
          </cell>
          <cell r="K129" t="str">
            <v>Transferred from Mussorie to Manali</v>
          </cell>
        </row>
        <row r="130">
          <cell r="C130" t="str">
            <v>08014 B00 01002721</v>
          </cell>
          <cell r="D130" t="str">
            <v>NG970013</v>
          </cell>
          <cell r="E130" t="str">
            <v>Prakash Dadaji Dao</v>
          </cell>
          <cell r="F130">
            <v>82000</v>
          </cell>
          <cell r="G130">
            <v>82000</v>
          </cell>
          <cell r="H130">
            <v>82000</v>
          </cell>
          <cell r="I130">
            <v>0</v>
          </cell>
          <cell r="J130" t="str">
            <v>Regular</v>
          </cell>
          <cell r="K130" t="str">
            <v>Last communication 09</v>
          </cell>
        </row>
        <row r="131">
          <cell r="C131" t="str">
            <v>08045 E00 01002741</v>
          </cell>
          <cell r="D131" t="str">
            <v>NG970014</v>
          </cell>
          <cell r="E131" t="str">
            <v>Meenakshi Desai</v>
          </cell>
          <cell r="F131">
            <v>38000</v>
          </cell>
          <cell r="G131">
            <v>38000</v>
          </cell>
          <cell r="H131">
            <v>38000</v>
          </cell>
          <cell r="I131">
            <v>0</v>
          </cell>
          <cell r="J131" t="str">
            <v>Regular</v>
          </cell>
          <cell r="K131" t="str">
            <v>Last communication 05</v>
          </cell>
        </row>
        <row r="132">
          <cell r="C132" t="str">
            <v>08033 E00 01002742</v>
          </cell>
          <cell r="D132" t="str">
            <v>NG970015</v>
          </cell>
          <cell r="E132" t="str">
            <v>Prithviraj Udaramji Borkar</v>
          </cell>
          <cell r="F132">
            <v>38000</v>
          </cell>
          <cell r="G132">
            <v>38000</v>
          </cell>
          <cell r="H132">
            <v>38000</v>
          </cell>
          <cell r="I132">
            <v>0</v>
          </cell>
          <cell r="J132" t="str">
            <v>Regular</v>
          </cell>
          <cell r="K132" t="str">
            <v>Last communication 97</v>
          </cell>
        </row>
        <row r="133">
          <cell r="C133" t="str">
            <v>08019 E00 01002761</v>
          </cell>
          <cell r="D133" t="str">
            <v>RA970033</v>
          </cell>
          <cell r="E133" t="str">
            <v>Narendra Bhushania</v>
          </cell>
          <cell r="F133">
            <v>62000</v>
          </cell>
          <cell r="G133">
            <v>58900</v>
          </cell>
          <cell r="H133">
            <v>58900</v>
          </cell>
          <cell r="I133">
            <v>0</v>
          </cell>
          <cell r="J133" t="str">
            <v>Regular</v>
          </cell>
          <cell r="K133" t="str">
            <v>Last communication 05</v>
          </cell>
        </row>
        <row r="134">
          <cell r="C134" t="str">
            <v>08204 E00 01002814</v>
          </cell>
          <cell r="D134" t="str">
            <v>RA970044</v>
          </cell>
          <cell r="E134" t="str">
            <v>Otwani Kailash Kumar</v>
          </cell>
          <cell r="F134">
            <v>20000</v>
          </cell>
          <cell r="G134">
            <v>20000</v>
          </cell>
          <cell r="H134">
            <v>20000</v>
          </cell>
          <cell r="I134">
            <v>0</v>
          </cell>
          <cell r="J134" t="str">
            <v>Regular</v>
          </cell>
          <cell r="K134" t="str">
            <v>No communication till date</v>
          </cell>
        </row>
        <row r="135">
          <cell r="C135" t="str">
            <v>08041 B00 02001368</v>
          </cell>
          <cell r="D135">
            <v>2001368</v>
          </cell>
          <cell r="E135" t="str">
            <v>Moon Preme Loyi</v>
          </cell>
          <cell r="F135">
            <v>65000</v>
          </cell>
          <cell r="G135">
            <v>61750</v>
          </cell>
          <cell r="H135">
            <v>61750</v>
          </cell>
          <cell r="I135">
            <v>0</v>
          </cell>
          <cell r="J135" t="str">
            <v>Regular</v>
          </cell>
          <cell r="K135" t="str">
            <v>Last communication till 06</v>
          </cell>
        </row>
        <row r="136">
          <cell r="C136" t="str">
            <v>08052 E00 02001370</v>
          </cell>
          <cell r="D136">
            <v>2001370</v>
          </cell>
          <cell r="E136" t="str">
            <v>Dhandhania Traders Pvt Ltd</v>
          </cell>
          <cell r="F136">
            <v>48000</v>
          </cell>
          <cell r="G136">
            <v>48000</v>
          </cell>
          <cell r="H136">
            <v>48000</v>
          </cell>
          <cell r="I136">
            <v>0</v>
          </cell>
          <cell r="J136" t="str">
            <v>Regular</v>
          </cell>
          <cell r="K136" t="str">
            <v>Last communication till 04</v>
          </cell>
        </row>
        <row r="137">
          <cell r="C137" t="str">
            <v>08040 B00 02001423</v>
          </cell>
          <cell r="D137">
            <v>2001423</v>
          </cell>
          <cell r="E137" t="str">
            <v>Debajit Hazarika</v>
          </cell>
          <cell r="F137">
            <v>65000</v>
          </cell>
          <cell r="G137">
            <v>65000</v>
          </cell>
          <cell r="H137">
            <v>65000</v>
          </cell>
          <cell r="I137">
            <v>0</v>
          </cell>
          <cell r="J137" t="str">
            <v>Regular</v>
          </cell>
          <cell r="K137" t="str">
            <v>Last communication till 03</v>
          </cell>
        </row>
        <row r="138">
          <cell r="C138" t="str">
            <v>08052 B00 02001515</v>
          </cell>
          <cell r="D138">
            <v>2001515</v>
          </cell>
          <cell r="E138" t="str">
            <v>Navratan Mal Pasari</v>
          </cell>
          <cell r="F138">
            <v>65000</v>
          </cell>
          <cell r="G138">
            <v>65000</v>
          </cell>
          <cell r="H138">
            <v>65000</v>
          </cell>
          <cell r="I138">
            <v>0</v>
          </cell>
          <cell r="J138" t="str">
            <v>Regular</v>
          </cell>
          <cell r="K138" t="str">
            <v>Some legal documents filed, last communication till 02
Member Legal Complant and Reply by DRI(Legel depatment)</v>
          </cell>
        </row>
        <row r="139">
          <cell r="C139" t="str">
            <v>08012 B00 02002074</v>
          </cell>
          <cell r="D139" t="str">
            <v>JM960013</v>
          </cell>
          <cell r="E139" t="str">
            <v>Hazra Vikas</v>
          </cell>
          <cell r="F139">
            <v>65000</v>
          </cell>
          <cell r="G139">
            <v>61750</v>
          </cell>
          <cell r="H139">
            <v>61750</v>
          </cell>
          <cell r="I139">
            <v>0</v>
          </cell>
          <cell r="J139" t="str">
            <v>Regular</v>
          </cell>
          <cell r="K139" t="str">
            <v>Last communication till 99</v>
          </cell>
        </row>
        <row r="140">
          <cell r="C140" t="str">
            <v>08020 B00 02002078</v>
          </cell>
          <cell r="D140" t="str">
            <v>CA950063</v>
          </cell>
          <cell r="E140" t="str">
            <v>Anil Bajaj</v>
          </cell>
          <cell r="F140">
            <v>65000</v>
          </cell>
          <cell r="G140">
            <v>65000</v>
          </cell>
          <cell r="H140">
            <v>65000</v>
          </cell>
          <cell r="I140">
            <v>0</v>
          </cell>
          <cell r="J140" t="str">
            <v>Regular</v>
          </cell>
          <cell r="K140" t="str">
            <v>Last communication till 99</v>
          </cell>
        </row>
        <row r="141">
          <cell r="C141" t="str">
            <v>08021 E00 02002258</v>
          </cell>
          <cell r="D141" t="str">
            <v>CA960267</v>
          </cell>
          <cell r="E141" t="str">
            <v>Ashok Kumar Khemka</v>
          </cell>
          <cell r="F141">
            <v>48000</v>
          </cell>
          <cell r="G141">
            <v>45600</v>
          </cell>
          <cell r="H141">
            <v>45600</v>
          </cell>
          <cell r="I141">
            <v>0</v>
          </cell>
          <cell r="J141" t="str">
            <v>Regular</v>
          </cell>
          <cell r="K141" t="str">
            <v>Last communication till 97</v>
          </cell>
        </row>
        <row r="142">
          <cell r="C142" t="str">
            <v>08051 A00 02002268</v>
          </cell>
          <cell r="D142" t="str">
            <v>CA960208</v>
          </cell>
          <cell r="E142" t="str">
            <v>Subas Chand Ladha</v>
          </cell>
          <cell r="F142">
            <v>85000</v>
          </cell>
          <cell r="G142">
            <v>80750</v>
          </cell>
          <cell r="H142">
            <v>80750</v>
          </cell>
          <cell r="I142">
            <v>0</v>
          </cell>
          <cell r="J142" t="str">
            <v>Regular</v>
          </cell>
          <cell r="K142" t="str">
            <v>Last communication till 06</v>
          </cell>
        </row>
        <row r="143">
          <cell r="C143" t="str">
            <v>08020 E00 02002464</v>
          </cell>
          <cell r="D143" t="str">
            <v>GU960136</v>
          </cell>
          <cell r="E143" t="str">
            <v>Jasrasaria Anup Kumar</v>
          </cell>
          <cell r="F143">
            <v>48000</v>
          </cell>
          <cell r="G143">
            <v>45600</v>
          </cell>
          <cell r="H143">
            <v>45600</v>
          </cell>
          <cell r="I143">
            <v>0</v>
          </cell>
          <cell r="J143" t="str">
            <v>Regular</v>
          </cell>
          <cell r="K143" t="str">
            <v>No communication till date</v>
          </cell>
        </row>
        <row r="144">
          <cell r="C144" t="str">
            <v>08028 B00 02002497</v>
          </cell>
          <cell r="D144" t="str">
            <v>CA960443</v>
          </cell>
          <cell r="E144" t="str">
            <v>B.R Madhok</v>
          </cell>
          <cell r="F144">
            <v>65000</v>
          </cell>
          <cell r="G144">
            <v>61750</v>
          </cell>
          <cell r="H144">
            <v>61750</v>
          </cell>
          <cell r="I144">
            <v>0</v>
          </cell>
          <cell r="J144" t="str">
            <v>Regular</v>
          </cell>
          <cell r="K144" t="str">
            <v>Last communication till 01</v>
          </cell>
        </row>
        <row r="145">
          <cell r="C145" t="str">
            <v>08032 B00 02002547</v>
          </cell>
          <cell r="D145" t="str">
            <v>CA960476</v>
          </cell>
          <cell r="E145" t="str">
            <v>Rama Niwas Gupta</v>
          </cell>
          <cell r="F145">
            <v>82000</v>
          </cell>
          <cell r="G145">
            <v>82000</v>
          </cell>
          <cell r="H145">
            <v>82000</v>
          </cell>
          <cell r="I145">
            <v>0</v>
          </cell>
          <cell r="J145" t="str">
            <v>Regular</v>
          </cell>
          <cell r="K145" t="str">
            <v>Last communication 96</v>
          </cell>
        </row>
        <row r="146">
          <cell r="C146" t="str">
            <v>08025 B00 02002579</v>
          </cell>
          <cell r="D146" t="str">
            <v>JM960040</v>
          </cell>
          <cell r="E146" t="str">
            <v>Shyamal Kumar Khan</v>
          </cell>
          <cell r="F146">
            <v>65000</v>
          </cell>
          <cell r="G146">
            <v>61750</v>
          </cell>
          <cell r="H146">
            <v>61750</v>
          </cell>
          <cell r="I146">
            <v>0</v>
          </cell>
          <cell r="J146" t="str">
            <v>Regular</v>
          </cell>
          <cell r="K146" t="str">
            <v>Last communication 05</v>
          </cell>
        </row>
        <row r="147">
          <cell r="C147" t="str">
            <v>0804 B00 02002651</v>
          </cell>
          <cell r="D147" t="str">
            <v>CA970017</v>
          </cell>
          <cell r="E147" t="str">
            <v>ITI Roy</v>
          </cell>
          <cell r="F147">
            <v>45000</v>
          </cell>
          <cell r="G147">
            <v>40500</v>
          </cell>
          <cell r="H147">
            <v>40500</v>
          </cell>
          <cell r="I147">
            <v>0</v>
          </cell>
          <cell r="J147" t="str">
            <v>Regular</v>
          </cell>
          <cell r="K147" t="str">
            <v>Last communication 97</v>
          </cell>
        </row>
        <row r="148">
          <cell r="C148" t="str">
            <v>08046 B00 02002679</v>
          </cell>
          <cell r="D148" t="str">
            <v>CA970044</v>
          </cell>
          <cell r="E148" t="str">
            <v>Kali Prasad Gupta</v>
          </cell>
          <cell r="F148">
            <v>45000</v>
          </cell>
          <cell r="G148">
            <v>42750</v>
          </cell>
          <cell r="H148">
            <v>42750</v>
          </cell>
          <cell r="I148">
            <v>0</v>
          </cell>
          <cell r="J148" t="str">
            <v>Regular</v>
          </cell>
          <cell r="K148" t="str">
            <v>Last communication 92</v>
          </cell>
        </row>
        <row r="149">
          <cell r="C149" t="str">
            <v>08017 E00 02002721</v>
          </cell>
          <cell r="D149" t="str">
            <v>CA970067</v>
          </cell>
          <cell r="E149" t="str">
            <v>Shyam Sundar Kabra</v>
          </cell>
          <cell r="F149">
            <v>62000</v>
          </cell>
          <cell r="G149">
            <v>55800</v>
          </cell>
          <cell r="H149">
            <v>55800</v>
          </cell>
          <cell r="I149">
            <v>0</v>
          </cell>
          <cell r="J149" t="str">
            <v>Regular</v>
          </cell>
          <cell r="K149" t="str">
            <v>Last communication 98</v>
          </cell>
        </row>
        <row r="150">
          <cell r="C150" t="str">
            <v>08018 A00 02002726</v>
          </cell>
          <cell r="D150" t="str">
            <v>CA970111</v>
          </cell>
          <cell r="E150" t="str">
            <v>Harash Kankaria</v>
          </cell>
          <cell r="F150">
            <v>105000</v>
          </cell>
          <cell r="G150">
            <v>94500</v>
          </cell>
          <cell r="H150">
            <v>94500</v>
          </cell>
          <cell r="I150">
            <v>0</v>
          </cell>
          <cell r="J150" t="str">
            <v>Regular</v>
          </cell>
          <cell r="K150" t="str">
            <v>Last communication 97</v>
          </cell>
        </row>
        <row r="151">
          <cell r="C151" t="str">
            <v>08018 A00 02002729</v>
          </cell>
          <cell r="D151" t="str">
            <v>CA970113</v>
          </cell>
          <cell r="E151" t="str">
            <v>Binod Chand Kankari</v>
          </cell>
          <cell r="F151">
            <v>105000</v>
          </cell>
          <cell r="G151">
            <v>94500</v>
          </cell>
          <cell r="H151">
            <v>94500</v>
          </cell>
          <cell r="I151">
            <v>0</v>
          </cell>
          <cell r="J151" t="str">
            <v>Regular</v>
          </cell>
          <cell r="K151" t="str">
            <v>Last communication 02
only Legal notice Member and Reply by DRI</v>
          </cell>
        </row>
        <row r="152">
          <cell r="C152" t="str">
            <v>08109 B00 02002735</v>
          </cell>
          <cell r="D152" t="str">
            <v>CA970103</v>
          </cell>
          <cell r="E152" t="str">
            <v>Anshuman Mullick</v>
          </cell>
          <cell r="F152">
            <v>25000</v>
          </cell>
          <cell r="G152">
            <v>25000</v>
          </cell>
          <cell r="H152">
            <v>25000</v>
          </cell>
          <cell r="I152">
            <v>0</v>
          </cell>
          <cell r="J152" t="str">
            <v>Regular</v>
          </cell>
          <cell r="K152" t="str">
            <v>Last Communication 2001</v>
          </cell>
        </row>
        <row r="153">
          <cell r="C153" t="str">
            <v>08109 E00 02002744</v>
          </cell>
          <cell r="D153" t="str">
            <v>CA970076</v>
          </cell>
          <cell r="E153" t="str">
            <v>Amitabh Kejriwal</v>
          </cell>
          <cell r="F153">
            <v>20000</v>
          </cell>
          <cell r="G153">
            <v>19000</v>
          </cell>
          <cell r="H153">
            <v>19000</v>
          </cell>
          <cell r="I153">
            <v>0</v>
          </cell>
          <cell r="J153" t="str">
            <v>Regular</v>
          </cell>
          <cell r="K153" t="str">
            <v>No communication till date</v>
          </cell>
        </row>
        <row r="154">
          <cell r="C154" t="str">
            <v>08040 B00 02002751</v>
          </cell>
          <cell r="D154" t="str">
            <v>CA970100</v>
          </cell>
          <cell r="E154" t="str">
            <v>Hydrokrimp AC Pvt Ltd</v>
          </cell>
          <cell r="F154">
            <v>82000</v>
          </cell>
          <cell r="G154">
            <v>73800</v>
          </cell>
          <cell r="H154">
            <v>73800</v>
          </cell>
          <cell r="I154">
            <v>0</v>
          </cell>
          <cell r="J154" t="str">
            <v>Regular</v>
          </cell>
          <cell r="K154" t="str">
            <v>Last communication till 09</v>
          </cell>
        </row>
        <row r="155">
          <cell r="C155" t="str">
            <v>08041 B00 02002763</v>
          </cell>
          <cell r="D155" t="str">
            <v>CA970105</v>
          </cell>
          <cell r="E155" t="str">
            <v>V.P Metal &amp; Wire P Ltd</v>
          </cell>
          <cell r="F155">
            <v>82000</v>
          </cell>
          <cell r="G155">
            <v>80000</v>
          </cell>
          <cell r="H155">
            <v>80000</v>
          </cell>
          <cell r="I155">
            <v>0</v>
          </cell>
          <cell r="J155" t="str">
            <v>Regular</v>
          </cell>
          <cell r="K155" t="str">
            <v>Last communication till 97</v>
          </cell>
        </row>
        <row r="156">
          <cell r="C156" t="str">
            <v>08022 B00 03002103</v>
          </cell>
          <cell r="D156">
            <v>3002103</v>
          </cell>
          <cell r="E156" t="str">
            <v>Gurraj S Nanda</v>
          </cell>
          <cell r="F156">
            <v>65000</v>
          </cell>
          <cell r="G156">
            <v>65000</v>
          </cell>
          <cell r="H156">
            <v>65000</v>
          </cell>
          <cell r="I156">
            <v>0</v>
          </cell>
          <cell r="J156" t="str">
            <v>Regular</v>
          </cell>
          <cell r="K156" t="str">
            <v>Last communication till 96</v>
          </cell>
        </row>
        <row r="157">
          <cell r="C157" t="str">
            <v>08021 A00 03002109</v>
          </cell>
          <cell r="D157">
            <v>3002109</v>
          </cell>
          <cell r="E157" t="str">
            <v>Urmila Gupta</v>
          </cell>
          <cell r="F157">
            <v>85000</v>
          </cell>
          <cell r="G157">
            <v>80750</v>
          </cell>
          <cell r="H157">
            <v>80750</v>
          </cell>
          <cell r="I157">
            <v>0</v>
          </cell>
          <cell r="J157" t="str">
            <v>Regular</v>
          </cell>
          <cell r="K157" t="str">
            <v>Last communication till 96</v>
          </cell>
        </row>
        <row r="158">
          <cell r="C158" t="str">
            <v>08024 B00 03002110</v>
          </cell>
          <cell r="D158">
            <v>3002110</v>
          </cell>
          <cell r="E158" t="str">
            <v>Simmi Puri</v>
          </cell>
          <cell r="F158">
            <v>65000</v>
          </cell>
          <cell r="G158">
            <v>65000</v>
          </cell>
          <cell r="H158">
            <v>65000</v>
          </cell>
          <cell r="I158">
            <v>0</v>
          </cell>
          <cell r="J158" t="str">
            <v>Regular</v>
          </cell>
          <cell r="K158" t="str">
            <v>Last communication till 06 (total 2 membership, 1 Muss. membership)</v>
          </cell>
        </row>
        <row r="159">
          <cell r="C159" t="str">
            <v>08021 B00 03002147</v>
          </cell>
          <cell r="D159">
            <v>3002147</v>
          </cell>
          <cell r="E159" t="str">
            <v>Vijay Pahwa</v>
          </cell>
          <cell r="F159">
            <v>65000</v>
          </cell>
          <cell r="G159">
            <v>65000</v>
          </cell>
          <cell r="H159">
            <v>65000</v>
          </cell>
          <cell r="I159">
            <v>0</v>
          </cell>
          <cell r="J159" t="str">
            <v>Regular</v>
          </cell>
          <cell r="K159" t="str">
            <v>Last communication till 08</v>
          </cell>
        </row>
        <row r="160">
          <cell r="C160" t="str">
            <v>08023 A00 03002169</v>
          </cell>
          <cell r="D160">
            <v>3002169</v>
          </cell>
          <cell r="E160" t="str">
            <v>Karamjit Singh</v>
          </cell>
          <cell r="F160">
            <v>85000</v>
          </cell>
          <cell r="G160">
            <v>85000</v>
          </cell>
          <cell r="H160">
            <v>85000</v>
          </cell>
          <cell r="I160">
            <v>0</v>
          </cell>
          <cell r="J160" t="str">
            <v>Regular</v>
          </cell>
          <cell r="K160" t="str">
            <v>Last communication 07</v>
          </cell>
        </row>
        <row r="161">
          <cell r="C161" t="str">
            <v>08023 A00 03002173</v>
          </cell>
          <cell r="D161">
            <v>3002173</v>
          </cell>
          <cell r="E161" t="str">
            <v>Ajit Singh</v>
          </cell>
          <cell r="F161">
            <v>85000</v>
          </cell>
          <cell r="G161">
            <v>85000</v>
          </cell>
          <cell r="H161">
            <v>85000</v>
          </cell>
          <cell r="I161">
            <v>0</v>
          </cell>
          <cell r="J161" t="str">
            <v>Regular</v>
          </cell>
          <cell r="K161" t="str">
            <v>Last communication 00</v>
          </cell>
        </row>
        <row r="162">
          <cell r="C162" t="str">
            <v>08023 B00 03002174</v>
          </cell>
          <cell r="D162">
            <v>3002174</v>
          </cell>
          <cell r="E162" t="str">
            <v>Arvind Kumar</v>
          </cell>
          <cell r="F162">
            <v>65000</v>
          </cell>
          <cell r="G162">
            <v>65000</v>
          </cell>
          <cell r="H162">
            <v>65000</v>
          </cell>
          <cell r="I162">
            <v>0</v>
          </cell>
          <cell r="J162" t="str">
            <v>Regular</v>
          </cell>
          <cell r="K162" t="str">
            <v>Last communication 06
(Excce Amount recd rs 6500/-)</v>
          </cell>
        </row>
        <row r="163">
          <cell r="C163" t="str">
            <v>08024 B00 03002190</v>
          </cell>
          <cell r="D163">
            <v>3002190</v>
          </cell>
          <cell r="E163" t="str">
            <v>Sanjeev Garg</v>
          </cell>
          <cell r="F163">
            <v>65000</v>
          </cell>
          <cell r="G163">
            <v>65000</v>
          </cell>
          <cell r="H163">
            <v>65000</v>
          </cell>
          <cell r="I163">
            <v>0</v>
          </cell>
          <cell r="J163" t="str">
            <v>Regular</v>
          </cell>
          <cell r="K163" t="str">
            <v>Last communication  96 (Total 2 membership)
(Rs 9750/- Hills)</v>
          </cell>
        </row>
        <row r="164">
          <cell r="C164" t="str">
            <v>08023 B00 03002193</v>
          </cell>
          <cell r="D164">
            <v>3002193</v>
          </cell>
          <cell r="E164" t="str">
            <v>Sanjeev Garg</v>
          </cell>
          <cell r="F164">
            <v>65000</v>
          </cell>
          <cell r="G164">
            <v>65000</v>
          </cell>
          <cell r="H164">
            <v>65000</v>
          </cell>
          <cell r="I164">
            <v>0</v>
          </cell>
          <cell r="J164" t="str">
            <v>Regular</v>
          </cell>
          <cell r="K164" t="str">
            <v>Last communication  07 (Total 2 membership)
(Rs 9750/- Hills)</v>
          </cell>
        </row>
        <row r="165">
          <cell r="C165" t="str">
            <v>08023 E00 03002194</v>
          </cell>
          <cell r="D165">
            <v>3002194</v>
          </cell>
          <cell r="E165" t="str">
            <v>PritpalPal Singh Bains</v>
          </cell>
          <cell r="F165">
            <v>48000</v>
          </cell>
          <cell r="G165">
            <v>48000</v>
          </cell>
          <cell r="H165">
            <v>48000</v>
          </cell>
          <cell r="I165">
            <v>0</v>
          </cell>
          <cell r="J165" t="str">
            <v>Regular</v>
          </cell>
          <cell r="K165" t="str">
            <v>Last communication 16</v>
          </cell>
        </row>
        <row r="166">
          <cell r="C166" t="str">
            <v>08023 B00 03002209</v>
          </cell>
          <cell r="D166">
            <v>3002209</v>
          </cell>
          <cell r="E166" t="str">
            <v>Saroj Arora</v>
          </cell>
          <cell r="F166">
            <v>65000</v>
          </cell>
          <cell r="G166">
            <v>65000</v>
          </cell>
          <cell r="H166">
            <v>65000</v>
          </cell>
          <cell r="I166">
            <v>0</v>
          </cell>
          <cell r="J166" t="str">
            <v>Regular</v>
          </cell>
          <cell r="K166" t="str">
            <v>Last communication 09</v>
          </cell>
        </row>
        <row r="167">
          <cell r="C167" t="str">
            <v>08024 B00 03002212</v>
          </cell>
          <cell r="D167">
            <v>3002212</v>
          </cell>
          <cell r="E167" t="str">
            <v>Manmohan Singh Chawla</v>
          </cell>
          <cell r="F167">
            <v>85000</v>
          </cell>
          <cell r="G167">
            <v>65000</v>
          </cell>
          <cell r="H167">
            <v>65000</v>
          </cell>
          <cell r="I167">
            <v>0</v>
          </cell>
          <cell r="J167" t="str">
            <v>Regular</v>
          </cell>
          <cell r="K167" t="str">
            <v>Last communication 98</v>
          </cell>
        </row>
        <row r="168">
          <cell r="C168" t="str">
            <v>08024 E00 03002213</v>
          </cell>
          <cell r="D168">
            <v>3002213</v>
          </cell>
          <cell r="E168" t="str">
            <v>Ashok Kumar Gupta</v>
          </cell>
          <cell r="F168">
            <v>48000</v>
          </cell>
          <cell r="G168">
            <v>48000</v>
          </cell>
          <cell r="H168">
            <v>48000</v>
          </cell>
          <cell r="I168">
            <v>0</v>
          </cell>
          <cell r="J168" t="str">
            <v>Regular</v>
          </cell>
          <cell r="K168" t="str">
            <v xml:space="preserve">Last communication 01 </v>
          </cell>
        </row>
        <row r="169">
          <cell r="C169" t="str">
            <v>08052 E00 03002215</v>
          </cell>
          <cell r="D169">
            <v>3002215</v>
          </cell>
          <cell r="E169" t="str">
            <v>Inderjit Singh</v>
          </cell>
          <cell r="F169">
            <v>48000</v>
          </cell>
          <cell r="G169">
            <v>48000</v>
          </cell>
          <cell r="H169">
            <v>48000</v>
          </cell>
          <cell r="I169">
            <v>0</v>
          </cell>
          <cell r="J169" t="str">
            <v>Regular</v>
          </cell>
          <cell r="K169" t="str">
            <v>Last communication 09</v>
          </cell>
        </row>
        <row r="170">
          <cell r="C170" t="str">
            <v>08023 A00 03002227</v>
          </cell>
          <cell r="D170">
            <v>3002227</v>
          </cell>
          <cell r="E170" t="str">
            <v>Naveen Mehra</v>
          </cell>
          <cell r="F170">
            <v>85000</v>
          </cell>
          <cell r="G170">
            <v>85000</v>
          </cell>
          <cell r="H170">
            <v>85000</v>
          </cell>
          <cell r="I170">
            <v>0</v>
          </cell>
          <cell r="J170" t="str">
            <v>Regular</v>
          </cell>
          <cell r="K170" t="str">
            <v>Last communication 09, (total 2 membership, 1 membership Goa)</v>
          </cell>
        </row>
        <row r="171">
          <cell r="C171" t="str">
            <v>08024 B00 03002228</v>
          </cell>
          <cell r="D171">
            <v>3002228</v>
          </cell>
          <cell r="E171" t="str">
            <v>Jyothi Khanna</v>
          </cell>
          <cell r="F171">
            <v>65000</v>
          </cell>
          <cell r="G171">
            <v>65000</v>
          </cell>
          <cell r="H171">
            <v>65000</v>
          </cell>
          <cell r="I171">
            <v>0</v>
          </cell>
          <cell r="J171" t="str">
            <v>Regular</v>
          </cell>
          <cell r="K171" t="str">
            <v>Last communication 04</v>
          </cell>
        </row>
        <row r="172">
          <cell r="C172" t="str">
            <v>08024 B00 03002285</v>
          </cell>
          <cell r="D172">
            <v>3002285</v>
          </cell>
          <cell r="E172" t="str">
            <v>Anita Agarwal</v>
          </cell>
          <cell r="F172">
            <v>65000</v>
          </cell>
          <cell r="G172">
            <v>65000</v>
          </cell>
          <cell r="H172">
            <v>65000</v>
          </cell>
          <cell r="I172">
            <v>0</v>
          </cell>
          <cell r="J172" t="str">
            <v>Regular</v>
          </cell>
          <cell r="K172" t="str">
            <v>Last communication 09</v>
          </cell>
        </row>
        <row r="173">
          <cell r="C173" t="str">
            <v>08023 B00 03002298</v>
          </cell>
          <cell r="D173">
            <v>3002298</v>
          </cell>
          <cell r="E173" t="str">
            <v>Narendra Tuteja</v>
          </cell>
          <cell r="F173">
            <v>65000</v>
          </cell>
          <cell r="G173">
            <v>65000</v>
          </cell>
          <cell r="H173">
            <v>65000</v>
          </cell>
          <cell r="I173">
            <v>0</v>
          </cell>
          <cell r="J173" t="str">
            <v>Regular</v>
          </cell>
          <cell r="K173" t="str">
            <v>Last communication 97</v>
          </cell>
        </row>
        <row r="174">
          <cell r="C174" t="str">
            <v>08022 B00 03002299</v>
          </cell>
          <cell r="D174">
            <v>3002299</v>
          </cell>
          <cell r="E174" t="str">
            <v>Kanury V.S Rao</v>
          </cell>
          <cell r="F174">
            <v>65000</v>
          </cell>
          <cell r="G174">
            <v>65000</v>
          </cell>
          <cell r="H174">
            <v>65000</v>
          </cell>
          <cell r="I174">
            <v>0</v>
          </cell>
          <cell r="J174" t="str">
            <v>Regular</v>
          </cell>
          <cell r="K174" t="str">
            <v>Last communication 00</v>
          </cell>
        </row>
        <row r="175">
          <cell r="C175" t="str">
            <v>08021 A00 03002300</v>
          </cell>
          <cell r="D175">
            <v>3002300</v>
          </cell>
          <cell r="E175" t="str">
            <v>Sunil Jain</v>
          </cell>
          <cell r="F175">
            <v>85000</v>
          </cell>
          <cell r="G175">
            <v>80750</v>
          </cell>
          <cell r="H175">
            <v>80750</v>
          </cell>
          <cell r="I175">
            <v>0</v>
          </cell>
          <cell r="J175" t="str">
            <v>Regular</v>
          </cell>
          <cell r="K175" t="str">
            <v>Last communication 05</v>
          </cell>
        </row>
        <row r="176">
          <cell r="C176" t="str">
            <v>08021 A00 03002301</v>
          </cell>
          <cell r="D176">
            <v>3002301</v>
          </cell>
          <cell r="E176" t="str">
            <v>Sardeep Raj Jain</v>
          </cell>
          <cell r="F176">
            <v>85000</v>
          </cell>
          <cell r="G176">
            <v>80750</v>
          </cell>
          <cell r="H176">
            <v>80750</v>
          </cell>
          <cell r="I176">
            <v>0</v>
          </cell>
          <cell r="J176" t="str">
            <v>Regular</v>
          </cell>
          <cell r="K176" t="str">
            <v>Last communication 07</v>
          </cell>
        </row>
        <row r="177">
          <cell r="C177" t="str">
            <v>08023 E00 03002316</v>
          </cell>
          <cell r="D177">
            <v>3002316</v>
          </cell>
          <cell r="E177" t="str">
            <v>Satish Goel</v>
          </cell>
          <cell r="F177">
            <v>48000</v>
          </cell>
          <cell r="G177">
            <v>48000</v>
          </cell>
          <cell r="H177">
            <v>48000</v>
          </cell>
          <cell r="I177">
            <v>0</v>
          </cell>
          <cell r="J177" t="str">
            <v>Regular</v>
          </cell>
          <cell r="K177" t="str">
            <v>Last communication 04</v>
          </cell>
        </row>
        <row r="178">
          <cell r="C178" t="str">
            <v>08024 A00 03002323</v>
          </cell>
          <cell r="D178">
            <v>3002323</v>
          </cell>
          <cell r="E178" t="str">
            <v>Kanwaljit Singh Ahluwalia</v>
          </cell>
          <cell r="F178">
            <v>85000</v>
          </cell>
          <cell r="G178">
            <v>85000</v>
          </cell>
          <cell r="H178">
            <v>85000</v>
          </cell>
          <cell r="I178">
            <v>0</v>
          </cell>
          <cell r="J178" t="str">
            <v>Regular</v>
          </cell>
          <cell r="K178" t="str">
            <v>Last communication 98</v>
          </cell>
        </row>
        <row r="179">
          <cell r="C179" t="str">
            <v>08022 B00 03002334</v>
          </cell>
          <cell r="D179">
            <v>3002334</v>
          </cell>
          <cell r="E179" t="str">
            <v>Al-Saba Construction Pvt Ltd</v>
          </cell>
          <cell r="F179">
            <v>65000</v>
          </cell>
          <cell r="G179">
            <v>65000</v>
          </cell>
          <cell r="H179">
            <v>65000</v>
          </cell>
          <cell r="I179">
            <v>0</v>
          </cell>
          <cell r="J179" t="str">
            <v>Regular</v>
          </cell>
          <cell r="K179" t="str">
            <v>Last communication 02</v>
          </cell>
        </row>
        <row r="180">
          <cell r="C180" t="str">
            <v>08020 E00 03002336</v>
          </cell>
          <cell r="D180">
            <v>3002336</v>
          </cell>
          <cell r="E180" t="str">
            <v>Kamal Gupta</v>
          </cell>
          <cell r="F180">
            <v>48000</v>
          </cell>
          <cell r="G180">
            <v>48000</v>
          </cell>
          <cell r="H180">
            <v>48000</v>
          </cell>
          <cell r="I180">
            <v>0</v>
          </cell>
          <cell r="J180" t="str">
            <v>Regular</v>
          </cell>
          <cell r="K180" t="str">
            <v>Last communication 02</v>
          </cell>
        </row>
        <row r="181">
          <cell r="C181" t="str">
            <v>08021 A00 03002345</v>
          </cell>
          <cell r="D181">
            <v>3002345</v>
          </cell>
          <cell r="E181" t="str">
            <v>Anil Jain</v>
          </cell>
          <cell r="F181">
            <v>85000</v>
          </cell>
          <cell r="G181">
            <v>85000</v>
          </cell>
          <cell r="H181">
            <v>85000</v>
          </cell>
          <cell r="I181">
            <v>0</v>
          </cell>
          <cell r="J181" t="str">
            <v>Regular</v>
          </cell>
          <cell r="K181" t="str">
            <v>Last communication 05</v>
          </cell>
        </row>
        <row r="182">
          <cell r="C182" t="str">
            <v>08023 E00 03002355</v>
          </cell>
          <cell r="D182">
            <v>3002355</v>
          </cell>
          <cell r="E182" t="str">
            <v>Satish Kumar</v>
          </cell>
          <cell r="F182">
            <v>48000</v>
          </cell>
          <cell r="G182">
            <v>48000</v>
          </cell>
          <cell r="H182">
            <v>48000</v>
          </cell>
          <cell r="I182">
            <v>0</v>
          </cell>
          <cell r="J182" t="str">
            <v>Regular</v>
          </cell>
          <cell r="K182" t="str">
            <v>Last communication 97, (1 membership of Mus)</v>
          </cell>
        </row>
        <row r="183">
          <cell r="C183" t="str">
            <v>08023 E00 03002356</v>
          </cell>
          <cell r="D183">
            <v>3002356</v>
          </cell>
          <cell r="E183" t="str">
            <v>Maj Jagir Singh Chathia</v>
          </cell>
          <cell r="F183">
            <v>48000</v>
          </cell>
          <cell r="G183">
            <v>45600</v>
          </cell>
          <cell r="H183">
            <v>45600</v>
          </cell>
          <cell r="I183">
            <v>0</v>
          </cell>
          <cell r="J183" t="str">
            <v>Regular</v>
          </cell>
          <cell r="K183" t="str">
            <v>Last communication 04</v>
          </cell>
        </row>
        <row r="184">
          <cell r="C184" t="str">
            <v>08023 B00 03002357</v>
          </cell>
          <cell r="D184">
            <v>3002357</v>
          </cell>
          <cell r="E184" t="str">
            <v>Rajbir Singh Bhangal</v>
          </cell>
          <cell r="F184">
            <v>65000</v>
          </cell>
          <cell r="G184">
            <v>61750</v>
          </cell>
          <cell r="H184">
            <v>61750</v>
          </cell>
          <cell r="I184">
            <v>0</v>
          </cell>
          <cell r="J184" t="str">
            <v>Regular</v>
          </cell>
          <cell r="K184" t="str">
            <v>Last communication 09</v>
          </cell>
        </row>
        <row r="185">
          <cell r="C185" t="str">
            <v>08023 E00 03002359</v>
          </cell>
          <cell r="D185">
            <v>3002359</v>
          </cell>
          <cell r="E185" t="str">
            <v>Rakesh Gupta</v>
          </cell>
          <cell r="F185">
            <v>48000</v>
          </cell>
          <cell r="G185">
            <v>48000</v>
          </cell>
          <cell r="H185">
            <v>48000</v>
          </cell>
          <cell r="I185">
            <v>0</v>
          </cell>
          <cell r="J185" t="str">
            <v>Regular</v>
          </cell>
          <cell r="K185" t="str">
            <v>Last communication 08</v>
          </cell>
        </row>
        <row r="186">
          <cell r="C186" t="str">
            <v>08024 B00 03002369</v>
          </cell>
          <cell r="D186">
            <v>3002369</v>
          </cell>
          <cell r="E186" t="str">
            <v>M/S Sayal Motar Finance</v>
          </cell>
          <cell r="F186">
            <v>65000</v>
          </cell>
          <cell r="G186">
            <v>65000</v>
          </cell>
          <cell r="H186">
            <v>65000</v>
          </cell>
          <cell r="I186">
            <v>0</v>
          </cell>
          <cell r="J186" t="str">
            <v>Regular</v>
          </cell>
          <cell r="K186" t="str">
            <v>Total 3 membership (1 membership Goa &amp; 1 Mus.) &amp; last communication 17</v>
          </cell>
        </row>
        <row r="187">
          <cell r="C187" t="str">
            <v>08023 E00 03002370</v>
          </cell>
          <cell r="D187">
            <v>3002370</v>
          </cell>
          <cell r="E187" t="str">
            <v>Jatinder Singh Pannu</v>
          </cell>
          <cell r="F187">
            <v>48000</v>
          </cell>
          <cell r="G187">
            <v>48000</v>
          </cell>
          <cell r="H187">
            <v>48000</v>
          </cell>
          <cell r="I187">
            <v>0</v>
          </cell>
          <cell r="J187" t="str">
            <v>Regular</v>
          </cell>
          <cell r="K187" t="str">
            <v>No communication till date</v>
          </cell>
        </row>
        <row r="188">
          <cell r="C188" t="str">
            <v>08023 B00 03002384</v>
          </cell>
          <cell r="D188">
            <v>3002384</v>
          </cell>
          <cell r="E188" t="str">
            <v>Manu Sharma</v>
          </cell>
          <cell r="F188">
            <v>65000</v>
          </cell>
          <cell r="G188">
            <v>61750</v>
          </cell>
          <cell r="H188">
            <v>61750</v>
          </cell>
          <cell r="I188">
            <v>0</v>
          </cell>
          <cell r="J188" t="str">
            <v>Regular</v>
          </cell>
          <cell r="K188" t="str">
            <v>Last communication 00</v>
          </cell>
        </row>
        <row r="189">
          <cell r="C189" t="str">
            <v>08023 B00 03002386</v>
          </cell>
          <cell r="D189">
            <v>3002386</v>
          </cell>
          <cell r="E189" t="str">
            <v>H.M Bansal</v>
          </cell>
          <cell r="F189">
            <v>65000</v>
          </cell>
          <cell r="G189">
            <v>65000</v>
          </cell>
          <cell r="H189">
            <v>65000</v>
          </cell>
          <cell r="I189">
            <v>0</v>
          </cell>
          <cell r="J189" t="str">
            <v>Regular</v>
          </cell>
          <cell r="K189" t="str">
            <v>Last Communication 97</v>
          </cell>
        </row>
        <row r="190">
          <cell r="C190" t="str">
            <v>08046 B00 03002392</v>
          </cell>
          <cell r="D190">
            <v>3002392</v>
          </cell>
          <cell r="E190" t="str">
            <v>Dharampal Singh Sudan</v>
          </cell>
          <cell r="F190">
            <v>39000</v>
          </cell>
          <cell r="G190">
            <v>39000</v>
          </cell>
          <cell r="H190">
            <v>39000</v>
          </cell>
          <cell r="I190">
            <v>0</v>
          </cell>
          <cell r="J190" t="str">
            <v>Regular</v>
          </cell>
          <cell r="K190" t="str">
            <v>Last comunication 03</v>
          </cell>
        </row>
        <row r="191">
          <cell r="C191" t="str">
            <v>08024 A00 03002394</v>
          </cell>
          <cell r="D191">
            <v>3002394</v>
          </cell>
          <cell r="E191" t="str">
            <v>Surinder Goel</v>
          </cell>
          <cell r="F191">
            <v>85000</v>
          </cell>
          <cell r="G191">
            <v>85000</v>
          </cell>
          <cell r="H191">
            <v>85000</v>
          </cell>
          <cell r="I191">
            <v>0</v>
          </cell>
          <cell r="J191" t="str">
            <v>Regular</v>
          </cell>
          <cell r="K191" t="str">
            <v>Last comunication 00</v>
          </cell>
        </row>
        <row r="192">
          <cell r="C192" t="str">
            <v>08022 A00 03002400</v>
          </cell>
          <cell r="D192">
            <v>3002400</v>
          </cell>
          <cell r="E192" t="str">
            <v>Subhash Chand Goel</v>
          </cell>
          <cell r="F192">
            <v>85000</v>
          </cell>
          <cell r="G192">
            <v>85000</v>
          </cell>
          <cell r="H192">
            <v>85000</v>
          </cell>
          <cell r="I192">
            <v>0</v>
          </cell>
          <cell r="J192" t="str">
            <v>Regular</v>
          </cell>
          <cell r="K192" t="str">
            <v>Last comunication 96</v>
          </cell>
        </row>
        <row r="193">
          <cell r="C193" t="str">
            <v>08023 E00 03002401</v>
          </cell>
          <cell r="D193">
            <v>3002401</v>
          </cell>
          <cell r="E193" t="str">
            <v>Anish Sharma</v>
          </cell>
          <cell r="F193">
            <v>48000</v>
          </cell>
          <cell r="G193">
            <v>48000</v>
          </cell>
          <cell r="H193">
            <v>48000</v>
          </cell>
          <cell r="I193">
            <v>0</v>
          </cell>
          <cell r="J193" t="str">
            <v>Regular</v>
          </cell>
          <cell r="K193" t="str">
            <v>Some legal documents filed 11.09.1999
Reply for DRI on 27.09.1999</v>
          </cell>
        </row>
        <row r="194">
          <cell r="C194" t="str">
            <v>08023 B00 03002405</v>
          </cell>
          <cell r="D194">
            <v>3002405</v>
          </cell>
          <cell r="E194" t="str">
            <v>Pradeep Kumar Chaudhary</v>
          </cell>
          <cell r="F194">
            <v>65000</v>
          </cell>
          <cell r="G194">
            <v>65000</v>
          </cell>
          <cell r="H194">
            <v>65000</v>
          </cell>
          <cell r="I194">
            <v>0</v>
          </cell>
          <cell r="J194" t="str">
            <v>Regular</v>
          </cell>
          <cell r="K194" t="str">
            <v>No communication till date</v>
          </cell>
        </row>
        <row r="195">
          <cell r="C195" t="str">
            <v>08023 A00 03002427</v>
          </cell>
          <cell r="D195">
            <v>3002427</v>
          </cell>
          <cell r="E195" t="str">
            <v>Anandi Lal Vyas</v>
          </cell>
          <cell r="F195">
            <v>85000</v>
          </cell>
          <cell r="G195">
            <v>80750</v>
          </cell>
          <cell r="H195">
            <v>80750</v>
          </cell>
          <cell r="I195">
            <v>0</v>
          </cell>
          <cell r="J195" t="str">
            <v>Regular</v>
          </cell>
          <cell r="K195" t="str">
            <v>Last comunication 08</v>
          </cell>
        </row>
        <row r="196">
          <cell r="C196" t="str">
            <v>08022 B00 03002432</v>
          </cell>
          <cell r="D196">
            <v>3002432</v>
          </cell>
          <cell r="E196" t="str">
            <v>Krishan Murari Gupta</v>
          </cell>
          <cell r="F196">
            <v>65000</v>
          </cell>
          <cell r="G196">
            <v>61750</v>
          </cell>
          <cell r="H196">
            <v>61750</v>
          </cell>
          <cell r="I196">
            <v>0</v>
          </cell>
          <cell r="J196" t="str">
            <v>Regular</v>
          </cell>
          <cell r="K196" t="str">
            <v>Last comunication 00</v>
          </cell>
        </row>
        <row r="197">
          <cell r="C197" t="str">
            <v>08020 A00 03002437</v>
          </cell>
          <cell r="D197">
            <v>3002437</v>
          </cell>
          <cell r="E197" t="str">
            <v>Shiv Dayal Aggarwal</v>
          </cell>
          <cell r="F197">
            <v>85000</v>
          </cell>
          <cell r="G197">
            <v>85000</v>
          </cell>
          <cell r="H197">
            <v>85000</v>
          </cell>
          <cell r="I197">
            <v>0</v>
          </cell>
          <cell r="J197" t="str">
            <v>Regular</v>
          </cell>
          <cell r="K197" t="str">
            <v>Last comunication 09</v>
          </cell>
        </row>
        <row r="198">
          <cell r="C198" t="str">
            <v>08024 B00 03002439</v>
          </cell>
          <cell r="D198">
            <v>3002439</v>
          </cell>
          <cell r="E198" t="str">
            <v>Nem Chand Jain</v>
          </cell>
          <cell r="F198">
            <v>65000</v>
          </cell>
          <cell r="G198">
            <v>61750</v>
          </cell>
          <cell r="H198">
            <v>61750</v>
          </cell>
          <cell r="I198">
            <v>0</v>
          </cell>
          <cell r="J198" t="str">
            <v>Regular</v>
          </cell>
          <cell r="K198" t="str">
            <v>Last comunication 96</v>
          </cell>
        </row>
        <row r="199">
          <cell r="C199" t="str">
            <v>08022 E00 03002440</v>
          </cell>
          <cell r="D199">
            <v>3002440</v>
          </cell>
          <cell r="E199" t="str">
            <v>Jarnail Singh</v>
          </cell>
          <cell r="F199">
            <v>48000</v>
          </cell>
          <cell r="G199">
            <v>48000</v>
          </cell>
          <cell r="H199">
            <v>48000</v>
          </cell>
          <cell r="I199">
            <v>0</v>
          </cell>
          <cell r="J199" t="str">
            <v>Regular</v>
          </cell>
          <cell r="K199" t="str">
            <v>Last communication 04</v>
          </cell>
        </row>
        <row r="200">
          <cell r="C200" t="str">
            <v>08023 E00 03002441</v>
          </cell>
          <cell r="D200">
            <v>3002441</v>
          </cell>
          <cell r="E200" t="str">
            <v>Vijay Bhardwaj</v>
          </cell>
          <cell r="F200">
            <v>48000</v>
          </cell>
          <cell r="G200">
            <v>48000</v>
          </cell>
          <cell r="H200">
            <v>48000</v>
          </cell>
          <cell r="I200">
            <v>0</v>
          </cell>
          <cell r="J200" t="str">
            <v>Regular</v>
          </cell>
          <cell r="K200" t="str">
            <v>No communication till date</v>
          </cell>
        </row>
        <row r="201">
          <cell r="C201" t="str">
            <v>08025 B00 03002449</v>
          </cell>
          <cell r="D201">
            <v>3002449</v>
          </cell>
          <cell r="E201" t="str">
            <v>Hiralal Rajpal HUF</v>
          </cell>
          <cell r="F201">
            <v>65000</v>
          </cell>
          <cell r="G201">
            <v>61750</v>
          </cell>
          <cell r="H201">
            <v>61750</v>
          </cell>
          <cell r="I201">
            <v>0</v>
          </cell>
          <cell r="J201" t="str">
            <v>Regular</v>
          </cell>
          <cell r="K201" t="str">
            <v>Last communication 05</v>
          </cell>
        </row>
        <row r="202">
          <cell r="C202" t="str">
            <v>08022 A00 03002452</v>
          </cell>
          <cell r="D202">
            <v>3002452</v>
          </cell>
          <cell r="E202" t="str">
            <v>Anish Kumar</v>
          </cell>
          <cell r="F202">
            <v>85000</v>
          </cell>
          <cell r="G202">
            <v>85000</v>
          </cell>
          <cell r="H202">
            <v>85000</v>
          </cell>
          <cell r="I202">
            <v>0</v>
          </cell>
          <cell r="J202" t="str">
            <v>Regular</v>
          </cell>
          <cell r="K202" t="str">
            <v>Last communication 98</v>
          </cell>
        </row>
        <row r="203">
          <cell r="C203" t="str">
            <v>08029 E00 03002455</v>
          </cell>
          <cell r="D203">
            <v>3002455</v>
          </cell>
          <cell r="E203" t="str">
            <v>R.K Mahajan</v>
          </cell>
          <cell r="F203">
            <v>30000</v>
          </cell>
          <cell r="G203">
            <v>30000</v>
          </cell>
          <cell r="H203">
            <v>30000</v>
          </cell>
          <cell r="I203">
            <v>0</v>
          </cell>
          <cell r="J203" t="str">
            <v>Regular</v>
          </cell>
          <cell r="K203" t="str">
            <v>Last communication 96</v>
          </cell>
        </row>
        <row r="204">
          <cell r="C204" t="str">
            <v>08028 E00 03002459</v>
          </cell>
          <cell r="D204">
            <v>3002459</v>
          </cell>
          <cell r="E204" t="str">
            <v>Rajeev Sachdeva</v>
          </cell>
          <cell r="F204">
            <v>48000</v>
          </cell>
          <cell r="G204">
            <v>48000</v>
          </cell>
          <cell r="H204">
            <v>48000</v>
          </cell>
          <cell r="I204">
            <v>0</v>
          </cell>
          <cell r="J204" t="str">
            <v>Regular</v>
          </cell>
          <cell r="K204" t="str">
            <v>Last communication 08</v>
          </cell>
        </row>
        <row r="205">
          <cell r="C205" t="str">
            <v>08024 B00 03002460</v>
          </cell>
          <cell r="D205">
            <v>3002460</v>
          </cell>
          <cell r="E205" t="str">
            <v>Kamlesh Kanwar</v>
          </cell>
          <cell r="F205">
            <v>65000</v>
          </cell>
          <cell r="G205">
            <v>65000</v>
          </cell>
          <cell r="H205">
            <v>65000</v>
          </cell>
          <cell r="I205">
            <v>0</v>
          </cell>
          <cell r="J205" t="str">
            <v>Regular</v>
          </cell>
          <cell r="K205" t="str">
            <v>Some legal documents filed 02.07.2001
Reply for DRI on 05.07.2001(Aviling 2006 in Goa)</v>
          </cell>
        </row>
        <row r="206">
          <cell r="C206" t="str">
            <v>08021 B00 03002469</v>
          </cell>
          <cell r="D206">
            <v>3002469</v>
          </cell>
          <cell r="E206" t="str">
            <v>V.S Chauhan</v>
          </cell>
          <cell r="F206">
            <v>65000</v>
          </cell>
          <cell r="G206">
            <v>65000</v>
          </cell>
          <cell r="H206">
            <v>65000</v>
          </cell>
          <cell r="I206">
            <v>0</v>
          </cell>
          <cell r="J206" t="str">
            <v>Regular</v>
          </cell>
          <cell r="K206" t="str">
            <v>Last communication 97</v>
          </cell>
        </row>
        <row r="207">
          <cell r="C207" t="str">
            <v>08024 E00 03002470</v>
          </cell>
          <cell r="D207">
            <v>3002470</v>
          </cell>
          <cell r="E207" t="str">
            <v>Gopala Krisanan</v>
          </cell>
          <cell r="F207">
            <v>48000</v>
          </cell>
          <cell r="G207">
            <v>48000</v>
          </cell>
          <cell r="H207">
            <v>48000</v>
          </cell>
          <cell r="I207">
            <v>0</v>
          </cell>
          <cell r="J207" t="str">
            <v>Regular</v>
          </cell>
          <cell r="K207" t="str">
            <v>No communication till date</v>
          </cell>
        </row>
        <row r="208">
          <cell r="C208" t="str">
            <v>08020 A00 03002471</v>
          </cell>
          <cell r="D208">
            <v>3002471</v>
          </cell>
          <cell r="E208" t="str">
            <v>Anil Mehra</v>
          </cell>
          <cell r="F208">
            <v>85000</v>
          </cell>
          <cell r="G208">
            <v>85000</v>
          </cell>
          <cell r="H208">
            <v>85000</v>
          </cell>
          <cell r="I208">
            <v>0</v>
          </cell>
          <cell r="J208" t="str">
            <v>Regular</v>
          </cell>
          <cell r="K208" t="str">
            <v>No communication till date</v>
          </cell>
        </row>
        <row r="209">
          <cell r="C209" t="str">
            <v>0802 B00 03002472</v>
          </cell>
          <cell r="D209">
            <v>3002472</v>
          </cell>
          <cell r="E209" t="str">
            <v>Vijay Kumar Chopra</v>
          </cell>
          <cell r="F209">
            <v>65000</v>
          </cell>
          <cell r="G209">
            <v>65000</v>
          </cell>
          <cell r="H209">
            <v>65000</v>
          </cell>
          <cell r="I209">
            <v>0</v>
          </cell>
          <cell r="J209" t="str">
            <v>Regular</v>
          </cell>
          <cell r="K209" t="str">
            <v>Last communication 09</v>
          </cell>
        </row>
        <row r="210">
          <cell r="C210" t="str">
            <v>08024 E00 03002476</v>
          </cell>
          <cell r="D210">
            <v>3002476</v>
          </cell>
          <cell r="E210" t="str">
            <v>Nisha Seth</v>
          </cell>
          <cell r="F210">
            <v>48000</v>
          </cell>
          <cell r="G210">
            <v>48000</v>
          </cell>
          <cell r="H210">
            <v>48000</v>
          </cell>
          <cell r="I210">
            <v>0</v>
          </cell>
          <cell r="J210" t="str">
            <v>Regular</v>
          </cell>
          <cell r="K210" t="str">
            <v>Last communication 09</v>
          </cell>
        </row>
        <row r="211">
          <cell r="C211" t="str">
            <v>08024 B00 03002496</v>
          </cell>
          <cell r="D211">
            <v>3002496</v>
          </cell>
          <cell r="E211" t="str">
            <v>Animesh Gupta</v>
          </cell>
          <cell r="F211">
            <v>65000</v>
          </cell>
          <cell r="G211">
            <v>61750</v>
          </cell>
          <cell r="H211">
            <v>61750</v>
          </cell>
          <cell r="I211">
            <v>0</v>
          </cell>
          <cell r="J211" t="str">
            <v>Regular</v>
          </cell>
          <cell r="K211" t="str">
            <v>Last communication 06 (total 3 membership)</v>
          </cell>
        </row>
        <row r="212">
          <cell r="C212" t="str">
            <v>08024 B00 03002498</v>
          </cell>
          <cell r="D212">
            <v>3002498</v>
          </cell>
          <cell r="E212" t="str">
            <v>Prem Chand</v>
          </cell>
          <cell r="F212">
            <v>65000</v>
          </cell>
          <cell r="G212">
            <v>61750</v>
          </cell>
          <cell r="H212">
            <v>61750</v>
          </cell>
          <cell r="I212">
            <v>0</v>
          </cell>
          <cell r="J212" t="str">
            <v>Regular</v>
          </cell>
          <cell r="K212" t="str">
            <v>Last Communication 2006
Some legal documents filed 1995</v>
          </cell>
        </row>
        <row r="213">
          <cell r="C213" t="str">
            <v>08024 B00 03002530</v>
          </cell>
          <cell r="D213">
            <v>3002530</v>
          </cell>
          <cell r="E213" t="str">
            <v>Sunil Narula</v>
          </cell>
          <cell r="F213">
            <v>65000</v>
          </cell>
          <cell r="G213">
            <v>65000</v>
          </cell>
          <cell r="H213">
            <v>65000</v>
          </cell>
          <cell r="I213">
            <v>0</v>
          </cell>
          <cell r="J213" t="str">
            <v>Regular</v>
          </cell>
          <cell r="K213" t="str">
            <v>Last communication 04</v>
          </cell>
        </row>
        <row r="214">
          <cell r="C214" t="str">
            <v>08023 E00 03002531</v>
          </cell>
          <cell r="D214">
            <v>3002531</v>
          </cell>
          <cell r="E214" t="str">
            <v>Ashok Kumar Gupta</v>
          </cell>
          <cell r="F214">
            <v>48000</v>
          </cell>
          <cell r="G214">
            <v>48000</v>
          </cell>
          <cell r="H214">
            <v>48000</v>
          </cell>
          <cell r="I214">
            <v>0</v>
          </cell>
          <cell r="J214" t="str">
            <v>Regular</v>
          </cell>
          <cell r="K214" t="str">
            <v>Last communication 07, total 2 membership</v>
          </cell>
        </row>
        <row r="215">
          <cell r="C215" t="str">
            <v>08022 B00 03002535</v>
          </cell>
          <cell r="D215">
            <v>3002535</v>
          </cell>
          <cell r="E215" t="str">
            <v>Sunita Aggarwal</v>
          </cell>
          <cell r="F215">
            <v>65000</v>
          </cell>
          <cell r="G215">
            <v>61750</v>
          </cell>
          <cell r="H215">
            <v>61750</v>
          </cell>
          <cell r="I215">
            <v>0</v>
          </cell>
          <cell r="J215" t="str">
            <v>Regular</v>
          </cell>
          <cell r="K215" t="str">
            <v>Last communication 02, 
Some legal documents filed-10.01.1997, for DRI reply in 02.04.1997</v>
          </cell>
        </row>
        <row r="216">
          <cell r="C216" t="str">
            <v>08025 A00 03002536</v>
          </cell>
          <cell r="D216">
            <v>3002536</v>
          </cell>
          <cell r="E216" t="str">
            <v>Rajeev Gupta</v>
          </cell>
          <cell r="F216">
            <v>85000</v>
          </cell>
          <cell r="G216">
            <v>85000</v>
          </cell>
          <cell r="H216">
            <v>85000</v>
          </cell>
          <cell r="I216">
            <v>0</v>
          </cell>
          <cell r="J216" t="str">
            <v>Regular</v>
          </cell>
          <cell r="K216" t="str">
            <v>Last communication 01</v>
          </cell>
        </row>
        <row r="217">
          <cell r="C217" t="str">
            <v>08022 B00 03002537</v>
          </cell>
          <cell r="D217">
            <v>3002537</v>
          </cell>
          <cell r="E217" t="str">
            <v>Neena Garg</v>
          </cell>
          <cell r="F217">
            <v>65000</v>
          </cell>
          <cell r="G217">
            <v>61750</v>
          </cell>
          <cell r="H217">
            <v>61750</v>
          </cell>
          <cell r="I217">
            <v>0</v>
          </cell>
          <cell r="J217" t="str">
            <v>Regular</v>
          </cell>
          <cell r="K217" t="str">
            <v>Last communication 95</v>
          </cell>
        </row>
        <row r="218">
          <cell r="C218" t="str">
            <v>0805 E00 03002542</v>
          </cell>
          <cell r="D218">
            <v>3002542</v>
          </cell>
          <cell r="E218" t="str">
            <v>Manju</v>
          </cell>
          <cell r="F218">
            <v>30000</v>
          </cell>
          <cell r="G218">
            <v>30000</v>
          </cell>
          <cell r="H218">
            <v>30000</v>
          </cell>
          <cell r="I218">
            <v>0</v>
          </cell>
          <cell r="J218" t="str">
            <v>Regular</v>
          </cell>
          <cell r="K218" t="str">
            <v>Last communication 08</v>
          </cell>
        </row>
        <row r="219">
          <cell r="C219" t="str">
            <v>08029 E00 03002555</v>
          </cell>
          <cell r="D219">
            <v>3002555</v>
          </cell>
          <cell r="E219" t="str">
            <v>Avinash Jolly</v>
          </cell>
          <cell r="F219">
            <v>30000</v>
          </cell>
          <cell r="G219">
            <v>30000</v>
          </cell>
          <cell r="H219">
            <v>30000</v>
          </cell>
          <cell r="I219">
            <v>0</v>
          </cell>
          <cell r="J219" t="str">
            <v>Regular</v>
          </cell>
          <cell r="K219" t="str">
            <v>Last communication 03</v>
          </cell>
        </row>
        <row r="220">
          <cell r="C220" t="str">
            <v>08022 B00 03002565</v>
          </cell>
          <cell r="D220">
            <v>3002565</v>
          </cell>
          <cell r="E220" t="str">
            <v>Munish Kanotra</v>
          </cell>
          <cell r="F220">
            <v>65000</v>
          </cell>
          <cell r="G220">
            <v>65000</v>
          </cell>
          <cell r="H220">
            <v>65000</v>
          </cell>
          <cell r="I220">
            <v>0</v>
          </cell>
          <cell r="J220" t="str">
            <v>Regular</v>
          </cell>
          <cell r="K220" t="str">
            <v>Last communication 00</v>
          </cell>
        </row>
        <row r="221">
          <cell r="C221" t="str">
            <v>08024 B00 03002573</v>
          </cell>
          <cell r="D221">
            <v>3002573</v>
          </cell>
          <cell r="E221" t="str">
            <v>Anupam Verma</v>
          </cell>
          <cell r="F221">
            <v>65000</v>
          </cell>
          <cell r="G221">
            <v>65000</v>
          </cell>
          <cell r="H221">
            <v>65000</v>
          </cell>
          <cell r="I221">
            <v>0</v>
          </cell>
          <cell r="J221" t="str">
            <v>Regular</v>
          </cell>
          <cell r="K221" t="str">
            <v>Last communication 04</v>
          </cell>
        </row>
        <row r="222">
          <cell r="C222" t="str">
            <v>08025 B00 03002574</v>
          </cell>
          <cell r="D222">
            <v>3002574</v>
          </cell>
          <cell r="E222" t="str">
            <v>Balbir Khurana</v>
          </cell>
          <cell r="F222">
            <v>65000</v>
          </cell>
          <cell r="G222">
            <v>65000</v>
          </cell>
          <cell r="H222">
            <v>65000</v>
          </cell>
          <cell r="I222">
            <v>0</v>
          </cell>
          <cell r="J222" t="str">
            <v>Regular</v>
          </cell>
          <cell r="K222" t="str">
            <v>Last communication 98
Legal Docoments 14.09.1998 Reply for DRI</v>
          </cell>
        </row>
        <row r="223">
          <cell r="C223" t="str">
            <v>08051 E00 03002576</v>
          </cell>
          <cell r="D223">
            <v>3002576</v>
          </cell>
          <cell r="E223" t="str">
            <v>Satish Kanwar</v>
          </cell>
          <cell r="F223">
            <v>48000</v>
          </cell>
          <cell r="G223">
            <v>48000</v>
          </cell>
          <cell r="H223">
            <v>48000</v>
          </cell>
          <cell r="I223">
            <v>0</v>
          </cell>
          <cell r="J223" t="str">
            <v>Regular</v>
          </cell>
          <cell r="K223" t="str">
            <v>Total 2 membership, Last communication 98</v>
          </cell>
        </row>
        <row r="224">
          <cell r="C224" t="str">
            <v>08022 B00 03002582</v>
          </cell>
          <cell r="D224">
            <v>3002582</v>
          </cell>
          <cell r="E224" t="str">
            <v>Rajesh Sahani</v>
          </cell>
          <cell r="F224">
            <v>65000</v>
          </cell>
          <cell r="G224">
            <v>65000</v>
          </cell>
          <cell r="H224">
            <v>65000</v>
          </cell>
          <cell r="I224">
            <v>0</v>
          </cell>
          <cell r="J224" t="str">
            <v>Regular</v>
          </cell>
          <cell r="K224" t="str">
            <v>Last communication 95
(One Payament No Chq Details -01.11.96)</v>
          </cell>
        </row>
        <row r="225">
          <cell r="C225" t="str">
            <v>08022 A00 03002588</v>
          </cell>
          <cell r="D225">
            <v>3002588</v>
          </cell>
          <cell r="E225" t="str">
            <v>Ashok Kumar</v>
          </cell>
          <cell r="F225">
            <v>85000</v>
          </cell>
          <cell r="G225">
            <v>80750</v>
          </cell>
          <cell r="H225">
            <v>80750</v>
          </cell>
          <cell r="I225">
            <v>0</v>
          </cell>
          <cell r="J225" t="str">
            <v>Regular</v>
          </cell>
          <cell r="K225" t="str">
            <v>Last communication 08</v>
          </cell>
        </row>
        <row r="226">
          <cell r="C226" t="str">
            <v>08025 A00 03002594</v>
          </cell>
          <cell r="D226">
            <v>3002594</v>
          </cell>
          <cell r="E226" t="str">
            <v>Alvin Leather Crafts Pvt Ltd</v>
          </cell>
          <cell r="F226">
            <v>85000</v>
          </cell>
          <cell r="G226">
            <v>85000</v>
          </cell>
          <cell r="H226">
            <v>85000</v>
          </cell>
          <cell r="I226">
            <v>0</v>
          </cell>
          <cell r="J226" t="str">
            <v>Regular</v>
          </cell>
          <cell r="K226" t="str">
            <v>Last communication 04</v>
          </cell>
        </row>
        <row r="227">
          <cell r="C227" t="str">
            <v>08023 E00 03002595</v>
          </cell>
          <cell r="D227">
            <v>3002595</v>
          </cell>
          <cell r="E227" t="str">
            <v>Bimal Bhardwaj</v>
          </cell>
          <cell r="F227">
            <v>48000</v>
          </cell>
          <cell r="G227">
            <v>48000</v>
          </cell>
          <cell r="H227">
            <v>48000</v>
          </cell>
          <cell r="I227">
            <v>0</v>
          </cell>
          <cell r="J227" t="str">
            <v>Regular</v>
          </cell>
          <cell r="K227" t="str">
            <v>Last communication 04</v>
          </cell>
        </row>
        <row r="228">
          <cell r="C228" t="str">
            <v>08023 E00 03002603</v>
          </cell>
          <cell r="D228">
            <v>3002603</v>
          </cell>
          <cell r="E228" t="str">
            <v>Pradeep Kumar</v>
          </cell>
          <cell r="F228">
            <v>48000</v>
          </cell>
          <cell r="G228">
            <v>48000</v>
          </cell>
          <cell r="H228">
            <v>48000</v>
          </cell>
          <cell r="I228">
            <v>0</v>
          </cell>
          <cell r="J228" t="str">
            <v>Regular</v>
          </cell>
          <cell r="K228" t="str">
            <v>Last communication 95</v>
          </cell>
        </row>
        <row r="229">
          <cell r="C229" t="str">
            <v>08022 B00 03002621</v>
          </cell>
          <cell r="D229">
            <v>3002621</v>
          </cell>
          <cell r="E229" t="str">
            <v>Tarawati</v>
          </cell>
          <cell r="F229">
            <v>65000</v>
          </cell>
          <cell r="G229">
            <v>61750</v>
          </cell>
          <cell r="H229">
            <v>61750</v>
          </cell>
          <cell r="I229">
            <v>0</v>
          </cell>
          <cell r="J229" t="str">
            <v>Regular</v>
          </cell>
          <cell r="K229" t="str">
            <v>Last communication 06</v>
          </cell>
        </row>
        <row r="230">
          <cell r="C230" t="str">
            <v>08025 B00 03002694</v>
          </cell>
          <cell r="D230">
            <v>3002694</v>
          </cell>
          <cell r="E230" t="str">
            <v>Arun Kumar Gupta</v>
          </cell>
          <cell r="F230">
            <v>65000</v>
          </cell>
          <cell r="G230">
            <v>61750</v>
          </cell>
          <cell r="H230">
            <v>61750</v>
          </cell>
          <cell r="I230">
            <v>0</v>
          </cell>
          <cell r="J230" t="str">
            <v>Regular</v>
          </cell>
          <cell r="K230" t="str">
            <v>Last communication 96</v>
          </cell>
        </row>
        <row r="231">
          <cell r="C231" t="str">
            <v>08052 B00 03002696</v>
          </cell>
          <cell r="D231">
            <v>3002696</v>
          </cell>
          <cell r="E231" t="str">
            <v>N.T.H Shawls Pvt Ltd</v>
          </cell>
          <cell r="F231">
            <v>65000</v>
          </cell>
          <cell r="G231">
            <v>65000</v>
          </cell>
          <cell r="H231">
            <v>65000</v>
          </cell>
          <cell r="I231">
            <v>0</v>
          </cell>
          <cell r="J231" t="str">
            <v>Regular</v>
          </cell>
          <cell r="K231" t="str">
            <v>No communication till date</v>
          </cell>
        </row>
        <row r="232">
          <cell r="C232" t="str">
            <v>08025 E00 03002729</v>
          </cell>
          <cell r="D232">
            <v>3002729</v>
          </cell>
          <cell r="E232" t="str">
            <v>Nagesh Aggarwal</v>
          </cell>
          <cell r="F232">
            <v>48000</v>
          </cell>
          <cell r="G232">
            <v>48000</v>
          </cell>
          <cell r="H232">
            <v>48000</v>
          </cell>
          <cell r="I232">
            <v>0</v>
          </cell>
          <cell r="J232" t="str">
            <v>Regular</v>
          </cell>
          <cell r="K232" t="str">
            <v>No communication till date</v>
          </cell>
        </row>
        <row r="233">
          <cell r="C233" t="str">
            <v>08022 B00 03002734</v>
          </cell>
          <cell r="D233">
            <v>3002734</v>
          </cell>
          <cell r="E233" t="str">
            <v>Syndicate Textiles</v>
          </cell>
          <cell r="F233">
            <v>65000</v>
          </cell>
          <cell r="G233">
            <v>65000</v>
          </cell>
          <cell r="H233">
            <v>65000</v>
          </cell>
          <cell r="I233">
            <v>0</v>
          </cell>
          <cell r="J233" t="str">
            <v>Regular</v>
          </cell>
          <cell r="K233" t="str">
            <v>Total 3 membership (1 Goa and 1 TPT) last communication 09</v>
          </cell>
        </row>
        <row r="234">
          <cell r="C234" t="str">
            <v>08033 E00 03002762</v>
          </cell>
          <cell r="D234">
            <v>3002762</v>
          </cell>
          <cell r="E234" t="str">
            <v>Santosh Wadhera</v>
          </cell>
          <cell r="F234">
            <v>30000</v>
          </cell>
          <cell r="G234">
            <v>30000</v>
          </cell>
          <cell r="H234">
            <v>30000</v>
          </cell>
          <cell r="I234">
            <v>0</v>
          </cell>
          <cell r="J234" t="str">
            <v>Regular</v>
          </cell>
          <cell r="K234" t="str">
            <v>Last communication 06</v>
          </cell>
        </row>
        <row r="235">
          <cell r="C235" t="str">
            <v>08024 E00 03002785</v>
          </cell>
          <cell r="D235">
            <v>3002785</v>
          </cell>
          <cell r="E235" t="str">
            <v>S.P Bhatia</v>
          </cell>
          <cell r="F235">
            <v>48000</v>
          </cell>
          <cell r="G235">
            <v>48000</v>
          </cell>
          <cell r="H235">
            <v>48000</v>
          </cell>
          <cell r="I235">
            <v>0</v>
          </cell>
          <cell r="J235" t="str">
            <v>Regular</v>
          </cell>
          <cell r="K235" t="str">
            <v>Last communication 05</v>
          </cell>
        </row>
        <row r="236">
          <cell r="C236" t="str">
            <v>08019 B00 03002811</v>
          </cell>
          <cell r="D236">
            <v>3002811</v>
          </cell>
          <cell r="E236" t="str">
            <v>Kanwaljit Singh</v>
          </cell>
          <cell r="F236">
            <v>65000</v>
          </cell>
          <cell r="G236">
            <v>65000</v>
          </cell>
          <cell r="H236">
            <v>65000</v>
          </cell>
          <cell r="I236">
            <v>0</v>
          </cell>
          <cell r="J236" t="str">
            <v>Regular</v>
          </cell>
          <cell r="K236" t="str">
            <v>Some legal notice documents filed 07 June 96,
Last communication 96</v>
          </cell>
        </row>
        <row r="237">
          <cell r="C237" t="str">
            <v>08019 A00 03002815</v>
          </cell>
          <cell r="D237">
            <v>3002815</v>
          </cell>
          <cell r="E237" t="str">
            <v>Niranjan Kumar Doshi</v>
          </cell>
          <cell r="F237">
            <v>83500</v>
          </cell>
          <cell r="G237">
            <v>85000</v>
          </cell>
          <cell r="H237">
            <v>85000</v>
          </cell>
          <cell r="I237">
            <v>0</v>
          </cell>
          <cell r="J237" t="str">
            <v>Regular</v>
          </cell>
          <cell r="K237" t="str">
            <v>Last communication 05</v>
          </cell>
        </row>
        <row r="238">
          <cell r="C238" t="str">
            <v>08051 B00 03002839</v>
          </cell>
          <cell r="D238">
            <v>3002839</v>
          </cell>
          <cell r="E238" t="str">
            <v>Gaurav Bedi</v>
          </cell>
          <cell r="F238">
            <v>65000</v>
          </cell>
          <cell r="G238">
            <v>65000</v>
          </cell>
          <cell r="H238">
            <v>65000</v>
          </cell>
          <cell r="I238">
            <v>0</v>
          </cell>
          <cell r="J238" t="str">
            <v>Regular</v>
          </cell>
          <cell r="K238" t="str">
            <v>Only application form filed
(Accesse Amount Recd Rs 9750/-)</v>
          </cell>
        </row>
        <row r="239">
          <cell r="C239" t="str">
            <v>08024 E00 03002847</v>
          </cell>
          <cell r="D239">
            <v>3002847</v>
          </cell>
          <cell r="E239" t="str">
            <v>Sher Singh Saini</v>
          </cell>
          <cell r="F239">
            <v>48000</v>
          </cell>
          <cell r="G239">
            <v>45600</v>
          </cell>
          <cell r="H239">
            <v>45600</v>
          </cell>
          <cell r="I239">
            <v>0</v>
          </cell>
          <cell r="J239" t="str">
            <v>Regular</v>
          </cell>
          <cell r="K239" t="str">
            <v>Last communication 04</v>
          </cell>
        </row>
        <row r="240">
          <cell r="C240" t="str">
            <v>08026 B00 03002849</v>
          </cell>
          <cell r="D240">
            <v>3002849</v>
          </cell>
          <cell r="E240" t="str">
            <v>Baljit Mahajan</v>
          </cell>
          <cell r="F240">
            <v>65000</v>
          </cell>
          <cell r="G240">
            <v>61750</v>
          </cell>
          <cell r="H240">
            <v>61750</v>
          </cell>
          <cell r="I240">
            <v>0</v>
          </cell>
          <cell r="J240" t="str">
            <v>Regular</v>
          </cell>
          <cell r="K240" t="str">
            <v>Last communication 08</v>
          </cell>
        </row>
        <row r="241">
          <cell r="C241" t="str">
            <v>08024 E00 03002850</v>
          </cell>
          <cell r="D241">
            <v>3002850</v>
          </cell>
          <cell r="E241" t="str">
            <v>Birinder Singh Gill</v>
          </cell>
          <cell r="F241">
            <v>48000</v>
          </cell>
          <cell r="G241">
            <v>45600</v>
          </cell>
          <cell r="H241">
            <v>45600</v>
          </cell>
          <cell r="I241">
            <v>0</v>
          </cell>
          <cell r="J241" t="str">
            <v>Regular</v>
          </cell>
          <cell r="K241" t="str">
            <v>Last communication 08</v>
          </cell>
        </row>
        <row r="242">
          <cell r="C242" t="str">
            <v>08025 B00 03002855</v>
          </cell>
          <cell r="D242">
            <v>3002855</v>
          </cell>
          <cell r="E242" t="str">
            <v>Manju Mahajan</v>
          </cell>
          <cell r="F242">
            <v>65000</v>
          </cell>
          <cell r="G242">
            <v>65000</v>
          </cell>
          <cell r="H242">
            <v>65000</v>
          </cell>
          <cell r="I242">
            <v>0</v>
          </cell>
          <cell r="J242" t="str">
            <v>Regular</v>
          </cell>
          <cell r="K242" t="str">
            <v>Only application form filed</v>
          </cell>
        </row>
        <row r="243">
          <cell r="C243" t="str">
            <v>08025 B00 03002856</v>
          </cell>
          <cell r="D243">
            <v>3002856</v>
          </cell>
          <cell r="E243" t="str">
            <v>Harmit Kaur</v>
          </cell>
          <cell r="F243">
            <v>65000</v>
          </cell>
          <cell r="G243">
            <v>65000</v>
          </cell>
          <cell r="H243">
            <v>65000</v>
          </cell>
          <cell r="I243">
            <v>0</v>
          </cell>
          <cell r="J243" t="str">
            <v>Regular</v>
          </cell>
          <cell r="K243" t="str">
            <v>Last communication 09</v>
          </cell>
        </row>
        <row r="244">
          <cell r="C244" t="str">
            <v>08024 E00 03002858</v>
          </cell>
          <cell r="D244">
            <v>3002858</v>
          </cell>
          <cell r="E244" t="str">
            <v>Santosh Kehar</v>
          </cell>
          <cell r="F244">
            <v>48000</v>
          </cell>
          <cell r="G244">
            <v>48000</v>
          </cell>
          <cell r="H244">
            <v>48000</v>
          </cell>
          <cell r="I244">
            <v>0</v>
          </cell>
          <cell r="J244" t="str">
            <v>Regular</v>
          </cell>
          <cell r="K244" t="str">
            <v>Last communication 03</v>
          </cell>
        </row>
        <row r="245">
          <cell r="C245" t="str">
            <v>08052 A00 03002860</v>
          </cell>
          <cell r="D245">
            <v>3002860</v>
          </cell>
          <cell r="E245" t="str">
            <v>Paramjit Singh Bhatia</v>
          </cell>
          <cell r="F245">
            <v>85000</v>
          </cell>
          <cell r="G245">
            <v>85000</v>
          </cell>
          <cell r="H245">
            <v>85000</v>
          </cell>
          <cell r="I245">
            <v>0</v>
          </cell>
          <cell r="J245" t="str">
            <v>Regular</v>
          </cell>
          <cell r="K245" t="str">
            <v>Last communication 03</v>
          </cell>
        </row>
        <row r="246">
          <cell r="C246" t="str">
            <v>08024 E00 03002873</v>
          </cell>
          <cell r="D246">
            <v>3002873</v>
          </cell>
          <cell r="E246" t="str">
            <v>Naveen Mittal</v>
          </cell>
          <cell r="F246">
            <v>48000</v>
          </cell>
          <cell r="G246">
            <v>48000</v>
          </cell>
          <cell r="H246">
            <v>48000</v>
          </cell>
          <cell r="I246">
            <v>0</v>
          </cell>
          <cell r="J246" t="str">
            <v>Regular</v>
          </cell>
          <cell r="K246" t="str">
            <v>Last Communication 96</v>
          </cell>
        </row>
        <row r="247">
          <cell r="C247" t="str">
            <v>08025 E00 03002925</v>
          </cell>
          <cell r="D247">
            <v>3002925</v>
          </cell>
          <cell r="E247" t="str">
            <v>Secrets</v>
          </cell>
          <cell r="F247">
            <v>48000</v>
          </cell>
          <cell r="G247">
            <v>48000</v>
          </cell>
          <cell r="H247">
            <v>48000</v>
          </cell>
          <cell r="I247">
            <v>0</v>
          </cell>
          <cell r="J247" t="str">
            <v>Regular</v>
          </cell>
          <cell r="K247" t="str">
            <v>Last communication 97</v>
          </cell>
        </row>
        <row r="248">
          <cell r="C248" t="str">
            <v>08026 A00 03002957</v>
          </cell>
          <cell r="D248">
            <v>3002957</v>
          </cell>
          <cell r="E248" t="str">
            <v>US Bajwa</v>
          </cell>
          <cell r="F248">
            <v>85000</v>
          </cell>
          <cell r="G248">
            <v>85000</v>
          </cell>
          <cell r="H248">
            <v>85000</v>
          </cell>
          <cell r="I248">
            <v>0</v>
          </cell>
          <cell r="J248" t="str">
            <v>Regular</v>
          </cell>
          <cell r="K248" t="str">
            <v>Last communication 96</v>
          </cell>
        </row>
        <row r="249">
          <cell r="C249" t="str">
            <v>08026 A00 03002958</v>
          </cell>
          <cell r="D249">
            <v>3002958</v>
          </cell>
          <cell r="E249" t="str">
            <v>Beri Traders Pvt Ltd</v>
          </cell>
          <cell r="F249">
            <v>85000</v>
          </cell>
          <cell r="G249">
            <v>85000</v>
          </cell>
          <cell r="H249">
            <v>85000</v>
          </cell>
          <cell r="I249">
            <v>0</v>
          </cell>
          <cell r="J249" t="str">
            <v>Regular</v>
          </cell>
          <cell r="K249" t="str">
            <v>Last communication 95</v>
          </cell>
        </row>
        <row r="250">
          <cell r="C250" t="str">
            <v>08026 A00 03002959</v>
          </cell>
          <cell r="D250">
            <v>3002959</v>
          </cell>
          <cell r="E250" t="str">
            <v>Sadeev Singh Khorana</v>
          </cell>
          <cell r="F250">
            <v>85000</v>
          </cell>
          <cell r="G250">
            <v>85000</v>
          </cell>
          <cell r="H250">
            <v>85000</v>
          </cell>
          <cell r="I250">
            <v>0</v>
          </cell>
          <cell r="J250" t="str">
            <v>Regular</v>
          </cell>
          <cell r="K250" t="str">
            <v>Last communication 02</v>
          </cell>
        </row>
        <row r="251">
          <cell r="C251" t="str">
            <v>08026 B00 03002960</v>
          </cell>
          <cell r="D251">
            <v>3002960</v>
          </cell>
          <cell r="E251" t="str">
            <v>Jagdeep Singh Sahani</v>
          </cell>
          <cell r="F251">
            <v>65000</v>
          </cell>
          <cell r="G251">
            <v>65000</v>
          </cell>
          <cell r="H251">
            <v>65000</v>
          </cell>
          <cell r="I251">
            <v>0</v>
          </cell>
          <cell r="J251" t="str">
            <v>Regular</v>
          </cell>
          <cell r="K251" t="str">
            <v>Last communication 05</v>
          </cell>
        </row>
        <row r="252">
          <cell r="C252" t="str">
            <v>08026 A00 03002961</v>
          </cell>
          <cell r="D252">
            <v>3002961</v>
          </cell>
          <cell r="E252" t="str">
            <v>Bharat Small Arms Pvt Ltd</v>
          </cell>
          <cell r="F252">
            <v>85000</v>
          </cell>
          <cell r="G252">
            <v>85000</v>
          </cell>
          <cell r="H252">
            <v>85000</v>
          </cell>
          <cell r="I252">
            <v>0</v>
          </cell>
          <cell r="J252" t="str">
            <v>Regular</v>
          </cell>
          <cell r="K252" t="str">
            <v>Last communication 96</v>
          </cell>
        </row>
        <row r="253">
          <cell r="C253" t="str">
            <v>08026 B00 03002993</v>
          </cell>
          <cell r="D253">
            <v>3002993</v>
          </cell>
          <cell r="E253" t="str">
            <v>Anupam Laboratories Pvt Ltd</v>
          </cell>
          <cell r="F253">
            <v>65000</v>
          </cell>
          <cell r="G253">
            <v>65000</v>
          </cell>
          <cell r="H253">
            <v>65000</v>
          </cell>
          <cell r="I253">
            <v>0</v>
          </cell>
          <cell r="J253" t="str">
            <v>Regular</v>
          </cell>
          <cell r="K253" t="str">
            <v>No communication till date</v>
          </cell>
        </row>
        <row r="254">
          <cell r="C254" t="str">
            <v>08021 B00 03003025</v>
          </cell>
          <cell r="D254">
            <v>3003025</v>
          </cell>
          <cell r="E254" t="str">
            <v>Shalini Arora</v>
          </cell>
          <cell r="F254">
            <v>65000</v>
          </cell>
          <cell r="G254">
            <v>65000</v>
          </cell>
          <cell r="H254">
            <v>65000</v>
          </cell>
          <cell r="I254">
            <v>0</v>
          </cell>
          <cell r="J254" t="str">
            <v>Regular</v>
          </cell>
          <cell r="K254" t="str">
            <v>Last communication 06</v>
          </cell>
        </row>
        <row r="255">
          <cell r="C255" t="str">
            <v>08025 B00 03003095</v>
          </cell>
          <cell r="D255">
            <v>3003095</v>
          </cell>
          <cell r="E255" t="str">
            <v>Avtar Singh Bhatti</v>
          </cell>
          <cell r="F255">
            <v>65000</v>
          </cell>
          <cell r="G255">
            <v>61750</v>
          </cell>
          <cell r="H255">
            <v>61750</v>
          </cell>
          <cell r="I255">
            <v>0</v>
          </cell>
          <cell r="J255" t="str">
            <v>Regular</v>
          </cell>
          <cell r="K255" t="str">
            <v>Last communication 01</v>
          </cell>
        </row>
        <row r="256">
          <cell r="C256" t="str">
            <v>08020 B00 03003096</v>
          </cell>
          <cell r="D256">
            <v>3003096</v>
          </cell>
          <cell r="E256" t="str">
            <v>Pradeep Jain</v>
          </cell>
          <cell r="F256">
            <v>65000</v>
          </cell>
          <cell r="G256">
            <v>65000</v>
          </cell>
          <cell r="H256">
            <v>65000</v>
          </cell>
          <cell r="I256">
            <v>0</v>
          </cell>
          <cell r="J256" t="str">
            <v>Regular</v>
          </cell>
          <cell r="K256" t="str">
            <v>No communication till date</v>
          </cell>
        </row>
        <row r="257">
          <cell r="C257" t="str">
            <v>08020 B00 03003099</v>
          </cell>
          <cell r="D257">
            <v>3003099</v>
          </cell>
          <cell r="E257" t="str">
            <v>Mamta Chaudhry</v>
          </cell>
          <cell r="F257">
            <v>65000</v>
          </cell>
          <cell r="G257">
            <v>65000</v>
          </cell>
          <cell r="H257">
            <v>65000</v>
          </cell>
          <cell r="I257">
            <v>0</v>
          </cell>
          <cell r="J257" t="str">
            <v>Regular</v>
          </cell>
          <cell r="K257" t="str">
            <v>Last communication 97
(Accesse Amount Recd Rs 6500/-)</v>
          </cell>
        </row>
        <row r="258">
          <cell r="C258" t="str">
            <v>08023 E00 03003103</v>
          </cell>
          <cell r="D258">
            <v>3003103</v>
          </cell>
          <cell r="E258" t="str">
            <v>Y.M Mahajan</v>
          </cell>
          <cell r="F258">
            <v>48000</v>
          </cell>
          <cell r="G258">
            <v>48000</v>
          </cell>
          <cell r="H258">
            <v>48000</v>
          </cell>
          <cell r="I258">
            <v>0</v>
          </cell>
          <cell r="J258" t="str">
            <v>Regular</v>
          </cell>
          <cell r="K258" t="str">
            <v>Last communication 96</v>
          </cell>
        </row>
        <row r="259">
          <cell r="C259" t="str">
            <v>08023 E00 03003118</v>
          </cell>
          <cell r="D259" t="str">
            <v>DE950004</v>
          </cell>
          <cell r="E259" t="str">
            <v>Rakesh Kapoor</v>
          </cell>
          <cell r="F259">
            <v>48000</v>
          </cell>
          <cell r="G259">
            <v>48000</v>
          </cell>
          <cell r="H259">
            <v>48000</v>
          </cell>
          <cell r="I259">
            <v>0</v>
          </cell>
          <cell r="J259" t="str">
            <v>Regular</v>
          </cell>
          <cell r="K259" t="str">
            <v>Last communication 97</v>
          </cell>
        </row>
        <row r="260">
          <cell r="C260" t="str">
            <v>08020 A00 03003169</v>
          </cell>
          <cell r="D260" t="str">
            <v>DE950089</v>
          </cell>
          <cell r="E260" t="str">
            <v>Ravinder Singhal</v>
          </cell>
          <cell r="F260">
            <v>85000</v>
          </cell>
          <cell r="G260">
            <v>85000</v>
          </cell>
          <cell r="H260">
            <v>85000</v>
          </cell>
          <cell r="I260">
            <v>0</v>
          </cell>
          <cell r="J260" t="str">
            <v>Regular</v>
          </cell>
          <cell r="K260" t="str">
            <v>Last communication 02</v>
          </cell>
        </row>
        <row r="261">
          <cell r="C261" t="str">
            <v>08020 B00 03003176</v>
          </cell>
          <cell r="D261" t="str">
            <v>JP950008</v>
          </cell>
          <cell r="E261" t="str">
            <v>Vinod Suman</v>
          </cell>
          <cell r="F261">
            <v>65000</v>
          </cell>
          <cell r="G261">
            <v>65000</v>
          </cell>
          <cell r="H261">
            <v>65000</v>
          </cell>
          <cell r="I261">
            <v>0</v>
          </cell>
          <cell r="J261" t="str">
            <v>Regular</v>
          </cell>
          <cell r="K261" t="str">
            <v>Last communication 98</v>
          </cell>
        </row>
        <row r="262">
          <cell r="C262" t="str">
            <v>08020 B00 03003178</v>
          </cell>
          <cell r="D262" t="str">
            <v>JP950004</v>
          </cell>
          <cell r="E262" t="str">
            <v>Sandeep Tandon</v>
          </cell>
          <cell r="F262">
            <v>65000</v>
          </cell>
          <cell r="G262">
            <v>65000</v>
          </cell>
          <cell r="H262">
            <v>65000</v>
          </cell>
          <cell r="I262">
            <v>0</v>
          </cell>
          <cell r="J262" t="str">
            <v>Regular</v>
          </cell>
          <cell r="K262" t="str">
            <v>Last communication 97</v>
          </cell>
        </row>
        <row r="263">
          <cell r="C263" t="str">
            <v>08024 B00 03003187</v>
          </cell>
          <cell r="D263" t="str">
            <v>AB950004</v>
          </cell>
          <cell r="E263" t="str">
            <v>Anil Kapoor</v>
          </cell>
          <cell r="F263">
            <v>65000</v>
          </cell>
          <cell r="G263">
            <v>61750</v>
          </cell>
          <cell r="H263">
            <v>61750</v>
          </cell>
          <cell r="I263">
            <v>0</v>
          </cell>
          <cell r="J263" t="str">
            <v>Regular</v>
          </cell>
          <cell r="K263" t="str">
            <v>Last communication 09</v>
          </cell>
        </row>
        <row r="264">
          <cell r="C264" t="str">
            <v>08011 B00 03003196</v>
          </cell>
          <cell r="D264" t="str">
            <v>CH950006</v>
          </cell>
          <cell r="E264" t="str">
            <v>Umesh Kant</v>
          </cell>
          <cell r="F264">
            <v>39000</v>
          </cell>
          <cell r="G264">
            <v>37050</v>
          </cell>
          <cell r="H264">
            <v>37050</v>
          </cell>
          <cell r="I264">
            <v>0</v>
          </cell>
          <cell r="J264" t="str">
            <v>Regular</v>
          </cell>
          <cell r="K264" t="str">
            <v>Last communication 04</v>
          </cell>
        </row>
        <row r="265">
          <cell r="C265" t="str">
            <v>08025 E00 03003200</v>
          </cell>
          <cell r="D265" t="str">
            <v>AM950005</v>
          </cell>
          <cell r="E265" t="str">
            <v>Surinder Pal Singh</v>
          </cell>
          <cell r="F265">
            <v>48000</v>
          </cell>
          <cell r="G265">
            <v>48000</v>
          </cell>
          <cell r="H265">
            <v>48000</v>
          </cell>
          <cell r="I265">
            <v>0</v>
          </cell>
          <cell r="J265" t="str">
            <v>Regular</v>
          </cell>
          <cell r="K265" t="str">
            <v>Last communication 03</v>
          </cell>
        </row>
        <row r="266">
          <cell r="C266" t="str">
            <v>08023 E00 03003202</v>
          </cell>
          <cell r="D266" t="str">
            <v>JP950006</v>
          </cell>
          <cell r="E266" t="str">
            <v>Rahul Chaudhary</v>
          </cell>
          <cell r="F266">
            <v>48000</v>
          </cell>
          <cell r="G266">
            <v>48000</v>
          </cell>
          <cell r="H266">
            <v>48000</v>
          </cell>
          <cell r="I266">
            <v>0</v>
          </cell>
          <cell r="J266" t="str">
            <v>Regular</v>
          </cell>
          <cell r="K266" t="str">
            <v>Last communication 00</v>
          </cell>
        </row>
        <row r="267">
          <cell r="C267" t="str">
            <v>08022 B00 03003207</v>
          </cell>
          <cell r="D267" t="str">
            <v>AB950003</v>
          </cell>
          <cell r="E267" t="str">
            <v>Ramesh Kumar Kher</v>
          </cell>
          <cell r="F267">
            <v>65000</v>
          </cell>
          <cell r="G267">
            <v>65000</v>
          </cell>
          <cell r="H267">
            <v>65000</v>
          </cell>
          <cell r="I267">
            <v>0</v>
          </cell>
          <cell r="J267" t="str">
            <v>Regular</v>
          </cell>
          <cell r="K267" t="str">
            <v>Last communication 03</v>
          </cell>
        </row>
        <row r="268">
          <cell r="C268" t="str">
            <v>08040 B00 03003243</v>
          </cell>
          <cell r="D268" t="str">
            <v>JP960002</v>
          </cell>
          <cell r="E268" t="str">
            <v>Madhu Pabuwal</v>
          </cell>
          <cell r="F268">
            <v>65000</v>
          </cell>
          <cell r="G268">
            <v>65000</v>
          </cell>
          <cell r="H268">
            <v>65000</v>
          </cell>
          <cell r="I268">
            <v>0</v>
          </cell>
          <cell r="J268" t="str">
            <v>Regular</v>
          </cell>
          <cell r="K268" t="str">
            <v>Last communication 98</v>
          </cell>
        </row>
        <row r="269">
          <cell r="C269" t="str">
            <v>08020 B00 03003255</v>
          </cell>
          <cell r="D269" t="str">
            <v>KN960005</v>
          </cell>
          <cell r="E269" t="str">
            <v>Jawahar Mehra</v>
          </cell>
          <cell r="F269">
            <v>65000</v>
          </cell>
          <cell r="G269">
            <v>65000</v>
          </cell>
          <cell r="H269">
            <v>65000</v>
          </cell>
          <cell r="I269">
            <v>0</v>
          </cell>
          <cell r="J269" t="str">
            <v>Regular</v>
          </cell>
          <cell r="K269" t="str">
            <v>Last communication 96</v>
          </cell>
        </row>
        <row r="270">
          <cell r="C270" t="str">
            <v>08021 B00 03003278</v>
          </cell>
          <cell r="D270" t="str">
            <v>CH960009</v>
          </cell>
          <cell r="E270" t="str">
            <v>Rakesh Bajaj</v>
          </cell>
          <cell r="F270">
            <v>65000</v>
          </cell>
          <cell r="G270">
            <v>65000</v>
          </cell>
          <cell r="H270">
            <v>65000</v>
          </cell>
          <cell r="I270">
            <v>0</v>
          </cell>
          <cell r="J270" t="str">
            <v>Regular</v>
          </cell>
          <cell r="K270" t="str">
            <v>Last communication 97</v>
          </cell>
        </row>
        <row r="271">
          <cell r="C271" t="str">
            <v>08026 B00 03003290</v>
          </cell>
          <cell r="D271" t="str">
            <v>AM950008</v>
          </cell>
          <cell r="E271" t="str">
            <v>Subhash Chander</v>
          </cell>
          <cell r="F271">
            <v>65000</v>
          </cell>
          <cell r="G271">
            <v>65000</v>
          </cell>
          <cell r="H271">
            <v>65000</v>
          </cell>
          <cell r="I271">
            <v>0</v>
          </cell>
          <cell r="J271" t="str">
            <v>Regular</v>
          </cell>
          <cell r="K271" t="str">
            <v>Last communication 09</v>
          </cell>
        </row>
        <row r="272">
          <cell r="C272" t="str">
            <v>08025 E00 03003292</v>
          </cell>
          <cell r="D272" t="str">
            <v>AB950007</v>
          </cell>
          <cell r="E272" t="str">
            <v>Miglani Industries</v>
          </cell>
          <cell r="F272">
            <v>48000</v>
          </cell>
          <cell r="G272">
            <v>48000</v>
          </cell>
          <cell r="H272">
            <v>48000</v>
          </cell>
          <cell r="I272">
            <v>0</v>
          </cell>
          <cell r="J272" t="str">
            <v>Regular</v>
          </cell>
          <cell r="K272" t="str">
            <v>Last communication 09</v>
          </cell>
        </row>
        <row r="273">
          <cell r="C273" t="str">
            <v>08026 B00 03003303</v>
          </cell>
          <cell r="D273" t="str">
            <v>AM960011</v>
          </cell>
          <cell r="E273" t="str">
            <v>Jia Lal Gupta</v>
          </cell>
          <cell r="F273">
            <v>65000</v>
          </cell>
          <cell r="G273">
            <v>65000</v>
          </cell>
          <cell r="H273">
            <v>65000</v>
          </cell>
          <cell r="I273">
            <v>0</v>
          </cell>
          <cell r="J273" t="str">
            <v>Regular</v>
          </cell>
          <cell r="K273" t="str">
            <v>Last communication 08</v>
          </cell>
        </row>
        <row r="274">
          <cell r="C274" t="str">
            <v>08023 E00 03003305</v>
          </cell>
          <cell r="D274" t="str">
            <v>AM960013</v>
          </cell>
          <cell r="E274" t="str">
            <v>Ajay Roadlines</v>
          </cell>
          <cell r="F274">
            <v>48000</v>
          </cell>
          <cell r="G274">
            <v>48000</v>
          </cell>
          <cell r="H274">
            <v>48000</v>
          </cell>
          <cell r="I274">
            <v>0</v>
          </cell>
          <cell r="J274" t="str">
            <v>Regular</v>
          </cell>
          <cell r="K274" t="str">
            <v>Last communication 00</v>
          </cell>
        </row>
        <row r="275">
          <cell r="C275" t="str">
            <v>08022 B00 03003309</v>
          </cell>
          <cell r="D275" t="str">
            <v>AB960002</v>
          </cell>
          <cell r="E275" t="str">
            <v>Ashok Khurrana</v>
          </cell>
          <cell r="F275">
            <v>65000</v>
          </cell>
          <cell r="G275">
            <v>65000</v>
          </cell>
          <cell r="H275">
            <v>65000</v>
          </cell>
          <cell r="I275">
            <v>0</v>
          </cell>
          <cell r="J275" t="str">
            <v>Regular</v>
          </cell>
          <cell r="K275" t="str">
            <v>Last communication 08</v>
          </cell>
        </row>
        <row r="276">
          <cell r="C276" t="str">
            <v>08022 E00 03003322</v>
          </cell>
          <cell r="D276" t="str">
            <v>CH960002</v>
          </cell>
          <cell r="E276" t="str">
            <v>Naresh Jain</v>
          </cell>
          <cell r="F276">
            <v>48000</v>
          </cell>
          <cell r="G276">
            <v>48000</v>
          </cell>
          <cell r="H276">
            <v>48000</v>
          </cell>
          <cell r="I276">
            <v>0</v>
          </cell>
          <cell r="J276" t="str">
            <v>Regular</v>
          </cell>
          <cell r="K276" t="str">
            <v>Last communication 99</v>
          </cell>
        </row>
        <row r="277">
          <cell r="C277" t="str">
            <v>08020 B00 03003349</v>
          </cell>
          <cell r="D277" t="str">
            <v>DE960115</v>
          </cell>
          <cell r="E277" t="str">
            <v>Ashok Tayal</v>
          </cell>
          <cell r="F277">
            <v>65000</v>
          </cell>
          <cell r="G277">
            <v>61750</v>
          </cell>
          <cell r="H277">
            <v>61750</v>
          </cell>
          <cell r="I277">
            <v>0</v>
          </cell>
          <cell r="J277" t="str">
            <v>Regular</v>
          </cell>
          <cell r="K277" t="str">
            <v>No communication till date</v>
          </cell>
        </row>
        <row r="278">
          <cell r="C278" t="str">
            <v>08023 B00 03003356</v>
          </cell>
          <cell r="D278" t="str">
            <v>DE960091</v>
          </cell>
          <cell r="E278" t="str">
            <v>Ashok Paul</v>
          </cell>
          <cell r="F278">
            <v>65000</v>
          </cell>
          <cell r="G278">
            <v>65000</v>
          </cell>
          <cell r="H278">
            <v>65000</v>
          </cell>
          <cell r="I278">
            <v>0</v>
          </cell>
          <cell r="J278" t="str">
            <v>Regular</v>
          </cell>
          <cell r="K278" t="str">
            <v>Last communication 09</v>
          </cell>
        </row>
        <row r="279">
          <cell r="C279" t="str">
            <v>08026 E00 03003359</v>
          </cell>
          <cell r="D279" t="str">
            <v>CH960013</v>
          </cell>
          <cell r="E279" t="str">
            <v>Kapil Garg</v>
          </cell>
          <cell r="F279">
            <v>48000</v>
          </cell>
          <cell r="G279">
            <v>48000</v>
          </cell>
          <cell r="H279">
            <v>48000</v>
          </cell>
          <cell r="I279">
            <v>0</v>
          </cell>
          <cell r="J279" t="str">
            <v>Regular</v>
          </cell>
          <cell r="K279" t="str">
            <v>Last communication 99</v>
          </cell>
        </row>
        <row r="280">
          <cell r="C280" t="str">
            <v>08027 B00 03003360</v>
          </cell>
          <cell r="D280" t="str">
            <v>JP960032</v>
          </cell>
          <cell r="E280" t="str">
            <v>M/S MLS Exports And Trading Pvt Ltd</v>
          </cell>
          <cell r="F280">
            <v>65000</v>
          </cell>
          <cell r="G280">
            <v>65000</v>
          </cell>
          <cell r="H280">
            <v>65000</v>
          </cell>
          <cell r="I280">
            <v>0</v>
          </cell>
          <cell r="J280" t="str">
            <v>Regular</v>
          </cell>
          <cell r="K280" t="str">
            <v>Last communication 99</v>
          </cell>
        </row>
        <row r="281">
          <cell r="C281" t="str">
            <v>08052 E00 03003361</v>
          </cell>
          <cell r="D281" t="str">
            <v>LD960013</v>
          </cell>
          <cell r="E281" t="str">
            <v>Narinder Maheshwari</v>
          </cell>
          <cell r="F281">
            <v>48000</v>
          </cell>
          <cell r="G281">
            <v>48000</v>
          </cell>
          <cell r="H281">
            <v>48000</v>
          </cell>
          <cell r="I281">
            <v>0</v>
          </cell>
          <cell r="J281" t="str">
            <v>Regular</v>
          </cell>
          <cell r="K281" t="str">
            <v>Last communication 08</v>
          </cell>
        </row>
        <row r="282">
          <cell r="C282" t="str">
            <v>08018 A00 03003362</v>
          </cell>
          <cell r="D282" t="str">
            <v>CH960016</v>
          </cell>
          <cell r="E282" t="str">
            <v>Vikarm Chawla</v>
          </cell>
          <cell r="F282">
            <v>85000</v>
          </cell>
          <cell r="G282">
            <v>85000</v>
          </cell>
          <cell r="H282">
            <v>85000</v>
          </cell>
          <cell r="I282">
            <v>0</v>
          </cell>
          <cell r="J282" t="str">
            <v>Regular</v>
          </cell>
          <cell r="K282" t="str">
            <v>Last communication 96</v>
          </cell>
        </row>
        <row r="283">
          <cell r="C283" t="str">
            <v>08026 A00 03003366</v>
          </cell>
          <cell r="D283" t="str">
            <v>AB950009</v>
          </cell>
          <cell r="E283" t="str">
            <v>Dalbir Singh Powar</v>
          </cell>
          <cell r="F283">
            <v>85000</v>
          </cell>
          <cell r="G283">
            <v>85000</v>
          </cell>
          <cell r="H283">
            <v>85000</v>
          </cell>
          <cell r="I283">
            <v>0</v>
          </cell>
          <cell r="J283" t="str">
            <v>Regular</v>
          </cell>
          <cell r="K283" t="str">
            <v>No communication till date</v>
          </cell>
        </row>
        <row r="284">
          <cell r="C284" t="str">
            <v>08022 E00 03003369</v>
          </cell>
          <cell r="D284" t="str">
            <v>LD960016</v>
          </cell>
          <cell r="E284" t="str">
            <v>M/S Victor Tools Pvt Ltd</v>
          </cell>
          <cell r="F284">
            <v>48000</v>
          </cell>
          <cell r="G284">
            <v>45600</v>
          </cell>
          <cell r="H284">
            <v>45600</v>
          </cell>
          <cell r="I284">
            <v>0</v>
          </cell>
          <cell r="J284" t="str">
            <v>Regular</v>
          </cell>
          <cell r="K284" t="str">
            <v>Last communication 99</v>
          </cell>
        </row>
        <row r="285">
          <cell r="C285" t="str">
            <v>08019 B00 03003422</v>
          </cell>
          <cell r="D285" t="str">
            <v>DE960157</v>
          </cell>
          <cell r="E285" t="str">
            <v>Ashok Khosla</v>
          </cell>
          <cell r="F285">
            <v>65000</v>
          </cell>
          <cell r="G285">
            <v>65000</v>
          </cell>
          <cell r="H285">
            <v>65000</v>
          </cell>
          <cell r="I285">
            <v>0</v>
          </cell>
          <cell r="J285" t="str">
            <v>Regular</v>
          </cell>
          <cell r="K285" t="str">
            <v>Last communication 07</v>
          </cell>
        </row>
        <row r="286">
          <cell r="C286" t="str">
            <v>08019 B00 03003446</v>
          </cell>
          <cell r="D286" t="str">
            <v>DE960162</v>
          </cell>
          <cell r="E286" t="str">
            <v>Arun Kumar Bajaj</v>
          </cell>
          <cell r="F286">
            <v>65000</v>
          </cell>
          <cell r="G286">
            <v>65000</v>
          </cell>
          <cell r="H286">
            <v>65000</v>
          </cell>
          <cell r="I286">
            <v>0</v>
          </cell>
          <cell r="J286" t="str">
            <v>Regular</v>
          </cell>
          <cell r="K286" t="str">
            <v>Last communication 09</v>
          </cell>
        </row>
        <row r="287">
          <cell r="C287" t="str">
            <v>08025 E00 03003489</v>
          </cell>
          <cell r="D287" t="str">
            <v>LU960056</v>
          </cell>
          <cell r="E287" t="str">
            <v>Archna Bhatnagar</v>
          </cell>
          <cell r="F287">
            <v>48000</v>
          </cell>
          <cell r="G287">
            <v>48000</v>
          </cell>
          <cell r="H287">
            <v>48000</v>
          </cell>
          <cell r="I287">
            <v>0</v>
          </cell>
          <cell r="J287" t="str">
            <v>Regular</v>
          </cell>
          <cell r="K287" t="str">
            <v>No communication till date</v>
          </cell>
        </row>
        <row r="288">
          <cell r="C288" t="str">
            <v>08052 A00 03003494</v>
          </cell>
          <cell r="D288" t="str">
            <v>JP960063</v>
          </cell>
          <cell r="E288" t="str">
            <v>Sharad Jain</v>
          </cell>
          <cell r="F288">
            <v>85000</v>
          </cell>
          <cell r="G288">
            <v>85000</v>
          </cell>
          <cell r="H288">
            <v>85000</v>
          </cell>
          <cell r="I288">
            <v>0</v>
          </cell>
          <cell r="J288" t="str">
            <v>Regular</v>
          </cell>
          <cell r="K288" t="str">
            <v>Last communication 02</v>
          </cell>
        </row>
        <row r="289">
          <cell r="C289" t="str">
            <v>08027 B00 03003497</v>
          </cell>
          <cell r="D289" t="str">
            <v>LD960024</v>
          </cell>
          <cell r="E289" t="str">
            <v>Manjit Singh Banwait</v>
          </cell>
          <cell r="F289">
            <v>65000</v>
          </cell>
          <cell r="G289">
            <v>61750</v>
          </cell>
          <cell r="H289">
            <v>61750</v>
          </cell>
          <cell r="I289">
            <v>0</v>
          </cell>
          <cell r="J289" t="str">
            <v>Regular</v>
          </cell>
          <cell r="K289" t="str">
            <v>Last communication 07</v>
          </cell>
        </row>
        <row r="290">
          <cell r="C290" t="str">
            <v>08027 B00 03003498</v>
          </cell>
          <cell r="D290" t="str">
            <v>LD960025</v>
          </cell>
          <cell r="E290" t="str">
            <v>Satnam Singh Sambhi</v>
          </cell>
          <cell r="F290">
            <v>65000</v>
          </cell>
          <cell r="G290">
            <v>61750</v>
          </cell>
          <cell r="H290">
            <v>61750</v>
          </cell>
          <cell r="I290">
            <v>0</v>
          </cell>
          <cell r="J290" t="str">
            <v>Regular</v>
          </cell>
          <cell r="K290" t="str">
            <v>Last communication 97</v>
          </cell>
        </row>
        <row r="291">
          <cell r="C291" t="str">
            <v>08052 A00 03003501</v>
          </cell>
          <cell r="D291" t="str">
            <v>VN960002</v>
          </cell>
          <cell r="E291" t="str">
            <v>Jitendra Kumar Gupta</v>
          </cell>
          <cell r="F291">
            <v>85000</v>
          </cell>
          <cell r="G291">
            <v>80750</v>
          </cell>
          <cell r="H291">
            <v>80750</v>
          </cell>
          <cell r="I291">
            <v>0</v>
          </cell>
          <cell r="J291" t="str">
            <v>Regular</v>
          </cell>
          <cell r="K291" t="str">
            <v>Last communication 01</v>
          </cell>
        </row>
        <row r="292">
          <cell r="C292" t="str">
            <v>08023 E00 03003512</v>
          </cell>
          <cell r="D292" t="str">
            <v>DE960181</v>
          </cell>
          <cell r="E292" t="str">
            <v>Pankaj Narula</v>
          </cell>
          <cell r="F292">
            <v>48000</v>
          </cell>
          <cell r="G292">
            <v>45600</v>
          </cell>
          <cell r="H292">
            <v>45600</v>
          </cell>
          <cell r="I292">
            <v>0</v>
          </cell>
          <cell r="J292" t="str">
            <v>Regular</v>
          </cell>
          <cell r="K292" t="str">
            <v>Last communication 08</v>
          </cell>
        </row>
        <row r="293">
          <cell r="C293" t="str">
            <v>08024 E00 03003513</v>
          </cell>
          <cell r="D293" t="str">
            <v>DE960191</v>
          </cell>
          <cell r="E293" t="str">
            <v>Raju Sagar</v>
          </cell>
          <cell r="F293">
            <v>48000</v>
          </cell>
          <cell r="G293">
            <v>45600</v>
          </cell>
          <cell r="H293">
            <v>45600</v>
          </cell>
          <cell r="I293">
            <v>0</v>
          </cell>
          <cell r="J293" t="str">
            <v>Regular</v>
          </cell>
          <cell r="K293" t="str">
            <v>Last communication 04</v>
          </cell>
        </row>
        <row r="294">
          <cell r="C294" t="str">
            <v>08025 E00 03003514</v>
          </cell>
          <cell r="D294" t="str">
            <v>DE960190</v>
          </cell>
          <cell r="E294" t="str">
            <v>Mukesh Bhudhiraja</v>
          </cell>
          <cell r="F294">
            <v>48000</v>
          </cell>
          <cell r="G294">
            <v>45600</v>
          </cell>
          <cell r="H294">
            <v>45600</v>
          </cell>
          <cell r="I294">
            <v>0</v>
          </cell>
          <cell r="J294" t="str">
            <v>Regular</v>
          </cell>
          <cell r="K294" t="str">
            <v>Last communication 09</v>
          </cell>
        </row>
        <row r="295">
          <cell r="C295" t="str">
            <v>08019 B00 03003515</v>
          </cell>
          <cell r="D295" t="str">
            <v>DE960182</v>
          </cell>
          <cell r="E295" t="str">
            <v>J.R Sharma</v>
          </cell>
          <cell r="F295">
            <v>65000</v>
          </cell>
          <cell r="G295">
            <v>61750</v>
          </cell>
          <cell r="H295">
            <v>61750</v>
          </cell>
          <cell r="I295">
            <v>0</v>
          </cell>
          <cell r="J295" t="str">
            <v>Regular</v>
          </cell>
          <cell r="K295" t="str">
            <v>Last communication 04</v>
          </cell>
        </row>
        <row r="296">
          <cell r="C296" t="str">
            <v>08024 E00 03003516</v>
          </cell>
          <cell r="D296" t="str">
            <v>DE960192</v>
          </cell>
          <cell r="E296" t="str">
            <v>Sunil Kumar Chawla</v>
          </cell>
          <cell r="F296">
            <v>48000</v>
          </cell>
          <cell r="G296">
            <v>45600</v>
          </cell>
          <cell r="H296">
            <v>45600</v>
          </cell>
          <cell r="I296">
            <v>0</v>
          </cell>
          <cell r="J296" t="str">
            <v>Regular</v>
          </cell>
          <cell r="K296" t="str">
            <v>Last communication 10</v>
          </cell>
        </row>
        <row r="297">
          <cell r="C297" t="str">
            <v>08024 E00 03003519</v>
          </cell>
          <cell r="D297" t="str">
            <v>DE960171</v>
          </cell>
          <cell r="E297" t="str">
            <v>Kultar Singh</v>
          </cell>
          <cell r="F297">
            <v>48000</v>
          </cell>
          <cell r="G297">
            <v>45600</v>
          </cell>
          <cell r="H297">
            <v>45600</v>
          </cell>
          <cell r="I297">
            <v>0</v>
          </cell>
          <cell r="J297" t="str">
            <v>Regular</v>
          </cell>
          <cell r="K297" t="str">
            <v>Last communication 01</v>
          </cell>
        </row>
        <row r="298">
          <cell r="C298" t="str">
            <v>08052 A00 03003537</v>
          </cell>
          <cell r="D298" t="str">
            <v>JP960094</v>
          </cell>
          <cell r="E298" t="str">
            <v>Sunil Dhaka</v>
          </cell>
          <cell r="F298">
            <v>85000</v>
          </cell>
          <cell r="G298">
            <v>85000</v>
          </cell>
          <cell r="H298">
            <v>85000</v>
          </cell>
          <cell r="I298">
            <v>0</v>
          </cell>
          <cell r="J298" t="str">
            <v>Regular</v>
          </cell>
          <cell r="K298" t="str">
            <v>Last communication 06</v>
          </cell>
        </row>
        <row r="299">
          <cell r="C299" t="str">
            <v>08024 E00 03003560</v>
          </cell>
          <cell r="D299" t="str">
            <v>DE960276</v>
          </cell>
          <cell r="E299" t="str">
            <v>Punit Soni</v>
          </cell>
          <cell r="F299">
            <v>48000</v>
          </cell>
          <cell r="G299">
            <v>48000</v>
          </cell>
          <cell r="H299">
            <v>48000</v>
          </cell>
          <cell r="I299">
            <v>0</v>
          </cell>
          <cell r="J299" t="str">
            <v>Regular</v>
          </cell>
          <cell r="K299" t="str">
            <v>Last communication 96</v>
          </cell>
        </row>
        <row r="300">
          <cell r="C300" t="str">
            <v>08052 B00 03003578</v>
          </cell>
          <cell r="D300" t="str">
            <v>DE960370</v>
          </cell>
          <cell r="E300" t="str">
            <v>Anil Khanna</v>
          </cell>
          <cell r="F300">
            <v>65000</v>
          </cell>
          <cell r="G300">
            <v>65000</v>
          </cell>
          <cell r="H300">
            <v>65000</v>
          </cell>
          <cell r="I300">
            <v>0</v>
          </cell>
          <cell r="J300" t="str">
            <v>Regular</v>
          </cell>
          <cell r="K300" t="str">
            <v>Last communication 06</v>
          </cell>
        </row>
        <row r="301">
          <cell r="C301" t="str">
            <v>08024 E00 03003585</v>
          </cell>
          <cell r="D301" t="str">
            <v>DE960250</v>
          </cell>
          <cell r="E301" t="str">
            <v xml:space="preserve">Kawaljeet Kaur </v>
          </cell>
          <cell r="F301">
            <v>48000</v>
          </cell>
          <cell r="G301">
            <v>45600</v>
          </cell>
          <cell r="H301">
            <v>45600</v>
          </cell>
          <cell r="I301">
            <v>0</v>
          </cell>
          <cell r="J301" t="str">
            <v>Regular</v>
          </cell>
          <cell r="K301" t="str">
            <v>Last communication 09</v>
          </cell>
        </row>
        <row r="302">
          <cell r="C302" t="str">
            <v>08024 A00 03003607</v>
          </cell>
          <cell r="D302" t="str">
            <v>DE960334</v>
          </cell>
          <cell r="E302" t="str">
            <v>Jagjeet Jain</v>
          </cell>
          <cell r="F302">
            <v>85000</v>
          </cell>
          <cell r="G302">
            <v>85000</v>
          </cell>
          <cell r="H302">
            <v>85000</v>
          </cell>
          <cell r="I302">
            <v>0</v>
          </cell>
          <cell r="J302" t="str">
            <v>Regular</v>
          </cell>
          <cell r="K302" t="str">
            <v>No communication till date</v>
          </cell>
        </row>
        <row r="303">
          <cell r="C303" t="str">
            <v>08022 E00 03003613</v>
          </cell>
          <cell r="D303" t="str">
            <v>DE960320</v>
          </cell>
          <cell r="E303" t="str">
            <v>Avinash Kaur</v>
          </cell>
          <cell r="F303">
            <v>48000</v>
          </cell>
          <cell r="G303">
            <v>48000</v>
          </cell>
          <cell r="H303">
            <v>48000</v>
          </cell>
          <cell r="I303">
            <v>0</v>
          </cell>
          <cell r="J303" t="str">
            <v>Regular</v>
          </cell>
          <cell r="K303" t="str">
            <v>Last communication 02</v>
          </cell>
        </row>
        <row r="304">
          <cell r="C304" t="str">
            <v>08037 B00 03003621</v>
          </cell>
          <cell r="D304" t="str">
            <v>DE960230</v>
          </cell>
          <cell r="E304" t="str">
            <v>Suresh Chander Sabharwal</v>
          </cell>
          <cell r="F304">
            <v>48000</v>
          </cell>
          <cell r="G304">
            <v>48000</v>
          </cell>
          <cell r="H304">
            <v>48000</v>
          </cell>
          <cell r="I304">
            <v>0</v>
          </cell>
          <cell r="J304" t="str">
            <v>Regular</v>
          </cell>
          <cell r="K304" t="str">
            <v>Last communication 96</v>
          </cell>
        </row>
        <row r="305">
          <cell r="C305" t="str">
            <v>08029 B00 03003622</v>
          </cell>
          <cell r="D305" t="str">
            <v>DE960231</v>
          </cell>
          <cell r="E305" t="str">
            <v>Rakesh Jain</v>
          </cell>
          <cell r="F305">
            <v>39000</v>
          </cell>
          <cell r="G305">
            <v>39000</v>
          </cell>
          <cell r="H305">
            <v>39000</v>
          </cell>
          <cell r="I305">
            <v>0</v>
          </cell>
          <cell r="J305" t="str">
            <v>Regular</v>
          </cell>
          <cell r="K305" t="str">
            <v>Last communication 96</v>
          </cell>
        </row>
        <row r="306">
          <cell r="C306" t="str">
            <v>08024 E00 03003625</v>
          </cell>
          <cell r="D306" t="str">
            <v>DE960236</v>
          </cell>
          <cell r="E306" t="str">
            <v>Dinesh Mantry</v>
          </cell>
          <cell r="F306">
            <v>48000</v>
          </cell>
          <cell r="G306">
            <v>45600</v>
          </cell>
          <cell r="H306">
            <v>45600</v>
          </cell>
          <cell r="I306">
            <v>0</v>
          </cell>
          <cell r="J306" t="str">
            <v>Regular</v>
          </cell>
          <cell r="K306" t="str">
            <v>Last communication 97</v>
          </cell>
        </row>
        <row r="307">
          <cell r="C307" t="str">
            <v>08027 B00 03003628</v>
          </cell>
          <cell r="D307" t="str">
            <v>DE960238</v>
          </cell>
          <cell r="E307" t="str">
            <v>H.L Sharma</v>
          </cell>
          <cell r="F307">
            <v>65000</v>
          </cell>
          <cell r="G307">
            <v>65000</v>
          </cell>
          <cell r="H307">
            <v>65000</v>
          </cell>
          <cell r="I307">
            <v>0</v>
          </cell>
          <cell r="J307" t="str">
            <v>Regular</v>
          </cell>
          <cell r="K307" t="str">
            <v>Last communication 01</v>
          </cell>
        </row>
        <row r="308">
          <cell r="C308" t="str">
            <v>08022 E00 03003629</v>
          </cell>
          <cell r="D308" t="str">
            <v>DE960251</v>
          </cell>
          <cell r="E308" t="str">
            <v>Gurjeet Singh</v>
          </cell>
          <cell r="F308">
            <v>48000</v>
          </cell>
          <cell r="G308">
            <v>48000</v>
          </cell>
          <cell r="H308">
            <v>48000</v>
          </cell>
          <cell r="I308">
            <v>0</v>
          </cell>
          <cell r="J308" t="str">
            <v>Regular</v>
          </cell>
          <cell r="K308" t="str">
            <v>Last communication 08</v>
          </cell>
        </row>
        <row r="309">
          <cell r="C309" t="str">
            <v>08022 E00 03003633</v>
          </cell>
          <cell r="D309" t="str">
            <v>DE960343</v>
          </cell>
          <cell r="E309" t="str">
            <v>M/S B.B.P Infotech Pvt Ltd</v>
          </cell>
          <cell r="F309">
            <v>48000</v>
          </cell>
          <cell r="G309">
            <v>45600</v>
          </cell>
          <cell r="H309">
            <v>45600</v>
          </cell>
          <cell r="I309">
            <v>0</v>
          </cell>
          <cell r="J309" t="str">
            <v>Regular</v>
          </cell>
          <cell r="K309" t="str">
            <v>Last communication 98</v>
          </cell>
        </row>
        <row r="310">
          <cell r="C310" t="str">
            <v>08025 E00 03003634</v>
          </cell>
          <cell r="D310" t="str">
            <v>DE960293</v>
          </cell>
          <cell r="E310" t="str">
            <v>Ajay Malhotra</v>
          </cell>
          <cell r="F310">
            <v>48000</v>
          </cell>
          <cell r="G310">
            <v>48000</v>
          </cell>
          <cell r="H310">
            <v>48000</v>
          </cell>
          <cell r="I310">
            <v>0</v>
          </cell>
          <cell r="J310" t="str">
            <v>Regular</v>
          </cell>
          <cell r="K310" t="str">
            <v>Last communication 06, total 2 membership (1 in Goa)</v>
          </cell>
        </row>
        <row r="311">
          <cell r="C311" t="str">
            <v>08018 B00 03003636</v>
          </cell>
          <cell r="D311" t="str">
            <v>JP960103</v>
          </cell>
          <cell r="E311" t="str">
            <v>Vijay Khanna</v>
          </cell>
          <cell r="F311">
            <v>65000</v>
          </cell>
          <cell r="G311">
            <v>65000</v>
          </cell>
          <cell r="H311">
            <v>65000</v>
          </cell>
          <cell r="I311">
            <v>0</v>
          </cell>
          <cell r="J311" t="str">
            <v>Regular</v>
          </cell>
          <cell r="K311" t="str">
            <v>Last communication 05</v>
          </cell>
        </row>
        <row r="312">
          <cell r="C312" t="str">
            <v>08027 B00 03003652</v>
          </cell>
          <cell r="D312" t="str">
            <v>LD960039</v>
          </cell>
          <cell r="E312" t="str">
            <v>Balbir Singh Banwati</v>
          </cell>
          <cell r="F312">
            <v>65000</v>
          </cell>
          <cell r="G312">
            <v>61750</v>
          </cell>
          <cell r="H312">
            <v>61750</v>
          </cell>
          <cell r="I312">
            <v>0</v>
          </cell>
          <cell r="J312" t="str">
            <v>Regular</v>
          </cell>
          <cell r="K312" t="str">
            <v>Total 2 membership of DRI</v>
          </cell>
        </row>
        <row r="313">
          <cell r="C313" t="str">
            <v>08027 B00 03003659</v>
          </cell>
          <cell r="D313" t="str">
            <v>AM960035</v>
          </cell>
          <cell r="E313" t="str">
            <v>Naresh Kumar Kapoor</v>
          </cell>
          <cell r="F313">
            <v>65000</v>
          </cell>
          <cell r="G313">
            <v>65000</v>
          </cell>
          <cell r="H313">
            <v>65000</v>
          </cell>
          <cell r="I313">
            <v>0</v>
          </cell>
          <cell r="J313" t="str">
            <v>Regular</v>
          </cell>
          <cell r="K313" t="str">
            <v>Last communication 06</v>
          </cell>
        </row>
        <row r="314">
          <cell r="C314" t="str">
            <v>08023 E00 03003664</v>
          </cell>
          <cell r="D314" t="str">
            <v>JL960015</v>
          </cell>
          <cell r="E314" t="str">
            <v>East &amp; West Metals</v>
          </cell>
          <cell r="F314">
            <v>48000</v>
          </cell>
          <cell r="G314">
            <v>48000</v>
          </cell>
          <cell r="H314">
            <v>48000</v>
          </cell>
          <cell r="I314">
            <v>0</v>
          </cell>
          <cell r="J314" t="str">
            <v>Regular</v>
          </cell>
          <cell r="K314" t="str">
            <v>Last communication 99</v>
          </cell>
        </row>
        <row r="315">
          <cell r="C315" t="str">
            <v>08024 E00 03003669</v>
          </cell>
          <cell r="D315" t="str">
            <v>CH960031</v>
          </cell>
          <cell r="E315" t="str">
            <v>Brijesh Kohli</v>
          </cell>
          <cell r="F315">
            <v>48000</v>
          </cell>
          <cell r="G315">
            <v>48000</v>
          </cell>
          <cell r="H315">
            <v>48000</v>
          </cell>
          <cell r="I315">
            <v>0</v>
          </cell>
          <cell r="J315" t="str">
            <v>Regular</v>
          </cell>
          <cell r="K315" t="str">
            <v>Last communication 96</v>
          </cell>
        </row>
        <row r="316">
          <cell r="C316" t="str">
            <v>08022 E00 03003670</v>
          </cell>
          <cell r="D316" t="str">
            <v>CH960030</v>
          </cell>
          <cell r="E316" t="str">
            <v>Deepaki Kohli</v>
          </cell>
          <cell r="F316">
            <v>48000</v>
          </cell>
          <cell r="G316">
            <v>48000</v>
          </cell>
          <cell r="H316">
            <v>48000</v>
          </cell>
          <cell r="I316">
            <v>0</v>
          </cell>
          <cell r="J316" t="str">
            <v>Regular</v>
          </cell>
          <cell r="K316" t="str">
            <v>Last communication 96</v>
          </cell>
        </row>
        <row r="317">
          <cell r="C317" t="str">
            <v>08022 E00 03003671</v>
          </cell>
          <cell r="D317" t="str">
            <v>CH960029</v>
          </cell>
          <cell r="E317" t="str">
            <v>Sham Sunder Anand</v>
          </cell>
          <cell r="F317">
            <v>48000</v>
          </cell>
          <cell r="G317">
            <v>48000</v>
          </cell>
          <cell r="H317">
            <v>48000</v>
          </cell>
          <cell r="I317">
            <v>0</v>
          </cell>
          <cell r="J317" t="str">
            <v>Regular</v>
          </cell>
          <cell r="K317" t="str">
            <v>Last communication 04</v>
          </cell>
        </row>
        <row r="318">
          <cell r="C318" t="str">
            <v>0804 B00 03003673</v>
          </cell>
          <cell r="D318" t="str">
            <v>AB960011</v>
          </cell>
          <cell r="E318" t="str">
            <v>Mukesh Goel</v>
          </cell>
          <cell r="F318">
            <v>39000</v>
          </cell>
          <cell r="G318">
            <v>37050</v>
          </cell>
          <cell r="H318">
            <v>37050</v>
          </cell>
          <cell r="I318">
            <v>0</v>
          </cell>
          <cell r="J318" t="str">
            <v>Regular</v>
          </cell>
          <cell r="K318" t="str">
            <v>Last communication 98</v>
          </cell>
        </row>
        <row r="319">
          <cell r="C319" t="str">
            <v>08052 B00 03003720</v>
          </cell>
          <cell r="D319" t="str">
            <v>JP960118</v>
          </cell>
          <cell r="E319" t="str">
            <v>R.K Arora</v>
          </cell>
          <cell r="F319">
            <v>65000</v>
          </cell>
          <cell r="G319">
            <v>65000</v>
          </cell>
          <cell r="H319">
            <v>65000</v>
          </cell>
          <cell r="I319">
            <v>0</v>
          </cell>
          <cell r="J319" t="str">
            <v>Regular</v>
          </cell>
          <cell r="K319" t="str">
            <v>Last communication 06</v>
          </cell>
        </row>
        <row r="320">
          <cell r="C320" t="str">
            <v>08027 B00 03003725</v>
          </cell>
          <cell r="D320" t="str">
            <v>JP960141</v>
          </cell>
          <cell r="E320" t="str">
            <v>M/S National Motors</v>
          </cell>
          <cell r="F320">
            <v>65000</v>
          </cell>
          <cell r="G320">
            <v>61750</v>
          </cell>
          <cell r="H320">
            <v>61750</v>
          </cell>
          <cell r="I320">
            <v>0</v>
          </cell>
          <cell r="J320" t="str">
            <v>Regular</v>
          </cell>
          <cell r="K320" t="str">
            <v>Last communication 96</v>
          </cell>
        </row>
        <row r="321">
          <cell r="C321" t="str">
            <v>08025 B00 03003731</v>
          </cell>
          <cell r="D321" t="str">
            <v>DE960143</v>
          </cell>
          <cell r="E321" t="str">
            <v>Mohinder Sachdev</v>
          </cell>
          <cell r="F321">
            <v>65000</v>
          </cell>
          <cell r="G321">
            <v>65000</v>
          </cell>
          <cell r="H321">
            <v>65000</v>
          </cell>
          <cell r="I321">
            <v>0</v>
          </cell>
          <cell r="J321" t="str">
            <v>Regular</v>
          </cell>
          <cell r="K321" t="str">
            <v>Last communication 01</v>
          </cell>
        </row>
        <row r="322">
          <cell r="C322" t="str">
            <v>08023 A00 03003737</v>
          </cell>
          <cell r="D322" t="str">
            <v>DE960348</v>
          </cell>
          <cell r="E322" t="str">
            <v>Singh Fab Pvt Ltd</v>
          </cell>
          <cell r="F322">
            <v>85000</v>
          </cell>
          <cell r="G322">
            <v>82350</v>
          </cell>
          <cell r="H322">
            <v>82350</v>
          </cell>
          <cell r="I322">
            <v>0</v>
          </cell>
          <cell r="J322" t="str">
            <v>Regular</v>
          </cell>
          <cell r="K322" t="str">
            <v>Last communication 09</v>
          </cell>
        </row>
        <row r="323">
          <cell r="C323" t="str">
            <v>08042 E00 03003753</v>
          </cell>
          <cell r="D323" t="str">
            <v>JP960120</v>
          </cell>
          <cell r="E323" t="str">
            <v>Ram Mohan Garg</v>
          </cell>
          <cell r="F323">
            <v>48000</v>
          </cell>
          <cell r="G323">
            <v>48000</v>
          </cell>
          <cell r="H323">
            <v>48000</v>
          </cell>
          <cell r="I323">
            <v>0</v>
          </cell>
          <cell r="J323" t="str">
            <v>Regular</v>
          </cell>
          <cell r="K323" t="str">
            <v>No communication till date</v>
          </cell>
        </row>
        <row r="324">
          <cell r="C324" t="str">
            <v>08042 A00 03003754</v>
          </cell>
          <cell r="D324" t="str">
            <v>LU960097</v>
          </cell>
          <cell r="E324" t="str">
            <v>Surendra Kumar Mehrotra</v>
          </cell>
          <cell r="F324">
            <v>85000</v>
          </cell>
          <cell r="G324">
            <v>80750</v>
          </cell>
          <cell r="H324">
            <v>80750</v>
          </cell>
          <cell r="I324">
            <v>0</v>
          </cell>
          <cell r="J324" t="str">
            <v>Regular</v>
          </cell>
          <cell r="K324" t="str">
            <v>Last communication 01</v>
          </cell>
        </row>
        <row r="325">
          <cell r="C325" t="str">
            <v>08021 E00 03003757</v>
          </cell>
          <cell r="D325" t="str">
            <v>LU960091</v>
          </cell>
          <cell r="E325" t="str">
            <v>Dr. Manohar Lal Shridhar</v>
          </cell>
          <cell r="F325">
            <v>48000</v>
          </cell>
          <cell r="G325">
            <v>45600</v>
          </cell>
          <cell r="H325">
            <v>45600</v>
          </cell>
          <cell r="I325">
            <v>0</v>
          </cell>
          <cell r="J325" t="str">
            <v>Regular</v>
          </cell>
          <cell r="K325" t="str">
            <v>Last communication 99</v>
          </cell>
        </row>
        <row r="326">
          <cell r="C326" t="str">
            <v>08023 E00 03003763</v>
          </cell>
          <cell r="D326" t="str">
            <v>LD960041</v>
          </cell>
          <cell r="E326" t="str">
            <v>Om Prakash &amp; Co</v>
          </cell>
          <cell r="F326">
            <v>48000</v>
          </cell>
          <cell r="G326">
            <v>48000</v>
          </cell>
          <cell r="H326">
            <v>48000</v>
          </cell>
          <cell r="I326">
            <v>0</v>
          </cell>
          <cell r="J326" t="str">
            <v>Regular</v>
          </cell>
          <cell r="K326" t="str">
            <v>Last communication 96</v>
          </cell>
        </row>
        <row r="327">
          <cell r="C327" t="str">
            <v>08026 B00 03003766</v>
          </cell>
          <cell r="D327" t="str">
            <v>DE960270</v>
          </cell>
          <cell r="E327" t="str">
            <v>Dinesh Luthra</v>
          </cell>
          <cell r="F327">
            <v>65000</v>
          </cell>
          <cell r="G327">
            <v>65000</v>
          </cell>
          <cell r="H327">
            <v>65000</v>
          </cell>
          <cell r="I327">
            <v>0</v>
          </cell>
          <cell r="J327" t="str">
            <v>Regular</v>
          </cell>
          <cell r="K327" t="str">
            <v>Last communication 08</v>
          </cell>
        </row>
        <row r="328">
          <cell r="C328" t="str">
            <v>08021 E00 03003771</v>
          </cell>
          <cell r="D328" t="str">
            <v>JP960119</v>
          </cell>
          <cell r="E328" t="str">
            <v>Jitender Sharma</v>
          </cell>
          <cell r="F328">
            <v>48000</v>
          </cell>
          <cell r="G328">
            <v>48000</v>
          </cell>
          <cell r="H328">
            <v>48000</v>
          </cell>
          <cell r="I328">
            <v>0</v>
          </cell>
          <cell r="J328" t="str">
            <v>Regular</v>
          </cell>
          <cell r="K328" t="str">
            <v>Last communication 06</v>
          </cell>
        </row>
        <row r="329">
          <cell r="C329" t="str">
            <v>08017 B00 03003774</v>
          </cell>
          <cell r="D329" t="str">
            <v>DE960439</v>
          </cell>
          <cell r="E329" t="str">
            <v>Harsh Verdhan Khanna</v>
          </cell>
          <cell r="F329">
            <v>65000</v>
          </cell>
          <cell r="G329">
            <v>61750</v>
          </cell>
          <cell r="H329">
            <v>61750</v>
          </cell>
          <cell r="I329">
            <v>0</v>
          </cell>
          <cell r="J329" t="str">
            <v>Regular</v>
          </cell>
          <cell r="K329" t="str">
            <v>Last communication 01</v>
          </cell>
        </row>
        <row r="330">
          <cell r="C330" t="str">
            <v>08052 B00 03003777</v>
          </cell>
          <cell r="D330" t="str">
            <v>DE960462</v>
          </cell>
          <cell r="E330" t="str">
            <v>Neelam Dang</v>
          </cell>
          <cell r="F330">
            <v>65000</v>
          </cell>
          <cell r="G330">
            <v>65000</v>
          </cell>
          <cell r="H330">
            <v>65000</v>
          </cell>
          <cell r="I330">
            <v>0</v>
          </cell>
          <cell r="J330" t="str">
            <v>Regular</v>
          </cell>
          <cell r="K330" t="str">
            <v>Last communication 07</v>
          </cell>
        </row>
        <row r="331">
          <cell r="C331" t="str">
            <v>08028 A00 03003780</v>
          </cell>
          <cell r="D331" t="str">
            <v>DE960413</v>
          </cell>
          <cell r="E331" t="str">
            <v>Dharam Vir Gupta</v>
          </cell>
          <cell r="F331">
            <v>85000</v>
          </cell>
          <cell r="G331">
            <v>85000</v>
          </cell>
          <cell r="H331">
            <v>85000</v>
          </cell>
          <cell r="I331">
            <v>0</v>
          </cell>
          <cell r="J331" t="str">
            <v>Regular</v>
          </cell>
          <cell r="K331" t="str">
            <v>Last communication 98</v>
          </cell>
        </row>
        <row r="332">
          <cell r="C332" t="str">
            <v>08028 A00 03003781</v>
          </cell>
          <cell r="D332" t="str">
            <v>DE960418</v>
          </cell>
          <cell r="E332" t="str">
            <v>Mukesh Kumar Chandra</v>
          </cell>
          <cell r="F332">
            <v>85000</v>
          </cell>
          <cell r="G332">
            <v>85000</v>
          </cell>
          <cell r="H332">
            <v>85000</v>
          </cell>
          <cell r="I332">
            <v>0</v>
          </cell>
          <cell r="J332" t="str">
            <v>Regular</v>
          </cell>
          <cell r="K332" t="str">
            <v>Last communication 99</v>
          </cell>
        </row>
        <row r="333">
          <cell r="C333" t="str">
            <v>08022 E00 03003794</v>
          </cell>
          <cell r="D333" t="str">
            <v>DE960483</v>
          </cell>
          <cell r="E333" t="str">
            <v>Madhu Malhotra</v>
          </cell>
          <cell r="F333">
            <v>62000</v>
          </cell>
          <cell r="G333">
            <v>58900</v>
          </cell>
          <cell r="H333">
            <v>58900</v>
          </cell>
          <cell r="I333">
            <v>0</v>
          </cell>
          <cell r="J333" t="str">
            <v>Regular</v>
          </cell>
          <cell r="K333" t="str">
            <v>Last communication 09</v>
          </cell>
        </row>
        <row r="334">
          <cell r="C334" t="str">
            <v>08052 B00 03003798</v>
          </cell>
          <cell r="D334" t="str">
            <v>AM960029</v>
          </cell>
          <cell r="E334" t="str">
            <v>Anil Mehra</v>
          </cell>
          <cell r="F334">
            <v>65000</v>
          </cell>
          <cell r="G334">
            <v>61800</v>
          </cell>
          <cell r="H334">
            <v>61800</v>
          </cell>
          <cell r="I334">
            <v>0</v>
          </cell>
          <cell r="J334" t="str">
            <v>Regular</v>
          </cell>
          <cell r="K334" t="str">
            <v>Total 2 membership, last communication 06</v>
          </cell>
        </row>
        <row r="335">
          <cell r="C335" t="str">
            <v>08025 E00 03003805</v>
          </cell>
          <cell r="D335" t="str">
            <v>Ch960041</v>
          </cell>
          <cell r="E335" t="str">
            <v>Rajeev Makhija</v>
          </cell>
          <cell r="F335">
            <v>48000</v>
          </cell>
          <cell r="G335">
            <v>48000</v>
          </cell>
          <cell r="H335">
            <v>48000</v>
          </cell>
          <cell r="I335">
            <v>0</v>
          </cell>
          <cell r="J335" t="str">
            <v>Regular</v>
          </cell>
          <cell r="K335" t="str">
            <v>Last communication 09</v>
          </cell>
        </row>
        <row r="336">
          <cell r="C336" t="str">
            <v>08036 B00 03003808</v>
          </cell>
          <cell r="D336" t="str">
            <v>CH960047</v>
          </cell>
          <cell r="E336" t="str">
            <v>GS Kochhar</v>
          </cell>
          <cell r="F336">
            <v>48000</v>
          </cell>
          <cell r="G336">
            <v>48000</v>
          </cell>
          <cell r="H336">
            <v>48000</v>
          </cell>
          <cell r="I336">
            <v>0</v>
          </cell>
          <cell r="J336" t="str">
            <v>Regular</v>
          </cell>
          <cell r="K336" t="str">
            <v>Last communication 07</v>
          </cell>
        </row>
        <row r="337">
          <cell r="C337" t="str">
            <v>08051 A00 03003818</v>
          </cell>
          <cell r="D337" t="str">
            <v>DE960385</v>
          </cell>
          <cell r="E337" t="str">
            <v>Sunil Mehra</v>
          </cell>
          <cell r="F337">
            <v>85000</v>
          </cell>
          <cell r="G337">
            <v>80750</v>
          </cell>
          <cell r="H337">
            <v>80750</v>
          </cell>
          <cell r="I337">
            <v>0</v>
          </cell>
          <cell r="J337" t="str">
            <v>Regular</v>
          </cell>
          <cell r="K337" t="str">
            <v>Last communication 97</v>
          </cell>
        </row>
        <row r="338">
          <cell r="C338" t="str">
            <v>08051 A00 03003819</v>
          </cell>
          <cell r="D338" t="str">
            <v>DE960395</v>
          </cell>
          <cell r="E338" t="str">
            <v>Vijay Pal Jain</v>
          </cell>
          <cell r="F338">
            <v>85000</v>
          </cell>
          <cell r="G338">
            <v>85000</v>
          </cell>
          <cell r="H338">
            <v>85000</v>
          </cell>
          <cell r="I338">
            <v>0</v>
          </cell>
          <cell r="J338" t="str">
            <v>Regular</v>
          </cell>
          <cell r="K338" t="str">
            <v>Last communication 08</v>
          </cell>
        </row>
        <row r="339">
          <cell r="C339" t="str">
            <v>08029 B00 03003822</v>
          </cell>
          <cell r="D339" t="str">
            <v>DE960491</v>
          </cell>
          <cell r="E339" t="str">
            <v>Amar Sharma</v>
          </cell>
          <cell r="F339">
            <v>45000</v>
          </cell>
          <cell r="G339">
            <v>45000</v>
          </cell>
          <cell r="H339">
            <v>45000</v>
          </cell>
          <cell r="I339">
            <v>0</v>
          </cell>
          <cell r="J339" t="str">
            <v>Regular</v>
          </cell>
          <cell r="K339" t="str">
            <v>No communication till date</v>
          </cell>
        </row>
        <row r="340">
          <cell r="C340" t="str">
            <v>08042 A00 03003844</v>
          </cell>
          <cell r="D340" t="str">
            <v>DE960517</v>
          </cell>
          <cell r="E340" t="str">
            <v>Inderjit Singh</v>
          </cell>
          <cell r="F340">
            <v>105000</v>
          </cell>
          <cell r="G340">
            <v>105000</v>
          </cell>
          <cell r="H340">
            <v>105000</v>
          </cell>
          <cell r="I340">
            <v>0</v>
          </cell>
          <cell r="J340" t="str">
            <v>Regular</v>
          </cell>
          <cell r="K340" t="str">
            <v>Last communication 96</v>
          </cell>
        </row>
        <row r="341">
          <cell r="C341" t="str">
            <v>08020 B00 03003904</v>
          </cell>
          <cell r="D341" t="str">
            <v>LU960054</v>
          </cell>
          <cell r="E341" t="str">
            <v>Anurag Jain</v>
          </cell>
          <cell r="F341">
            <v>65000</v>
          </cell>
          <cell r="G341">
            <v>65000</v>
          </cell>
          <cell r="H341">
            <v>65000</v>
          </cell>
          <cell r="I341">
            <v>0</v>
          </cell>
          <cell r="J341" t="str">
            <v>Regular</v>
          </cell>
          <cell r="K341" t="str">
            <v>Last communication 02</v>
          </cell>
        </row>
        <row r="342">
          <cell r="C342" t="str">
            <v>08020 E00 03003968</v>
          </cell>
          <cell r="D342" t="str">
            <v>KN960091</v>
          </cell>
          <cell r="E342" t="str">
            <v>Udai Nath Awasthi</v>
          </cell>
          <cell r="F342">
            <v>62000</v>
          </cell>
          <cell r="G342">
            <v>62000</v>
          </cell>
          <cell r="H342">
            <v>62000</v>
          </cell>
          <cell r="I342">
            <v>0</v>
          </cell>
          <cell r="J342" t="str">
            <v>Regular</v>
          </cell>
          <cell r="K342" t="str">
            <v>Last communication 97</v>
          </cell>
        </row>
        <row r="343">
          <cell r="C343" t="str">
            <v>08041 A00 03003982</v>
          </cell>
          <cell r="D343" t="str">
            <v>LD960073</v>
          </cell>
          <cell r="E343" t="str">
            <v>Jagmohan Lal Gupta</v>
          </cell>
          <cell r="F343">
            <v>84000</v>
          </cell>
          <cell r="G343">
            <v>84000</v>
          </cell>
          <cell r="H343">
            <v>84000</v>
          </cell>
          <cell r="I343">
            <v>0</v>
          </cell>
          <cell r="J343" t="str">
            <v>Regular</v>
          </cell>
          <cell r="K343" t="str">
            <v>Last communication 2008</v>
          </cell>
        </row>
        <row r="344">
          <cell r="C344" t="str">
            <v>08017 B00 03003986</v>
          </cell>
          <cell r="D344" t="str">
            <v>DE960537</v>
          </cell>
          <cell r="E344" t="str">
            <v>Rakesh Gupta</v>
          </cell>
          <cell r="F344">
            <v>82000</v>
          </cell>
          <cell r="G344">
            <v>82000</v>
          </cell>
          <cell r="H344">
            <v>82000</v>
          </cell>
          <cell r="I344">
            <v>0</v>
          </cell>
          <cell r="J344" t="str">
            <v>Regular</v>
          </cell>
          <cell r="K344" t="str">
            <v>Last communication 08</v>
          </cell>
        </row>
        <row r="345">
          <cell r="C345" t="str">
            <v>08021 E00 03003994</v>
          </cell>
          <cell r="D345" t="str">
            <v>JP960169</v>
          </cell>
          <cell r="E345" t="str">
            <v>Lodha Offset Ltd (pending)</v>
          </cell>
          <cell r="F345">
            <v>62000</v>
          </cell>
          <cell r="G345">
            <v>62000</v>
          </cell>
          <cell r="H345">
            <v>62000</v>
          </cell>
          <cell r="I345">
            <v>0</v>
          </cell>
          <cell r="J345" t="str">
            <v>Regular</v>
          </cell>
          <cell r="K345" t="str">
            <v>Last communication 98</v>
          </cell>
        </row>
        <row r="346">
          <cell r="C346" t="str">
            <v>08028 B00 03004030</v>
          </cell>
          <cell r="D346" t="str">
            <v>DE960538</v>
          </cell>
          <cell r="E346" t="str">
            <v>Madan Mohan Verma</v>
          </cell>
          <cell r="F346">
            <v>82000</v>
          </cell>
          <cell r="G346">
            <v>82000</v>
          </cell>
          <cell r="H346">
            <v>82000</v>
          </cell>
          <cell r="I346">
            <v>0</v>
          </cell>
          <cell r="J346" t="str">
            <v>Regular</v>
          </cell>
          <cell r="K346" t="str">
            <v>Last communication 03</v>
          </cell>
        </row>
        <row r="347">
          <cell r="C347" t="str">
            <v>08016 B00 03004036</v>
          </cell>
          <cell r="D347" t="str">
            <v>DE960544</v>
          </cell>
          <cell r="E347" t="str">
            <v>Lata Sachani</v>
          </cell>
          <cell r="F347">
            <v>82000</v>
          </cell>
          <cell r="G347">
            <v>82000</v>
          </cell>
          <cell r="H347">
            <v>82000</v>
          </cell>
          <cell r="I347">
            <v>0</v>
          </cell>
          <cell r="J347" t="str">
            <v>Regular</v>
          </cell>
          <cell r="K347" t="str">
            <v>Last communication 01</v>
          </cell>
        </row>
        <row r="348">
          <cell r="C348" t="str">
            <v>08021 E00 03004037</v>
          </cell>
          <cell r="D348" t="str">
            <v>DE960539</v>
          </cell>
          <cell r="E348" t="str">
            <v>Kulwant Jain</v>
          </cell>
          <cell r="F348">
            <v>48000</v>
          </cell>
          <cell r="G348">
            <v>45600</v>
          </cell>
          <cell r="H348">
            <v>45600</v>
          </cell>
          <cell r="I348">
            <v>0</v>
          </cell>
          <cell r="J348" t="str">
            <v>Regular</v>
          </cell>
          <cell r="K348" t="str">
            <v>Last communication 07</v>
          </cell>
        </row>
        <row r="349">
          <cell r="C349" t="str">
            <v>08028 B00 03004054</v>
          </cell>
          <cell r="D349" t="str">
            <v>LD960059</v>
          </cell>
          <cell r="E349" t="str">
            <v>Rakesh Chander Bansal</v>
          </cell>
          <cell r="F349">
            <v>65000</v>
          </cell>
          <cell r="G349">
            <v>65000</v>
          </cell>
          <cell r="H349">
            <v>65000</v>
          </cell>
          <cell r="I349">
            <v>0</v>
          </cell>
          <cell r="J349" t="str">
            <v>Regular</v>
          </cell>
          <cell r="K349" t="str">
            <v>Last communication 97</v>
          </cell>
        </row>
        <row r="350">
          <cell r="C350" t="str">
            <v>08026 E00 03004070</v>
          </cell>
          <cell r="D350" t="str">
            <v>CH970003</v>
          </cell>
          <cell r="E350" t="str">
            <v>Dr. Tilak Raj Makhija</v>
          </cell>
          <cell r="F350">
            <v>48000</v>
          </cell>
          <cell r="G350">
            <v>48000</v>
          </cell>
          <cell r="H350">
            <v>48000</v>
          </cell>
          <cell r="I350">
            <v>0</v>
          </cell>
          <cell r="J350" t="str">
            <v>Regular</v>
          </cell>
          <cell r="K350" t="str">
            <v>Last communication 06</v>
          </cell>
        </row>
        <row r="351">
          <cell r="C351" t="str">
            <v>08013 E00 03004077</v>
          </cell>
          <cell r="D351" t="str">
            <v>CH970001</v>
          </cell>
          <cell r="E351" t="str">
            <v>Subhash Kumari</v>
          </cell>
          <cell r="F351">
            <v>48000</v>
          </cell>
          <cell r="G351">
            <v>48000</v>
          </cell>
          <cell r="H351">
            <v>48000</v>
          </cell>
          <cell r="I351">
            <v>0</v>
          </cell>
          <cell r="J351" t="str">
            <v>Regular</v>
          </cell>
          <cell r="K351" t="str">
            <v>Last communication 03</v>
          </cell>
        </row>
        <row r="352">
          <cell r="C352" t="str">
            <v>08020 B00 03004085</v>
          </cell>
          <cell r="D352" t="str">
            <v>LU960051</v>
          </cell>
          <cell r="E352" t="str">
            <v>Mohammad Asharf</v>
          </cell>
          <cell r="F352">
            <v>65000</v>
          </cell>
          <cell r="G352">
            <v>65000</v>
          </cell>
          <cell r="H352">
            <v>65000</v>
          </cell>
          <cell r="I352">
            <v>0</v>
          </cell>
          <cell r="J352" t="str">
            <v>Regular</v>
          </cell>
          <cell r="K352" t="str">
            <v>Last communication 97</v>
          </cell>
        </row>
        <row r="353">
          <cell r="C353" t="str">
            <v>08016 B00 03004122</v>
          </cell>
          <cell r="D353" t="str">
            <v>LU960126</v>
          </cell>
          <cell r="E353" t="str">
            <v>Smt. Vijay Lakshmi Tiwari</v>
          </cell>
          <cell r="F353">
            <v>82000</v>
          </cell>
          <cell r="G353">
            <v>82000</v>
          </cell>
          <cell r="H353">
            <v>82000</v>
          </cell>
          <cell r="I353">
            <v>0</v>
          </cell>
          <cell r="J353" t="str">
            <v>Regular</v>
          </cell>
          <cell r="K353" t="str">
            <v>Last communication 97</v>
          </cell>
        </row>
        <row r="354">
          <cell r="C354" t="str">
            <v>08051 B00 03004126</v>
          </cell>
          <cell r="D354" t="str">
            <v>LU970002</v>
          </cell>
          <cell r="E354" t="str">
            <v>Narendra Nath Chaudhry</v>
          </cell>
          <cell r="F354">
            <v>82000</v>
          </cell>
          <cell r="G354">
            <v>77900</v>
          </cell>
          <cell r="H354">
            <v>77900</v>
          </cell>
          <cell r="I354">
            <v>0</v>
          </cell>
          <cell r="J354" t="str">
            <v>Regular</v>
          </cell>
          <cell r="K354" t="str">
            <v>Last communication 98</v>
          </cell>
        </row>
        <row r="355">
          <cell r="C355" t="str">
            <v>08020 E00 03004127</v>
          </cell>
          <cell r="D355" t="str">
            <v>DE970023</v>
          </cell>
          <cell r="E355" t="str">
            <v>Subhash Adlakha</v>
          </cell>
          <cell r="F355">
            <v>45600</v>
          </cell>
          <cell r="G355">
            <v>45600</v>
          </cell>
          <cell r="H355">
            <v>45600</v>
          </cell>
          <cell r="I355">
            <v>0</v>
          </cell>
          <cell r="J355" t="str">
            <v>Regular</v>
          </cell>
          <cell r="K355" t="str">
            <v>Last communication 97</v>
          </cell>
        </row>
        <row r="356">
          <cell r="C356" t="str">
            <v>08042 A00 03004145</v>
          </cell>
          <cell r="D356" t="str">
            <v>DE960503</v>
          </cell>
          <cell r="E356" t="str">
            <v>Hemant Bhasin</v>
          </cell>
          <cell r="F356">
            <v>105000</v>
          </cell>
          <cell r="G356">
            <v>105000</v>
          </cell>
          <cell r="H356">
            <v>105000</v>
          </cell>
          <cell r="I356">
            <v>0</v>
          </cell>
          <cell r="J356" t="str">
            <v>Regular</v>
          </cell>
          <cell r="K356" t="str">
            <v>Last communication 09</v>
          </cell>
        </row>
        <row r="357">
          <cell r="C357" t="str">
            <v>0804 B00 03004171</v>
          </cell>
          <cell r="D357" t="str">
            <v>CH960007</v>
          </cell>
          <cell r="E357" t="str">
            <v>Geeta</v>
          </cell>
          <cell r="F357">
            <v>39000</v>
          </cell>
          <cell r="G357">
            <v>37050</v>
          </cell>
          <cell r="H357">
            <v>37050</v>
          </cell>
          <cell r="I357">
            <v>0</v>
          </cell>
          <cell r="J357" t="str">
            <v>Regular</v>
          </cell>
          <cell r="K357" t="str">
            <v>Last communication 98</v>
          </cell>
        </row>
        <row r="358">
          <cell r="C358" t="str">
            <v>08020 E00 03004193</v>
          </cell>
          <cell r="D358" t="str">
            <v>DE970015</v>
          </cell>
          <cell r="E358" t="str">
            <v>Anita Dhingra</v>
          </cell>
          <cell r="F358">
            <v>48000</v>
          </cell>
          <cell r="G358">
            <v>45600</v>
          </cell>
          <cell r="H358">
            <v>45600</v>
          </cell>
          <cell r="I358">
            <v>0</v>
          </cell>
          <cell r="J358" t="str">
            <v>Regular</v>
          </cell>
          <cell r="K358" t="str">
            <v>Last communication 06</v>
          </cell>
        </row>
        <row r="359">
          <cell r="C359" t="str">
            <v>08021 E00 03004198</v>
          </cell>
          <cell r="D359" t="str">
            <v>DE960493</v>
          </cell>
          <cell r="E359" t="str">
            <v>Rajiv Arora</v>
          </cell>
          <cell r="F359">
            <v>62000</v>
          </cell>
          <cell r="G359">
            <v>62000</v>
          </cell>
          <cell r="H359">
            <v>62000</v>
          </cell>
          <cell r="I359">
            <v>0</v>
          </cell>
          <cell r="J359" t="str">
            <v>Regular</v>
          </cell>
          <cell r="K359" t="str">
            <v>Last communication 98</v>
          </cell>
        </row>
        <row r="360">
          <cell r="C360" t="str">
            <v>08028 B00 03004223</v>
          </cell>
          <cell r="D360" t="str">
            <v>LU960165</v>
          </cell>
          <cell r="E360" t="str">
            <v>Dr. Mukhtar Fatim</v>
          </cell>
          <cell r="F360">
            <v>82000</v>
          </cell>
          <cell r="G360">
            <v>82000</v>
          </cell>
          <cell r="H360">
            <v>82000</v>
          </cell>
          <cell r="I360">
            <v>0</v>
          </cell>
          <cell r="J360" t="str">
            <v>Regular</v>
          </cell>
          <cell r="K360" t="str">
            <v>Last Communication 2006
Some legal documents filed 1995</v>
          </cell>
        </row>
        <row r="361">
          <cell r="C361" t="str">
            <v>08050 B00 03004236</v>
          </cell>
          <cell r="D361" t="str">
            <v>DE970136</v>
          </cell>
          <cell r="E361" t="str">
            <v>Hindustan Rubber &amp; Plastic Industries</v>
          </cell>
          <cell r="F361">
            <v>45000</v>
          </cell>
          <cell r="G361">
            <v>42762.5</v>
          </cell>
          <cell r="H361">
            <v>42762.5</v>
          </cell>
          <cell r="I361">
            <v>0</v>
          </cell>
          <cell r="J361" t="str">
            <v>Regular</v>
          </cell>
          <cell r="K361" t="str">
            <v>Last communication 2001</v>
          </cell>
        </row>
        <row r="362">
          <cell r="C362" t="str">
            <v>08045 B00 03004241</v>
          </cell>
          <cell r="D362" t="str">
            <v>DE970151</v>
          </cell>
          <cell r="E362" t="str">
            <v>Preet Kumar</v>
          </cell>
          <cell r="F362">
            <v>45000</v>
          </cell>
          <cell r="G362">
            <v>40500</v>
          </cell>
          <cell r="H362">
            <v>40500</v>
          </cell>
          <cell r="I362">
            <v>0</v>
          </cell>
          <cell r="J362" t="str">
            <v>Regular</v>
          </cell>
          <cell r="K362" t="str">
            <v>Last communication 97</v>
          </cell>
        </row>
        <row r="363">
          <cell r="C363" t="str">
            <v>08109 E00 03004243</v>
          </cell>
          <cell r="D363" t="str">
            <v>DE970148</v>
          </cell>
          <cell r="E363" t="str">
            <v>Yash Sabharwal</v>
          </cell>
          <cell r="F363">
            <v>20000</v>
          </cell>
          <cell r="G363">
            <v>19000</v>
          </cell>
          <cell r="H363">
            <v>19000</v>
          </cell>
          <cell r="I363">
            <v>0</v>
          </cell>
          <cell r="J363" t="str">
            <v>Regular</v>
          </cell>
          <cell r="K363" t="str">
            <v>Last communication 97</v>
          </cell>
        </row>
        <row r="364">
          <cell r="C364" t="str">
            <v>08217 E00 03004265</v>
          </cell>
          <cell r="D364" t="str">
            <v>DE970141</v>
          </cell>
          <cell r="E364" t="str">
            <v>Rama Bhargava</v>
          </cell>
          <cell r="F364">
            <v>20000</v>
          </cell>
          <cell r="G364">
            <v>14000</v>
          </cell>
          <cell r="H364">
            <v>14000</v>
          </cell>
          <cell r="I364">
            <v>0</v>
          </cell>
          <cell r="J364" t="str">
            <v>Regular</v>
          </cell>
          <cell r="K364" t="str">
            <v>Last communication 97</v>
          </cell>
        </row>
        <row r="365">
          <cell r="C365" t="str">
            <v>08052 E00 03004267</v>
          </cell>
          <cell r="D365" t="str">
            <v>DE970145</v>
          </cell>
          <cell r="E365" t="str">
            <v>Philco Exports P Ltd</v>
          </cell>
          <cell r="F365">
            <v>62000</v>
          </cell>
          <cell r="G365">
            <v>55800</v>
          </cell>
          <cell r="H365">
            <v>55800</v>
          </cell>
          <cell r="I365">
            <v>0</v>
          </cell>
          <cell r="J365" t="str">
            <v>Regular</v>
          </cell>
          <cell r="K365" t="str">
            <v>Last communication 08</v>
          </cell>
        </row>
        <row r="366">
          <cell r="C366" t="str">
            <v>08202 B00 03004281</v>
          </cell>
          <cell r="D366" t="str">
            <v>KN970018</v>
          </cell>
          <cell r="E366" t="str">
            <v>Vikas Finanace &amp; Credit Co. Pvt Ltd</v>
          </cell>
          <cell r="F366">
            <v>32000</v>
          </cell>
          <cell r="G366">
            <v>30400</v>
          </cell>
          <cell r="H366">
            <v>30400</v>
          </cell>
          <cell r="I366">
            <v>0</v>
          </cell>
          <cell r="J366" t="str">
            <v>Regular</v>
          </cell>
          <cell r="K366" t="str">
            <v>Last communication 97</v>
          </cell>
        </row>
        <row r="367">
          <cell r="C367" t="str">
            <v>08045 B00 03004319</v>
          </cell>
          <cell r="D367" t="str">
            <v>DE970176</v>
          </cell>
          <cell r="E367" t="str">
            <v>G.D Bhatia</v>
          </cell>
          <cell r="F367">
            <v>45000</v>
          </cell>
          <cell r="G367">
            <v>45000</v>
          </cell>
          <cell r="H367">
            <v>45000</v>
          </cell>
          <cell r="I367">
            <v>0</v>
          </cell>
          <cell r="J367" t="str">
            <v>Regular</v>
          </cell>
          <cell r="K367" t="str">
            <v>Last communication 98</v>
          </cell>
        </row>
        <row r="368">
          <cell r="C368" t="str">
            <v>08177 E00 03004329</v>
          </cell>
          <cell r="D368" t="str">
            <v>DE970202</v>
          </cell>
          <cell r="E368" t="str">
            <v>Chakravati Mathur</v>
          </cell>
          <cell r="F368">
            <v>20000</v>
          </cell>
          <cell r="G368">
            <v>19000</v>
          </cell>
          <cell r="H368">
            <v>19000</v>
          </cell>
          <cell r="I368">
            <v>0</v>
          </cell>
          <cell r="J368" t="str">
            <v>Regular</v>
          </cell>
          <cell r="K368" t="str">
            <v>Last communication 97</v>
          </cell>
        </row>
        <row r="369">
          <cell r="C369" t="str">
            <v>08109 E00 03004375</v>
          </cell>
          <cell r="D369" t="str">
            <v>JP970075</v>
          </cell>
          <cell r="E369" t="str">
            <v>Usha Jain</v>
          </cell>
          <cell r="F369">
            <v>20000</v>
          </cell>
          <cell r="G369">
            <v>18969</v>
          </cell>
          <cell r="H369">
            <v>18969</v>
          </cell>
          <cell r="I369">
            <v>0</v>
          </cell>
          <cell r="J369" t="str">
            <v>Regular</v>
          </cell>
          <cell r="K369" t="str">
            <v>Last communication 00</v>
          </cell>
        </row>
        <row r="370">
          <cell r="C370" t="str">
            <v>08167 E00 03004380</v>
          </cell>
          <cell r="D370" t="str">
            <v>JP970070</v>
          </cell>
          <cell r="E370" t="str">
            <v>Dr. LC Dhoka</v>
          </cell>
          <cell r="F370">
            <v>20000</v>
          </cell>
          <cell r="G370">
            <v>19000</v>
          </cell>
          <cell r="H370">
            <v>19000</v>
          </cell>
          <cell r="I370">
            <v>0</v>
          </cell>
          <cell r="J370" t="str">
            <v>Regular</v>
          </cell>
          <cell r="K370" t="str">
            <v>No communication till date</v>
          </cell>
        </row>
        <row r="371">
          <cell r="C371" t="str">
            <v>08026 E00 03004417</v>
          </cell>
          <cell r="D371" t="str">
            <v>DE970258</v>
          </cell>
          <cell r="E371" t="str">
            <v>Harish Bhatia</v>
          </cell>
          <cell r="F371">
            <v>62000</v>
          </cell>
          <cell r="G371">
            <v>49600</v>
          </cell>
          <cell r="H371">
            <v>49600</v>
          </cell>
          <cell r="I371">
            <v>0</v>
          </cell>
          <cell r="J371" t="str">
            <v>Regular</v>
          </cell>
          <cell r="K371" t="str">
            <v>Last communication 00</v>
          </cell>
        </row>
        <row r="372">
          <cell r="C372" t="str">
            <v>08022 E00 03004424</v>
          </cell>
          <cell r="D372" t="str">
            <v>JL960005</v>
          </cell>
          <cell r="E372" t="str">
            <v>M/S Action Batteries</v>
          </cell>
          <cell r="F372">
            <v>48000</v>
          </cell>
          <cell r="G372">
            <v>48000</v>
          </cell>
          <cell r="H372">
            <v>48000</v>
          </cell>
          <cell r="I372">
            <v>0</v>
          </cell>
          <cell r="J372" t="str">
            <v>Regular</v>
          </cell>
          <cell r="K372" t="str">
            <v>No communication till date</v>
          </cell>
        </row>
        <row r="373">
          <cell r="C373" t="str">
            <v>08017 A00 03004759</v>
          </cell>
          <cell r="D373" t="str">
            <v>DE970265</v>
          </cell>
          <cell r="E373" t="str">
            <v>Panex Overseas</v>
          </cell>
          <cell r="F373">
            <v>105000</v>
          </cell>
          <cell r="G373">
            <v>83916</v>
          </cell>
          <cell r="H373">
            <v>83916</v>
          </cell>
          <cell r="I373">
            <v>0</v>
          </cell>
          <cell r="J373" t="str">
            <v>Regular</v>
          </cell>
          <cell r="K373" t="str">
            <v>No communication till date</v>
          </cell>
        </row>
        <row r="374">
          <cell r="C374" t="str">
            <v>08021 E00 04000949</v>
          </cell>
          <cell r="D374">
            <v>4000949</v>
          </cell>
          <cell r="E374" t="str">
            <v>Minni Narang</v>
          </cell>
          <cell r="F374">
            <v>48000</v>
          </cell>
          <cell r="G374">
            <v>45600</v>
          </cell>
          <cell r="H374">
            <v>45600</v>
          </cell>
          <cell r="I374">
            <v>0</v>
          </cell>
          <cell r="J374" t="str">
            <v>Regular</v>
          </cell>
          <cell r="K374" t="str">
            <v>Last communication 96</v>
          </cell>
        </row>
        <row r="375">
          <cell r="C375" t="str">
            <v>08018 B00 04001225</v>
          </cell>
          <cell r="D375" t="str">
            <v>MA960036</v>
          </cell>
          <cell r="E375" t="str">
            <v>Sunitha Nagar</v>
          </cell>
          <cell r="F375">
            <v>65000</v>
          </cell>
          <cell r="G375">
            <v>65000</v>
          </cell>
          <cell r="H375">
            <v>65000</v>
          </cell>
          <cell r="I375">
            <v>0</v>
          </cell>
          <cell r="J375" t="str">
            <v>Regular</v>
          </cell>
          <cell r="K375" t="str">
            <v>Last communication 98</v>
          </cell>
        </row>
        <row r="376">
          <cell r="C376" t="str">
            <v>08017 E00 04001226</v>
          </cell>
          <cell r="D376" t="str">
            <v>VI960140</v>
          </cell>
          <cell r="E376" t="str">
            <v>Gorle Satyanarayana</v>
          </cell>
          <cell r="F376">
            <v>48000</v>
          </cell>
          <cell r="G376">
            <v>48000</v>
          </cell>
          <cell r="H376">
            <v>48000</v>
          </cell>
          <cell r="I376">
            <v>0</v>
          </cell>
          <cell r="J376" t="str">
            <v>Regular</v>
          </cell>
          <cell r="K376" t="str">
            <v>Last communication 96</v>
          </cell>
        </row>
        <row r="377">
          <cell r="C377" t="str">
            <v>08051 B00 04001270</v>
          </cell>
          <cell r="D377" t="str">
            <v>BN960088</v>
          </cell>
          <cell r="E377" t="str">
            <v>V. Ananth Kumar</v>
          </cell>
          <cell r="F377">
            <v>65000</v>
          </cell>
          <cell r="G377">
            <v>61900</v>
          </cell>
          <cell r="H377">
            <v>61900</v>
          </cell>
          <cell r="I377">
            <v>0</v>
          </cell>
          <cell r="J377" t="str">
            <v>Regular</v>
          </cell>
          <cell r="K377" t="str">
            <v>Last communication 96</v>
          </cell>
        </row>
        <row r="378">
          <cell r="C378" t="str">
            <v>08040 A00 04001273</v>
          </cell>
          <cell r="D378" t="str">
            <v>BN960143</v>
          </cell>
          <cell r="E378" t="str">
            <v>Jagannath Shenoy</v>
          </cell>
          <cell r="F378">
            <v>85000</v>
          </cell>
          <cell r="G378">
            <v>80750</v>
          </cell>
          <cell r="H378">
            <v>80750</v>
          </cell>
          <cell r="I378">
            <v>0</v>
          </cell>
          <cell r="J378" t="str">
            <v>Regular</v>
          </cell>
          <cell r="K378" t="str">
            <v>Last communication 96</v>
          </cell>
        </row>
        <row r="379">
          <cell r="C379" t="str">
            <v>08019 B00 04001333</v>
          </cell>
          <cell r="D379" t="str">
            <v>VI960063</v>
          </cell>
          <cell r="E379" t="str">
            <v>Chinta Sridhar</v>
          </cell>
          <cell r="F379">
            <v>65000</v>
          </cell>
          <cell r="G379">
            <v>65000</v>
          </cell>
          <cell r="H379">
            <v>65000</v>
          </cell>
          <cell r="I379">
            <v>0</v>
          </cell>
          <cell r="J379" t="str">
            <v>Regular</v>
          </cell>
          <cell r="K379" t="str">
            <v>Last communication 97</v>
          </cell>
        </row>
        <row r="380">
          <cell r="C380" t="str">
            <v>08117 E00 04001427</v>
          </cell>
          <cell r="D380" t="str">
            <v>VI970093</v>
          </cell>
          <cell r="E380" t="str">
            <v>M/S Balaji Anodizing &amp; Gen Industries</v>
          </cell>
          <cell r="F380">
            <v>20000</v>
          </cell>
          <cell r="G380">
            <v>20000</v>
          </cell>
          <cell r="H380">
            <v>20000</v>
          </cell>
          <cell r="I380">
            <v>0</v>
          </cell>
          <cell r="J380" t="str">
            <v>Regular</v>
          </cell>
          <cell r="K380" t="str">
            <v>Last communication 06 No App Form In file</v>
          </cell>
        </row>
        <row r="381">
          <cell r="C381" t="str">
            <v>08041 A00 13000026</v>
          </cell>
          <cell r="D381">
            <v>13000026</v>
          </cell>
          <cell r="E381" t="str">
            <v>Ashok Chugani</v>
          </cell>
          <cell r="F381">
            <v>75000</v>
          </cell>
          <cell r="G381">
            <v>75000</v>
          </cell>
          <cell r="H381">
            <v>75000</v>
          </cell>
          <cell r="I381">
            <v>0</v>
          </cell>
          <cell r="J381" t="str">
            <v>Regular</v>
          </cell>
          <cell r="K381" t="str">
            <v>Some Legal notes in filed but DRI reply on 20.02.2008, 
total 2 membership (1 Muss-13000039) &amp; last com 08</v>
          </cell>
        </row>
        <row r="382">
          <cell r="C382" t="str">
            <v>08025 B00 03002721</v>
          </cell>
          <cell r="D382">
            <v>3002721</v>
          </cell>
          <cell r="E382" t="str">
            <v>Sanjeev Kalra</v>
          </cell>
          <cell r="F382">
            <v>65000</v>
          </cell>
          <cell r="G382">
            <v>65000</v>
          </cell>
          <cell r="H382">
            <v>65000</v>
          </cell>
          <cell r="I382">
            <v>0</v>
          </cell>
          <cell r="J382" t="str">
            <v>Regular</v>
          </cell>
          <cell r="K382" t="str">
            <v>No communication till date</v>
          </cell>
        </row>
        <row r="383">
          <cell r="C383" t="str">
            <v>08003 B00 03002988</v>
          </cell>
          <cell r="D383">
            <v>3002988</v>
          </cell>
          <cell r="E383" t="str">
            <v>Keshav Joshi</v>
          </cell>
          <cell r="F383">
            <v>65000</v>
          </cell>
          <cell r="G383">
            <v>61750</v>
          </cell>
          <cell r="H383">
            <v>61750</v>
          </cell>
          <cell r="I383">
            <v>0</v>
          </cell>
          <cell r="J383" t="str">
            <v>Regular</v>
          </cell>
          <cell r="K383" t="str">
            <v>Last communication 96</v>
          </cell>
        </row>
        <row r="384">
          <cell r="C384" t="str">
            <v>08021 B00 03002991</v>
          </cell>
          <cell r="D384">
            <v>3002991</v>
          </cell>
          <cell r="E384" t="str">
            <v>Devinder Kr. Jain</v>
          </cell>
          <cell r="F384">
            <v>65000</v>
          </cell>
          <cell r="G384">
            <v>65000</v>
          </cell>
          <cell r="H384">
            <v>65000</v>
          </cell>
          <cell r="I384">
            <v>0</v>
          </cell>
          <cell r="J384" t="str">
            <v>Regular</v>
          </cell>
          <cell r="K384" t="str">
            <v>No communication till date</v>
          </cell>
        </row>
        <row r="385">
          <cell r="C385" t="str">
            <v>08034 E00 03003827</v>
          </cell>
          <cell r="D385" t="str">
            <v>CH960057</v>
          </cell>
          <cell r="E385" t="str">
            <v>Om Prakash Kapoor</v>
          </cell>
          <cell r="F385">
            <v>38000</v>
          </cell>
          <cell r="G385">
            <v>38000</v>
          </cell>
          <cell r="H385">
            <v>38000</v>
          </cell>
          <cell r="I385">
            <v>0</v>
          </cell>
          <cell r="J385" t="str">
            <v>Regular</v>
          </cell>
          <cell r="K385" t="str">
            <v>Last communication 96</v>
          </cell>
        </row>
        <row r="386">
          <cell r="F386">
            <v>23347100</v>
          </cell>
          <cell r="G386">
            <v>22930097.5</v>
          </cell>
          <cell r="H386">
            <v>22930097.5</v>
          </cell>
          <cell r="I386">
            <v>0</v>
          </cell>
        </row>
        <row r="387">
          <cell r="C387" t="str">
            <v>08205 E00 03004381</v>
          </cell>
          <cell r="D387" t="str">
            <v>JP970071</v>
          </cell>
          <cell r="E387" t="str">
            <v>Dr LC Dhoka</v>
          </cell>
          <cell r="F387">
            <v>20000</v>
          </cell>
          <cell r="G387">
            <v>20000</v>
          </cell>
          <cell r="H387">
            <v>17200</v>
          </cell>
          <cell r="I387">
            <v>2800</v>
          </cell>
          <cell r="J387" t="str">
            <v>Outstanding</v>
          </cell>
          <cell r="K387" t="str">
            <v>Last communication 98
Outstanding Rs 2800/-</v>
          </cell>
        </row>
        <row r="388">
          <cell r="C388" t="str">
            <v>08050 E00 01001223</v>
          </cell>
          <cell r="D388">
            <v>1001223</v>
          </cell>
          <cell r="E388" t="str">
            <v>Narvekar Ajit Dattaram</v>
          </cell>
          <cell r="F388">
            <v>30000</v>
          </cell>
          <cell r="G388">
            <v>30000</v>
          </cell>
          <cell r="H388">
            <v>27000</v>
          </cell>
          <cell r="I388">
            <v>3000</v>
          </cell>
          <cell r="J388" t="str">
            <v>Outstanding</v>
          </cell>
          <cell r="K388" t="str">
            <v>Only application form filed
(Outstanding Rs 3000/-)</v>
          </cell>
        </row>
        <row r="389">
          <cell r="C389" t="str">
            <v>08131 B00 03004323</v>
          </cell>
          <cell r="D389" t="str">
            <v>DE970207</v>
          </cell>
          <cell r="E389" t="str">
            <v>Sanjay Bakshi</v>
          </cell>
          <cell r="F389">
            <v>32000</v>
          </cell>
          <cell r="G389">
            <v>32000</v>
          </cell>
          <cell r="H389">
            <v>27520</v>
          </cell>
          <cell r="I389">
            <v>4480</v>
          </cell>
          <cell r="J389" t="str">
            <v>Outstanding</v>
          </cell>
          <cell r="K389" t="str">
            <v>Last communication 97
Outstanding Rs 12300/-</v>
          </cell>
        </row>
        <row r="390">
          <cell r="C390" t="str">
            <v>08022 E00 03003807</v>
          </cell>
          <cell r="D390" t="str">
            <v>CH960043</v>
          </cell>
          <cell r="E390" t="str">
            <v>Gireesh Kohli</v>
          </cell>
          <cell r="F390">
            <v>48000</v>
          </cell>
          <cell r="G390">
            <v>48000</v>
          </cell>
          <cell r="H390">
            <v>43200</v>
          </cell>
          <cell r="I390">
            <v>4800</v>
          </cell>
          <cell r="J390" t="str">
            <v>Outstanding</v>
          </cell>
          <cell r="K390" t="str">
            <v>Last communication 96
(Outstanding Rs 4800/-)</v>
          </cell>
        </row>
        <row r="391">
          <cell r="C391" t="str">
            <v>08020 E00 04001235</v>
          </cell>
          <cell r="D391" t="str">
            <v>VI960167</v>
          </cell>
          <cell r="E391" t="str">
            <v>Penumetsa Suryanarayana Raju</v>
          </cell>
          <cell r="F391">
            <v>48000</v>
          </cell>
          <cell r="G391">
            <v>48000</v>
          </cell>
          <cell r="H391">
            <v>43200</v>
          </cell>
          <cell r="I391">
            <v>4800</v>
          </cell>
          <cell r="J391" t="str">
            <v>Outstanding</v>
          </cell>
          <cell r="K391" t="str">
            <v>Last communication 06
Outstanding Rs 4800/-</v>
          </cell>
        </row>
        <row r="392">
          <cell r="C392" t="str">
            <v>08126 E00 01002786</v>
          </cell>
          <cell r="D392" t="str">
            <v>RA970055</v>
          </cell>
          <cell r="E392" t="str">
            <v>Anupam Shukha</v>
          </cell>
          <cell r="F392">
            <v>20000</v>
          </cell>
          <cell r="G392">
            <v>20000</v>
          </cell>
          <cell r="H392">
            <v>14400</v>
          </cell>
          <cell r="I392">
            <v>5600</v>
          </cell>
          <cell r="J392" t="str">
            <v>Outstanding</v>
          </cell>
          <cell r="K392" t="str">
            <v>No communication till date
(Outstanding Rs 5600/-)</v>
          </cell>
        </row>
        <row r="393">
          <cell r="C393" t="str">
            <v>08038 B00 03004058</v>
          </cell>
          <cell r="D393" t="str">
            <v>CH960076</v>
          </cell>
          <cell r="E393" t="str">
            <v>Amarjit Singh Deepak</v>
          </cell>
          <cell r="F393">
            <v>60000</v>
          </cell>
          <cell r="G393">
            <v>60000</v>
          </cell>
          <cell r="H393">
            <v>54000</v>
          </cell>
          <cell r="I393">
            <v>6000</v>
          </cell>
          <cell r="J393" t="str">
            <v>Outstanding</v>
          </cell>
          <cell r="K393" t="str">
            <v>Last communication 99
(Outstanding Rs 6000/-)</v>
          </cell>
        </row>
        <row r="394">
          <cell r="C394" t="str">
            <v>08024 E00 03002965</v>
          </cell>
          <cell r="D394">
            <v>3002965</v>
          </cell>
          <cell r="E394" t="str">
            <v>Sanjeev Mittal</v>
          </cell>
          <cell r="F394">
            <v>48000</v>
          </cell>
          <cell r="G394">
            <v>48000</v>
          </cell>
          <cell r="H394">
            <v>40800</v>
          </cell>
          <cell r="I394">
            <v>7200</v>
          </cell>
          <cell r="J394" t="str">
            <v>Outstanding</v>
          </cell>
          <cell r="K394" t="str">
            <v>According to file unit cost outstanding
(Outstanding Rs 7200/-)</v>
          </cell>
        </row>
        <row r="395">
          <cell r="C395" t="str">
            <v>08023 E00 03003342</v>
          </cell>
          <cell r="D395" t="str">
            <v>DE960090</v>
          </cell>
          <cell r="E395" t="str">
            <v>Narender Grover</v>
          </cell>
          <cell r="F395">
            <v>48000</v>
          </cell>
          <cell r="G395">
            <v>48000</v>
          </cell>
          <cell r="H395">
            <v>40800</v>
          </cell>
          <cell r="I395">
            <v>7200</v>
          </cell>
          <cell r="J395" t="str">
            <v>Outstanding</v>
          </cell>
          <cell r="K395" t="str">
            <v>Only application form filed 
(Outstanding Rs 7200/-)</v>
          </cell>
        </row>
        <row r="396">
          <cell r="C396" t="str">
            <v>08052 E00 03003503</v>
          </cell>
          <cell r="D396" t="str">
            <v>JP960059</v>
          </cell>
          <cell r="E396" t="str">
            <v>Sushri Associates</v>
          </cell>
          <cell r="F396">
            <v>48000</v>
          </cell>
          <cell r="G396">
            <v>48000</v>
          </cell>
          <cell r="H396">
            <v>40800</v>
          </cell>
          <cell r="I396">
            <v>7200</v>
          </cell>
          <cell r="J396" t="str">
            <v>Outstanding</v>
          </cell>
          <cell r="K396" t="str">
            <v>According to file unit cost outstanding
(Outstanding Rs 7200/-)</v>
          </cell>
        </row>
        <row r="397">
          <cell r="C397" t="str">
            <v>08022 E00 03003614</v>
          </cell>
          <cell r="D397" t="str">
            <v>DE960313</v>
          </cell>
          <cell r="E397" t="str">
            <v>Pramod Raghav</v>
          </cell>
          <cell r="F397">
            <v>48000</v>
          </cell>
          <cell r="G397">
            <v>48000</v>
          </cell>
          <cell r="H397">
            <v>40800</v>
          </cell>
          <cell r="I397">
            <v>7200</v>
          </cell>
          <cell r="J397" t="str">
            <v>Outstanding</v>
          </cell>
          <cell r="K397" t="str">
            <v>Last communication 96
(Outstanding Rs 7200/-)</v>
          </cell>
        </row>
        <row r="398">
          <cell r="C398" t="str">
            <v>08025 E00 03003975</v>
          </cell>
          <cell r="D398" t="str">
            <v>LD960066</v>
          </cell>
          <cell r="E398" t="str">
            <v>Kawal Jit Singh</v>
          </cell>
          <cell r="F398">
            <v>48000</v>
          </cell>
          <cell r="G398">
            <v>48000</v>
          </cell>
          <cell r="H398">
            <v>40800</v>
          </cell>
          <cell r="I398">
            <v>7200</v>
          </cell>
          <cell r="J398" t="str">
            <v>Outstanding</v>
          </cell>
          <cell r="K398" t="str">
            <v>Last communication 99
(Outstanding Rs 7200/-)</v>
          </cell>
        </row>
        <row r="399">
          <cell r="C399" t="str">
            <v>08023 E00 03003277</v>
          </cell>
          <cell r="D399" t="str">
            <v>JL960001</v>
          </cell>
          <cell r="E399" t="str">
            <v>Jaavash Kalia</v>
          </cell>
          <cell r="F399">
            <v>48000</v>
          </cell>
          <cell r="G399">
            <v>48000</v>
          </cell>
          <cell r="H399">
            <v>40600</v>
          </cell>
          <cell r="I399">
            <v>7400</v>
          </cell>
          <cell r="J399" t="str">
            <v>Outstanding</v>
          </cell>
          <cell r="K399" t="str">
            <v>According to file unit cost outstanding Rs 7400/-</v>
          </cell>
        </row>
        <row r="400">
          <cell r="C400" t="str">
            <v>08019 A00 03003110</v>
          </cell>
          <cell r="D400">
            <v>3003110</v>
          </cell>
          <cell r="E400" t="str">
            <v>Sanjeev Moses Davidson</v>
          </cell>
          <cell r="F400">
            <v>85000</v>
          </cell>
          <cell r="G400">
            <v>85000</v>
          </cell>
          <cell r="H400">
            <v>76500</v>
          </cell>
          <cell r="I400">
            <v>8500</v>
          </cell>
          <cell r="J400" t="str">
            <v>Outstanding</v>
          </cell>
          <cell r="K400" t="str">
            <v>Last communication 07 (Total 5 membership, 1Goa, 1 Mus, 2 Mun, 1 Man)
according to file unit cost outstanding Rs 8500/-</v>
          </cell>
        </row>
        <row r="401">
          <cell r="C401" t="str">
            <v>08045 E00 02002081</v>
          </cell>
          <cell r="D401" t="str">
            <v>GU960002</v>
          </cell>
          <cell r="E401" t="str">
            <v>Mohasin Ali (Rimes Refund)</v>
          </cell>
          <cell r="F401">
            <v>30000</v>
          </cell>
          <cell r="G401">
            <v>30000</v>
          </cell>
          <cell r="H401">
            <v>21000</v>
          </cell>
          <cell r="I401">
            <v>9000</v>
          </cell>
          <cell r="J401" t="str">
            <v>Outstanding</v>
          </cell>
          <cell r="K401" t="str">
            <v xml:space="preserve">Last communication till 97
(Outstanding Rs 9000/-)Rimes Refund </v>
          </cell>
        </row>
        <row r="402">
          <cell r="C402" t="str">
            <v>08167 E00 03004327</v>
          </cell>
          <cell r="D402" t="str">
            <v>JP970035</v>
          </cell>
          <cell r="E402" t="str">
            <v>Sailaj Mukherjee</v>
          </cell>
          <cell r="F402">
            <v>20000</v>
          </cell>
          <cell r="G402">
            <v>20000</v>
          </cell>
          <cell r="H402">
            <v>11000</v>
          </cell>
          <cell r="I402">
            <v>9000</v>
          </cell>
          <cell r="J402" t="str">
            <v>Outstanding</v>
          </cell>
          <cell r="K402" t="str">
            <v>Last communication 97
Outstanding Rs 9000/-</v>
          </cell>
        </row>
        <row r="403">
          <cell r="C403" t="str">
            <v>08021 E00 03003932</v>
          </cell>
          <cell r="D403" t="str">
            <v>DE960505</v>
          </cell>
          <cell r="E403" t="str">
            <v>E.C Abraham</v>
          </cell>
          <cell r="F403">
            <v>62000</v>
          </cell>
          <cell r="G403">
            <v>62000</v>
          </cell>
          <cell r="H403">
            <v>52700</v>
          </cell>
          <cell r="I403">
            <v>9300</v>
          </cell>
          <cell r="J403" t="str">
            <v>Outstanding</v>
          </cell>
          <cell r="K403" t="str">
            <v>Last communication 01
(Outstanding Rs 9300/-)</v>
          </cell>
        </row>
        <row r="404">
          <cell r="C404" t="str">
            <v>08025 B00 01001350</v>
          </cell>
          <cell r="D404">
            <v>1001350</v>
          </cell>
          <cell r="E404" t="str">
            <v>Raman Kakani   (pending)</v>
          </cell>
          <cell r="F404">
            <v>65000</v>
          </cell>
          <cell r="G404">
            <v>65000</v>
          </cell>
          <cell r="H404">
            <v>55250</v>
          </cell>
          <cell r="I404">
            <v>9750</v>
          </cell>
          <cell r="J404" t="str">
            <v>Outstanding</v>
          </cell>
          <cell r="K404" t="str">
            <v>Last communication 97
Outstanding Rs 9750/-</v>
          </cell>
        </row>
        <row r="405">
          <cell r="C405" t="str">
            <v>08018 B00 03003487</v>
          </cell>
          <cell r="D405" t="str">
            <v>JP960050</v>
          </cell>
          <cell r="E405" t="str">
            <v>Kumari Shweta Sharma</v>
          </cell>
          <cell r="F405">
            <v>65000</v>
          </cell>
          <cell r="G405">
            <v>65000</v>
          </cell>
          <cell r="H405">
            <v>55250</v>
          </cell>
          <cell r="I405">
            <v>9750</v>
          </cell>
          <cell r="J405" t="str">
            <v>Outstanding</v>
          </cell>
          <cell r="K405" t="str">
            <v>No communication till date
(Outstanding Rs 9750/-)</v>
          </cell>
        </row>
        <row r="406">
          <cell r="C406" t="str">
            <v>08050 B00 03002607</v>
          </cell>
          <cell r="D406">
            <v>3002607</v>
          </cell>
          <cell r="E406" t="str">
            <v>Ravinder Bhanot</v>
          </cell>
          <cell r="F406">
            <v>34000</v>
          </cell>
          <cell r="G406">
            <v>34000</v>
          </cell>
          <cell r="H406">
            <v>23400</v>
          </cell>
          <cell r="I406">
            <v>10600</v>
          </cell>
          <cell r="J406" t="str">
            <v>Outstanding</v>
          </cell>
          <cell r="K406" t="str">
            <v>No communication till date
(Outstanding Rs 15600/- One Chq Bouns 
&amp; one Chq no dep)</v>
          </cell>
        </row>
        <row r="407">
          <cell r="C407" t="str">
            <v>08018 A00 03003321</v>
          </cell>
          <cell r="D407" t="str">
            <v>CH960007</v>
          </cell>
          <cell r="E407" t="str">
            <v>Rajive Agarwal</v>
          </cell>
          <cell r="F407">
            <v>85000</v>
          </cell>
          <cell r="G407">
            <v>85000</v>
          </cell>
          <cell r="H407">
            <v>73750</v>
          </cell>
          <cell r="I407">
            <v>11250</v>
          </cell>
          <cell r="J407" t="str">
            <v>Outstanding</v>
          </cell>
          <cell r="K407" t="str">
            <v>Last communication 96
(Outstaning Rs 11250/-)</v>
          </cell>
        </row>
        <row r="408">
          <cell r="C408" t="str">
            <v>08029 E00 04001278</v>
          </cell>
          <cell r="D408" t="str">
            <v>HY960079</v>
          </cell>
          <cell r="E408" t="str">
            <v>Kambhanpati Swayam Prakash</v>
          </cell>
          <cell r="F408">
            <v>38000</v>
          </cell>
          <cell r="G408">
            <v>38000</v>
          </cell>
          <cell r="H408">
            <v>26600</v>
          </cell>
          <cell r="I408">
            <v>11400</v>
          </cell>
          <cell r="J408" t="str">
            <v>Outstanding</v>
          </cell>
          <cell r="K408" t="str">
            <v>Last communication 96
Outstanding Rs 11400/-</v>
          </cell>
        </row>
        <row r="409">
          <cell r="C409" t="str">
            <v>08029 B00 03003721</v>
          </cell>
          <cell r="D409" t="str">
            <v>JP960124</v>
          </cell>
          <cell r="E409" t="str">
            <v>Ashok Pandey</v>
          </cell>
          <cell r="F409">
            <v>39000</v>
          </cell>
          <cell r="G409">
            <v>39000</v>
          </cell>
          <cell r="H409">
            <v>27300</v>
          </cell>
          <cell r="I409">
            <v>11700</v>
          </cell>
          <cell r="J409" t="str">
            <v>Outstanding</v>
          </cell>
          <cell r="K409" t="str">
            <v>Last communication 97
(Outstanding Rs 11700/-)</v>
          </cell>
        </row>
        <row r="410">
          <cell r="C410" t="str">
            <v>08041 E00 03004321</v>
          </cell>
          <cell r="D410" t="str">
            <v>DE970172</v>
          </cell>
          <cell r="E410" t="str">
            <v>Rajeev K Arora</v>
          </cell>
          <cell r="F410">
            <v>82000</v>
          </cell>
          <cell r="G410">
            <v>82000</v>
          </cell>
          <cell r="H410">
            <v>69700</v>
          </cell>
          <cell r="I410">
            <v>12300</v>
          </cell>
          <cell r="J410" t="str">
            <v>Outstanding</v>
          </cell>
          <cell r="K410" t="str">
            <v>Last communication 02
Outstanding Rs 3370/-</v>
          </cell>
        </row>
        <row r="411">
          <cell r="C411" t="str">
            <v>08025 A00 01001273</v>
          </cell>
          <cell r="D411">
            <v>1001273</v>
          </cell>
          <cell r="E411" t="str">
            <v>Jasbir Singh Sahi</v>
          </cell>
          <cell r="F411">
            <v>85000</v>
          </cell>
          <cell r="G411">
            <v>85000</v>
          </cell>
          <cell r="H411">
            <v>72250</v>
          </cell>
          <cell r="I411">
            <v>12750</v>
          </cell>
          <cell r="J411" t="str">
            <v>Outstanding</v>
          </cell>
          <cell r="K411" t="str">
            <v>Last communication 97
(Outstanding Rs 12750/-)</v>
          </cell>
        </row>
        <row r="412">
          <cell r="C412" t="str">
            <v>08124 E00 01002766</v>
          </cell>
          <cell r="D412" t="str">
            <v>RA970043</v>
          </cell>
          <cell r="E412" t="str">
            <v>Manoj Kumar Singh</v>
          </cell>
          <cell r="F412">
            <v>20000</v>
          </cell>
          <cell r="G412">
            <v>20000</v>
          </cell>
          <cell r="H412">
            <v>6000</v>
          </cell>
          <cell r="I412">
            <v>14000</v>
          </cell>
          <cell r="J412" t="str">
            <v>Outstanding</v>
          </cell>
          <cell r="K412" t="str">
            <v>Last communication 16
(Outstanding Rs 14000/-)</v>
          </cell>
        </row>
        <row r="413">
          <cell r="C413" t="str">
            <v>08112 E00 04001418</v>
          </cell>
          <cell r="D413" t="str">
            <v>HY970018</v>
          </cell>
          <cell r="E413" t="str">
            <v>Allam Raju Bhima Sankara Murthy</v>
          </cell>
          <cell r="F413">
            <v>20000</v>
          </cell>
          <cell r="G413">
            <v>20000</v>
          </cell>
          <cell r="H413">
            <v>6000</v>
          </cell>
          <cell r="I413">
            <v>14000</v>
          </cell>
          <cell r="J413" t="str">
            <v>Outstanding</v>
          </cell>
          <cell r="K413" t="str">
            <v>Last communication 97
Outstanding Rs 14000/-</v>
          </cell>
        </row>
        <row r="414">
          <cell r="C414" t="str">
            <v>08023 E00 03002569</v>
          </cell>
          <cell r="D414">
            <v>3002569</v>
          </cell>
          <cell r="E414" t="str">
            <v>S. Tarlok Singh</v>
          </cell>
          <cell r="F414">
            <v>48000</v>
          </cell>
          <cell r="G414">
            <v>48000</v>
          </cell>
          <cell r="H414">
            <v>33600</v>
          </cell>
          <cell r="I414">
            <v>14400</v>
          </cell>
          <cell r="J414" t="str">
            <v>Outstanding</v>
          </cell>
          <cell r="K414" t="str">
            <v>According to file unit cost outstanding
(Outstanding Rs 14400/-)</v>
          </cell>
        </row>
        <row r="415">
          <cell r="C415" t="str">
            <v>08022 E00 03003806</v>
          </cell>
          <cell r="D415" t="str">
            <v>CH960044</v>
          </cell>
          <cell r="E415" t="str">
            <v>Atam Prakash Kohli</v>
          </cell>
          <cell r="F415">
            <v>48000</v>
          </cell>
          <cell r="G415">
            <v>48000</v>
          </cell>
          <cell r="H415">
            <v>33600</v>
          </cell>
          <cell r="I415">
            <v>14400</v>
          </cell>
          <cell r="J415" t="str">
            <v>Outstanding</v>
          </cell>
          <cell r="K415" t="str">
            <v>Last communication 96
(outstanding Rs 14400)</v>
          </cell>
        </row>
        <row r="416">
          <cell r="C416" t="str">
            <v>08167 E00 04001424</v>
          </cell>
          <cell r="D416" t="str">
            <v>VI970112</v>
          </cell>
          <cell r="E416" t="str">
            <v>Vemula Madhusudhana Rao</v>
          </cell>
          <cell r="F416">
            <v>20000</v>
          </cell>
          <cell r="G416">
            <v>20000</v>
          </cell>
          <cell r="H416">
            <v>5000</v>
          </cell>
          <cell r="I416">
            <v>15000</v>
          </cell>
          <cell r="J416" t="str">
            <v>Outstanding</v>
          </cell>
          <cell r="K416" t="str">
            <v>Only application form (photostate)
Outstanding Rs 15000/-</v>
          </cell>
        </row>
        <row r="417">
          <cell r="C417" t="str">
            <v>08124 E00 04001425</v>
          </cell>
          <cell r="D417" t="str">
            <v>VI970099</v>
          </cell>
          <cell r="E417" t="str">
            <v>Bhanwari Lal Daga</v>
          </cell>
          <cell r="F417">
            <v>20000</v>
          </cell>
          <cell r="G417">
            <v>20000</v>
          </cell>
          <cell r="H417">
            <v>5000</v>
          </cell>
          <cell r="I417">
            <v>15000</v>
          </cell>
          <cell r="J417" t="str">
            <v>Outstanding</v>
          </cell>
          <cell r="K417" t="str">
            <v>Last communication 01
Outstanding Rs 15000/-</v>
          </cell>
        </row>
        <row r="418">
          <cell r="C418" t="str">
            <v>08103 E00 04001428</v>
          </cell>
          <cell r="D418" t="str">
            <v>VI970072</v>
          </cell>
          <cell r="E418" t="str">
            <v>Mohammad Maqbool Pasha</v>
          </cell>
          <cell r="F418">
            <v>20000</v>
          </cell>
          <cell r="G418">
            <v>20000</v>
          </cell>
          <cell r="H418">
            <v>5000</v>
          </cell>
          <cell r="I418">
            <v>15000</v>
          </cell>
          <cell r="J418" t="str">
            <v>Outstanding</v>
          </cell>
          <cell r="K418" t="str">
            <v>According to file unit cost outstanding
Outstanding Rs 15000/-chq in file</v>
          </cell>
        </row>
        <row r="419">
          <cell r="C419" t="str">
            <v>08167 E00 01002809</v>
          </cell>
          <cell r="D419" t="str">
            <v>RA970058</v>
          </cell>
          <cell r="E419" t="str">
            <v>Yogesh N Solanki (pending)</v>
          </cell>
          <cell r="F419">
            <v>20000</v>
          </cell>
          <cell r="G419">
            <v>20000</v>
          </cell>
          <cell r="H419">
            <v>4400</v>
          </cell>
          <cell r="I419">
            <v>15600</v>
          </cell>
          <cell r="J419" t="str">
            <v>Outstanding</v>
          </cell>
          <cell r="K419" t="str">
            <v>No communication till date
Outstanding Rs 15600/-</v>
          </cell>
        </row>
        <row r="420">
          <cell r="C420" t="str">
            <v>08035 E00 03003509</v>
          </cell>
          <cell r="D420" t="str">
            <v>CH960019</v>
          </cell>
          <cell r="E420" t="str">
            <v>Praveen Malik</v>
          </cell>
          <cell r="F420">
            <v>38000</v>
          </cell>
          <cell r="G420">
            <v>38000</v>
          </cell>
          <cell r="H420">
            <v>20900</v>
          </cell>
          <cell r="I420">
            <v>17100</v>
          </cell>
          <cell r="J420" t="str">
            <v>Outstanding</v>
          </cell>
          <cell r="K420" t="str">
            <v>According to file unit cost outstanding
(Outstanding Rs 17100/-)</v>
          </cell>
        </row>
        <row r="421">
          <cell r="C421" t="str">
            <v>08050 E00 01002099</v>
          </cell>
          <cell r="D421" t="str">
            <v>NG960021</v>
          </cell>
          <cell r="E421" t="str">
            <v>Shyam Sunder Pathak</v>
          </cell>
          <cell r="F421">
            <v>30000</v>
          </cell>
          <cell r="G421">
            <v>30000</v>
          </cell>
          <cell r="H421">
            <v>12000</v>
          </cell>
          <cell r="I421">
            <v>18000</v>
          </cell>
          <cell r="J421" t="str">
            <v>Outstanding</v>
          </cell>
          <cell r="K421" t="str">
            <v>Last communication 97 Trasfer Manali to Goa or Refund Requist 
(Outstanding Rs 18000/-)</v>
          </cell>
        </row>
        <row r="422">
          <cell r="C422" t="str">
            <v>08023 E00 03002533</v>
          </cell>
          <cell r="D422">
            <v>3002533</v>
          </cell>
          <cell r="E422" t="str">
            <v>Telu Ram Bansal</v>
          </cell>
          <cell r="F422">
            <v>48000</v>
          </cell>
          <cell r="G422">
            <v>48000</v>
          </cell>
          <cell r="H422">
            <v>28800</v>
          </cell>
          <cell r="I422">
            <v>19200</v>
          </cell>
          <cell r="J422" t="str">
            <v>Outstanding</v>
          </cell>
          <cell r="K422" t="str">
            <v>Last communication 95 (Outstanding Rs 19200/-)
One Chq dobule Entry Chq no- 245344-31.07.95</v>
          </cell>
        </row>
        <row r="423">
          <cell r="C423" t="str">
            <v>08024 E00 03003573</v>
          </cell>
          <cell r="D423" t="str">
            <v>JP960102</v>
          </cell>
          <cell r="E423" t="str">
            <v>S.R.K Metal Agency</v>
          </cell>
          <cell r="F423">
            <v>48000</v>
          </cell>
          <cell r="G423">
            <v>48000</v>
          </cell>
          <cell r="H423">
            <v>28800</v>
          </cell>
          <cell r="I423">
            <v>19200</v>
          </cell>
          <cell r="J423" t="str">
            <v>Outstanding</v>
          </cell>
          <cell r="K423" t="str">
            <v>Last communication 96
(Outstanding Rs 19200/-)</v>
          </cell>
        </row>
        <row r="424">
          <cell r="C424" t="str">
            <v>08018 B00 02002243</v>
          </cell>
          <cell r="D424" t="str">
            <v>CA960218</v>
          </cell>
          <cell r="E424" t="str">
            <v>Dipak Gosh</v>
          </cell>
          <cell r="F424">
            <v>65000</v>
          </cell>
          <cell r="G424">
            <v>65000</v>
          </cell>
          <cell r="H424">
            <v>45500</v>
          </cell>
          <cell r="I424">
            <v>19500</v>
          </cell>
          <cell r="J424" t="str">
            <v>Outstanding</v>
          </cell>
          <cell r="K424" t="str">
            <v>No communication till date
(Outstanding Rs 19500/-)</v>
          </cell>
        </row>
        <row r="425">
          <cell r="C425" t="str">
            <v>08023 B00 03002179</v>
          </cell>
          <cell r="D425">
            <v>3002179</v>
          </cell>
          <cell r="E425" t="str">
            <v>Sunil Kumar Gulati</v>
          </cell>
          <cell r="F425">
            <v>65000</v>
          </cell>
          <cell r="G425">
            <v>65000</v>
          </cell>
          <cell r="H425">
            <v>45500</v>
          </cell>
          <cell r="I425">
            <v>19500</v>
          </cell>
          <cell r="J425" t="str">
            <v>Outstanding</v>
          </cell>
          <cell r="K425" t="str">
            <v>Last communication 02
(Outstanding Rs 19500/-)</v>
          </cell>
        </row>
        <row r="426">
          <cell r="C426" t="str">
            <v>08109 B00 03004286</v>
          </cell>
          <cell r="D426" t="str">
            <v>JP970043</v>
          </cell>
          <cell r="E426" t="str">
            <v>Raj Kumar Sharma</v>
          </cell>
          <cell r="F426">
            <v>25000</v>
          </cell>
          <cell r="G426">
            <v>25000</v>
          </cell>
          <cell r="H426">
            <v>3500</v>
          </cell>
          <cell r="I426">
            <v>21500</v>
          </cell>
          <cell r="J426" t="str">
            <v>Outstanding</v>
          </cell>
          <cell r="K426" t="str">
            <v>Last communication 97
Outstanding Rs 21500/-</v>
          </cell>
        </row>
        <row r="427">
          <cell r="C427" t="str">
            <v>08021 E00 01002540</v>
          </cell>
          <cell r="D427" t="str">
            <v>RA960185</v>
          </cell>
          <cell r="E427" t="str">
            <v>Srimohan Jha</v>
          </cell>
          <cell r="F427">
            <v>48000</v>
          </cell>
          <cell r="G427">
            <v>48000</v>
          </cell>
          <cell r="H427">
            <v>26400</v>
          </cell>
          <cell r="I427">
            <v>21600</v>
          </cell>
          <cell r="J427" t="str">
            <v>Outstanding</v>
          </cell>
          <cell r="K427" t="str">
            <v>Last communication 96
(Outstnding Rs 21600/-)</v>
          </cell>
        </row>
        <row r="428">
          <cell r="C428" t="str">
            <v>08025 E00 03003273</v>
          </cell>
          <cell r="D428" t="str">
            <v>AM960004</v>
          </cell>
          <cell r="E428" t="str">
            <v>Ashwani Kumar Mehra</v>
          </cell>
          <cell r="F428">
            <v>48000</v>
          </cell>
          <cell r="G428">
            <v>48000</v>
          </cell>
          <cell r="H428">
            <v>26400</v>
          </cell>
          <cell r="I428">
            <v>21600</v>
          </cell>
          <cell r="J428" t="str">
            <v>Outstanding</v>
          </cell>
          <cell r="K428" t="str">
            <v>Last communication 96
(Outstanding Rs 21600/-)</v>
          </cell>
        </row>
        <row r="429">
          <cell r="C429" t="str">
            <v>08025 E00 03004017</v>
          </cell>
          <cell r="D429" t="str">
            <v>DE960581</v>
          </cell>
          <cell r="E429" t="str">
            <v>Raj Kumar Aggarwal</v>
          </cell>
          <cell r="F429">
            <v>48000</v>
          </cell>
          <cell r="G429">
            <v>48000</v>
          </cell>
          <cell r="H429">
            <v>26400</v>
          </cell>
          <cell r="I429">
            <v>21600</v>
          </cell>
          <cell r="J429" t="str">
            <v>Outstanding</v>
          </cell>
          <cell r="K429" t="str">
            <v>Last communication 96
(Outstanding Rs 21600/-)</v>
          </cell>
        </row>
        <row r="430">
          <cell r="C430" t="str">
            <v>08045 E00 02002537</v>
          </cell>
          <cell r="D430" t="str">
            <v>GU960184</v>
          </cell>
          <cell r="E430" t="str">
            <v>Nipu Kakaji</v>
          </cell>
          <cell r="F430">
            <v>30000</v>
          </cell>
          <cell r="G430">
            <v>30000</v>
          </cell>
          <cell r="H430">
            <v>7500</v>
          </cell>
          <cell r="I430">
            <v>22500</v>
          </cell>
          <cell r="J430" t="str">
            <v>Outstanding</v>
          </cell>
          <cell r="K430" t="str">
            <v>No communication till date
(Outstanding Rs 22500/-)</v>
          </cell>
        </row>
        <row r="431">
          <cell r="C431" t="str">
            <v>08034 B00 03004138</v>
          </cell>
          <cell r="D431" t="str">
            <v>CH970013</v>
          </cell>
          <cell r="E431" t="str">
            <v>Paramjit Singh Dhaliwal</v>
          </cell>
          <cell r="F431">
            <v>45000</v>
          </cell>
          <cell r="G431">
            <v>45000</v>
          </cell>
          <cell r="H431">
            <v>22500</v>
          </cell>
          <cell r="I431">
            <v>22500</v>
          </cell>
          <cell r="J431" t="str">
            <v>Outstanding</v>
          </cell>
          <cell r="K431" t="str">
            <v>Last communication 11
(Outstanding Rs 22500/-)</v>
          </cell>
        </row>
        <row r="432">
          <cell r="C432" t="str">
            <v>08012 B00 01002643</v>
          </cell>
          <cell r="D432" t="str">
            <v>BH970007</v>
          </cell>
          <cell r="E432" t="str">
            <v>Kukreja Brother</v>
          </cell>
          <cell r="F432">
            <v>82000</v>
          </cell>
          <cell r="G432">
            <v>82000</v>
          </cell>
          <cell r="H432">
            <v>57400</v>
          </cell>
          <cell r="I432">
            <v>24600</v>
          </cell>
          <cell r="J432" t="str">
            <v>Outstanding</v>
          </cell>
          <cell r="K432" t="str">
            <v>According to file unit cost outstanding
Rs 24600/-</v>
          </cell>
        </row>
        <row r="433">
          <cell r="C433" t="str">
            <v>08021 E00 03004101</v>
          </cell>
          <cell r="D433" t="str">
            <v>JP970002</v>
          </cell>
          <cell r="E433" t="str">
            <v>Girish Kumar</v>
          </cell>
          <cell r="F433">
            <v>62000</v>
          </cell>
          <cell r="G433">
            <v>62000</v>
          </cell>
          <cell r="H433">
            <v>37200</v>
          </cell>
          <cell r="I433">
            <v>24800</v>
          </cell>
          <cell r="J433" t="str">
            <v>Outstanding</v>
          </cell>
          <cell r="K433" t="str">
            <v>Last communication 09 (Outstanding Rs 24800/-)
(total 2 membership, 1 TPT)</v>
          </cell>
        </row>
        <row r="434">
          <cell r="C434" t="str">
            <v>08018 B00 01002307</v>
          </cell>
          <cell r="D434" t="str">
            <v>NG960046</v>
          </cell>
          <cell r="E434" t="str">
            <v>Ravi Sawal  (pending)</v>
          </cell>
          <cell r="F434">
            <v>65000</v>
          </cell>
          <cell r="G434">
            <v>65000</v>
          </cell>
          <cell r="H434">
            <v>39000</v>
          </cell>
          <cell r="I434">
            <v>26000</v>
          </cell>
          <cell r="J434" t="str">
            <v>Outstanding</v>
          </cell>
          <cell r="K434" t="str">
            <v>Last communication 97, total 2 membership (1 membership of Goa)
Outstanding Rs 26000/-</v>
          </cell>
        </row>
        <row r="435">
          <cell r="C435" t="str">
            <v>08028 B00 03003751</v>
          </cell>
          <cell r="D435" t="str">
            <v>AM960039</v>
          </cell>
          <cell r="E435" t="str">
            <v>Surinder Pal Singh</v>
          </cell>
          <cell r="F435">
            <v>65000</v>
          </cell>
          <cell r="G435">
            <v>65000</v>
          </cell>
          <cell r="H435">
            <v>39000</v>
          </cell>
          <cell r="I435">
            <v>26000</v>
          </cell>
          <cell r="J435" t="str">
            <v>Outstanding</v>
          </cell>
          <cell r="K435" t="str">
            <v>Last communication 96
(Outstanding Rs 26000/-)</v>
          </cell>
        </row>
        <row r="436">
          <cell r="C436" t="str">
            <v>08020 E00 03004117</v>
          </cell>
          <cell r="D436" t="str">
            <v>LU970010</v>
          </cell>
          <cell r="E436" t="str">
            <v>Upendra Agarwal</v>
          </cell>
          <cell r="F436">
            <v>62000</v>
          </cell>
          <cell r="G436">
            <v>62000</v>
          </cell>
          <cell r="H436">
            <v>34100</v>
          </cell>
          <cell r="I436">
            <v>27900</v>
          </cell>
          <cell r="J436" t="str">
            <v>Outstanding</v>
          </cell>
          <cell r="K436" t="str">
            <v>Last communication 97
(Outstanding Rs 27900/-)</v>
          </cell>
        </row>
        <row r="437">
          <cell r="C437" t="str">
            <v>08019 E00 03004320</v>
          </cell>
          <cell r="D437" t="str">
            <v>DE970173</v>
          </cell>
          <cell r="E437" t="str">
            <v>Shobhit Gupta</v>
          </cell>
          <cell r="F437">
            <v>62000</v>
          </cell>
          <cell r="G437">
            <v>62000</v>
          </cell>
          <cell r="H437">
            <v>34100</v>
          </cell>
          <cell r="I437">
            <v>27900</v>
          </cell>
          <cell r="J437" t="str">
            <v>Outstanding</v>
          </cell>
          <cell r="K437" t="str">
            <v>According to file unit cost outstanding Rs 27900/-</v>
          </cell>
        </row>
        <row r="438">
          <cell r="C438" t="str">
            <v>08034 E00 03003834</v>
          </cell>
          <cell r="D438" t="str">
            <v>CH960059</v>
          </cell>
          <cell r="E438" t="str">
            <v>Anil Kumar Tuteja</v>
          </cell>
          <cell r="F438">
            <v>38000</v>
          </cell>
          <cell r="G438">
            <v>38000</v>
          </cell>
          <cell r="H438">
            <v>9500</v>
          </cell>
          <cell r="I438">
            <v>28500</v>
          </cell>
          <cell r="J438" t="str">
            <v>Outstanding</v>
          </cell>
          <cell r="K438" t="str">
            <v>No communication till date
(Outstanding Rs 28500/-)</v>
          </cell>
        </row>
        <row r="439">
          <cell r="C439" t="str">
            <v>08037 B00 02001361</v>
          </cell>
          <cell r="D439">
            <v>2001361</v>
          </cell>
          <cell r="E439" t="str">
            <v>TC Cherain</v>
          </cell>
          <cell r="F439">
            <v>48000</v>
          </cell>
          <cell r="G439">
            <v>48000</v>
          </cell>
          <cell r="H439">
            <v>19200</v>
          </cell>
          <cell r="I439">
            <v>28800</v>
          </cell>
          <cell r="J439" t="str">
            <v>Outstanding</v>
          </cell>
          <cell r="K439" t="str">
            <v>Last communication till 95 
Goa-02000582 Cancelled
(Outstanding Rs 28800/-)</v>
          </cell>
        </row>
        <row r="440">
          <cell r="C440" t="str">
            <v>08052 E00 03002617</v>
          </cell>
          <cell r="D440">
            <v>3002617</v>
          </cell>
          <cell r="E440" t="str">
            <v>Raman Babhor</v>
          </cell>
          <cell r="F440">
            <v>48000</v>
          </cell>
          <cell r="G440">
            <v>48000</v>
          </cell>
          <cell r="H440">
            <v>19200</v>
          </cell>
          <cell r="I440">
            <v>28800</v>
          </cell>
          <cell r="J440" t="str">
            <v>Outstanding</v>
          </cell>
          <cell r="K440" t="str">
            <v>No communication till date
Outstanding Rs 28800/-</v>
          </cell>
        </row>
        <row r="441">
          <cell r="C441" t="str">
            <v>08052 B00 03003495</v>
          </cell>
          <cell r="D441" t="str">
            <v>JP960060</v>
          </cell>
          <cell r="E441" t="str">
            <v>Ajay Mukherjee (Pending)</v>
          </cell>
          <cell r="F441">
            <v>65000</v>
          </cell>
          <cell r="G441">
            <v>65000</v>
          </cell>
          <cell r="H441">
            <v>35750</v>
          </cell>
          <cell r="I441">
            <v>29250</v>
          </cell>
          <cell r="J441" t="str">
            <v>Outstanding</v>
          </cell>
          <cell r="K441" t="str">
            <v>According to file unit cost outstanding</v>
          </cell>
        </row>
        <row r="442">
          <cell r="C442" t="str">
            <v>08052 B00 01002440</v>
          </cell>
          <cell r="D442" t="str">
            <v>BH960138</v>
          </cell>
          <cell r="E442" t="str">
            <v>Aravind Joshi</v>
          </cell>
          <cell r="F442">
            <v>65000</v>
          </cell>
          <cell r="G442">
            <v>65000</v>
          </cell>
          <cell r="H442">
            <v>35700</v>
          </cell>
          <cell r="I442">
            <v>29300</v>
          </cell>
          <cell r="J442" t="str">
            <v>Outstanding</v>
          </cell>
          <cell r="K442" t="str">
            <v>Last communication 96
(Outstanding Rs 29300/-)</v>
          </cell>
        </row>
        <row r="443">
          <cell r="C443" t="str">
            <v>08020 E00 03004067</v>
          </cell>
          <cell r="D443" t="str">
            <v>DE970017</v>
          </cell>
          <cell r="E443" t="str">
            <v>Jatin Seth</v>
          </cell>
          <cell r="F443">
            <v>48000</v>
          </cell>
          <cell r="G443">
            <v>48000</v>
          </cell>
          <cell r="H443">
            <v>17000</v>
          </cell>
          <cell r="I443">
            <v>31000</v>
          </cell>
          <cell r="J443" t="str">
            <v>Outstanding</v>
          </cell>
          <cell r="K443" t="str">
            <v>Last communication 97
(Outstanding Rs 31000/-)</v>
          </cell>
        </row>
        <row r="444">
          <cell r="C444" t="str">
            <v>08016 B00 04001361</v>
          </cell>
          <cell r="D444" t="str">
            <v>HY970004</v>
          </cell>
          <cell r="E444" t="str">
            <v>M/S Encode India</v>
          </cell>
          <cell r="F444">
            <v>82000</v>
          </cell>
          <cell r="G444">
            <v>82000</v>
          </cell>
          <cell r="H444">
            <v>49200</v>
          </cell>
          <cell r="I444">
            <v>32800</v>
          </cell>
          <cell r="J444" t="str">
            <v>Outstanding</v>
          </cell>
          <cell r="K444" t="str">
            <v>Last communication 97
Outstanding Rs 32800/-</v>
          </cell>
        </row>
        <row r="445">
          <cell r="C445" t="str">
            <v>08022 E00 03002652</v>
          </cell>
          <cell r="D445">
            <v>3002652</v>
          </cell>
          <cell r="E445" t="str">
            <v>Amit Chatterjee</v>
          </cell>
          <cell r="F445">
            <v>48000</v>
          </cell>
          <cell r="G445">
            <v>48000</v>
          </cell>
          <cell r="H445">
            <v>14400</v>
          </cell>
          <cell r="I445">
            <v>33600</v>
          </cell>
          <cell r="J445" t="str">
            <v>Outstanding</v>
          </cell>
          <cell r="K445" t="str">
            <v>According to file unit cost outstanding
(Outstanding Rs 33600/-)</v>
          </cell>
        </row>
        <row r="446">
          <cell r="C446" t="str">
            <v>08026 E00 03002896</v>
          </cell>
          <cell r="D446">
            <v>3002896</v>
          </cell>
          <cell r="E446" t="str">
            <v>Rajendra Chadha</v>
          </cell>
          <cell r="F446">
            <v>48000</v>
          </cell>
          <cell r="G446">
            <v>48000</v>
          </cell>
          <cell r="H446">
            <v>14400</v>
          </cell>
          <cell r="I446">
            <v>33600</v>
          </cell>
          <cell r="J446" t="str">
            <v>Outstanding</v>
          </cell>
          <cell r="K446" t="str">
            <v>Last communication 96
(Outstsnding Rs 33600/-)</v>
          </cell>
        </row>
        <row r="447">
          <cell r="C447" t="str">
            <v>08022 E00 03003823</v>
          </cell>
          <cell r="D447" t="str">
            <v>DE960469</v>
          </cell>
          <cell r="E447" t="str">
            <v>Ajay Gupta</v>
          </cell>
          <cell r="F447">
            <v>48000</v>
          </cell>
          <cell r="G447">
            <v>48000</v>
          </cell>
          <cell r="H447">
            <v>14400</v>
          </cell>
          <cell r="I447">
            <v>33600</v>
          </cell>
          <cell r="J447" t="str">
            <v>Outstanding</v>
          </cell>
          <cell r="K447" t="str">
            <v>No communication till date
(Outstanding Rs 33600/-)</v>
          </cell>
        </row>
        <row r="448">
          <cell r="C448" t="str">
            <v>08020 E00 03003933</v>
          </cell>
          <cell r="D448" t="str">
            <v>DE960499</v>
          </cell>
          <cell r="E448" t="str">
            <v>Sushil Kumar Goyal</v>
          </cell>
          <cell r="F448">
            <v>48000</v>
          </cell>
          <cell r="G448">
            <v>48000</v>
          </cell>
          <cell r="H448">
            <v>14400</v>
          </cell>
          <cell r="I448">
            <v>33600</v>
          </cell>
          <cell r="J448" t="str">
            <v>Outstanding</v>
          </cell>
          <cell r="K448" t="str">
            <v>Last communication 96
(Outstanding Rs 33600/-)</v>
          </cell>
        </row>
        <row r="449">
          <cell r="C449" t="str">
            <v>08020 E00 03003934</v>
          </cell>
          <cell r="D449" t="str">
            <v>DE960500</v>
          </cell>
          <cell r="E449" t="str">
            <v>Sushil Kumar Goyal</v>
          </cell>
          <cell r="F449">
            <v>48000</v>
          </cell>
          <cell r="G449">
            <v>48000</v>
          </cell>
          <cell r="H449">
            <v>14400</v>
          </cell>
          <cell r="I449">
            <v>33600</v>
          </cell>
          <cell r="J449" t="str">
            <v>Outstanding</v>
          </cell>
          <cell r="K449" t="str">
            <v>Total 2 membership
(Outstanding Rs 33600/-)</v>
          </cell>
        </row>
        <row r="450">
          <cell r="C450" t="str">
            <v>08027 A00 03003444</v>
          </cell>
          <cell r="D450" t="str">
            <v>AM960018</v>
          </cell>
          <cell r="E450" t="str">
            <v>Mohinder Singh Kocher</v>
          </cell>
          <cell r="F450">
            <v>85000</v>
          </cell>
          <cell r="G450">
            <v>85000</v>
          </cell>
          <cell r="H450">
            <v>51000</v>
          </cell>
          <cell r="I450">
            <v>34000</v>
          </cell>
          <cell r="J450" t="str">
            <v>Outstanding</v>
          </cell>
          <cell r="K450" t="str">
            <v>According to file unit cost outstanding
(Outstanding Rs 34000/-)</v>
          </cell>
        </row>
        <row r="451">
          <cell r="C451" t="str">
            <v>08052 E00 01002758</v>
          </cell>
          <cell r="D451" t="str">
            <v>BH960102</v>
          </cell>
          <cell r="E451" t="str">
            <v>Atul Lalwani</v>
          </cell>
          <cell r="F451">
            <v>48000</v>
          </cell>
          <cell r="G451">
            <v>48000</v>
          </cell>
          <cell r="H451">
            <v>12000</v>
          </cell>
          <cell r="I451">
            <v>36000</v>
          </cell>
          <cell r="J451" t="str">
            <v>Outstanding</v>
          </cell>
          <cell r="K451" t="str">
            <v>According to file unit cost 
outstanding Rs 36000/- (BH960117)</v>
          </cell>
        </row>
        <row r="452">
          <cell r="C452" t="str">
            <v>08023 E00 03002317</v>
          </cell>
          <cell r="D452">
            <v>3002317</v>
          </cell>
          <cell r="E452" t="str">
            <v>Rakesh Goel</v>
          </cell>
          <cell r="F452">
            <v>48000</v>
          </cell>
          <cell r="G452">
            <v>48000</v>
          </cell>
          <cell r="H452">
            <v>12000</v>
          </cell>
          <cell r="I452">
            <v>36000</v>
          </cell>
          <cell r="J452" t="str">
            <v>Outstanding</v>
          </cell>
          <cell r="K452" t="str">
            <v>Only application form filed
(Outstanding Rs 36000/-)</v>
          </cell>
        </row>
        <row r="453">
          <cell r="C453" t="str">
            <v>08023 E00 03002577</v>
          </cell>
          <cell r="D453">
            <v>3002577</v>
          </cell>
          <cell r="E453" t="str">
            <v>Kanwar Jit Singh</v>
          </cell>
          <cell r="F453">
            <v>48000</v>
          </cell>
          <cell r="G453">
            <v>48000</v>
          </cell>
          <cell r="H453">
            <v>12000</v>
          </cell>
          <cell r="I453">
            <v>36000</v>
          </cell>
          <cell r="J453" t="str">
            <v>Outstanding</v>
          </cell>
          <cell r="K453" t="str">
            <v>Last communication 96
(Outstanding Rs 36000/-) Rimes Records Dep refund</v>
          </cell>
        </row>
        <row r="454">
          <cell r="C454" t="str">
            <v>08023 E00 03002865</v>
          </cell>
          <cell r="D454">
            <v>3002865</v>
          </cell>
          <cell r="E454" t="str">
            <v>Satwani Singh</v>
          </cell>
          <cell r="F454">
            <v>48000</v>
          </cell>
          <cell r="G454">
            <v>48000</v>
          </cell>
          <cell r="H454">
            <v>12000</v>
          </cell>
          <cell r="I454">
            <v>36000</v>
          </cell>
          <cell r="J454" t="str">
            <v>Outstanding</v>
          </cell>
          <cell r="K454" t="str">
            <v>Only application form filed
(Outstanding Rs 36000/-)</v>
          </cell>
        </row>
        <row r="455">
          <cell r="C455" t="str">
            <v>08022 E00 03003287</v>
          </cell>
          <cell r="D455" t="str">
            <v>CH960010</v>
          </cell>
          <cell r="E455" t="str">
            <v>Anshu Gupta</v>
          </cell>
          <cell r="F455">
            <v>48000</v>
          </cell>
          <cell r="G455">
            <v>48000</v>
          </cell>
          <cell r="H455">
            <v>12000</v>
          </cell>
          <cell r="I455">
            <v>36000</v>
          </cell>
          <cell r="J455" t="str">
            <v>Outstanding</v>
          </cell>
          <cell r="K455" t="str">
            <v>Last communication 96
(Outstandin Rs 36000/-)</v>
          </cell>
        </row>
        <row r="456">
          <cell r="C456" t="str">
            <v>08020 E00 03003448</v>
          </cell>
          <cell r="D456" t="str">
            <v>KN960018</v>
          </cell>
          <cell r="E456" t="str">
            <v>Kavita Tewari</v>
          </cell>
          <cell r="F456">
            <v>48000</v>
          </cell>
          <cell r="G456">
            <v>48000</v>
          </cell>
          <cell r="H456">
            <v>12000</v>
          </cell>
          <cell r="I456">
            <v>36000</v>
          </cell>
          <cell r="J456" t="str">
            <v>Outstanding</v>
          </cell>
          <cell r="K456" t="str">
            <v>Last communication 96
(Outstanding Rs 36000/-)</v>
          </cell>
        </row>
        <row r="457">
          <cell r="C457" t="str">
            <v>08042 B00 04001370</v>
          </cell>
          <cell r="D457" t="str">
            <v>VI970029</v>
          </cell>
          <cell r="E457" t="str">
            <v>Pilli Sujata</v>
          </cell>
          <cell r="F457">
            <v>82000</v>
          </cell>
          <cell r="G457">
            <v>82000</v>
          </cell>
          <cell r="H457">
            <v>45080</v>
          </cell>
          <cell r="I457">
            <v>36920</v>
          </cell>
          <cell r="J457" t="str">
            <v>Outstanding</v>
          </cell>
          <cell r="K457" t="str">
            <v>Last communication 02
Outstanding Rs 36920/-</v>
          </cell>
        </row>
        <row r="458">
          <cell r="C458" t="str">
            <v>08021 B00 03002616</v>
          </cell>
          <cell r="D458">
            <v>3002616</v>
          </cell>
          <cell r="E458" t="str">
            <v>Mandeep Singh (pending)</v>
          </cell>
          <cell r="F458">
            <v>65000</v>
          </cell>
          <cell r="G458">
            <v>65000</v>
          </cell>
          <cell r="H458">
            <v>26000</v>
          </cell>
          <cell r="I458">
            <v>39000</v>
          </cell>
          <cell r="J458" t="str">
            <v>Outstanding</v>
          </cell>
          <cell r="K458" t="str">
            <v>According to file unit cost outstanding</v>
          </cell>
        </row>
        <row r="459">
          <cell r="C459" t="str">
            <v>08035 B00 01002704</v>
          </cell>
          <cell r="D459" t="str">
            <v>BO970035</v>
          </cell>
          <cell r="E459" t="str">
            <v>Ganesh Gawde</v>
          </cell>
          <cell r="F459">
            <v>60000</v>
          </cell>
          <cell r="G459">
            <v>60000</v>
          </cell>
          <cell r="H459">
            <v>18000</v>
          </cell>
          <cell r="I459">
            <v>42000</v>
          </cell>
          <cell r="J459" t="str">
            <v>Outstanding</v>
          </cell>
          <cell r="K459" t="str">
            <v>No communication till date
(Outstanding Rs 42000/-)</v>
          </cell>
        </row>
        <row r="460">
          <cell r="C460" t="str">
            <v>08019 E00 01002722</v>
          </cell>
          <cell r="D460" t="str">
            <v>BH970013</v>
          </cell>
          <cell r="E460" t="str">
            <v>Mandhar Patidar</v>
          </cell>
          <cell r="F460">
            <v>62000</v>
          </cell>
          <cell r="G460">
            <v>62000</v>
          </cell>
          <cell r="H460">
            <v>18600</v>
          </cell>
          <cell r="I460">
            <v>43400</v>
          </cell>
          <cell r="J460" t="str">
            <v>Outstanding</v>
          </cell>
          <cell r="K460" t="str">
            <v>According to file unit cost outstanding
Rs 43400/-</v>
          </cell>
        </row>
        <row r="461">
          <cell r="C461" t="str">
            <v>08025 E00 03003835</v>
          </cell>
          <cell r="D461" t="str">
            <v>LD960048</v>
          </cell>
          <cell r="E461" t="str">
            <v>Kamaljit Singh</v>
          </cell>
          <cell r="F461">
            <v>62000</v>
          </cell>
          <cell r="G461">
            <v>62000</v>
          </cell>
          <cell r="H461">
            <v>18600</v>
          </cell>
          <cell r="I461">
            <v>43400</v>
          </cell>
          <cell r="J461" t="str">
            <v>Outstanding</v>
          </cell>
          <cell r="K461" t="str">
            <v>No communication till date
(Outstanding Rs 43400/-)</v>
          </cell>
        </row>
        <row r="462">
          <cell r="C462" t="str">
            <v>08052 E00 01002701</v>
          </cell>
          <cell r="D462" t="str">
            <v>IN970001</v>
          </cell>
          <cell r="E462" t="str">
            <v>Yogendra Singh</v>
          </cell>
          <cell r="F462">
            <v>62000</v>
          </cell>
          <cell r="G462">
            <v>62000</v>
          </cell>
          <cell r="H462">
            <v>17750</v>
          </cell>
          <cell r="I462">
            <v>44250</v>
          </cell>
          <cell r="J462" t="str">
            <v>Outstanding</v>
          </cell>
          <cell r="K462" t="str">
            <v>No communication till date
(Outstanding Rs 44250/-)</v>
          </cell>
        </row>
        <row r="463">
          <cell r="C463" t="str">
            <v>08020 B00 02002080</v>
          </cell>
          <cell r="D463" t="str">
            <v>GU960001</v>
          </cell>
          <cell r="E463" t="str">
            <v>Utpal Bhattacharya</v>
          </cell>
          <cell r="F463">
            <v>65000</v>
          </cell>
          <cell r="G463">
            <v>65000</v>
          </cell>
          <cell r="H463">
            <v>19500</v>
          </cell>
          <cell r="I463">
            <v>45500</v>
          </cell>
          <cell r="J463" t="str">
            <v>Outstanding</v>
          </cell>
          <cell r="K463" t="str">
            <v>Last communication till 96
(Outstanding Rs 45500/-)</v>
          </cell>
        </row>
        <row r="464">
          <cell r="C464" t="str">
            <v>08027 B00 03003657</v>
          </cell>
          <cell r="D464" t="str">
            <v>AM960033</v>
          </cell>
          <cell r="E464" t="str">
            <v>Arun Kumar Dhammi</v>
          </cell>
          <cell r="F464">
            <v>65000</v>
          </cell>
          <cell r="G464">
            <v>65000</v>
          </cell>
          <cell r="H464">
            <v>19500</v>
          </cell>
          <cell r="I464">
            <v>45500</v>
          </cell>
          <cell r="J464" t="str">
            <v>Outstanding</v>
          </cell>
          <cell r="K464" t="str">
            <v>Last communication 96
(Outstanding Rs 45500/-)</v>
          </cell>
        </row>
        <row r="465">
          <cell r="C465" t="str">
            <v>08016 B00 03004075</v>
          </cell>
          <cell r="D465" t="str">
            <v>LD970002</v>
          </cell>
          <cell r="E465" t="str">
            <v>Kuldeep Singh</v>
          </cell>
          <cell r="F465">
            <v>65000</v>
          </cell>
          <cell r="G465">
            <v>65000</v>
          </cell>
          <cell r="H465">
            <v>19500</v>
          </cell>
          <cell r="I465">
            <v>45500</v>
          </cell>
          <cell r="J465" t="str">
            <v>Outstanding</v>
          </cell>
          <cell r="K465" t="str">
            <v>Last communication 97
(Outstanding Rs 45500/-)</v>
          </cell>
        </row>
        <row r="466">
          <cell r="C466" t="str">
            <v>08017 B00 04001274</v>
          </cell>
          <cell r="D466" t="str">
            <v>HY960073</v>
          </cell>
          <cell r="E466" t="str">
            <v>Y Krishna Prasad</v>
          </cell>
          <cell r="F466">
            <v>65000</v>
          </cell>
          <cell r="G466">
            <v>65000</v>
          </cell>
          <cell r="H466">
            <v>19500</v>
          </cell>
          <cell r="I466">
            <v>45500</v>
          </cell>
          <cell r="J466" t="str">
            <v>Outstanding</v>
          </cell>
          <cell r="K466" t="str">
            <v>Last communication 96
Outstanding Rs 45500/-</v>
          </cell>
        </row>
        <row r="467">
          <cell r="C467" t="str">
            <v>08028 B00 03004222</v>
          </cell>
          <cell r="D467" t="str">
            <v>LD960063</v>
          </cell>
          <cell r="E467" t="str">
            <v>Charanjit Singh</v>
          </cell>
          <cell r="F467">
            <v>62000</v>
          </cell>
          <cell r="G467">
            <v>62000</v>
          </cell>
          <cell r="H467">
            <v>16250</v>
          </cell>
          <cell r="I467">
            <v>45750</v>
          </cell>
          <cell r="J467" t="str">
            <v>Outstanding</v>
          </cell>
          <cell r="K467" t="str">
            <v>Last communication 97
(Outstanding Rs 65750/-) other App No- jp960012</v>
          </cell>
        </row>
        <row r="468">
          <cell r="C468" t="str">
            <v>08036 B00 04001323</v>
          </cell>
          <cell r="D468" t="str">
            <v>VI970012</v>
          </cell>
          <cell r="E468" t="str">
            <v>Rishi Foods</v>
          </cell>
          <cell r="F468">
            <v>60000</v>
          </cell>
          <cell r="G468">
            <v>60000</v>
          </cell>
          <cell r="H468">
            <v>14250</v>
          </cell>
          <cell r="I468">
            <v>45750</v>
          </cell>
          <cell r="J468" t="str">
            <v>Outstanding</v>
          </cell>
          <cell r="K468" t="str">
            <v>According to file unit cost outstanding
Outstanding Rs 42750/-</v>
          </cell>
        </row>
        <row r="469">
          <cell r="C469" t="str">
            <v>08051 E00 03004296</v>
          </cell>
          <cell r="D469" t="str">
            <v>DE970215</v>
          </cell>
          <cell r="E469" t="str">
            <v xml:space="preserve">Anu Kochhar </v>
          </cell>
          <cell r="F469">
            <v>62000</v>
          </cell>
          <cell r="G469">
            <v>62000</v>
          </cell>
          <cell r="H469">
            <v>15500</v>
          </cell>
          <cell r="I469">
            <v>46500</v>
          </cell>
          <cell r="J469" t="str">
            <v>Outstanding</v>
          </cell>
          <cell r="K469" t="str">
            <v>According to file unit cost outstanding
(Outstanding Rs 46500/-)</v>
          </cell>
        </row>
        <row r="470">
          <cell r="C470" t="str">
            <v>08026 E00 03004304</v>
          </cell>
          <cell r="D470" t="str">
            <v>DE970169</v>
          </cell>
          <cell r="E470" t="str">
            <v>K Bali</v>
          </cell>
          <cell r="F470">
            <v>62000</v>
          </cell>
          <cell r="G470">
            <v>62000</v>
          </cell>
          <cell r="H470">
            <v>15500</v>
          </cell>
          <cell r="I470">
            <v>46500</v>
          </cell>
          <cell r="J470" t="str">
            <v>Outstanding</v>
          </cell>
          <cell r="K470" t="str">
            <v>According to file unit cost outstanding Rs 46500/-</v>
          </cell>
        </row>
        <row r="471">
          <cell r="C471" t="str">
            <v>0801 A00 03003944</v>
          </cell>
          <cell r="D471" t="str">
            <v>DE960487</v>
          </cell>
          <cell r="E471" t="str">
            <v>Rajneesh Kaushal</v>
          </cell>
          <cell r="F471">
            <v>105000</v>
          </cell>
          <cell r="G471">
            <v>105000</v>
          </cell>
          <cell r="H471">
            <v>57750</v>
          </cell>
          <cell r="I471">
            <v>47250</v>
          </cell>
          <cell r="J471" t="str">
            <v>Outstanding</v>
          </cell>
          <cell r="K471" t="str">
            <v>Last communication 03
(outstanding Rs 47250/-)</v>
          </cell>
        </row>
        <row r="472">
          <cell r="C472" t="str">
            <v>08026 B00 03002830</v>
          </cell>
          <cell r="D472">
            <v>3002830</v>
          </cell>
          <cell r="E472" t="str">
            <v>Manjeet Singh</v>
          </cell>
          <cell r="F472">
            <v>65000</v>
          </cell>
          <cell r="G472">
            <v>65000</v>
          </cell>
          <cell r="H472">
            <v>16250</v>
          </cell>
          <cell r="I472">
            <v>48750</v>
          </cell>
          <cell r="J472" t="str">
            <v>Outstanding</v>
          </cell>
          <cell r="K472" t="str">
            <v>Only application form filed
(Outstanding Rs 48750/-)</v>
          </cell>
        </row>
        <row r="473">
          <cell r="C473" t="str">
            <v>08016 B00 03004083</v>
          </cell>
          <cell r="D473" t="str">
            <v>CH970016</v>
          </cell>
          <cell r="E473" t="str">
            <v>Anita Grover</v>
          </cell>
          <cell r="F473">
            <v>65000</v>
          </cell>
          <cell r="G473">
            <v>65000</v>
          </cell>
          <cell r="H473">
            <v>16250</v>
          </cell>
          <cell r="I473">
            <v>48750</v>
          </cell>
          <cell r="J473" t="str">
            <v>Outstanding</v>
          </cell>
          <cell r="K473" t="str">
            <v>Last communication 96
(Outstanding Rs 48750/-)</v>
          </cell>
        </row>
        <row r="474">
          <cell r="C474" t="str">
            <v>08039 B00 02002627</v>
          </cell>
          <cell r="D474" t="str">
            <v>GU960234</v>
          </cell>
          <cell r="E474" t="str">
            <v>Sree Joy Ram Saika</v>
          </cell>
          <cell r="F474">
            <v>82000</v>
          </cell>
          <cell r="G474">
            <v>82000</v>
          </cell>
          <cell r="H474">
            <v>32800</v>
          </cell>
          <cell r="I474">
            <v>49200</v>
          </cell>
          <cell r="J474" t="str">
            <v>Outstanding</v>
          </cell>
          <cell r="K474" t="str">
            <v>Only application form filled
(Outstanding Rs 49200/-)</v>
          </cell>
        </row>
        <row r="475">
          <cell r="C475" t="str">
            <v>08022 A00 03002106</v>
          </cell>
          <cell r="D475">
            <v>3002106</v>
          </cell>
          <cell r="E475" t="str">
            <v>Vivek Bhardwaj</v>
          </cell>
          <cell r="F475">
            <v>85000</v>
          </cell>
          <cell r="G475">
            <v>85000</v>
          </cell>
          <cell r="H475">
            <v>34000</v>
          </cell>
          <cell r="I475">
            <v>51000</v>
          </cell>
          <cell r="J475" t="str">
            <v>Outstanding</v>
          </cell>
          <cell r="K475" t="str">
            <v>Last communication 01 ( total 2 membership, 1 TPT membership)
(Outstanding Rs 51000/- PDC Chq-500818-500818 in File)</v>
          </cell>
        </row>
        <row r="476">
          <cell r="C476" t="str">
            <v>08027 A00 03002990</v>
          </cell>
          <cell r="D476">
            <v>3002990</v>
          </cell>
          <cell r="E476" t="str">
            <v xml:space="preserve">Dinesh Kumar </v>
          </cell>
          <cell r="F476">
            <v>85000</v>
          </cell>
          <cell r="G476">
            <v>85000</v>
          </cell>
          <cell r="H476">
            <v>34000</v>
          </cell>
          <cell r="I476">
            <v>51000</v>
          </cell>
          <cell r="J476" t="str">
            <v>Outstanding</v>
          </cell>
          <cell r="K476" t="str">
            <v>Only application form filed
(Outstanding Rs 51000/-)</v>
          </cell>
        </row>
        <row r="477">
          <cell r="C477" t="str">
            <v>08018 A00 03003365</v>
          </cell>
          <cell r="D477" t="str">
            <v>LD960006</v>
          </cell>
          <cell r="E477" t="str">
            <v>Dr. DK Sabharwal (Pending)</v>
          </cell>
          <cell r="F477">
            <v>85000</v>
          </cell>
          <cell r="G477">
            <v>85000</v>
          </cell>
          <cell r="H477">
            <v>29750</v>
          </cell>
          <cell r="I477">
            <v>55250</v>
          </cell>
          <cell r="J477" t="str">
            <v>Outstanding</v>
          </cell>
          <cell r="K477" t="str">
            <v>Last communication 96
(Outstanding Rs 55250/-)</v>
          </cell>
        </row>
        <row r="478">
          <cell r="C478" t="str">
            <v>08016 B00 01002648</v>
          </cell>
          <cell r="D478" t="str">
            <v>RA970006</v>
          </cell>
          <cell r="E478" t="str">
            <v>Sushil Kumar Agarwal</v>
          </cell>
          <cell r="F478">
            <v>82000</v>
          </cell>
          <cell r="G478">
            <v>82000</v>
          </cell>
          <cell r="H478">
            <v>24600</v>
          </cell>
          <cell r="I478">
            <v>57400</v>
          </cell>
          <cell r="J478" t="str">
            <v>Outstanding</v>
          </cell>
          <cell r="K478" t="str">
            <v>Last communication 97
(Outstanding Rs 57400/-)</v>
          </cell>
        </row>
        <row r="479">
          <cell r="C479" t="str">
            <v>08002 A00 02002580</v>
          </cell>
          <cell r="D479" t="str">
            <v>GU960069</v>
          </cell>
          <cell r="E479" t="str">
            <v>Esterlet Sen Marbaniang</v>
          </cell>
          <cell r="F479">
            <v>85000</v>
          </cell>
          <cell r="G479">
            <v>85000</v>
          </cell>
          <cell r="H479">
            <v>25500</v>
          </cell>
          <cell r="I479">
            <v>59500</v>
          </cell>
          <cell r="J479" t="str">
            <v>Outstanding</v>
          </cell>
          <cell r="K479" t="str">
            <v>No communication till date
(Outstanding s 59500/-)</v>
          </cell>
        </row>
        <row r="480">
          <cell r="C480" t="str">
            <v>08028 A00 03003759</v>
          </cell>
          <cell r="D480" t="str">
            <v>DE960427</v>
          </cell>
          <cell r="E480" t="str">
            <v>Lovelesh Singhal</v>
          </cell>
          <cell r="F480">
            <v>85000</v>
          </cell>
          <cell r="G480">
            <v>85000</v>
          </cell>
          <cell r="H480">
            <v>25500</v>
          </cell>
          <cell r="I480">
            <v>59500</v>
          </cell>
          <cell r="J480" t="str">
            <v>Outstanding</v>
          </cell>
          <cell r="K480" t="str">
            <v>According to file unit cost outstanding
(outstanding Rs 59500/-)</v>
          </cell>
        </row>
        <row r="481">
          <cell r="C481" t="str">
            <v>08014 B00 01002787</v>
          </cell>
          <cell r="D481" t="str">
            <v>BH970009</v>
          </cell>
          <cell r="E481" t="str">
            <v>Prashant Mehta</v>
          </cell>
          <cell r="F481">
            <v>82000</v>
          </cell>
          <cell r="G481">
            <v>82000</v>
          </cell>
          <cell r="H481">
            <v>20500</v>
          </cell>
          <cell r="I481">
            <v>61500</v>
          </cell>
          <cell r="J481" t="str">
            <v>Outstanding</v>
          </cell>
          <cell r="K481" t="str">
            <v>Last communication 97
(Outstanding Rs 61500/-)
Member Refund Requist</v>
          </cell>
        </row>
        <row r="482">
          <cell r="C482" t="str">
            <v>08043 B00 03004400</v>
          </cell>
          <cell r="D482" t="str">
            <v>DE970219</v>
          </cell>
          <cell r="E482" t="str">
            <v>Mukesh Chandra</v>
          </cell>
          <cell r="F482">
            <v>82000</v>
          </cell>
          <cell r="G482">
            <v>82000</v>
          </cell>
          <cell r="H482">
            <v>20500</v>
          </cell>
          <cell r="I482">
            <v>61500</v>
          </cell>
          <cell r="J482" t="str">
            <v>Outstanding</v>
          </cell>
          <cell r="K482" t="str">
            <v>No communication till date
Outstanding Rs 61500/-</v>
          </cell>
        </row>
        <row r="483">
          <cell r="C483" t="str">
            <v>08015 B00 03004402</v>
          </cell>
          <cell r="D483" t="str">
            <v>DE970238</v>
          </cell>
          <cell r="E483" t="str">
            <v>J.M.D. Marketing Enterprises</v>
          </cell>
          <cell r="F483">
            <v>82000</v>
          </cell>
          <cell r="G483">
            <v>82000</v>
          </cell>
          <cell r="H483">
            <v>20500</v>
          </cell>
          <cell r="I483">
            <v>61500</v>
          </cell>
          <cell r="J483" t="str">
            <v>Outstanding</v>
          </cell>
          <cell r="K483" t="str">
            <v>According to file unit cost outstanding
Outstanding Rs 61500/-</v>
          </cell>
        </row>
        <row r="484">
          <cell r="C484" t="str">
            <v>0802 A00 03004184</v>
          </cell>
          <cell r="D484" t="str">
            <v>LU970001</v>
          </cell>
          <cell r="E484" t="str">
            <v>Harsh Madhok</v>
          </cell>
          <cell r="F484">
            <v>105000</v>
          </cell>
          <cell r="G484">
            <v>105000</v>
          </cell>
          <cell r="H484">
            <v>42000</v>
          </cell>
          <cell r="I484">
            <v>63000</v>
          </cell>
          <cell r="J484" t="str">
            <v>Outstanding</v>
          </cell>
          <cell r="K484" t="str">
            <v>Last communication 97
(Outstandin Rs 63000/-)</v>
          </cell>
        </row>
        <row r="485">
          <cell r="C485" t="str">
            <v>08019 A00 01001560</v>
          </cell>
          <cell r="D485">
            <v>1001560</v>
          </cell>
          <cell r="E485" t="str">
            <v>Premlata Lunkad  (pending)</v>
          </cell>
          <cell r="F485">
            <v>85000</v>
          </cell>
          <cell r="G485">
            <v>85000</v>
          </cell>
          <cell r="H485">
            <v>21250</v>
          </cell>
          <cell r="I485">
            <v>63750</v>
          </cell>
          <cell r="J485" t="str">
            <v>Outstanding</v>
          </cell>
          <cell r="K485" t="str">
            <v>Last communication 97
Outstanding Rs 63750/-</v>
          </cell>
        </row>
        <row r="486">
          <cell r="C486" t="str">
            <v>08026 A00 03003316</v>
          </cell>
          <cell r="D486" t="str">
            <v>AB960006</v>
          </cell>
          <cell r="E486" t="str">
            <v>Harvinder Pal Singh</v>
          </cell>
          <cell r="F486">
            <v>85000</v>
          </cell>
          <cell r="G486">
            <v>85000</v>
          </cell>
          <cell r="H486">
            <v>21250</v>
          </cell>
          <cell r="I486">
            <v>63750</v>
          </cell>
          <cell r="J486" t="str">
            <v>Outstanding</v>
          </cell>
          <cell r="K486" t="str">
            <v>Last communication 96
(Outstanding Rs 63750/-)</v>
          </cell>
        </row>
        <row r="487">
          <cell r="C487" t="str">
            <v>08042 A00 03004297</v>
          </cell>
          <cell r="D487" t="str">
            <v>DE970170</v>
          </cell>
          <cell r="E487" t="str">
            <v>Ashok Maggo</v>
          </cell>
          <cell r="F487">
            <v>105000</v>
          </cell>
          <cell r="G487">
            <v>105000</v>
          </cell>
          <cell r="H487">
            <v>26250</v>
          </cell>
          <cell r="I487">
            <v>78750</v>
          </cell>
          <cell r="J487" t="str">
            <v>Outstanding</v>
          </cell>
          <cell r="K487" t="str">
            <v>According to file unit cost outstanding Rs 78750/-</v>
          </cell>
        </row>
        <row r="488">
          <cell r="F488">
            <v>5744000</v>
          </cell>
          <cell r="G488">
            <v>5744000</v>
          </cell>
          <cell r="H488">
            <v>2802150</v>
          </cell>
          <cell r="I488">
            <v>2941850</v>
          </cell>
        </row>
        <row r="489">
          <cell r="C489" t="str">
            <v>08025 B00 31137</v>
          </cell>
          <cell r="D489">
            <v>31137</v>
          </cell>
          <cell r="E489" t="str">
            <v>Pravesh Sahani</v>
          </cell>
          <cell r="F489">
            <v>65000</v>
          </cell>
          <cell r="G489">
            <v>65000</v>
          </cell>
          <cell r="H489">
            <v>0</v>
          </cell>
          <cell r="I489">
            <v>65000</v>
          </cell>
          <cell r="J489" t="str">
            <v>Cancelled</v>
          </cell>
          <cell r="K489" t="str">
            <v>Refund Rs 52517/-chq-179224-24.07.2012</v>
          </cell>
        </row>
        <row r="490">
          <cell r="C490" t="str">
            <v>08022 E00 01001184</v>
          </cell>
          <cell r="D490">
            <v>1001184</v>
          </cell>
          <cell r="E490" t="str">
            <v>Omnitech</v>
          </cell>
          <cell r="F490">
            <v>48000</v>
          </cell>
          <cell r="G490">
            <v>48000</v>
          </cell>
          <cell r="H490">
            <v>0</v>
          </cell>
          <cell r="I490">
            <v>48000</v>
          </cell>
          <cell r="J490" t="str">
            <v>Cancelled</v>
          </cell>
          <cell r="K490" t="str">
            <v>Cancelled</v>
          </cell>
        </row>
        <row r="491">
          <cell r="C491" t="str">
            <v>08050 E00 01001355</v>
          </cell>
          <cell r="D491">
            <v>1001355</v>
          </cell>
          <cell r="E491" t="str">
            <v>Sunil Vaswani</v>
          </cell>
          <cell r="F491">
            <v>36000</v>
          </cell>
          <cell r="G491">
            <v>36000</v>
          </cell>
          <cell r="H491">
            <v>0</v>
          </cell>
          <cell r="I491">
            <v>36000</v>
          </cell>
          <cell r="J491" t="str">
            <v>Cancelled</v>
          </cell>
          <cell r="K491" t="str">
            <v>Cancelled</v>
          </cell>
        </row>
        <row r="492">
          <cell r="C492" t="str">
            <v>08019 B00 01001365</v>
          </cell>
          <cell r="D492">
            <v>1001365</v>
          </cell>
          <cell r="E492" t="str">
            <v>Shailesh P Parikh</v>
          </cell>
          <cell r="F492">
            <v>65000</v>
          </cell>
          <cell r="G492">
            <v>65000</v>
          </cell>
          <cell r="H492">
            <v>0</v>
          </cell>
          <cell r="I492">
            <v>65000</v>
          </cell>
          <cell r="J492" t="str">
            <v>Cancelled</v>
          </cell>
          <cell r="K492" t="str">
            <v>Refund Rs 60000/-Chq-990025-25.10.16</v>
          </cell>
        </row>
        <row r="493">
          <cell r="C493" t="str">
            <v>08028 E00 01001504</v>
          </cell>
          <cell r="D493">
            <v>1001504</v>
          </cell>
          <cell r="E493" t="str">
            <v>Murtuza M Merchant</v>
          </cell>
          <cell r="F493">
            <v>48000</v>
          </cell>
          <cell r="G493">
            <v>48000</v>
          </cell>
          <cell r="H493">
            <v>0</v>
          </cell>
          <cell r="I493">
            <v>48000</v>
          </cell>
          <cell r="J493" t="str">
            <v>Cancelled</v>
          </cell>
          <cell r="K493" t="str">
            <v>Cancelled</v>
          </cell>
        </row>
        <row r="494">
          <cell r="C494" t="str">
            <v>08051 B00 01001523</v>
          </cell>
          <cell r="D494">
            <v>1001523</v>
          </cell>
          <cell r="E494" t="str">
            <v>Anand G Birhade</v>
          </cell>
          <cell r="F494">
            <v>65000</v>
          </cell>
          <cell r="G494">
            <v>65000</v>
          </cell>
          <cell r="H494">
            <v>0</v>
          </cell>
          <cell r="I494">
            <v>65000</v>
          </cell>
          <cell r="J494" t="str">
            <v>Cancelled</v>
          </cell>
          <cell r="K494" t="str">
            <v>Cancelled</v>
          </cell>
        </row>
        <row r="495">
          <cell r="C495" t="str">
            <v>08016 A00 01001559</v>
          </cell>
          <cell r="D495">
            <v>1001559</v>
          </cell>
          <cell r="E495" t="str">
            <v>Sunil Trimbak Chitnis</v>
          </cell>
          <cell r="F495">
            <v>85000</v>
          </cell>
          <cell r="G495">
            <v>85000</v>
          </cell>
          <cell r="H495">
            <v>0</v>
          </cell>
          <cell r="I495">
            <v>85000</v>
          </cell>
          <cell r="J495" t="str">
            <v>Cancelled</v>
          </cell>
          <cell r="K495" t="str">
            <v>(Other pic no-01001558 Goa)</v>
          </cell>
        </row>
        <row r="496">
          <cell r="C496" t="str">
            <v>08019 A00 01001561</v>
          </cell>
          <cell r="D496">
            <v>1001561</v>
          </cell>
          <cell r="E496" t="str">
            <v>Indu Gandhi</v>
          </cell>
          <cell r="F496">
            <v>85000</v>
          </cell>
          <cell r="G496">
            <v>85000</v>
          </cell>
          <cell r="H496">
            <v>0</v>
          </cell>
          <cell r="I496">
            <v>85000</v>
          </cell>
          <cell r="J496" t="str">
            <v>Cancelled</v>
          </cell>
          <cell r="K496" t="str">
            <v>Refund Rs 66961/-chq-042159-21.02.17</v>
          </cell>
        </row>
        <row r="497">
          <cell r="C497" t="str">
            <v>08018 B00 01002288</v>
          </cell>
          <cell r="D497" t="str">
            <v>NG960229</v>
          </cell>
          <cell r="E497" t="str">
            <v>Vinod Nehte</v>
          </cell>
          <cell r="F497">
            <v>65000</v>
          </cell>
          <cell r="G497">
            <v>65000</v>
          </cell>
          <cell r="H497">
            <v>0</v>
          </cell>
          <cell r="I497">
            <v>65000</v>
          </cell>
          <cell r="J497" t="str">
            <v>Cancelled</v>
          </cell>
          <cell r="K497" t="str">
            <v>Refund Rs 51869/-Chq-042155-08.02.17 Idbi</v>
          </cell>
        </row>
        <row r="498">
          <cell r="C498" t="str">
            <v>08016 B00 01002675</v>
          </cell>
          <cell r="D498" t="str">
            <v>NG970004</v>
          </cell>
          <cell r="E498" t="str">
            <v>Prafulla Tukaram Bhaskarwar</v>
          </cell>
          <cell r="F498">
            <v>82000</v>
          </cell>
          <cell r="G498">
            <v>82000</v>
          </cell>
          <cell r="H498">
            <v>0</v>
          </cell>
          <cell r="I498">
            <v>82000</v>
          </cell>
          <cell r="J498" t="str">
            <v>Cancelled</v>
          </cell>
          <cell r="K498" t="str">
            <v>Refunded, Rs 62947/- Chq No:- 990007, 
IDBI date:- 31.05.2016</v>
          </cell>
        </row>
        <row r="499">
          <cell r="C499" t="str">
            <v>08016 B00 01002677</v>
          </cell>
          <cell r="D499" t="str">
            <v>NG970006</v>
          </cell>
          <cell r="E499" t="str">
            <v>Sanjay Krishna Rao Regundwar</v>
          </cell>
          <cell r="F499">
            <v>82000</v>
          </cell>
          <cell r="G499">
            <v>82000</v>
          </cell>
          <cell r="H499">
            <v>0</v>
          </cell>
          <cell r="I499">
            <v>82000</v>
          </cell>
          <cell r="J499" t="str">
            <v>Cancelled</v>
          </cell>
          <cell r="K499" t="str">
            <v>Refunded, Rs 62947/- Chq No:- 990004,
IDBI date:- 10.05.2016</v>
          </cell>
        </row>
        <row r="500">
          <cell r="C500" t="str">
            <v>08014 B00 01002713</v>
          </cell>
          <cell r="D500" t="str">
            <v>NG970012</v>
          </cell>
          <cell r="E500" t="str">
            <v>Shrikant Jaywant Rao Dapke</v>
          </cell>
          <cell r="F500">
            <v>82000</v>
          </cell>
          <cell r="G500">
            <v>82000</v>
          </cell>
          <cell r="H500">
            <v>0</v>
          </cell>
          <cell r="I500">
            <v>82000</v>
          </cell>
          <cell r="J500" t="str">
            <v>Cancelled</v>
          </cell>
          <cell r="K500" t="str">
            <v>Refunded, Rs 62947/-Chq No:-  990005,
IDBI date:- 12.06.2016</v>
          </cell>
        </row>
        <row r="501">
          <cell r="C501" t="str">
            <v>08018 A00 01002757</v>
          </cell>
          <cell r="D501" t="str">
            <v>BO97086</v>
          </cell>
          <cell r="E501" t="str">
            <v>Rajendra Kumar Mittal</v>
          </cell>
          <cell r="F501" t="str">
            <v>1,05,000</v>
          </cell>
          <cell r="G501">
            <v>105000</v>
          </cell>
          <cell r="H501">
            <v>0</v>
          </cell>
          <cell r="I501">
            <v>105000</v>
          </cell>
          <cell r="J501" t="str">
            <v>Cancelled</v>
          </cell>
          <cell r="K501" t="str">
            <v>Refund Rs 201692/- 
Chq-210347-Idbi-11.2.14</v>
          </cell>
        </row>
        <row r="502">
          <cell r="C502" t="str">
            <v>08022 E00 02001422</v>
          </cell>
          <cell r="D502">
            <v>2001422</v>
          </cell>
          <cell r="E502" t="str">
            <v>Shree Birendra Kumar</v>
          </cell>
          <cell r="F502">
            <v>48000</v>
          </cell>
          <cell r="G502">
            <v>48000</v>
          </cell>
          <cell r="H502">
            <v>0</v>
          </cell>
          <cell r="I502">
            <v>48000</v>
          </cell>
          <cell r="J502" t="str">
            <v>Cancelled</v>
          </cell>
          <cell r="K502" t="str">
            <v>Cancelled</v>
          </cell>
        </row>
        <row r="503">
          <cell r="C503" t="str">
            <v>08029 E00 02001444</v>
          </cell>
          <cell r="D503">
            <v>2001444</v>
          </cell>
          <cell r="E503" t="str">
            <v>Jayshree Patnaik</v>
          </cell>
          <cell r="F503">
            <v>30000</v>
          </cell>
          <cell r="G503">
            <v>30000</v>
          </cell>
          <cell r="H503">
            <v>0</v>
          </cell>
          <cell r="I503">
            <v>30000</v>
          </cell>
          <cell r="J503" t="str">
            <v>Cancelled</v>
          </cell>
          <cell r="K503" t="str">
            <v>Cancelled</v>
          </cell>
        </row>
        <row r="504">
          <cell r="C504" t="str">
            <v>08031 E00 02001445</v>
          </cell>
          <cell r="D504">
            <v>2001445</v>
          </cell>
          <cell r="E504" t="str">
            <v>Shakti Panda</v>
          </cell>
          <cell r="F504">
            <v>30000</v>
          </cell>
          <cell r="G504">
            <v>30000</v>
          </cell>
          <cell r="H504">
            <v>0</v>
          </cell>
          <cell r="I504">
            <v>30000</v>
          </cell>
          <cell r="J504" t="str">
            <v>Cancelled</v>
          </cell>
          <cell r="K504" t="str">
            <v>Cancelled</v>
          </cell>
        </row>
        <row r="505">
          <cell r="C505" t="str">
            <v>08011 E00 02001455</v>
          </cell>
          <cell r="D505">
            <v>2001455</v>
          </cell>
          <cell r="E505" t="str">
            <v>Uma Shankar Mishra</v>
          </cell>
          <cell r="F505">
            <v>30000</v>
          </cell>
          <cell r="G505">
            <v>30000</v>
          </cell>
          <cell r="H505">
            <v>0</v>
          </cell>
          <cell r="I505">
            <v>30000</v>
          </cell>
          <cell r="J505" t="str">
            <v>Cancelled</v>
          </cell>
          <cell r="K505" t="str">
            <v>Cancelled</v>
          </cell>
        </row>
        <row r="506">
          <cell r="C506" t="str">
            <v>08009 E00 02001555</v>
          </cell>
          <cell r="D506">
            <v>2001555</v>
          </cell>
          <cell r="E506" t="str">
            <v>Indu Lekha Mohanty</v>
          </cell>
          <cell r="F506">
            <v>30000</v>
          </cell>
          <cell r="G506">
            <v>30000</v>
          </cell>
          <cell r="H506">
            <v>0</v>
          </cell>
          <cell r="I506">
            <v>30000</v>
          </cell>
          <cell r="J506" t="str">
            <v>Cancelled</v>
          </cell>
          <cell r="K506" t="str">
            <v>Cancelled</v>
          </cell>
        </row>
        <row r="507">
          <cell r="C507" t="str">
            <v>08031 E00 02001595</v>
          </cell>
          <cell r="D507">
            <v>2001595</v>
          </cell>
          <cell r="E507" t="str">
            <v>S Singh</v>
          </cell>
          <cell r="F507">
            <v>30000</v>
          </cell>
          <cell r="G507">
            <v>30000</v>
          </cell>
          <cell r="H507">
            <v>0</v>
          </cell>
          <cell r="I507">
            <v>30000</v>
          </cell>
          <cell r="J507" t="str">
            <v>Cancelled</v>
          </cell>
          <cell r="K507" t="str">
            <v>Cancelled</v>
          </cell>
        </row>
        <row r="508">
          <cell r="C508" t="str">
            <v>08034 E00 02001596</v>
          </cell>
          <cell r="D508">
            <v>2001596</v>
          </cell>
          <cell r="E508" t="str">
            <v>Somnath Sen</v>
          </cell>
          <cell r="F508">
            <v>21000</v>
          </cell>
          <cell r="G508">
            <v>21000</v>
          </cell>
          <cell r="H508">
            <v>0</v>
          </cell>
          <cell r="I508">
            <v>21000</v>
          </cell>
          <cell r="J508" t="str">
            <v>Cancelled</v>
          </cell>
          <cell r="K508" t="str">
            <v>Cancelled</v>
          </cell>
        </row>
        <row r="509">
          <cell r="C509" t="str">
            <v>08009 E00 02001601</v>
          </cell>
          <cell r="D509">
            <v>2001601</v>
          </cell>
          <cell r="E509" t="str">
            <v>Keshav CH Patro</v>
          </cell>
          <cell r="F509">
            <v>28500</v>
          </cell>
          <cell r="G509">
            <v>28500</v>
          </cell>
          <cell r="H509">
            <v>0</v>
          </cell>
          <cell r="I509">
            <v>28500</v>
          </cell>
          <cell r="J509" t="str">
            <v>Cancelled</v>
          </cell>
          <cell r="K509" t="str">
            <v>Cancelled</v>
          </cell>
        </row>
        <row r="510">
          <cell r="C510" t="str">
            <v>08011 E00 02001692</v>
          </cell>
          <cell r="D510">
            <v>2001692</v>
          </cell>
          <cell r="E510" t="str">
            <v>Debraja Mohapatra</v>
          </cell>
          <cell r="F510">
            <v>28500</v>
          </cell>
          <cell r="G510">
            <v>28500</v>
          </cell>
          <cell r="H510">
            <v>0</v>
          </cell>
          <cell r="I510">
            <v>28500</v>
          </cell>
          <cell r="J510" t="str">
            <v>Cancelled</v>
          </cell>
          <cell r="K510" t="str">
            <v>Cancelled</v>
          </cell>
        </row>
        <row r="511">
          <cell r="C511" t="str">
            <v>08045 E00 02001770</v>
          </cell>
          <cell r="D511">
            <v>2001770</v>
          </cell>
          <cell r="E511" t="str">
            <v>Debasis Mohanty</v>
          </cell>
          <cell r="F511">
            <v>30000</v>
          </cell>
          <cell r="G511">
            <v>30000</v>
          </cell>
          <cell r="H511">
            <v>0</v>
          </cell>
          <cell r="I511">
            <v>30000</v>
          </cell>
          <cell r="J511" t="str">
            <v>Cancelled</v>
          </cell>
          <cell r="K511" t="str">
            <v>Cancelled</v>
          </cell>
        </row>
        <row r="512">
          <cell r="C512" t="str">
            <v>08047 E00 02001793</v>
          </cell>
          <cell r="D512">
            <v>2001793</v>
          </cell>
          <cell r="E512" t="str">
            <v>M K Das</v>
          </cell>
          <cell r="F512">
            <v>28500</v>
          </cell>
          <cell r="G512">
            <v>28500</v>
          </cell>
          <cell r="H512">
            <v>0</v>
          </cell>
          <cell r="I512">
            <v>28500</v>
          </cell>
          <cell r="J512" t="str">
            <v>Cancelled</v>
          </cell>
          <cell r="K512" t="str">
            <v>Cancelled</v>
          </cell>
        </row>
        <row r="513">
          <cell r="C513" t="str">
            <v>08045 E00 02001797</v>
          </cell>
          <cell r="D513">
            <v>2001797</v>
          </cell>
          <cell r="E513" t="str">
            <v>Radhika Das</v>
          </cell>
          <cell r="F513">
            <v>35000</v>
          </cell>
          <cell r="G513">
            <v>35000</v>
          </cell>
          <cell r="H513">
            <v>0</v>
          </cell>
          <cell r="I513">
            <v>35000</v>
          </cell>
          <cell r="J513" t="str">
            <v>Cancelled</v>
          </cell>
          <cell r="K513" t="str">
            <v>Cancelled</v>
          </cell>
        </row>
        <row r="514">
          <cell r="C514" t="str">
            <v>08033 E00 02001798</v>
          </cell>
          <cell r="D514">
            <v>2001798</v>
          </cell>
          <cell r="E514" t="str">
            <v>Sukant Kumar Panda</v>
          </cell>
          <cell r="F514">
            <v>30000</v>
          </cell>
          <cell r="G514">
            <v>30000</v>
          </cell>
          <cell r="H514">
            <v>0</v>
          </cell>
          <cell r="I514">
            <v>30000</v>
          </cell>
          <cell r="J514" t="str">
            <v>Cancelled</v>
          </cell>
          <cell r="K514" t="str">
            <v>Cancelled</v>
          </cell>
        </row>
        <row r="515">
          <cell r="C515" t="str">
            <v>08004 E00 02001811</v>
          </cell>
          <cell r="D515">
            <v>2001811</v>
          </cell>
          <cell r="E515" t="str">
            <v>Sraddhanjanli Mishra</v>
          </cell>
          <cell r="F515">
            <v>28500</v>
          </cell>
          <cell r="G515">
            <v>28500</v>
          </cell>
          <cell r="H515">
            <v>0</v>
          </cell>
          <cell r="I515">
            <v>28500</v>
          </cell>
          <cell r="J515" t="str">
            <v>Cancelled</v>
          </cell>
          <cell r="K515" t="str">
            <v>Cancelled</v>
          </cell>
        </row>
        <row r="516">
          <cell r="C516" t="str">
            <v>08020 B00 02001818</v>
          </cell>
          <cell r="D516">
            <v>2001818</v>
          </cell>
          <cell r="E516" t="str">
            <v>Sarbjit Singh Chawla</v>
          </cell>
          <cell r="F516">
            <v>65000</v>
          </cell>
          <cell r="G516">
            <v>65000</v>
          </cell>
          <cell r="H516">
            <v>0</v>
          </cell>
          <cell r="I516">
            <v>65000</v>
          </cell>
          <cell r="J516" t="str">
            <v>Cancelled</v>
          </cell>
          <cell r="K516" t="str">
            <v>Cancelled</v>
          </cell>
        </row>
        <row r="517">
          <cell r="C517" t="str">
            <v>08002 A00 02001878</v>
          </cell>
          <cell r="D517">
            <v>2001878</v>
          </cell>
          <cell r="E517" t="str">
            <v>Esterjet Sen</v>
          </cell>
          <cell r="F517">
            <v>85000</v>
          </cell>
          <cell r="G517">
            <v>85000</v>
          </cell>
          <cell r="H517">
            <v>0</v>
          </cell>
          <cell r="I517">
            <v>85000</v>
          </cell>
          <cell r="J517" t="str">
            <v>Cancelled</v>
          </cell>
          <cell r="K517" t="str">
            <v>Cancelled</v>
          </cell>
        </row>
        <row r="518">
          <cell r="C518" t="str">
            <v>08011 E00 02001885</v>
          </cell>
          <cell r="D518">
            <v>2001885</v>
          </cell>
          <cell r="E518" t="str">
            <v>Sampurananda Panda</v>
          </cell>
          <cell r="F518">
            <v>30000</v>
          </cell>
          <cell r="G518">
            <v>30000</v>
          </cell>
          <cell r="H518">
            <v>0</v>
          </cell>
          <cell r="I518">
            <v>30000</v>
          </cell>
          <cell r="J518" t="str">
            <v>Cancelled</v>
          </cell>
          <cell r="K518" t="str">
            <v>Cancelled</v>
          </cell>
        </row>
        <row r="519">
          <cell r="C519" t="str">
            <v>08021 B00 03002104</v>
          </cell>
          <cell r="D519">
            <v>3002104</v>
          </cell>
          <cell r="E519" t="str">
            <v>Sushil Kumar Jain</v>
          </cell>
          <cell r="F519">
            <v>65000</v>
          </cell>
          <cell r="G519">
            <v>65000</v>
          </cell>
          <cell r="H519">
            <v>0</v>
          </cell>
          <cell r="I519">
            <v>65000</v>
          </cell>
          <cell r="J519" t="str">
            <v>Cancelled</v>
          </cell>
          <cell r="K519" t="str">
            <v>Refund Rs 51860/- Chq-867726-01.05.2015</v>
          </cell>
        </row>
        <row r="520">
          <cell r="C520" t="str">
            <v>08023 A00 03002105</v>
          </cell>
          <cell r="D520">
            <v>3002105</v>
          </cell>
          <cell r="E520" t="str">
            <v>Swarna Jain</v>
          </cell>
          <cell r="F520">
            <v>85000</v>
          </cell>
          <cell r="G520">
            <v>85000</v>
          </cell>
          <cell r="H520">
            <v>0</v>
          </cell>
          <cell r="I520">
            <v>85000</v>
          </cell>
          <cell r="J520" t="str">
            <v>Cancelled</v>
          </cell>
          <cell r="K520" t="str">
            <v xml:space="preserve">Settled Thru Court on 19.10.2004 </v>
          </cell>
        </row>
        <row r="521">
          <cell r="C521" t="str">
            <v>08024 A00 03002108</v>
          </cell>
          <cell r="D521">
            <v>3002108</v>
          </cell>
          <cell r="E521" t="str">
            <v>Anurag Agarwal 
(Ambrish Agarwal)</v>
          </cell>
          <cell r="F521">
            <v>85000</v>
          </cell>
          <cell r="G521">
            <v>85000</v>
          </cell>
          <cell r="H521">
            <v>0</v>
          </cell>
          <cell r="I521">
            <v>85000</v>
          </cell>
          <cell r="J521" t="str">
            <v>Cancelled</v>
          </cell>
          <cell r="K521" t="str">
            <v>Refund Rs 66961/-
Chq No- 990014 date- 8.7.2016, IDBI Bnk</v>
          </cell>
        </row>
        <row r="522">
          <cell r="C522" t="str">
            <v>08022 B00 03002143</v>
          </cell>
          <cell r="D522">
            <v>3002143</v>
          </cell>
          <cell r="E522" t="str">
            <v>Anuj Garg</v>
          </cell>
          <cell r="F522">
            <v>65000</v>
          </cell>
          <cell r="G522">
            <v>65000</v>
          </cell>
          <cell r="H522">
            <v>0</v>
          </cell>
          <cell r="I522">
            <v>65000</v>
          </cell>
          <cell r="J522" t="str">
            <v>Cancelled</v>
          </cell>
          <cell r="K522" t="str">
            <v>Cancelled</v>
          </cell>
        </row>
        <row r="523">
          <cell r="C523" t="str">
            <v>08024 E00 03002175</v>
          </cell>
          <cell r="D523">
            <v>3002175</v>
          </cell>
          <cell r="E523" t="str">
            <v>Jarnall Singh</v>
          </cell>
          <cell r="F523">
            <v>45000</v>
          </cell>
          <cell r="G523">
            <v>45000</v>
          </cell>
          <cell r="H523">
            <v>0</v>
          </cell>
          <cell r="I523">
            <v>45000</v>
          </cell>
          <cell r="J523" t="str">
            <v>Cancelled</v>
          </cell>
          <cell r="K523" t="str">
            <v>Last communication 95</v>
          </cell>
        </row>
        <row r="524">
          <cell r="C524" t="str">
            <v>08023 E00 03002176</v>
          </cell>
          <cell r="D524">
            <v>3002176</v>
          </cell>
          <cell r="E524" t="str">
            <v>Ramesh Gupta</v>
          </cell>
          <cell r="F524">
            <v>48000</v>
          </cell>
          <cell r="G524">
            <v>48000</v>
          </cell>
          <cell r="H524">
            <v>0</v>
          </cell>
          <cell r="I524">
            <v>48000</v>
          </cell>
          <cell r="J524" t="str">
            <v>Cancelled</v>
          </cell>
          <cell r="K524" t="str">
            <v>Cancelled</v>
          </cell>
        </row>
        <row r="525">
          <cell r="C525" t="str">
            <v>08024 E00 03002177</v>
          </cell>
          <cell r="D525">
            <v>3002177</v>
          </cell>
          <cell r="E525" t="str">
            <v>Harbans Singh Sethi</v>
          </cell>
          <cell r="F525">
            <v>48000</v>
          </cell>
          <cell r="G525">
            <v>48000</v>
          </cell>
          <cell r="H525">
            <v>0</v>
          </cell>
          <cell r="I525">
            <v>48000</v>
          </cell>
          <cell r="J525" t="str">
            <v>Cancelled</v>
          </cell>
          <cell r="K525" t="str">
            <v>Some Legal documents filed &amp; last communication 96
Refund Court Satelments Rs 59427/- 
@ Rs 5943X10, 31.07.2001)</v>
          </cell>
        </row>
        <row r="526">
          <cell r="C526" t="str">
            <v>08023 B00 03003178</v>
          </cell>
          <cell r="D526">
            <v>3002178</v>
          </cell>
          <cell r="E526" t="str">
            <v>Ajay Garg</v>
          </cell>
          <cell r="F526">
            <v>65000</v>
          </cell>
          <cell r="G526">
            <v>65000</v>
          </cell>
          <cell r="H526">
            <v>0</v>
          </cell>
          <cell r="I526">
            <v>65000</v>
          </cell>
          <cell r="J526" t="str">
            <v>Cancelled</v>
          </cell>
          <cell r="K526" t="str">
            <v>Cancelled</v>
          </cell>
        </row>
        <row r="527">
          <cell r="C527" t="str">
            <v>08025 B00 03002180</v>
          </cell>
          <cell r="D527">
            <v>3002180</v>
          </cell>
          <cell r="E527" t="str">
            <v>Mili Tihara</v>
          </cell>
          <cell r="F527">
            <v>65000</v>
          </cell>
          <cell r="G527">
            <v>65000</v>
          </cell>
          <cell r="H527">
            <v>0</v>
          </cell>
          <cell r="I527">
            <v>65000</v>
          </cell>
          <cell r="J527" t="str">
            <v>Cancelled</v>
          </cell>
          <cell r="K527" t="str">
            <v>Cancelled</v>
          </cell>
        </row>
        <row r="528">
          <cell r="C528" t="str">
            <v>08024 E00 03002189</v>
          </cell>
          <cell r="D528">
            <v>3002189</v>
          </cell>
          <cell r="E528" t="str">
            <v>Geeta Gopal Agarwal</v>
          </cell>
          <cell r="F528">
            <v>48000</v>
          </cell>
          <cell r="G528">
            <v>48000</v>
          </cell>
          <cell r="H528">
            <v>0</v>
          </cell>
          <cell r="I528">
            <v>48000</v>
          </cell>
          <cell r="J528" t="str">
            <v>Cancelled</v>
          </cell>
          <cell r="K528" t="str">
            <v>Cancelled</v>
          </cell>
        </row>
        <row r="529">
          <cell r="C529" t="str">
            <v>08024 E00 03002191</v>
          </cell>
          <cell r="D529">
            <v>3002191</v>
          </cell>
          <cell r="E529" t="str">
            <v>Winnie Joseph</v>
          </cell>
          <cell r="F529">
            <v>48000</v>
          </cell>
          <cell r="G529">
            <v>48000</v>
          </cell>
          <cell r="H529">
            <v>0</v>
          </cell>
          <cell r="I529">
            <v>48000</v>
          </cell>
          <cell r="J529" t="str">
            <v>Cancelled</v>
          </cell>
          <cell r="K529" t="str">
            <v>Cancelled</v>
          </cell>
        </row>
        <row r="530">
          <cell r="C530" t="str">
            <v>08024 E00 03002210</v>
          </cell>
          <cell r="D530">
            <v>3002210</v>
          </cell>
          <cell r="E530" t="str">
            <v>Kewal Krishan Bansal</v>
          </cell>
          <cell r="F530">
            <v>48000</v>
          </cell>
          <cell r="G530">
            <v>48000</v>
          </cell>
          <cell r="H530">
            <v>0</v>
          </cell>
          <cell r="I530">
            <v>48000</v>
          </cell>
          <cell r="J530" t="str">
            <v>Cancelled</v>
          </cell>
          <cell r="K530" t="str">
            <v>Cancelled</v>
          </cell>
        </row>
        <row r="531">
          <cell r="C531" t="str">
            <v>08021 B00 03002211</v>
          </cell>
          <cell r="D531">
            <v>3002211</v>
          </cell>
          <cell r="E531" t="str">
            <v>Sanjay Beri</v>
          </cell>
          <cell r="F531">
            <v>61750</v>
          </cell>
          <cell r="G531">
            <v>61750</v>
          </cell>
          <cell r="H531">
            <v>0</v>
          </cell>
          <cell r="I531">
            <v>61750</v>
          </cell>
          <cell r="J531" t="str">
            <v>Cancelled</v>
          </cell>
          <cell r="K531" t="str">
            <v>Only application form filled</v>
          </cell>
        </row>
        <row r="532">
          <cell r="C532" t="str">
            <v>08025 B00 03002224</v>
          </cell>
          <cell r="D532">
            <v>3002224</v>
          </cell>
          <cell r="E532" t="str">
            <v>Pravesh Sahni</v>
          </cell>
          <cell r="F532">
            <v>65000</v>
          </cell>
          <cell r="G532">
            <v>65000</v>
          </cell>
          <cell r="H532">
            <v>0</v>
          </cell>
          <cell r="I532">
            <v>65000</v>
          </cell>
          <cell r="J532" t="str">
            <v>Cancelled</v>
          </cell>
          <cell r="K532" t="str">
            <v>Cancelled (transferred from Goa to Manali)</v>
          </cell>
        </row>
        <row r="533">
          <cell r="C533" t="str">
            <v>08021 A00 03002226</v>
          </cell>
          <cell r="D533">
            <v>3002226</v>
          </cell>
          <cell r="E533" t="str">
            <v>Bina Madhur</v>
          </cell>
          <cell r="F533">
            <v>85000</v>
          </cell>
          <cell r="G533">
            <v>85000</v>
          </cell>
          <cell r="H533">
            <v>0</v>
          </cell>
          <cell r="I533">
            <v>85000</v>
          </cell>
          <cell r="J533" t="str">
            <v>Cancelled</v>
          </cell>
          <cell r="K533" t="str">
            <v>Refunded Rs. 66,961/-,
Chq No:- 990019, 26.08.2016 Idbi bank</v>
          </cell>
        </row>
        <row r="534">
          <cell r="C534" t="str">
            <v>08023 E00 03002276</v>
          </cell>
          <cell r="D534">
            <v>3002276</v>
          </cell>
          <cell r="E534" t="str">
            <v>Saleem Siddiqui</v>
          </cell>
          <cell r="F534">
            <v>48000</v>
          </cell>
          <cell r="G534">
            <v>48000</v>
          </cell>
          <cell r="H534">
            <v>0</v>
          </cell>
          <cell r="I534">
            <v>48000</v>
          </cell>
          <cell r="J534" t="str">
            <v>Cancelled</v>
          </cell>
          <cell r="K534" t="str">
            <v>Last communication 95</v>
          </cell>
        </row>
        <row r="535">
          <cell r="C535" t="str">
            <v>08022 E00 03002315</v>
          </cell>
          <cell r="D535">
            <v>3002315</v>
          </cell>
          <cell r="E535" t="str">
            <v>Amit Chatterjee</v>
          </cell>
          <cell r="F535">
            <v>48000</v>
          </cell>
          <cell r="G535">
            <v>48000</v>
          </cell>
          <cell r="H535">
            <v>0</v>
          </cell>
          <cell r="I535">
            <v>48000</v>
          </cell>
          <cell r="J535" t="str">
            <v>Cancelled</v>
          </cell>
          <cell r="K535" t="str">
            <v>Cancelled</v>
          </cell>
        </row>
        <row r="536">
          <cell r="C536" t="str">
            <v>08021 E00 03002318</v>
          </cell>
          <cell r="D536">
            <v>3002318</v>
          </cell>
          <cell r="E536" t="str">
            <v>Sudhir Singhal</v>
          </cell>
          <cell r="F536">
            <v>46600</v>
          </cell>
          <cell r="G536">
            <v>46600</v>
          </cell>
          <cell r="H536">
            <v>0</v>
          </cell>
          <cell r="I536">
            <v>46600</v>
          </cell>
          <cell r="J536" t="str">
            <v>Cancelled</v>
          </cell>
          <cell r="K536" t="str">
            <v>Cancelled</v>
          </cell>
        </row>
        <row r="537">
          <cell r="C537" t="str">
            <v>08023 A00 03002319</v>
          </cell>
          <cell r="D537">
            <v>3002319</v>
          </cell>
          <cell r="E537" t="str">
            <v>Parveen Kumar Saluja</v>
          </cell>
          <cell r="F537">
            <v>85000</v>
          </cell>
          <cell r="G537">
            <v>85000</v>
          </cell>
          <cell r="H537">
            <v>0</v>
          </cell>
          <cell r="I537">
            <v>85000</v>
          </cell>
          <cell r="J537" t="str">
            <v>Cancelled</v>
          </cell>
          <cell r="K537" t="str">
            <v>Cancelled</v>
          </cell>
        </row>
        <row r="538">
          <cell r="C538" t="str">
            <v>08023 E00 03002322</v>
          </cell>
          <cell r="D538">
            <v>3002322</v>
          </cell>
          <cell r="E538" t="str">
            <v>Poonam Nayar</v>
          </cell>
          <cell r="F538">
            <v>45000</v>
          </cell>
          <cell r="G538">
            <v>45000</v>
          </cell>
          <cell r="H538">
            <v>0</v>
          </cell>
          <cell r="I538">
            <v>45000</v>
          </cell>
          <cell r="J538" t="str">
            <v>Cancelled</v>
          </cell>
          <cell r="K538" t="str">
            <v>Cancelled</v>
          </cell>
        </row>
        <row r="539">
          <cell r="C539" t="str">
            <v>08019 E00 03002350</v>
          </cell>
          <cell r="D539">
            <v>3002350</v>
          </cell>
          <cell r="E539" t="str">
            <v>Dr. Ananad Goyal</v>
          </cell>
          <cell r="F539">
            <v>48000</v>
          </cell>
          <cell r="G539">
            <v>48000</v>
          </cell>
          <cell r="H539">
            <v>0</v>
          </cell>
          <cell r="I539">
            <v>48000</v>
          </cell>
          <cell r="J539" t="str">
            <v>Cancelled</v>
          </cell>
          <cell r="K539" t="str">
            <v>Cancelled</v>
          </cell>
        </row>
        <row r="540">
          <cell r="C540" t="str">
            <v>08023 B00 03002352</v>
          </cell>
          <cell r="D540">
            <v>3002352</v>
          </cell>
          <cell r="E540" t="str">
            <v>Sanjeev Garg</v>
          </cell>
          <cell r="F540">
            <v>61750</v>
          </cell>
          <cell r="G540">
            <v>61750</v>
          </cell>
          <cell r="H540">
            <v>0</v>
          </cell>
          <cell r="I540">
            <v>61750</v>
          </cell>
          <cell r="J540" t="str">
            <v>Cancelled</v>
          </cell>
          <cell r="K540" t="str">
            <v>Cancelled</v>
          </cell>
        </row>
        <row r="541">
          <cell r="C541" t="str">
            <v>08024 A00 03002353</v>
          </cell>
          <cell r="D541">
            <v>3002353</v>
          </cell>
          <cell r="E541" t="str">
            <v>Rajiv Jain</v>
          </cell>
          <cell r="F541">
            <v>80750</v>
          </cell>
          <cell r="G541">
            <v>80750</v>
          </cell>
          <cell r="H541">
            <v>0</v>
          </cell>
          <cell r="I541">
            <v>80750</v>
          </cell>
          <cell r="J541" t="str">
            <v>Cancelled</v>
          </cell>
          <cell r="K541" t="str">
            <v>Cancelled</v>
          </cell>
        </row>
        <row r="542">
          <cell r="C542" t="str">
            <v>08023 B00 03002354</v>
          </cell>
          <cell r="D542">
            <v>3002354</v>
          </cell>
          <cell r="E542" t="str">
            <v>Sanjeev Garg</v>
          </cell>
          <cell r="F542">
            <v>61750</v>
          </cell>
          <cell r="G542">
            <v>61750</v>
          </cell>
          <cell r="H542">
            <v>0</v>
          </cell>
          <cell r="I542">
            <v>61750</v>
          </cell>
          <cell r="J542" t="str">
            <v>Cancelled</v>
          </cell>
          <cell r="K542" t="str">
            <v>Cancelled</v>
          </cell>
        </row>
        <row r="543">
          <cell r="C543" t="str">
            <v>08024 A00 03002358</v>
          </cell>
          <cell r="D543">
            <v>3002358</v>
          </cell>
          <cell r="E543" t="str">
            <v>Charanjit Singh</v>
          </cell>
          <cell r="F543">
            <v>85000</v>
          </cell>
          <cell r="G543">
            <v>85000</v>
          </cell>
          <cell r="H543">
            <v>0</v>
          </cell>
          <cell r="I543">
            <v>85000</v>
          </cell>
          <cell r="J543" t="str">
            <v>Cancelled</v>
          </cell>
          <cell r="K543" t="str">
            <v>Cancelled</v>
          </cell>
        </row>
        <row r="544">
          <cell r="C544" t="str">
            <v>08025 E00 03002365</v>
          </cell>
          <cell r="D544">
            <v>3002365</v>
          </cell>
          <cell r="E544" t="str">
            <v>Kiran Bharti</v>
          </cell>
          <cell r="F544">
            <v>45600</v>
          </cell>
          <cell r="G544">
            <v>45600</v>
          </cell>
          <cell r="H544">
            <v>0</v>
          </cell>
          <cell r="I544">
            <v>45600</v>
          </cell>
          <cell r="J544" t="str">
            <v>Cancelled</v>
          </cell>
          <cell r="K544" t="str">
            <v>Amount Refund Rs 40,000/-
Chq-042180-09.06.2017 Idbi Bank</v>
          </cell>
        </row>
        <row r="545">
          <cell r="C545" t="str">
            <v>08023 E00 03002366</v>
          </cell>
          <cell r="D545">
            <v>3002366</v>
          </cell>
          <cell r="E545" t="str">
            <v>Raj Kumar Bharti</v>
          </cell>
          <cell r="F545">
            <v>45600</v>
          </cell>
          <cell r="G545">
            <v>45600</v>
          </cell>
          <cell r="H545">
            <v>0</v>
          </cell>
          <cell r="I545">
            <v>45600</v>
          </cell>
          <cell r="J545" t="str">
            <v>Cancelled</v>
          </cell>
          <cell r="K545" t="str">
            <v>Last communiucation 97 (total 2 membership)
Amount Refund Rs 40,000/-Chq 042193-10.08.17</v>
          </cell>
        </row>
        <row r="546">
          <cell r="C546" t="str">
            <v>08023 B00 03002367</v>
          </cell>
          <cell r="D546">
            <v>3002367</v>
          </cell>
          <cell r="E546" t="str">
            <v>Amarpreet Kaur Bhangal</v>
          </cell>
          <cell r="F546">
            <v>61750</v>
          </cell>
          <cell r="G546">
            <v>61750</v>
          </cell>
          <cell r="H546">
            <v>0</v>
          </cell>
          <cell r="I546">
            <v>61750</v>
          </cell>
          <cell r="J546" t="str">
            <v>Cancelled</v>
          </cell>
          <cell r="K546" t="str">
            <v>Cancelled</v>
          </cell>
        </row>
        <row r="547">
          <cell r="C547" t="str">
            <v>08025 E00 03002368</v>
          </cell>
          <cell r="D547">
            <v>3002368</v>
          </cell>
          <cell r="E547" t="str">
            <v>Krishan K Bharti</v>
          </cell>
          <cell r="F547">
            <v>45600</v>
          </cell>
          <cell r="G547">
            <v>45600</v>
          </cell>
          <cell r="H547">
            <v>0</v>
          </cell>
          <cell r="I547">
            <v>45600</v>
          </cell>
          <cell r="J547" t="str">
            <v>Cancelled</v>
          </cell>
          <cell r="K547" t="str">
            <v>Amount Refund Rs 40,000/-
Chq-042179-09.06.2017 Idbi Bank</v>
          </cell>
        </row>
        <row r="548">
          <cell r="C548" t="str">
            <v>08024 E00 03002377</v>
          </cell>
          <cell r="D548">
            <v>3002377</v>
          </cell>
          <cell r="E548" t="str">
            <v>Sandeep Sikka</v>
          </cell>
          <cell r="F548">
            <v>48000</v>
          </cell>
          <cell r="G548">
            <v>48000</v>
          </cell>
          <cell r="H548">
            <v>0</v>
          </cell>
          <cell r="I548">
            <v>48000</v>
          </cell>
          <cell r="J548" t="str">
            <v>Cancelled</v>
          </cell>
          <cell r="K548" t="str">
            <v>Cancelled</v>
          </cell>
        </row>
        <row r="549">
          <cell r="C549" t="str">
            <v>08021 A00 03002391</v>
          </cell>
          <cell r="D549">
            <v>3002391</v>
          </cell>
          <cell r="E549" t="str">
            <v>Manish Gupta</v>
          </cell>
          <cell r="F549">
            <v>80750</v>
          </cell>
          <cell r="G549">
            <v>80750</v>
          </cell>
          <cell r="H549">
            <v>0</v>
          </cell>
          <cell r="I549">
            <v>80750</v>
          </cell>
          <cell r="J549" t="str">
            <v>Cancelled</v>
          </cell>
          <cell r="K549" t="str">
            <v>Cancelled</v>
          </cell>
        </row>
        <row r="550">
          <cell r="C550" t="str">
            <v>08024 E00 03002393</v>
          </cell>
          <cell r="D550">
            <v>3002393</v>
          </cell>
          <cell r="E550" t="str">
            <v>Mahender Gupta</v>
          </cell>
          <cell r="F550">
            <v>45600</v>
          </cell>
          <cell r="G550">
            <v>45600</v>
          </cell>
          <cell r="H550">
            <v>0</v>
          </cell>
          <cell r="I550">
            <v>45600</v>
          </cell>
          <cell r="J550" t="str">
            <v>Cancelled</v>
          </cell>
          <cell r="K550" t="str">
            <v>Cancelled</v>
          </cell>
        </row>
        <row r="551">
          <cell r="C551" t="str">
            <v>08024 B00 03002396</v>
          </cell>
          <cell r="D551">
            <v>3002396</v>
          </cell>
          <cell r="E551" t="str">
            <v>Neena Passy</v>
          </cell>
          <cell r="F551">
            <v>65000</v>
          </cell>
          <cell r="G551">
            <v>65000</v>
          </cell>
          <cell r="H551">
            <v>0</v>
          </cell>
          <cell r="I551">
            <v>65000</v>
          </cell>
          <cell r="J551" t="str">
            <v>Cancelled</v>
          </cell>
          <cell r="K551" t="str">
            <v>Only application form filed</v>
          </cell>
        </row>
        <row r="552">
          <cell r="C552" t="str">
            <v>08021 E00 03002399</v>
          </cell>
          <cell r="D552">
            <v>3002399</v>
          </cell>
          <cell r="E552" t="str">
            <v>Mangal Ram</v>
          </cell>
          <cell r="F552">
            <v>45000</v>
          </cell>
          <cell r="G552">
            <v>45000</v>
          </cell>
          <cell r="H552">
            <v>0</v>
          </cell>
          <cell r="I552">
            <v>45000</v>
          </cell>
          <cell r="J552" t="str">
            <v>Cancelled</v>
          </cell>
          <cell r="K552" t="str">
            <v>Cancelled</v>
          </cell>
        </row>
        <row r="553">
          <cell r="C553" t="str">
            <v>08023 E00 03002438</v>
          </cell>
          <cell r="D553">
            <v>3002438</v>
          </cell>
          <cell r="E553" t="str">
            <v>Gita Bharti</v>
          </cell>
          <cell r="F553">
            <v>48000</v>
          </cell>
          <cell r="G553">
            <v>48000</v>
          </cell>
          <cell r="H553">
            <v>0</v>
          </cell>
          <cell r="I553">
            <v>48000</v>
          </cell>
          <cell r="J553" t="str">
            <v>Cancelled</v>
          </cell>
          <cell r="K553" t="str">
            <v xml:space="preserve">Last communication 07, total 2 membership
Refund Amount Rs 40,000/-Chq-042192-10.08.17, </v>
          </cell>
        </row>
        <row r="554">
          <cell r="C554" t="str">
            <v>08025 A00 03002442</v>
          </cell>
          <cell r="D554">
            <v>3002442</v>
          </cell>
          <cell r="E554" t="str">
            <v>Ashirwad Enterprises</v>
          </cell>
          <cell r="F554">
            <v>85000</v>
          </cell>
          <cell r="G554">
            <v>85000</v>
          </cell>
          <cell r="H554">
            <v>0</v>
          </cell>
          <cell r="I554">
            <v>85000</v>
          </cell>
          <cell r="J554" t="str">
            <v>Cancelled</v>
          </cell>
          <cell r="K554" t="str">
            <v>Amount Refund Rs 49153/-
Chq-731479-31.10.12-Idbi Bank</v>
          </cell>
        </row>
        <row r="555">
          <cell r="C555" t="str">
            <v>08023 E00 03002443</v>
          </cell>
          <cell r="D555">
            <v>3002443</v>
          </cell>
          <cell r="E555" t="str">
            <v>Ram Swaroop Lohia</v>
          </cell>
          <cell r="F555">
            <v>48000</v>
          </cell>
          <cell r="G555">
            <v>48000</v>
          </cell>
          <cell r="H555">
            <v>0</v>
          </cell>
          <cell r="I555">
            <v>48000</v>
          </cell>
          <cell r="J555" t="str">
            <v>Cancelled</v>
          </cell>
          <cell r="K555" t="str">
            <v>Cancelled</v>
          </cell>
        </row>
        <row r="556">
          <cell r="C556" t="str">
            <v>08023 E00 03002457</v>
          </cell>
          <cell r="D556">
            <v>3002457</v>
          </cell>
          <cell r="E556" t="str">
            <v>Asha H Prabladka</v>
          </cell>
          <cell r="F556">
            <v>48000</v>
          </cell>
          <cell r="G556">
            <v>48000</v>
          </cell>
          <cell r="H556">
            <v>0</v>
          </cell>
          <cell r="I556">
            <v>48000</v>
          </cell>
          <cell r="J556" t="str">
            <v>Cancelled</v>
          </cell>
          <cell r="K556" t="str">
            <v>Cancelled</v>
          </cell>
        </row>
        <row r="557">
          <cell r="C557" t="str">
            <v>08025 E00 03002506</v>
          </cell>
          <cell r="D557">
            <v>3002506</v>
          </cell>
          <cell r="E557" t="str">
            <v>Varinder Ghuman</v>
          </cell>
          <cell r="F557">
            <v>45600</v>
          </cell>
          <cell r="G557">
            <v>45600</v>
          </cell>
          <cell r="H557">
            <v>0</v>
          </cell>
          <cell r="I557">
            <v>45600</v>
          </cell>
          <cell r="J557" t="str">
            <v>Cancelled</v>
          </cell>
          <cell r="K557" t="str">
            <v>Cancelled</v>
          </cell>
        </row>
        <row r="558">
          <cell r="C558" t="str">
            <v>08024 E00 03002524</v>
          </cell>
          <cell r="D558">
            <v>3002524</v>
          </cell>
          <cell r="E558" t="str">
            <v>Bajraj Singh</v>
          </cell>
          <cell r="F558">
            <v>45600</v>
          </cell>
          <cell r="G558">
            <v>45600</v>
          </cell>
          <cell r="H558">
            <v>0</v>
          </cell>
          <cell r="I558">
            <v>45600</v>
          </cell>
          <cell r="J558" t="str">
            <v>Cancelled</v>
          </cell>
          <cell r="K558" t="str">
            <v>Cancelled</v>
          </cell>
        </row>
        <row r="559">
          <cell r="C559" t="str">
            <v>08025 B00 03002529</v>
          </cell>
          <cell r="D559">
            <v>3002529</v>
          </cell>
          <cell r="E559" t="str">
            <v>Ajit Kaur</v>
          </cell>
          <cell r="F559">
            <v>61750</v>
          </cell>
          <cell r="G559">
            <v>61750</v>
          </cell>
          <cell r="H559">
            <v>0</v>
          </cell>
          <cell r="I559">
            <v>61750</v>
          </cell>
          <cell r="J559" t="str">
            <v>Cancelled</v>
          </cell>
          <cell r="K559" t="str">
            <v>No communication till date</v>
          </cell>
        </row>
        <row r="560">
          <cell r="C560" t="str">
            <v>08023 E00 03002546</v>
          </cell>
          <cell r="D560">
            <v>3002546</v>
          </cell>
          <cell r="E560" t="str">
            <v>Vijay Kumar</v>
          </cell>
          <cell r="F560">
            <v>45600</v>
          </cell>
          <cell r="G560">
            <v>45600</v>
          </cell>
          <cell r="H560">
            <v>0</v>
          </cell>
          <cell r="I560">
            <v>45600</v>
          </cell>
          <cell r="J560" t="str">
            <v>Cancelled</v>
          </cell>
          <cell r="K560" t="str">
            <v>Cancelled</v>
          </cell>
        </row>
        <row r="561">
          <cell r="C561" t="str">
            <v>08020 A00 03002549</v>
          </cell>
          <cell r="D561">
            <v>3002549</v>
          </cell>
          <cell r="E561" t="str">
            <v>Surinder Singh Dhillon</v>
          </cell>
          <cell r="F561">
            <v>80750</v>
          </cell>
          <cell r="G561">
            <v>80750</v>
          </cell>
          <cell r="H561">
            <v>0</v>
          </cell>
          <cell r="I561">
            <v>80750</v>
          </cell>
          <cell r="J561" t="str">
            <v>Cancelled</v>
          </cell>
          <cell r="K561" t="str">
            <v>Cancelled</v>
          </cell>
        </row>
        <row r="562">
          <cell r="C562" t="str">
            <v>08020 E00 03002550</v>
          </cell>
          <cell r="D562">
            <v>3002550</v>
          </cell>
          <cell r="E562" t="str">
            <v>Rajesh Rana</v>
          </cell>
          <cell r="F562">
            <v>45600</v>
          </cell>
          <cell r="G562">
            <v>45600</v>
          </cell>
          <cell r="H562">
            <v>0</v>
          </cell>
          <cell r="I562">
            <v>45600</v>
          </cell>
          <cell r="J562" t="str">
            <v>Cancelled</v>
          </cell>
          <cell r="K562" t="str">
            <v>Cancelled</v>
          </cell>
        </row>
        <row r="563">
          <cell r="C563" t="str">
            <v>08022 B00 03002568</v>
          </cell>
          <cell r="D563">
            <v>3002568</v>
          </cell>
          <cell r="E563" t="str">
            <v>B.S Gaba</v>
          </cell>
          <cell r="F563">
            <v>61750</v>
          </cell>
          <cell r="G563">
            <v>61750</v>
          </cell>
          <cell r="H563">
            <v>0</v>
          </cell>
          <cell r="I563">
            <v>61750</v>
          </cell>
          <cell r="J563" t="str">
            <v>Cancelled</v>
          </cell>
          <cell r="K563" t="str">
            <v>Cancelled</v>
          </cell>
        </row>
        <row r="564">
          <cell r="C564" t="str">
            <v>08021 B00 03002571</v>
          </cell>
          <cell r="D564">
            <v>3002571</v>
          </cell>
          <cell r="E564" t="str">
            <v>Surinder Singh Dhillon</v>
          </cell>
          <cell r="F564">
            <v>65000</v>
          </cell>
          <cell r="G564">
            <v>65000</v>
          </cell>
          <cell r="H564">
            <v>0</v>
          </cell>
          <cell r="I564">
            <v>65000</v>
          </cell>
          <cell r="J564" t="str">
            <v>Cancelled</v>
          </cell>
          <cell r="K564" t="str">
            <v>Cancelled</v>
          </cell>
        </row>
        <row r="565">
          <cell r="C565" t="str">
            <v>08023 E00 03002572</v>
          </cell>
          <cell r="D565">
            <v>3002572</v>
          </cell>
          <cell r="E565" t="str">
            <v>Rajesh Kumar</v>
          </cell>
          <cell r="F565">
            <v>45600</v>
          </cell>
          <cell r="G565">
            <v>45600</v>
          </cell>
          <cell r="H565">
            <v>0</v>
          </cell>
          <cell r="I565">
            <v>45600</v>
          </cell>
          <cell r="J565" t="str">
            <v>Cancelled</v>
          </cell>
          <cell r="K565" t="str">
            <v>Cancelled</v>
          </cell>
        </row>
        <row r="566">
          <cell r="C566" t="str">
            <v>08026 B00 03002604</v>
          </cell>
          <cell r="D566">
            <v>3002604</v>
          </cell>
          <cell r="E566" t="str">
            <v>Narinder Garg</v>
          </cell>
          <cell r="F566">
            <v>65000</v>
          </cell>
          <cell r="G566">
            <v>65000</v>
          </cell>
          <cell r="H566">
            <v>0</v>
          </cell>
          <cell r="I566">
            <v>65000</v>
          </cell>
          <cell r="J566" t="str">
            <v>Cancelled</v>
          </cell>
          <cell r="K566" t="str">
            <v>Cancelled</v>
          </cell>
        </row>
        <row r="567">
          <cell r="C567" t="str">
            <v>08025 B00 03002605</v>
          </cell>
          <cell r="D567">
            <v>3002605</v>
          </cell>
          <cell r="E567" t="str">
            <v>Man Mohan Virmani</v>
          </cell>
          <cell r="F567">
            <v>65000</v>
          </cell>
          <cell r="G567">
            <v>65000</v>
          </cell>
          <cell r="H567">
            <v>0</v>
          </cell>
          <cell r="I567">
            <v>65000</v>
          </cell>
          <cell r="J567" t="str">
            <v>Cancelled</v>
          </cell>
          <cell r="K567" t="str">
            <v>Cancelled</v>
          </cell>
        </row>
        <row r="568">
          <cell r="C568" t="str">
            <v>08026 B00 03002608</v>
          </cell>
          <cell r="D568">
            <v>3002608</v>
          </cell>
          <cell r="E568" t="str">
            <v>Ishita Bhardwaj</v>
          </cell>
          <cell r="F568">
            <v>65000</v>
          </cell>
          <cell r="G568">
            <v>65000</v>
          </cell>
          <cell r="H568">
            <v>0</v>
          </cell>
          <cell r="I568">
            <v>65000</v>
          </cell>
          <cell r="J568" t="str">
            <v>Cancelled</v>
          </cell>
          <cell r="K568" t="str">
            <v>Last communication 95</v>
          </cell>
        </row>
        <row r="569">
          <cell r="C569" t="str">
            <v>08041 A00 03002615</v>
          </cell>
          <cell r="D569">
            <v>3002615</v>
          </cell>
          <cell r="E569" t="str">
            <v>Gian Chand</v>
          </cell>
          <cell r="F569">
            <v>85000</v>
          </cell>
          <cell r="G569">
            <v>85000</v>
          </cell>
          <cell r="H569">
            <v>0</v>
          </cell>
          <cell r="I569">
            <v>85000</v>
          </cell>
          <cell r="J569" t="str">
            <v>Cancelled</v>
          </cell>
          <cell r="K569" t="str">
            <v>Last communication 04</v>
          </cell>
        </row>
        <row r="570">
          <cell r="C570" t="str">
            <v>08022 B00 03002618</v>
          </cell>
          <cell r="D570">
            <v>3002618</v>
          </cell>
          <cell r="E570" t="str">
            <v>Ashok Khurana</v>
          </cell>
          <cell r="F570">
            <v>65000</v>
          </cell>
          <cell r="G570">
            <v>65000</v>
          </cell>
          <cell r="H570">
            <v>0</v>
          </cell>
          <cell r="I570">
            <v>65000</v>
          </cell>
          <cell r="J570" t="str">
            <v>Cancelled</v>
          </cell>
          <cell r="K570" t="str">
            <v>Cancelled</v>
          </cell>
        </row>
        <row r="571">
          <cell r="C571" t="str">
            <v>08048 E00 03002619</v>
          </cell>
          <cell r="D571">
            <v>3002619</v>
          </cell>
          <cell r="E571" t="str">
            <v>Vijay Kumar</v>
          </cell>
          <cell r="F571">
            <v>28500</v>
          </cell>
          <cell r="G571">
            <v>28500</v>
          </cell>
          <cell r="H571">
            <v>0</v>
          </cell>
          <cell r="I571">
            <v>28500</v>
          </cell>
          <cell r="J571" t="str">
            <v>Cancelled</v>
          </cell>
          <cell r="K571" t="str">
            <v>Cancelled</v>
          </cell>
        </row>
        <row r="572">
          <cell r="C572" t="str">
            <v>08025 B00 03002639</v>
          </cell>
          <cell r="D572">
            <v>3002639</v>
          </cell>
          <cell r="E572" t="str">
            <v>Janak Gupta</v>
          </cell>
          <cell r="F572">
            <v>65000</v>
          </cell>
          <cell r="G572">
            <v>65000</v>
          </cell>
          <cell r="H572">
            <v>0</v>
          </cell>
          <cell r="I572">
            <v>65000</v>
          </cell>
          <cell r="J572" t="str">
            <v>Cancelled</v>
          </cell>
          <cell r="K572" t="str">
            <v>Cancelled</v>
          </cell>
        </row>
        <row r="573">
          <cell r="C573" t="str">
            <v>08020 A00 03002645</v>
          </cell>
          <cell r="D573">
            <v>3002645</v>
          </cell>
          <cell r="E573" t="str">
            <v>Vinod Kumar Agarwal</v>
          </cell>
          <cell r="F573">
            <v>85000</v>
          </cell>
          <cell r="G573">
            <v>85000</v>
          </cell>
          <cell r="H573">
            <v>0</v>
          </cell>
          <cell r="I573">
            <v>85000</v>
          </cell>
          <cell r="J573" t="str">
            <v>Cancelled</v>
          </cell>
          <cell r="K573" t="str">
            <v>Amount Refund Rs 1,59,653/-
Chq-207778-30.12.13, Idbi bank</v>
          </cell>
        </row>
        <row r="574">
          <cell r="C574" t="str">
            <v>08050 B00 03002695</v>
          </cell>
          <cell r="D574">
            <v>3002695</v>
          </cell>
          <cell r="E574" t="str">
            <v>Gurpreet Singh</v>
          </cell>
          <cell r="F574">
            <v>39000</v>
          </cell>
          <cell r="G574">
            <v>39000</v>
          </cell>
          <cell r="H574">
            <v>0</v>
          </cell>
          <cell r="I574">
            <v>39000</v>
          </cell>
          <cell r="J574" t="str">
            <v>Cancelled</v>
          </cell>
          <cell r="K574" t="str">
            <v>Last communication 96</v>
          </cell>
        </row>
        <row r="575">
          <cell r="C575" t="str">
            <v>08020 A00 03002697</v>
          </cell>
          <cell r="D575">
            <v>3002697</v>
          </cell>
          <cell r="E575" t="str">
            <v>Naresh Bansal</v>
          </cell>
          <cell r="F575">
            <v>85000</v>
          </cell>
          <cell r="G575">
            <v>85000</v>
          </cell>
          <cell r="H575">
            <v>0</v>
          </cell>
          <cell r="I575">
            <v>85000</v>
          </cell>
          <cell r="J575" t="str">
            <v>Cancelled</v>
          </cell>
          <cell r="K575" t="str">
            <v>Cancelled</v>
          </cell>
        </row>
        <row r="576">
          <cell r="C576" t="str">
            <v>08050 B00 03002719</v>
          </cell>
          <cell r="D576">
            <v>3002719</v>
          </cell>
          <cell r="E576" t="str">
            <v>Harjinder Kumar Sharma</v>
          </cell>
          <cell r="F576">
            <v>39000</v>
          </cell>
          <cell r="G576">
            <v>39000</v>
          </cell>
          <cell r="H576">
            <v>0</v>
          </cell>
          <cell r="I576">
            <v>39000</v>
          </cell>
          <cell r="J576" t="str">
            <v>Cancelled</v>
          </cell>
          <cell r="K576" t="str">
            <v>Cancelled</v>
          </cell>
        </row>
        <row r="577">
          <cell r="C577" t="str">
            <v>08026 B00 03002720</v>
          </cell>
          <cell r="D577">
            <v>3002720</v>
          </cell>
          <cell r="E577" t="str">
            <v>Kanahaya Lal</v>
          </cell>
          <cell r="F577">
            <v>65000</v>
          </cell>
          <cell r="G577">
            <v>65000</v>
          </cell>
          <cell r="H577">
            <v>0</v>
          </cell>
          <cell r="I577">
            <v>65000</v>
          </cell>
          <cell r="J577" t="str">
            <v>Cancelled</v>
          </cell>
          <cell r="K577" t="str">
            <v>Cancelled</v>
          </cell>
        </row>
        <row r="578">
          <cell r="C578" t="str">
            <v>08025 B00 03002722</v>
          </cell>
          <cell r="D578">
            <v>3002722</v>
          </cell>
          <cell r="E578" t="str">
            <v>Gurvinder Singh</v>
          </cell>
          <cell r="F578">
            <v>65000</v>
          </cell>
          <cell r="G578">
            <v>65000</v>
          </cell>
          <cell r="H578">
            <v>0</v>
          </cell>
          <cell r="I578">
            <v>65000</v>
          </cell>
          <cell r="J578" t="str">
            <v>Cancelled</v>
          </cell>
          <cell r="K578" t="str">
            <v>Cancelled</v>
          </cell>
        </row>
        <row r="579">
          <cell r="C579" t="str">
            <v>08026 A00 03002723</v>
          </cell>
          <cell r="D579">
            <v>3002723</v>
          </cell>
          <cell r="E579" t="str">
            <v>Dinesh Kumar Vij</v>
          </cell>
          <cell r="F579">
            <v>85000</v>
          </cell>
          <cell r="G579">
            <v>85000</v>
          </cell>
          <cell r="H579">
            <v>0</v>
          </cell>
          <cell r="I579">
            <v>85000</v>
          </cell>
          <cell r="J579" t="str">
            <v>Cancelled</v>
          </cell>
          <cell r="K579" t="str">
            <v>Cancelled</v>
          </cell>
        </row>
        <row r="580">
          <cell r="C580" t="str">
            <v>08020 A00 03002724</v>
          </cell>
          <cell r="D580">
            <v>3002724</v>
          </cell>
          <cell r="E580" t="str">
            <v>Manish Gupta</v>
          </cell>
          <cell r="F580">
            <v>80750</v>
          </cell>
          <cell r="G580">
            <v>80750</v>
          </cell>
          <cell r="H580">
            <v>0</v>
          </cell>
          <cell r="I580">
            <v>80750</v>
          </cell>
          <cell r="J580" t="str">
            <v>Cancelled</v>
          </cell>
          <cell r="K580" t="str">
            <v>Cancelled</v>
          </cell>
        </row>
        <row r="581">
          <cell r="C581" t="str">
            <v>08023 E00 03002725</v>
          </cell>
          <cell r="D581">
            <v>3002725</v>
          </cell>
          <cell r="E581" t="str">
            <v>Sukhcharan</v>
          </cell>
          <cell r="F581">
            <v>48000</v>
          </cell>
          <cell r="G581">
            <v>48000</v>
          </cell>
          <cell r="H581">
            <v>0</v>
          </cell>
          <cell r="I581">
            <v>48000</v>
          </cell>
          <cell r="J581" t="str">
            <v>Cancelled</v>
          </cell>
          <cell r="K581" t="str">
            <v>Cancelled</v>
          </cell>
        </row>
        <row r="582">
          <cell r="C582" t="str">
            <v>08023 E00 03002726</v>
          </cell>
          <cell r="D582">
            <v>3002726</v>
          </cell>
          <cell r="E582" t="str">
            <v>Vijay Kumar Prabhakar</v>
          </cell>
          <cell r="F582">
            <v>45600</v>
          </cell>
          <cell r="G582">
            <v>45600</v>
          </cell>
          <cell r="H582">
            <v>0</v>
          </cell>
          <cell r="I582">
            <v>45600</v>
          </cell>
          <cell r="J582" t="str">
            <v>Cancelled</v>
          </cell>
          <cell r="K582" t="str">
            <v>Cancelled</v>
          </cell>
        </row>
        <row r="583">
          <cell r="C583" t="str">
            <v>08024 E00 03002727</v>
          </cell>
          <cell r="D583">
            <v>3002727</v>
          </cell>
          <cell r="E583" t="str">
            <v>Jagtar Singh sodhi</v>
          </cell>
          <cell r="F583">
            <v>45600</v>
          </cell>
          <cell r="G583">
            <v>45600</v>
          </cell>
          <cell r="H583">
            <v>0</v>
          </cell>
          <cell r="I583">
            <v>45600</v>
          </cell>
          <cell r="J583" t="str">
            <v>Cancelled</v>
          </cell>
          <cell r="K583" t="str">
            <v>Cancelled</v>
          </cell>
        </row>
        <row r="584">
          <cell r="C584" t="str">
            <v>08019 E00 03002728</v>
          </cell>
          <cell r="D584">
            <v>3002728</v>
          </cell>
          <cell r="E584" t="str">
            <v>Inderjit Parshar</v>
          </cell>
          <cell r="F584">
            <v>14400</v>
          </cell>
          <cell r="G584">
            <v>14400</v>
          </cell>
          <cell r="H584">
            <v>0</v>
          </cell>
          <cell r="I584">
            <v>14400</v>
          </cell>
          <cell r="J584" t="str">
            <v>Cancelled</v>
          </cell>
          <cell r="K584" t="str">
            <v>Cancelled</v>
          </cell>
        </row>
        <row r="585">
          <cell r="C585" t="str">
            <v>08025 E00 03002730</v>
          </cell>
          <cell r="D585">
            <v>3002730</v>
          </cell>
          <cell r="E585" t="str">
            <v>Lion Ashwani Sehgal</v>
          </cell>
          <cell r="F585">
            <v>48000</v>
          </cell>
          <cell r="G585">
            <v>48000</v>
          </cell>
          <cell r="H585">
            <v>0</v>
          </cell>
          <cell r="I585">
            <v>48000</v>
          </cell>
          <cell r="J585" t="str">
            <v>Cancelled</v>
          </cell>
          <cell r="K585" t="str">
            <v>Cancelled</v>
          </cell>
        </row>
        <row r="586">
          <cell r="C586" t="str">
            <v>08023 E00 03002786</v>
          </cell>
          <cell r="D586">
            <v>3002786</v>
          </cell>
          <cell r="E586" t="str">
            <v>Saleem Siddiqui</v>
          </cell>
          <cell r="F586">
            <v>48000</v>
          </cell>
          <cell r="G586">
            <v>48000</v>
          </cell>
          <cell r="H586">
            <v>0</v>
          </cell>
          <cell r="I586">
            <v>48000</v>
          </cell>
          <cell r="J586" t="str">
            <v>Cancelled</v>
          </cell>
          <cell r="K586" t="str">
            <v>Cancelled</v>
          </cell>
        </row>
        <row r="587">
          <cell r="C587" t="str">
            <v>08029 E00 03002788</v>
          </cell>
          <cell r="D587">
            <v>3002788</v>
          </cell>
          <cell r="E587" t="str">
            <v>Aro Testing Equipments Pvt Ltd</v>
          </cell>
          <cell r="F587">
            <v>48000</v>
          </cell>
          <cell r="G587">
            <v>48000</v>
          </cell>
          <cell r="H587">
            <v>0</v>
          </cell>
          <cell r="I587">
            <v>48000</v>
          </cell>
          <cell r="J587" t="str">
            <v>Cancelled</v>
          </cell>
          <cell r="K587" t="str">
            <v>Cancelled</v>
          </cell>
        </row>
        <row r="588">
          <cell r="C588" t="str">
            <v>08023 B00 03002791</v>
          </cell>
          <cell r="D588">
            <v>3002791</v>
          </cell>
          <cell r="E588" t="str">
            <v xml:space="preserve">Raghavendra Singh </v>
          </cell>
          <cell r="F588">
            <v>48000</v>
          </cell>
          <cell r="G588">
            <v>48000</v>
          </cell>
          <cell r="H588">
            <v>0</v>
          </cell>
          <cell r="I588">
            <v>48000</v>
          </cell>
          <cell r="J588" t="str">
            <v>Cancelled</v>
          </cell>
          <cell r="K588" t="str">
            <v>Cancelled</v>
          </cell>
        </row>
        <row r="589">
          <cell r="C589" t="str">
            <v>08025 E00 03002825</v>
          </cell>
          <cell r="D589">
            <v>3002825</v>
          </cell>
          <cell r="E589" t="str">
            <v>Pankaj Ratan Tandon</v>
          </cell>
          <cell r="F589">
            <v>48000</v>
          </cell>
          <cell r="G589">
            <v>48000</v>
          </cell>
          <cell r="H589">
            <v>0</v>
          </cell>
          <cell r="I589">
            <v>48000</v>
          </cell>
          <cell r="J589" t="str">
            <v>Cancelled</v>
          </cell>
          <cell r="K589" t="str">
            <v>Cancelled</v>
          </cell>
        </row>
        <row r="590">
          <cell r="C590" t="str">
            <v>08021 B00 03002831</v>
          </cell>
          <cell r="D590">
            <v>3002831</v>
          </cell>
          <cell r="E590" t="str">
            <v>Devinder Kumar Jain</v>
          </cell>
          <cell r="F590">
            <v>65000</v>
          </cell>
          <cell r="G590">
            <v>65000</v>
          </cell>
          <cell r="H590">
            <v>0</v>
          </cell>
          <cell r="I590">
            <v>65000</v>
          </cell>
          <cell r="J590" t="str">
            <v>Cancelled</v>
          </cell>
          <cell r="K590" t="str">
            <v>Cancelled</v>
          </cell>
        </row>
        <row r="591">
          <cell r="C591" t="str">
            <v>08026 A00 03002833</v>
          </cell>
          <cell r="D591">
            <v>3002833</v>
          </cell>
          <cell r="E591" t="str">
            <v>Mohinder Singh Kocher</v>
          </cell>
          <cell r="F591">
            <v>80750</v>
          </cell>
          <cell r="G591">
            <v>80750</v>
          </cell>
          <cell r="H591">
            <v>0</v>
          </cell>
          <cell r="I591">
            <v>80750</v>
          </cell>
          <cell r="J591" t="str">
            <v>Cancelled</v>
          </cell>
          <cell r="K591" t="str">
            <v>Cancelled</v>
          </cell>
        </row>
        <row r="592">
          <cell r="C592" t="str">
            <v>08036 E00 03002848</v>
          </cell>
          <cell r="D592">
            <v>3002848</v>
          </cell>
          <cell r="E592" t="str">
            <v>Balbir Singh Saini</v>
          </cell>
          <cell r="F592">
            <v>36100</v>
          </cell>
          <cell r="G592">
            <v>36100</v>
          </cell>
          <cell r="H592">
            <v>0</v>
          </cell>
          <cell r="I592">
            <v>36100</v>
          </cell>
          <cell r="J592" t="str">
            <v>Cancelled</v>
          </cell>
          <cell r="K592" t="str">
            <v>Cancelled</v>
          </cell>
        </row>
        <row r="593">
          <cell r="C593" t="str">
            <v>08023 E00 03002857</v>
          </cell>
          <cell r="D593">
            <v>3002857</v>
          </cell>
          <cell r="E593" t="str">
            <v>T.R Goyal</v>
          </cell>
          <cell r="F593">
            <v>48000</v>
          </cell>
          <cell r="G593">
            <v>48000</v>
          </cell>
          <cell r="H593">
            <v>0</v>
          </cell>
          <cell r="I593">
            <v>48000</v>
          </cell>
          <cell r="J593" t="str">
            <v>Cancelled</v>
          </cell>
          <cell r="K593" t="str">
            <v>Cancelled</v>
          </cell>
        </row>
        <row r="594">
          <cell r="C594" t="str">
            <v>08020 B00 03002859</v>
          </cell>
          <cell r="D594">
            <v>3002859</v>
          </cell>
          <cell r="E594" t="str">
            <v>Vijendra Goel</v>
          </cell>
          <cell r="F594">
            <v>65000</v>
          </cell>
          <cell r="G594">
            <v>65000</v>
          </cell>
          <cell r="H594">
            <v>0</v>
          </cell>
          <cell r="I594">
            <v>65000</v>
          </cell>
          <cell r="J594" t="str">
            <v>Cancelled</v>
          </cell>
          <cell r="K594" t="str">
            <v>Cancelled</v>
          </cell>
        </row>
        <row r="595">
          <cell r="C595" t="str">
            <v>08040 B00 03002861</v>
          </cell>
          <cell r="D595">
            <v>3002861</v>
          </cell>
          <cell r="E595" t="str">
            <v>Manjit Singh</v>
          </cell>
          <cell r="F595">
            <v>65000</v>
          </cell>
          <cell r="G595">
            <v>65000</v>
          </cell>
          <cell r="H595">
            <v>0</v>
          </cell>
          <cell r="I595">
            <v>65000</v>
          </cell>
          <cell r="J595" t="str">
            <v>Cancelled</v>
          </cell>
          <cell r="K595" t="str">
            <v>Cancelled</v>
          </cell>
        </row>
        <row r="596">
          <cell r="C596" t="str">
            <v>08025 B00 03002863</v>
          </cell>
          <cell r="D596">
            <v>3002863</v>
          </cell>
          <cell r="E596" t="str">
            <v>Sandeep Goyal</v>
          </cell>
          <cell r="F596">
            <v>65000</v>
          </cell>
          <cell r="G596">
            <v>65000</v>
          </cell>
          <cell r="H596">
            <v>0</v>
          </cell>
          <cell r="I596">
            <v>65000</v>
          </cell>
          <cell r="J596" t="str">
            <v>Cancelled</v>
          </cell>
          <cell r="K596" t="str">
            <v>Cancelled</v>
          </cell>
        </row>
        <row r="597">
          <cell r="C597" t="str">
            <v>08022 E00 03002864</v>
          </cell>
          <cell r="D597">
            <v>3002864</v>
          </cell>
          <cell r="E597" t="str">
            <v>Birajatinder Singh</v>
          </cell>
          <cell r="F597">
            <v>48000</v>
          </cell>
          <cell r="G597">
            <v>48000</v>
          </cell>
          <cell r="H597">
            <v>0</v>
          </cell>
          <cell r="I597">
            <v>48000</v>
          </cell>
          <cell r="J597" t="str">
            <v>Cancelled</v>
          </cell>
          <cell r="K597" t="str">
            <v>Cancelled</v>
          </cell>
        </row>
        <row r="598">
          <cell r="C598" t="str">
            <v>08021 B00 03002869</v>
          </cell>
          <cell r="D598">
            <v>3002869</v>
          </cell>
          <cell r="E598" t="str">
            <v>Deepak Narang</v>
          </cell>
          <cell r="F598">
            <v>65000</v>
          </cell>
          <cell r="G598">
            <v>65000</v>
          </cell>
          <cell r="H598">
            <v>0</v>
          </cell>
          <cell r="I598">
            <v>65000</v>
          </cell>
          <cell r="J598" t="str">
            <v>Cancelled</v>
          </cell>
          <cell r="K598" t="str">
            <v>Cancelled</v>
          </cell>
        </row>
        <row r="599">
          <cell r="C599" t="str">
            <v>08024 E00 03002895</v>
          </cell>
          <cell r="D599">
            <v>3002895</v>
          </cell>
          <cell r="E599" t="str">
            <v>Sandeep Jain</v>
          </cell>
          <cell r="F599">
            <v>48000</v>
          </cell>
          <cell r="G599">
            <v>48000</v>
          </cell>
          <cell r="H599">
            <v>0</v>
          </cell>
          <cell r="I599">
            <v>48000</v>
          </cell>
          <cell r="J599" t="str">
            <v>Cancelled</v>
          </cell>
          <cell r="K599" t="str">
            <v>Cancelled</v>
          </cell>
        </row>
        <row r="600">
          <cell r="C600" t="str">
            <v>08021 B00 03002912</v>
          </cell>
          <cell r="D600">
            <v>3002912</v>
          </cell>
          <cell r="E600" t="str">
            <v>Deepak Narang</v>
          </cell>
          <cell r="F600">
            <v>65000</v>
          </cell>
          <cell r="G600">
            <v>65000</v>
          </cell>
          <cell r="H600">
            <v>0</v>
          </cell>
          <cell r="I600">
            <v>65000</v>
          </cell>
          <cell r="J600" t="str">
            <v>Cancelled</v>
          </cell>
          <cell r="K600" t="str">
            <v xml:space="preserve">Refunded rs 51860/- Chq No:- 867727 date:- 6/6/2015 </v>
          </cell>
        </row>
        <row r="601">
          <cell r="C601" t="str">
            <v>08023 E00 03002950</v>
          </cell>
          <cell r="D601">
            <v>3002950</v>
          </cell>
          <cell r="E601" t="str">
            <v>Anil Kumar</v>
          </cell>
          <cell r="F601">
            <v>45600</v>
          </cell>
          <cell r="G601">
            <v>45600</v>
          </cell>
          <cell r="H601">
            <v>0</v>
          </cell>
          <cell r="I601">
            <v>45600</v>
          </cell>
          <cell r="J601" t="str">
            <v>Cancelled</v>
          </cell>
          <cell r="K601" t="str">
            <v>Cancelled</v>
          </cell>
        </row>
        <row r="602">
          <cell r="C602" t="str">
            <v>08024 E00 03002953</v>
          </cell>
          <cell r="D602">
            <v>3002953</v>
          </cell>
          <cell r="E602" t="str">
            <v>Gursharan Pal Singh Chawla</v>
          </cell>
          <cell r="F602">
            <v>48000</v>
          </cell>
          <cell r="G602">
            <v>48000</v>
          </cell>
          <cell r="H602">
            <v>0</v>
          </cell>
          <cell r="I602">
            <v>48000</v>
          </cell>
          <cell r="J602" t="str">
            <v>Cancelled</v>
          </cell>
          <cell r="K602" t="str">
            <v>Cancelled</v>
          </cell>
        </row>
        <row r="603">
          <cell r="C603" t="str">
            <v>08020 B00 03002989</v>
          </cell>
          <cell r="D603">
            <v>3002989</v>
          </cell>
          <cell r="E603" t="str">
            <v>Indira Kothari</v>
          </cell>
          <cell r="F603">
            <v>61750</v>
          </cell>
          <cell r="G603">
            <v>61750</v>
          </cell>
          <cell r="H603">
            <v>0</v>
          </cell>
          <cell r="I603">
            <v>61750</v>
          </cell>
          <cell r="J603" t="str">
            <v>Cancelled</v>
          </cell>
          <cell r="K603" t="str">
            <v>Cancelled</v>
          </cell>
        </row>
        <row r="604">
          <cell r="C604" t="str">
            <v>08026 B00 03002994</v>
          </cell>
          <cell r="D604">
            <v>3002994</v>
          </cell>
          <cell r="E604" t="str">
            <v>Puninder Singh Khorana</v>
          </cell>
          <cell r="F604">
            <v>65000</v>
          </cell>
          <cell r="G604">
            <v>65000</v>
          </cell>
          <cell r="H604">
            <v>0</v>
          </cell>
          <cell r="I604">
            <v>65000</v>
          </cell>
          <cell r="J604" t="str">
            <v>Cancelled</v>
          </cell>
          <cell r="K604" t="str">
            <v>Cancelled</v>
          </cell>
        </row>
        <row r="605">
          <cell r="C605" t="str">
            <v>08023 B00 03003010</v>
          </cell>
          <cell r="D605">
            <v>3003010</v>
          </cell>
          <cell r="E605" t="str">
            <v>I.S Bedi</v>
          </cell>
          <cell r="F605">
            <v>65000</v>
          </cell>
          <cell r="G605">
            <v>65000</v>
          </cell>
          <cell r="H605">
            <v>0</v>
          </cell>
          <cell r="I605">
            <v>65000</v>
          </cell>
          <cell r="J605" t="str">
            <v>Cancelled</v>
          </cell>
          <cell r="K605" t="str">
            <v>Cancelled</v>
          </cell>
        </row>
        <row r="606">
          <cell r="C606" t="str">
            <v>08023 A00 03003022</v>
          </cell>
          <cell r="D606">
            <v>3003022</v>
          </cell>
          <cell r="E606" t="str">
            <v>Curewell Pharmkon P Ltd</v>
          </cell>
          <cell r="F606">
            <v>85000</v>
          </cell>
          <cell r="G606">
            <v>85000</v>
          </cell>
          <cell r="H606">
            <v>0</v>
          </cell>
          <cell r="I606">
            <v>85000</v>
          </cell>
          <cell r="J606" t="str">
            <v>Cancelled</v>
          </cell>
          <cell r="K606" t="str">
            <v>Cancelled</v>
          </cell>
        </row>
        <row r="607">
          <cell r="C607" t="str">
            <v>08025 B00 03003343</v>
          </cell>
          <cell r="D607" t="str">
            <v>AM960017</v>
          </cell>
          <cell r="E607" t="str">
            <v>Sunil Sinha</v>
          </cell>
          <cell r="F607">
            <v>61750</v>
          </cell>
          <cell r="G607">
            <v>61750</v>
          </cell>
          <cell r="H607">
            <v>0</v>
          </cell>
          <cell r="I607">
            <v>61750</v>
          </cell>
          <cell r="J607" t="str">
            <v>Cancelled</v>
          </cell>
          <cell r="K607" t="str">
            <v>Cancelled</v>
          </cell>
        </row>
        <row r="608">
          <cell r="C608" t="str">
            <v>08026 E00 03003344</v>
          </cell>
          <cell r="D608" t="str">
            <v>AM960016</v>
          </cell>
          <cell r="E608" t="str">
            <v>Sushil Sinha</v>
          </cell>
          <cell r="F608">
            <v>45000</v>
          </cell>
          <cell r="G608">
            <v>45000</v>
          </cell>
          <cell r="H608">
            <v>0</v>
          </cell>
          <cell r="I608">
            <v>45000</v>
          </cell>
          <cell r="J608" t="str">
            <v>Cancelled</v>
          </cell>
          <cell r="K608" t="str">
            <v>Cancelled</v>
          </cell>
        </row>
        <row r="609">
          <cell r="C609" t="str">
            <v>08023 E00 03003384</v>
          </cell>
          <cell r="D609" t="str">
            <v>DE96004</v>
          </cell>
          <cell r="E609" t="str">
            <v>Gurdyal Singh</v>
          </cell>
          <cell r="F609">
            <v>48000</v>
          </cell>
          <cell r="G609">
            <v>48000</v>
          </cell>
          <cell r="H609">
            <v>0</v>
          </cell>
          <cell r="I609">
            <v>48000</v>
          </cell>
          <cell r="J609" t="str">
            <v>Cancelled</v>
          </cell>
          <cell r="K609" t="str">
            <v>Refund Rs 38785/-Chq-867716-03.02.15-IDBIBank</v>
          </cell>
        </row>
        <row r="610">
          <cell r="C610" t="str">
            <v>08024 E00 03003555</v>
          </cell>
          <cell r="D610" t="str">
            <v>DE960282</v>
          </cell>
          <cell r="E610" t="str">
            <v>T.S Jaggi</v>
          </cell>
          <cell r="F610">
            <v>48000</v>
          </cell>
          <cell r="G610">
            <v>48000</v>
          </cell>
          <cell r="H610">
            <v>0</v>
          </cell>
          <cell r="I610">
            <v>48000</v>
          </cell>
          <cell r="J610" t="str">
            <v>Cancelled</v>
          </cell>
          <cell r="K610" t="str">
            <v>Refunded Chq No:- 054942, 
date:- 7/9/97 State Bank of Patiala</v>
          </cell>
        </row>
        <row r="611">
          <cell r="C611" t="str">
            <v>08024 E00 03003605</v>
          </cell>
          <cell r="D611" t="str">
            <v>DE960330</v>
          </cell>
          <cell r="E611" t="str">
            <v>Arun Kumar Garg</v>
          </cell>
          <cell r="F611">
            <v>48000</v>
          </cell>
          <cell r="G611">
            <v>48000</v>
          </cell>
          <cell r="H611">
            <v>0</v>
          </cell>
          <cell r="I611">
            <v>48000</v>
          </cell>
          <cell r="J611" t="str">
            <v>Cancelled</v>
          </cell>
          <cell r="K611" t="str">
            <v>for Settled thru Court</v>
          </cell>
        </row>
        <row r="612">
          <cell r="C612" t="str">
            <v>08022 E00 03003632</v>
          </cell>
          <cell r="D612" t="str">
            <v>DE960233</v>
          </cell>
          <cell r="E612" t="str">
            <v>A.S Bawa</v>
          </cell>
          <cell r="F612">
            <v>48000</v>
          </cell>
          <cell r="G612">
            <v>48000</v>
          </cell>
          <cell r="H612">
            <v>0</v>
          </cell>
          <cell r="I612">
            <v>48000</v>
          </cell>
          <cell r="J612" t="str">
            <v>Cancelled</v>
          </cell>
          <cell r="K612" t="str">
            <v>Refunded Rs 37818/-
Chq No:- 042161, date:- 6/3/17 IDBI Bank</v>
          </cell>
        </row>
        <row r="613">
          <cell r="C613" t="str">
            <v>08027 B00 03003662</v>
          </cell>
          <cell r="D613" t="str">
            <v>AM60028</v>
          </cell>
          <cell r="E613" t="str">
            <v>Vinod Bhatia</v>
          </cell>
          <cell r="F613">
            <v>65000</v>
          </cell>
          <cell r="G613">
            <v>65000</v>
          </cell>
          <cell r="H613">
            <v>0</v>
          </cell>
          <cell r="I613">
            <v>65000</v>
          </cell>
          <cell r="J613" t="str">
            <v>Cancelled</v>
          </cell>
          <cell r="K613" t="str">
            <v xml:space="preserve">Cancelled </v>
          </cell>
        </row>
        <row r="614">
          <cell r="C614" t="str">
            <v>08028 A00 03003747</v>
          </cell>
          <cell r="D614" t="str">
            <v>DE960425</v>
          </cell>
          <cell r="E614" t="str">
            <v>Ashwani Bagga</v>
          </cell>
          <cell r="F614">
            <v>85000</v>
          </cell>
          <cell r="G614">
            <v>85000</v>
          </cell>
          <cell r="H614">
            <v>0</v>
          </cell>
          <cell r="I614">
            <v>85000</v>
          </cell>
          <cell r="J614" t="str">
            <v>Cancelled</v>
          </cell>
          <cell r="K614" t="str">
            <v xml:space="preserve">Cancelled </v>
          </cell>
        </row>
        <row r="615">
          <cell r="C615" t="str">
            <v>08041 A00 03003770</v>
          </cell>
          <cell r="D615" t="str">
            <v>DE960417</v>
          </cell>
          <cell r="E615" t="str">
            <v>Ramesh Chand Sharma</v>
          </cell>
          <cell r="F615">
            <v>80750</v>
          </cell>
          <cell r="G615">
            <v>80750</v>
          </cell>
          <cell r="H615">
            <v>0</v>
          </cell>
          <cell r="I615">
            <v>80750</v>
          </cell>
          <cell r="J615" t="str">
            <v>Cancelled</v>
          </cell>
          <cell r="K615" t="str">
            <v>Some legal Documents, last communication 97</v>
          </cell>
        </row>
        <row r="616">
          <cell r="C616" t="str">
            <v>08028 B00 03003809</v>
          </cell>
          <cell r="D616" t="str">
            <v>CH960055</v>
          </cell>
          <cell r="E616" t="str">
            <v>Vikas Rekhan</v>
          </cell>
          <cell r="F616">
            <v>82000</v>
          </cell>
          <cell r="G616">
            <v>82000</v>
          </cell>
          <cell r="H616">
            <v>0</v>
          </cell>
          <cell r="I616">
            <v>82000</v>
          </cell>
          <cell r="J616" t="str">
            <v>Cancelled</v>
          </cell>
          <cell r="K616" t="str">
            <v>Settled thru court on 19/06/2007
DD No 9594861 on 19/.6/2007</v>
          </cell>
        </row>
        <row r="617">
          <cell r="C617" t="str">
            <v>08015 A00 03003820</v>
          </cell>
          <cell r="D617" t="str">
            <v>DE960404</v>
          </cell>
          <cell r="E617" t="str">
            <v>Atul Gupta</v>
          </cell>
          <cell r="F617">
            <v>85000</v>
          </cell>
          <cell r="G617">
            <v>85000</v>
          </cell>
          <cell r="H617">
            <v>0</v>
          </cell>
          <cell r="I617">
            <v>85000</v>
          </cell>
          <cell r="J617" t="str">
            <v>Cancelled</v>
          </cell>
          <cell r="K617" t="str">
            <v xml:space="preserve">Cancelled </v>
          </cell>
        </row>
        <row r="618">
          <cell r="C618" t="str">
            <v>08026 B00 03003923</v>
          </cell>
          <cell r="D618" t="str">
            <v>DE960312</v>
          </cell>
          <cell r="E618" t="str">
            <v>Rajiv Sagar</v>
          </cell>
          <cell r="F618">
            <v>65000</v>
          </cell>
          <cell r="G618">
            <v>65000</v>
          </cell>
          <cell r="H618">
            <v>0</v>
          </cell>
          <cell r="I618">
            <v>65000</v>
          </cell>
          <cell r="J618" t="str">
            <v>Cancelled</v>
          </cell>
          <cell r="K618" t="str">
            <v>Cancelled</v>
          </cell>
        </row>
        <row r="619">
          <cell r="C619" t="str">
            <v>08052 B00 03003983</v>
          </cell>
          <cell r="D619" t="str">
            <v>DE960457</v>
          </cell>
          <cell r="E619" t="str">
            <v>Sunil Gupta</v>
          </cell>
          <cell r="F619">
            <v>65000</v>
          </cell>
          <cell r="G619">
            <v>65000</v>
          </cell>
          <cell r="H619">
            <v>0</v>
          </cell>
          <cell r="I619">
            <v>65000</v>
          </cell>
          <cell r="J619" t="str">
            <v>Cancelled</v>
          </cell>
          <cell r="K619" t="str">
            <v>Settled thru court on 14/09/2005
Chq 627750, 656807, 682220, @ Rs 30000X3=90000/-</v>
          </cell>
        </row>
        <row r="620">
          <cell r="C620" t="str">
            <v>08040 A00 03003989</v>
          </cell>
          <cell r="D620" t="str">
            <v>DE960513</v>
          </cell>
          <cell r="E620" t="str">
            <v>Dilip Jain</v>
          </cell>
          <cell r="F620">
            <v>85000</v>
          </cell>
          <cell r="G620">
            <v>85000</v>
          </cell>
          <cell r="H620">
            <v>0</v>
          </cell>
          <cell r="I620">
            <v>85000</v>
          </cell>
          <cell r="J620" t="str">
            <v>Cancelled</v>
          </cell>
          <cell r="K620" t="str">
            <v>Refunded Rs 65246/-Chq No:- 8647732,
date:- 14.10.15, IDBI Bank</v>
          </cell>
        </row>
        <row r="621">
          <cell r="C621" t="str">
            <v>08017  B00 03003992</v>
          </cell>
          <cell r="D621" t="str">
            <v>JP960163</v>
          </cell>
          <cell r="E621" t="str">
            <v>Neelam Sodhi</v>
          </cell>
          <cell r="F621">
            <v>65000</v>
          </cell>
          <cell r="G621">
            <v>65000</v>
          </cell>
          <cell r="H621">
            <v>0</v>
          </cell>
          <cell r="I621">
            <v>65000</v>
          </cell>
          <cell r="J621" t="str">
            <v>Cancelled</v>
          </cell>
          <cell r="K621" t="str">
            <v>Cancelled</v>
          </cell>
        </row>
        <row r="622">
          <cell r="C622" t="str">
            <v>08039 A00 03004034</v>
          </cell>
          <cell r="D622" t="str">
            <v>DE960549</v>
          </cell>
          <cell r="E622" t="str">
            <v>Saneep Mukherjee</v>
          </cell>
          <cell r="F622">
            <v>105000</v>
          </cell>
          <cell r="G622">
            <v>105000</v>
          </cell>
          <cell r="H622">
            <v>0</v>
          </cell>
          <cell r="I622">
            <v>105000</v>
          </cell>
          <cell r="J622" t="str">
            <v>Cancelled</v>
          </cell>
          <cell r="K622" t="str">
            <v>Settled thru court on 25/03/2004</v>
          </cell>
        </row>
        <row r="623">
          <cell r="C623" t="str">
            <v>08040 A00 03004038</v>
          </cell>
          <cell r="D623" t="str">
            <v>DE960515</v>
          </cell>
          <cell r="E623" t="str">
            <v>Pawan Jain</v>
          </cell>
          <cell r="F623">
            <v>82000</v>
          </cell>
          <cell r="G623">
            <v>82000</v>
          </cell>
          <cell r="H623">
            <v>0</v>
          </cell>
          <cell r="I623">
            <v>82000</v>
          </cell>
          <cell r="J623" t="str">
            <v>Cancelled</v>
          </cell>
          <cell r="K623" t="str">
            <v>Refunded Chq No:- 867733, 
date:- 14.10.15, IDBI Bank</v>
          </cell>
        </row>
        <row r="624">
          <cell r="C624" t="str">
            <v>08109 E00 03004426</v>
          </cell>
          <cell r="D624" t="str">
            <v>JP970090</v>
          </cell>
          <cell r="E624" t="str">
            <v>Sohan Lal Tambi</v>
          </cell>
          <cell r="F624">
            <v>20000</v>
          </cell>
          <cell r="G624">
            <v>20000</v>
          </cell>
          <cell r="H624">
            <v>0</v>
          </cell>
          <cell r="I624">
            <v>20000</v>
          </cell>
          <cell r="J624" t="str">
            <v>Cancelled</v>
          </cell>
          <cell r="K624" t="str">
            <v>Refunded, Chq No:- 779187, date:- 26/2/14, IDBI Bank</v>
          </cell>
        </row>
        <row r="625">
          <cell r="C625" t="str">
            <v>08124 E00 04001407</v>
          </cell>
          <cell r="D625" t="str">
            <v>VI970090</v>
          </cell>
          <cell r="E625" t="str">
            <v>Anup Maheshwari</v>
          </cell>
          <cell r="F625">
            <v>20000</v>
          </cell>
          <cell r="G625">
            <v>20000</v>
          </cell>
          <cell r="H625">
            <v>0</v>
          </cell>
          <cell r="I625">
            <v>20000</v>
          </cell>
          <cell r="J625" t="str">
            <v>Cancelled</v>
          </cell>
          <cell r="K625" t="str">
            <v xml:space="preserve">Rs 3000/-, Chq No:- 731544, date:- 20/2/13
Rs 5000/-, Chq No:- 731538, date:- 6/2/13 </v>
          </cell>
        </row>
        <row r="626">
          <cell r="F626">
            <v>7762300</v>
          </cell>
          <cell r="G626">
            <v>7867300</v>
          </cell>
          <cell r="H626">
            <v>0</v>
          </cell>
          <cell r="I626">
            <v>7867300</v>
          </cell>
        </row>
        <row r="627">
          <cell r="C627" t="str">
            <v>08009 B00 03004116</v>
          </cell>
          <cell r="D627" t="str">
            <v>CH970010</v>
          </cell>
          <cell r="E627" t="str">
            <v>Birender Singh Sindhu</v>
          </cell>
          <cell r="F627">
            <v>45000</v>
          </cell>
          <cell r="G627">
            <v>9000</v>
          </cell>
          <cell r="H627">
            <v>9000</v>
          </cell>
          <cell r="I627">
            <v>0</v>
          </cell>
          <cell r="J627" t="str">
            <v>File Missing</v>
          </cell>
          <cell r="K627" t="str">
            <v>All detail of member's missed from file</v>
          </cell>
        </row>
        <row r="628">
          <cell r="C628" t="str">
            <v>08109 E00 04001423</v>
          </cell>
          <cell r="D628" t="str">
            <v>VI970092</v>
          </cell>
          <cell r="E628" t="str">
            <v>Mamdenna Venkata Ranga Rao</v>
          </cell>
          <cell r="F628">
            <v>20000</v>
          </cell>
          <cell r="G628">
            <v>5000</v>
          </cell>
          <cell r="H628">
            <v>5000</v>
          </cell>
          <cell r="I628">
            <v>0</v>
          </cell>
          <cell r="J628" t="str">
            <v>File Missing</v>
          </cell>
          <cell r="K628" t="str">
            <v>All details of member's missed from file</v>
          </cell>
        </row>
        <row r="629">
          <cell r="C629" t="str">
            <v>08126 E00 04001426</v>
          </cell>
          <cell r="D629" t="str">
            <v>VI970096</v>
          </cell>
          <cell r="E629" t="str">
            <v>Suresh Mangi</v>
          </cell>
          <cell r="F629">
            <v>25000</v>
          </cell>
          <cell r="G629">
            <v>5000</v>
          </cell>
          <cell r="H629">
            <v>5000</v>
          </cell>
          <cell r="I629">
            <v>0</v>
          </cell>
          <cell r="J629" t="str">
            <v>File Missing</v>
          </cell>
          <cell r="K629" t="str">
            <v>All details of member's missed from file</v>
          </cell>
        </row>
        <row r="630">
          <cell r="C630" t="str">
            <v>08047 B00 04001456</v>
          </cell>
          <cell r="D630" t="str">
            <v>VI970176</v>
          </cell>
          <cell r="E630" t="str">
            <v>D.L.S.V. Ramana Bau</v>
          </cell>
          <cell r="F630">
            <v>45000</v>
          </cell>
          <cell r="G630">
            <v>0</v>
          </cell>
          <cell r="H630">
            <v>0</v>
          </cell>
          <cell r="I630">
            <v>0</v>
          </cell>
          <cell r="J630" t="str">
            <v>File Missing</v>
          </cell>
          <cell r="K630" t="str">
            <v>All details of member's missed from file</v>
          </cell>
        </row>
        <row r="631">
          <cell r="C631" t="str">
            <v>08021 E00 03003810</v>
          </cell>
          <cell r="D631" t="str">
            <v>CH960055</v>
          </cell>
          <cell r="E631" t="str">
            <v>Chakra Varti Mathur</v>
          </cell>
          <cell r="F631">
            <v>62000</v>
          </cell>
          <cell r="G631">
            <v>62000</v>
          </cell>
          <cell r="H631">
            <v>0</v>
          </cell>
          <cell r="I631">
            <v>62000</v>
          </cell>
          <cell r="J631" t="str">
            <v>File Missing</v>
          </cell>
          <cell r="K631" t="str">
            <v>All detail of member's missed from file</v>
          </cell>
        </row>
        <row r="632">
          <cell r="C632" t="str">
            <v>08025 E00 03003833</v>
          </cell>
          <cell r="D632" t="str">
            <v>CH960059</v>
          </cell>
          <cell r="E632" t="str">
            <v>Sukhpreet Singh Kohli</v>
          </cell>
          <cell r="F632">
            <v>62000</v>
          </cell>
          <cell r="G632">
            <v>62000</v>
          </cell>
          <cell r="H632">
            <v>0</v>
          </cell>
          <cell r="I632">
            <v>62000</v>
          </cell>
          <cell r="J632" t="str">
            <v>File Missing</v>
          </cell>
          <cell r="K632" t="str">
            <v>All detail of member's missed from file
Settled thru court on 19/06/2007</v>
          </cell>
        </row>
        <row r="633">
          <cell r="F633">
            <v>259000</v>
          </cell>
          <cell r="G633">
            <v>143000</v>
          </cell>
          <cell r="H633">
            <v>19000</v>
          </cell>
          <cell r="I633">
            <v>124000</v>
          </cell>
        </row>
        <row r="635">
          <cell r="C635" t="str">
            <v>08021 B00 02001454</v>
          </cell>
          <cell r="D635">
            <v>2001454</v>
          </cell>
          <cell r="E635" t="str">
            <v>Dharendra Narayan Senapati</v>
          </cell>
          <cell r="F635">
            <v>65000</v>
          </cell>
          <cell r="G635">
            <v>58500</v>
          </cell>
          <cell r="H635">
            <v>58500</v>
          </cell>
          <cell r="I635">
            <v>0</v>
          </cell>
          <cell r="J635" t="str">
            <v>Legal</v>
          </cell>
          <cell r="K635" t="str">
            <v>Some legal documents filed</v>
          </cell>
        </row>
        <row r="637">
          <cell r="C637" t="str">
            <v>08025 B00 03002659</v>
          </cell>
          <cell r="D637">
            <v>3002659</v>
          </cell>
          <cell r="E637" t="str">
            <v>Anil Kumar Sharma</v>
          </cell>
          <cell r="F637">
            <v>0</v>
          </cell>
          <cell r="G637">
            <v>0</v>
          </cell>
          <cell r="H637">
            <v>0</v>
          </cell>
          <cell r="I637">
            <v>0</v>
          </cell>
          <cell r="J637" t="str">
            <v>Lucky Winner</v>
          </cell>
          <cell r="K637" t="str">
            <v>Member for Lucky Winner no GSV/ CSV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377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46"/>
  <sheetViews>
    <sheetView tabSelected="1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F6" sqref="F6"/>
    </sheetView>
  </sheetViews>
  <sheetFormatPr defaultRowHeight="14.4" x14ac:dyDescent="0.3"/>
  <cols>
    <col min="1" max="1" width="8" style="1" bestFit="1" customWidth="1"/>
    <col min="2" max="2" width="18.5546875" bestFit="1" customWidth="1"/>
    <col min="3" max="3" width="8" bestFit="1" customWidth="1"/>
    <col min="4" max="4" width="10" bestFit="1" customWidth="1"/>
    <col min="5" max="5" width="11.5546875" bestFit="1" customWidth="1"/>
    <col min="6" max="6" width="12.88671875" customWidth="1"/>
    <col min="7" max="7" width="11.109375" bestFit="1" customWidth="1"/>
    <col min="8" max="8" width="10.5546875" customWidth="1"/>
    <col min="9" max="9" width="43.6640625" bestFit="1" customWidth="1"/>
    <col min="10" max="10" width="9.5546875" customWidth="1"/>
    <col min="11" max="11" width="14.33203125" style="2" bestFit="1" customWidth="1"/>
    <col min="12" max="12" width="18" style="2" customWidth="1"/>
    <col min="13" max="13" width="21.109375" style="2" customWidth="1"/>
    <col min="14" max="14" width="12.88671875" bestFit="1" customWidth="1"/>
    <col min="15" max="15" width="13.44140625" style="2" customWidth="1"/>
    <col min="16" max="16" width="13.44140625" style="3" customWidth="1"/>
    <col min="17" max="17" width="15.6640625" style="3" hidden="1" customWidth="1"/>
    <col min="18" max="18" width="15.6640625" style="3" customWidth="1"/>
    <col min="19" max="19" width="15.6640625" style="3" hidden="1" customWidth="1"/>
    <col min="20" max="21" width="13.44140625" style="3" hidden="1" customWidth="1"/>
    <col min="22" max="22" width="14.6640625" style="3" hidden="1" customWidth="1"/>
    <col min="23" max="23" width="13.44140625" style="2" hidden="1" customWidth="1"/>
    <col min="24" max="26" width="15.6640625" style="3" hidden="1" customWidth="1"/>
    <col min="27" max="28" width="13.44140625" style="3" hidden="1" customWidth="1"/>
    <col min="29" max="29" width="14.33203125" style="3" hidden="1" customWidth="1"/>
    <col min="30" max="30" width="48" style="4" customWidth="1"/>
  </cols>
  <sheetData>
    <row r="1" spans="1:30" ht="43.8" thickBot="1" x14ac:dyDescent="0.3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  <c r="H1" s="7" t="s">
        <v>7</v>
      </c>
      <c r="I1" s="6" t="s">
        <v>8</v>
      </c>
      <c r="J1" s="6" t="s">
        <v>9</v>
      </c>
      <c r="K1" s="8" t="s">
        <v>10</v>
      </c>
      <c r="L1" s="8" t="s">
        <v>11</v>
      </c>
      <c r="M1" s="8" t="s">
        <v>12</v>
      </c>
      <c r="N1" s="6" t="s">
        <v>13</v>
      </c>
      <c r="O1" s="9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1" t="s">
        <v>20</v>
      </c>
      <c r="V1" s="11" t="s">
        <v>21</v>
      </c>
      <c r="W1" s="9" t="s">
        <v>15</v>
      </c>
      <c r="X1" s="10" t="s">
        <v>16</v>
      </c>
      <c r="Y1" s="10" t="s">
        <v>17</v>
      </c>
      <c r="Z1" s="10" t="s">
        <v>18</v>
      </c>
      <c r="AA1" s="10" t="s">
        <v>19</v>
      </c>
      <c r="AB1" s="11" t="s">
        <v>20</v>
      </c>
      <c r="AC1" s="11" t="s">
        <v>21</v>
      </c>
      <c r="AD1" s="12" t="s">
        <v>1344</v>
      </c>
    </row>
    <row r="2" spans="1:30" x14ac:dyDescent="0.3">
      <c r="A2" s="13">
        <v>1</v>
      </c>
      <c r="B2" s="14" t="s">
        <v>22</v>
      </c>
      <c r="C2" s="15" t="s">
        <v>23</v>
      </c>
      <c r="D2" s="14" t="s">
        <v>24</v>
      </c>
      <c r="E2" s="15" t="s">
        <v>25</v>
      </c>
      <c r="F2" s="15" t="s">
        <v>26</v>
      </c>
      <c r="G2" s="14" t="s">
        <v>27</v>
      </c>
      <c r="H2" s="14">
        <v>1995</v>
      </c>
      <c r="I2" s="14" t="s">
        <v>28</v>
      </c>
      <c r="J2" s="14"/>
      <c r="K2" s="16">
        <f>VLOOKUP(B2,'[1]Manali members'!$C$2:$K$637,4,0)</f>
        <v>48000</v>
      </c>
      <c r="L2" s="16">
        <f>VLOOKUP(B2,'[1]Manali members'!$C$2:$K$637,5,0)</f>
        <v>48000</v>
      </c>
      <c r="M2" s="16">
        <f>VLOOKUP(B2,'[1]Manali members'!$C$2:$K$637,6,0)</f>
        <v>48000</v>
      </c>
      <c r="N2" s="14" t="str">
        <f>VLOOKUP(B2,'[1]Manali members'!$C$2:$K$637,8,0)</f>
        <v>Regular</v>
      </c>
      <c r="O2" s="16">
        <f>+L2-M2</f>
        <v>0</v>
      </c>
      <c r="P2" s="14" t="e">
        <f>+#REF!-H2</f>
        <v>#REF!</v>
      </c>
      <c r="Q2" s="17" t="e">
        <f t="shared" ref="Q2:Q65" si="0">IF(N2="regular",((M2-(M2/99)*P2)),(M2-(M2*20%)))</f>
        <v>#REF!</v>
      </c>
      <c r="R2" s="17" t="e">
        <f>((M2-(M2/99)*P2))</f>
        <v>#REF!</v>
      </c>
      <c r="S2" s="17">
        <f>IF(N2="regular",0,(M2-(M2*20%)))</f>
        <v>0</v>
      </c>
      <c r="T2" s="17"/>
      <c r="U2" s="18"/>
      <c r="V2" s="18" t="e">
        <f>+R2-T2+U2</f>
        <v>#REF!</v>
      </c>
      <c r="W2" s="16" t="e">
        <f>+#REF!-H2</f>
        <v>#REF!</v>
      </c>
      <c r="X2" s="17" t="e">
        <f t="shared" ref="X2:X65" si="1">IF(N2="regular",((M2-(M2/99)*W2)),(M2-(M2*20%)))</f>
        <v>#REF!</v>
      </c>
      <c r="Y2" s="17" t="e">
        <f t="shared" ref="Y2:Y65" si="2">((M2-(M2/99)*W2))</f>
        <v>#REF!</v>
      </c>
      <c r="Z2" s="17" t="e">
        <f>IF(V2="regular",0,(M2-(M2*20%)))</f>
        <v>#REF!</v>
      </c>
      <c r="AA2" s="17"/>
      <c r="AB2" s="18"/>
      <c r="AC2" s="18" t="e">
        <f>+Y2-AA2+AB2</f>
        <v>#REF!</v>
      </c>
      <c r="AD2" s="19" t="str">
        <f>VLOOKUP(B2,'[1]Manali members'!$C$2:$K$637,9,0)</f>
        <v>Last communication 96</v>
      </c>
    </row>
    <row r="3" spans="1:30" ht="43.2" x14ac:dyDescent="0.3">
      <c r="A3" s="20">
        <v>2</v>
      </c>
      <c r="B3" s="21" t="s">
        <v>29</v>
      </c>
      <c r="C3" s="15" t="s">
        <v>23</v>
      </c>
      <c r="D3" s="21" t="s">
        <v>30</v>
      </c>
      <c r="E3" s="15" t="s">
        <v>25</v>
      </c>
      <c r="F3" s="15" t="s">
        <v>26</v>
      </c>
      <c r="G3" s="22">
        <v>34923</v>
      </c>
      <c r="H3" s="14">
        <v>1995</v>
      </c>
      <c r="I3" s="21" t="s">
        <v>31</v>
      </c>
      <c r="J3" s="21"/>
      <c r="K3" s="23">
        <f>VLOOKUP(B3,'[1]Manali members'!$C$2:$K$637,4,0)</f>
        <v>85000</v>
      </c>
      <c r="L3" s="23">
        <f>VLOOKUP(B3,'[1]Manali members'!$C$2:$K$637,5,0)</f>
        <v>85000</v>
      </c>
      <c r="M3" s="23">
        <f>VLOOKUP(B3,'[1]Manali members'!$C$2:$K$637,6,0)</f>
        <v>76500</v>
      </c>
      <c r="N3" s="21" t="str">
        <f>VLOOKUP(B3,'[1]Manali members'!$C$2:$K$637,8,0)</f>
        <v>Outstanding</v>
      </c>
      <c r="O3" s="23">
        <f t="shared" ref="O3:O66" si="3">+L3-M3</f>
        <v>8500</v>
      </c>
      <c r="P3" s="14" t="e">
        <f>+#REF!-H3</f>
        <v>#REF!</v>
      </c>
      <c r="Q3" s="17">
        <f t="shared" si="0"/>
        <v>61200</v>
      </c>
      <c r="R3" s="17" t="e">
        <f t="shared" ref="R3:R66" si="4">((M3-(M3/99)*P3))</f>
        <v>#REF!</v>
      </c>
      <c r="S3" s="17">
        <f t="shared" ref="S3:S66" si="5">IF(N3="regular",0,(M3-(M3*20%)))</f>
        <v>61200</v>
      </c>
      <c r="T3" s="17">
        <v>0</v>
      </c>
      <c r="U3" s="18"/>
      <c r="V3" s="18" t="e">
        <f t="shared" ref="V3:V66" si="6">+R3-T3+U3</f>
        <v>#REF!</v>
      </c>
      <c r="W3" s="16" t="e">
        <f>+#REF!-H3</f>
        <v>#REF!</v>
      </c>
      <c r="X3" s="17">
        <f t="shared" si="1"/>
        <v>61200</v>
      </c>
      <c r="Y3" s="17" t="e">
        <f t="shared" si="2"/>
        <v>#REF!</v>
      </c>
      <c r="Z3" s="17" t="e">
        <f t="shared" ref="Z3:Z66" si="7">IF(V3="regular",0,(M3-(M3*20%)))</f>
        <v>#REF!</v>
      </c>
      <c r="AA3" s="17"/>
      <c r="AB3" s="18"/>
      <c r="AC3" s="18" t="e">
        <f t="shared" ref="AC3:AC66" si="8">+Y3-AA3</f>
        <v>#REF!</v>
      </c>
      <c r="AD3" s="19" t="str">
        <f>VLOOKUP(B3,'[1]Manali members'!$C$2:$K$637,9,0)</f>
        <v>Last communication 07 (Total 5 membership, 1Goa, 1 Mus, 2 Mun, 1 Man)
according to file unit cost outstanding Rs 8500/-</v>
      </c>
    </row>
    <row r="4" spans="1:30" x14ac:dyDescent="0.3">
      <c r="A4" s="13">
        <v>3</v>
      </c>
      <c r="B4" s="21" t="s">
        <v>32</v>
      </c>
      <c r="C4" s="15" t="s">
        <v>23</v>
      </c>
      <c r="D4" s="21" t="s">
        <v>33</v>
      </c>
      <c r="E4" s="15" t="s">
        <v>25</v>
      </c>
      <c r="F4" s="15" t="s">
        <v>26</v>
      </c>
      <c r="G4" s="21" t="s">
        <v>34</v>
      </c>
      <c r="H4" s="14">
        <v>1995</v>
      </c>
      <c r="I4" s="21" t="s">
        <v>35</v>
      </c>
      <c r="J4" s="21"/>
      <c r="K4" s="23">
        <f>VLOOKUP(B4,'[1]Manali members'!$C$2:$K$637,4,0)</f>
        <v>48000</v>
      </c>
      <c r="L4" s="23">
        <f>VLOOKUP(B4,'[1]Manali members'!$C$2:$K$637,5,0)</f>
        <v>48000</v>
      </c>
      <c r="M4" s="23">
        <f>VLOOKUP(B4,'[1]Manali members'!$C$2:$K$637,6,0)</f>
        <v>48000</v>
      </c>
      <c r="N4" s="21" t="str">
        <f>VLOOKUP(B4,'[1]Manali members'!$C$2:$K$637,8,0)</f>
        <v>Regular</v>
      </c>
      <c r="O4" s="23">
        <f t="shared" si="3"/>
        <v>0</v>
      </c>
      <c r="P4" s="14" t="e">
        <f>+#REF!-H4</f>
        <v>#REF!</v>
      </c>
      <c r="Q4" s="17" t="e">
        <f t="shared" si="0"/>
        <v>#REF!</v>
      </c>
      <c r="R4" s="17" t="e">
        <f t="shared" si="4"/>
        <v>#REF!</v>
      </c>
      <c r="S4" s="17">
        <f t="shared" si="5"/>
        <v>0</v>
      </c>
      <c r="T4" s="17"/>
      <c r="U4" s="18"/>
      <c r="V4" s="18" t="e">
        <f t="shared" si="6"/>
        <v>#REF!</v>
      </c>
      <c r="W4" s="16" t="e">
        <f>+#REF!-H4</f>
        <v>#REF!</v>
      </c>
      <c r="X4" s="17" t="e">
        <f t="shared" si="1"/>
        <v>#REF!</v>
      </c>
      <c r="Y4" s="17" t="e">
        <f t="shared" si="2"/>
        <v>#REF!</v>
      </c>
      <c r="Z4" s="17" t="e">
        <f t="shared" si="7"/>
        <v>#REF!</v>
      </c>
      <c r="AA4" s="17"/>
      <c r="AB4" s="18"/>
      <c r="AC4" s="18" t="e">
        <f t="shared" si="8"/>
        <v>#REF!</v>
      </c>
      <c r="AD4" s="19" t="str">
        <f>VLOOKUP(B4,'[1]Manali members'!$C$2:$K$637,9,0)</f>
        <v>Last communication 97</v>
      </c>
    </row>
    <row r="5" spans="1:30" x14ac:dyDescent="0.3">
      <c r="A5" s="20">
        <v>4</v>
      </c>
      <c r="B5" s="21" t="s">
        <v>36</v>
      </c>
      <c r="C5" s="15" t="s">
        <v>23</v>
      </c>
      <c r="D5" s="21" t="s">
        <v>37</v>
      </c>
      <c r="E5" s="15" t="s">
        <v>25</v>
      </c>
      <c r="F5" s="15" t="s">
        <v>26</v>
      </c>
      <c r="G5" s="21" t="s">
        <v>34</v>
      </c>
      <c r="H5" s="14">
        <v>1995</v>
      </c>
      <c r="I5" s="21" t="s">
        <v>38</v>
      </c>
      <c r="J5" s="21"/>
      <c r="K5" s="23">
        <f>VLOOKUP(B5,'[1]Manali members'!$C$2:$K$637,4,0)</f>
        <v>85000</v>
      </c>
      <c r="L5" s="23">
        <f>VLOOKUP(B5,'[1]Manali members'!$C$2:$K$637,5,0)</f>
        <v>80750</v>
      </c>
      <c r="M5" s="23">
        <f>VLOOKUP(B5,'[1]Manali members'!$C$2:$K$637,6,0)</f>
        <v>80750</v>
      </c>
      <c r="N5" s="21" t="str">
        <f>VLOOKUP(B5,'[1]Manali members'!$C$2:$K$637,8,0)</f>
        <v>Regular</v>
      </c>
      <c r="O5" s="23">
        <f t="shared" si="3"/>
        <v>0</v>
      </c>
      <c r="P5" s="14" t="e">
        <f>+#REF!-H5</f>
        <v>#REF!</v>
      </c>
      <c r="Q5" s="17" t="e">
        <f t="shared" si="0"/>
        <v>#REF!</v>
      </c>
      <c r="R5" s="17" t="e">
        <f t="shared" si="4"/>
        <v>#REF!</v>
      </c>
      <c r="S5" s="17">
        <f t="shared" si="5"/>
        <v>0</v>
      </c>
      <c r="T5" s="17"/>
      <c r="U5" s="18"/>
      <c r="V5" s="18" t="e">
        <f t="shared" si="6"/>
        <v>#REF!</v>
      </c>
      <c r="W5" s="16" t="e">
        <f>+#REF!-H5</f>
        <v>#REF!</v>
      </c>
      <c r="X5" s="17" t="e">
        <f t="shared" si="1"/>
        <v>#REF!</v>
      </c>
      <c r="Y5" s="17" t="e">
        <f t="shared" si="2"/>
        <v>#REF!</v>
      </c>
      <c r="Z5" s="17" t="e">
        <f t="shared" si="7"/>
        <v>#REF!</v>
      </c>
      <c r="AA5" s="17"/>
      <c r="AB5" s="18"/>
      <c r="AC5" s="18" t="e">
        <f t="shared" si="8"/>
        <v>#REF!</v>
      </c>
      <c r="AD5" s="19" t="str">
        <f>VLOOKUP(B5,'[1]Manali members'!$C$2:$K$637,9,0)</f>
        <v>Last communication 10</v>
      </c>
    </row>
    <row r="6" spans="1:30" x14ac:dyDescent="0.3">
      <c r="A6" s="13">
        <v>5</v>
      </c>
      <c r="B6" s="21" t="s">
        <v>39</v>
      </c>
      <c r="C6" s="15" t="s">
        <v>23</v>
      </c>
      <c r="D6" s="21" t="s">
        <v>40</v>
      </c>
      <c r="E6" s="15" t="s">
        <v>25</v>
      </c>
      <c r="F6" s="15" t="s">
        <v>26</v>
      </c>
      <c r="G6" s="21" t="s">
        <v>41</v>
      </c>
      <c r="H6" s="14">
        <v>1995</v>
      </c>
      <c r="I6" s="21" t="s">
        <v>42</v>
      </c>
      <c r="J6" s="21"/>
      <c r="K6" s="23">
        <f>VLOOKUP(B6,'[1]Manali members'!$C$2:$K$637,4,0)</f>
        <v>85000</v>
      </c>
      <c r="L6" s="23">
        <f>VLOOKUP(B6,'[1]Manali members'!$C$2:$K$637,5,0)</f>
        <v>85000</v>
      </c>
      <c r="M6" s="23">
        <f>VLOOKUP(B6,'[1]Manali members'!$C$2:$K$637,6,0)</f>
        <v>85000</v>
      </c>
      <c r="N6" s="21" t="str">
        <f>VLOOKUP(B6,'[1]Manali members'!$C$2:$K$637,8,0)</f>
        <v>Regular</v>
      </c>
      <c r="O6" s="23">
        <f t="shared" si="3"/>
        <v>0</v>
      </c>
      <c r="P6" s="14" t="e">
        <f>+#REF!-H6</f>
        <v>#REF!</v>
      </c>
      <c r="Q6" s="17" t="e">
        <f t="shared" si="0"/>
        <v>#REF!</v>
      </c>
      <c r="R6" s="17" t="e">
        <f t="shared" si="4"/>
        <v>#REF!</v>
      </c>
      <c r="S6" s="17">
        <f t="shared" si="5"/>
        <v>0</v>
      </c>
      <c r="T6" s="17"/>
      <c r="U6" s="18"/>
      <c r="V6" s="18" t="e">
        <f t="shared" si="6"/>
        <v>#REF!</v>
      </c>
      <c r="W6" s="16" t="e">
        <f>+#REF!-H6</f>
        <v>#REF!</v>
      </c>
      <c r="X6" s="17" t="e">
        <f t="shared" si="1"/>
        <v>#REF!</v>
      </c>
      <c r="Y6" s="17" t="e">
        <f t="shared" si="2"/>
        <v>#REF!</v>
      </c>
      <c r="Z6" s="17" t="e">
        <f t="shared" si="7"/>
        <v>#REF!</v>
      </c>
      <c r="AA6" s="17"/>
      <c r="AB6" s="18"/>
      <c r="AC6" s="18" t="e">
        <f t="shared" si="8"/>
        <v>#REF!</v>
      </c>
      <c r="AD6" s="19" t="str">
        <f>VLOOKUP(B6,'[1]Manali members'!$C$2:$K$637,9,0)</f>
        <v>Last communication 02</v>
      </c>
    </row>
    <row r="7" spans="1:30" x14ac:dyDescent="0.3">
      <c r="A7" s="20">
        <v>6</v>
      </c>
      <c r="B7" s="21" t="s">
        <v>43</v>
      </c>
      <c r="C7" s="15" t="s">
        <v>23</v>
      </c>
      <c r="D7" s="21" t="s">
        <v>44</v>
      </c>
      <c r="E7" s="15" t="s">
        <v>25</v>
      </c>
      <c r="F7" s="15" t="s">
        <v>26</v>
      </c>
      <c r="G7" s="22">
        <v>34831</v>
      </c>
      <c r="H7" s="14">
        <v>1995</v>
      </c>
      <c r="I7" s="21" t="s">
        <v>45</v>
      </c>
      <c r="J7" s="21"/>
      <c r="K7" s="23">
        <f>VLOOKUP(B7,'[1]Manali members'!$C$2:$K$637,4,0)</f>
        <v>65000</v>
      </c>
      <c r="L7" s="23">
        <f>VLOOKUP(B7,'[1]Manali members'!$C$2:$K$637,5,0)</f>
        <v>65000</v>
      </c>
      <c r="M7" s="23">
        <f>VLOOKUP(B7,'[1]Manali members'!$C$2:$K$637,6,0)</f>
        <v>65000</v>
      </c>
      <c r="N7" s="21" t="str">
        <f>VLOOKUP(B7,'[1]Manali members'!$C$2:$K$637,8,0)</f>
        <v>Regular</v>
      </c>
      <c r="O7" s="23">
        <f t="shared" si="3"/>
        <v>0</v>
      </c>
      <c r="P7" s="14" t="e">
        <f>+#REF!-H7</f>
        <v>#REF!</v>
      </c>
      <c r="Q7" s="17" t="e">
        <f t="shared" si="0"/>
        <v>#REF!</v>
      </c>
      <c r="R7" s="17" t="e">
        <f t="shared" si="4"/>
        <v>#REF!</v>
      </c>
      <c r="S7" s="17">
        <f t="shared" si="5"/>
        <v>0</v>
      </c>
      <c r="T7" s="17"/>
      <c r="U7" s="18"/>
      <c r="V7" s="18" t="e">
        <f t="shared" si="6"/>
        <v>#REF!</v>
      </c>
      <c r="W7" s="16" t="e">
        <f>+#REF!-H7</f>
        <v>#REF!</v>
      </c>
      <c r="X7" s="17" t="e">
        <f t="shared" si="1"/>
        <v>#REF!</v>
      </c>
      <c r="Y7" s="17" t="e">
        <f t="shared" si="2"/>
        <v>#REF!</v>
      </c>
      <c r="Z7" s="17" t="e">
        <f t="shared" si="7"/>
        <v>#REF!</v>
      </c>
      <c r="AA7" s="17"/>
      <c r="AB7" s="18"/>
      <c r="AC7" s="18" t="e">
        <f t="shared" si="8"/>
        <v>#REF!</v>
      </c>
      <c r="AD7" s="19" t="str">
        <f>VLOOKUP(B7,'[1]Manali members'!$C$2:$K$637,9,0)</f>
        <v>Last communication 98</v>
      </c>
    </row>
    <row r="8" spans="1:30" x14ac:dyDescent="0.3">
      <c r="A8" s="13">
        <v>7</v>
      </c>
      <c r="B8" s="21" t="s">
        <v>46</v>
      </c>
      <c r="C8" s="15" t="s">
        <v>23</v>
      </c>
      <c r="D8" s="21" t="s">
        <v>47</v>
      </c>
      <c r="E8" s="15" t="s">
        <v>25</v>
      </c>
      <c r="F8" s="15" t="s">
        <v>26</v>
      </c>
      <c r="G8" s="21" t="s">
        <v>34</v>
      </c>
      <c r="H8" s="14">
        <v>1995</v>
      </c>
      <c r="I8" s="21" t="s">
        <v>48</v>
      </c>
      <c r="J8" s="21"/>
      <c r="K8" s="23">
        <f>VLOOKUP(B8,'[1]Manali members'!$C$2:$K$637,4,0)</f>
        <v>65000</v>
      </c>
      <c r="L8" s="23">
        <f>VLOOKUP(B8,'[1]Manali members'!$C$2:$K$637,5,0)</f>
        <v>65000</v>
      </c>
      <c r="M8" s="23">
        <f>VLOOKUP(B8,'[1]Manali members'!$C$2:$K$637,6,0)</f>
        <v>65000</v>
      </c>
      <c r="N8" s="21" t="str">
        <f>VLOOKUP(B8,'[1]Manali members'!$C$2:$K$637,8,0)</f>
        <v>Regular</v>
      </c>
      <c r="O8" s="23">
        <f t="shared" si="3"/>
        <v>0</v>
      </c>
      <c r="P8" s="14" t="e">
        <f>+#REF!-H8</f>
        <v>#REF!</v>
      </c>
      <c r="Q8" s="17" t="e">
        <f t="shared" si="0"/>
        <v>#REF!</v>
      </c>
      <c r="R8" s="17" t="e">
        <f t="shared" si="4"/>
        <v>#REF!</v>
      </c>
      <c r="S8" s="17">
        <f t="shared" si="5"/>
        <v>0</v>
      </c>
      <c r="T8" s="17"/>
      <c r="U8" s="18"/>
      <c r="V8" s="18" t="e">
        <f t="shared" si="6"/>
        <v>#REF!</v>
      </c>
      <c r="W8" s="16" t="e">
        <f>+#REF!-H8</f>
        <v>#REF!</v>
      </c>
      <c r="X8" s="17" t="e">
        <f t="shared" si="1"/>
        <v>#REF!</v>
      </c>
      <c r="Y8" s="17" t="e">
        <f t="shared" si="2"/>
        <v>#REF!</v>
      </c>
      <c r="Z8" s="17" t="e">
        <f t="shared" si="7"/>
        <v>#REF!</v>
      </c>
      <c r="AA8" s="17"/>
      <c r="AB8" s="18"/>
      <c r="AC8" s="18" t="e">
        <f t="shared" si="8"/>
        <v>#REF!</v>
      </c>
      <c r="AD8" s="19" t="str">
        <f>VLOOKUP(B8,'[1]Manali members'!$C$2:$K$637,9,0)</f>
        <v>Last communication 97</v>
      </c>
    </row>
    <row r="9" spans="1:30" x14ac:dyDescent="0.3">
      <c r="A9" s="20">
        <v>8</v>
      </c>
      <c r="B9" s="21" t="s">
        <v>49</v>
      </c>
      <c r="C9" s="15" t="s">
        <v>23</v>
      </c>
      <c r="D9" s="21" t="s">
        <v>50</v>
      </c>
      <c r="E9" s="15" t="s">
        <v>25</v>
      </c>
      <c r="F9" s="15" t="s">
        <v>26</v>
      </c>
      <c r="G9" s="21" t="s">
        <v>51</v>
      </c>
      <c r="H9" s="14">
        <v>1995</v>
      </c>
      <c r="I9" s="21" t="s">
        <v>52</v>
      </c>
      <c r="J9" s="21"/>
      <c r="K9" s="23">
        <f>VLOOKUP(B9,'[1]Manali members'!$C$2:$K$637,4,0)</f>
        <v>65000</v>
      </c>
      <c r="L9" s="23">
        <f>VLOOKUP(B9,'[1]Manali members'!$C$2:$K$637,5,0)</f>
        <v>61750</v>
      </c>
      <c r="M9" s="23">
        <f>VLOOKUP(B9,'[1]Manali members'!$C$2:$K$637,6,0)</f>
        <v>61750</v>
      </c>
      <c r="N9" s="21" t="str">
        <f>VLOOKUP(B9,'[1]Manali members'!$C$2:$K$637,8,0)</f>
        <v>Regular</v>
      </c>
      <c r="O9" s="23">
        <f t="shared" si="3"/>
        <v>0</v>
      </c>
      <c r="P9" s="14" t="e">
        <f>+#REF!-H9</f>
        <v>#REF!</v>
      </c>
      <c r="Q9" s="17" t="e">
        <f t="shared" si="0"/>
        <v>#REF!</v>
      </c>
      <c r="R9" s="17" t="e">
        <f t="shared" si="4"/>
        <v>#REF!</v>
      </c>
      <c r="S9" s="17">
        <f t="shared" si="5"/>
        <v>0</v>
      </c>
      <c r="T9" s="17"/>
      <c r="U9" s="18"/>
      <c r="V9" s="18" t="e">
        <f t="shared" si="6"/>
        <v>#REF!</v>
      </c>
      <c r="W9" s="16" t="e">
        <f>+#REF!-H9</f>
        <v>#REF!</v>
      </c>
      <c r="X9" s="17" t="e">
        <f t="shared" si="1"/>
        <v>#REF!</v>
      </c>
      <c r="Y9" s="17" t="e">
        <f t="shared" si="2"/>
        <v>#REF!</v>
      </c>
      <c r="Z9" s="17" t="e">
        <f t="shared" si="7"/>
        <v>#REF!</v>
      </c>
      <c r="AA9" s="17"/>
      <c r="AB9" s="18"/>
      <c r="AC9" s="18" t="e">
        <f t="shared" si="8"/>
        <v>#REF!</v>
      </c>
      <c r="AD9" s="19" t="str">
        <f>VLOOKUP(B9,'[1]Manali members'!$C$2:$K$637,9,0)</f>
        <v>Last communication 09</v>
      </c>
    </row>
    <row r="10" spans="1:30" x14ac:dyDescent="0.3">
      <c r="A10" s="13">
        <v>9</v>
      </c>
      <c r="B10" s="21" t="s">
        <v>53</v>
      </c>
      <c r="C10" s="15" t="s">
        <v>23</v>
      </c>
      <c r="D10" s="21" t="s">
        <v>54</v>
      </c>
      <c r="E10" s="15" t="s">
        <v>25</v>
      </c>
      <c r="F10" s="15" t="s">
        <v>26</v>
      </c>
      <c r="G10" s="21" t="s">
        <v>27</v>
      </c>
      <c r="H10" s="14">
        <v>1995</v>
      </c>
      <c r="I10" s="21" t="s">
        <v>55</v>
      </c>
      <c r="J10" s="21"/>
      <c r="K10" s="23">
        <f>VLOOKUP(B10,'[1]Manali members'!$C$2:$K$637,4,0)</f>
        <v>39000</v>
      </c>
      <c r="L10" s="23">
        <f>VLOOKUP(B10,'[1]Manali members'!$C$2:$K$637,5,0)</f>
        <v>37050</v>
      </c>
      <c r="M10" s="23">
        <f>VLOOKUP(B10,'[1]Manali members'!$C$2:$K$637,6,0)</f>
        <v>37050</v>
      </c>
      <c r="N10" s="21" t="str">
        <f>VLOOKUP(B10,'[1]Manali members'!$C$2:$K$637,8,0)</f>
        <v>Regular</v>
      </c>
      <c r="O10" s="23">
        <f t="shared" si="3"/>
        <v>0</v>
      </c>
      <c r="P10" s="14" t="e">
        <f>+#REF!-H10</f>
        <v>#REF!</v>
      </c>
      <c r="Q10" s="17" t="e">
        <f t="shared" si="0"/>
        <v>#REF!</v>
      </c>
      <c r="R10" s="17" t="e">
        <f t="shared" si="4"/>
        <v>#REF!</v>
      </c>
      <c r="S10" s="17">
        <f t="shared" si="5"/>
        <v>0</v>
      </c>
      <c r="T10" s="17"/>
      <c r="U10" s="18"/>
      <c r="V10" s="18" t="e">
        <f t="shared" si="6"/>
        <v>#REF!</v>
      </c>
      <c r="W10" s="16" t="e">
        <f>+#REF!-H10</f>
        <v>#REF!</v>
      </c>
      <c r="X10" s="17" t="e">
        <f t="shared" si="1"/>
        <v>#REF!</v>
      </c>
      <c r="Y10" s="17" t="e">
        <f t="shared" si="2"/>
        <v>#REF!</v>
      </c>
      <c r="Z10" s="17" t="e">
        <f t="shared" si="7"/>
        <v>#REF!</v>
      </c>
      <c r="AA10" s="17"/>
      <c r="AB10" s="18"/>
      <c r="AC10" s="18" t="e">
        <f t="shared" si="8"/>
        <v>#REF!</v>
      </c>
      <c r="AD10" s="19" t="str">
        <f>VLOOKUP(B10,'[1]Manali members'!$C$2:$K$637,9,0)</f>
        <v>Last communication 04</v>
      </c>
    </row>
    <row r="11" spans="1:30" x14ac:dyDescent="0.3">
      <c r="A11" s="20">
        <v>10</v>
      </c>
      <c r="B11" s="21" t="s">
        <v>56</v>
      </c>
      <c r="C11" s="15" t="s">
        <v>23</v>
      </c>
      <c r="D11" s="21" t="s">
        <v>57</v>
      </c>
      <c r="E11" s="15" t="s">
        <v>25</v>
      </c>
      <c r="F11" s="15" t="s">
        <v>26</v>
      </c>
      <c r="G11" s="22">
        <v>34923</v>
      </c>
      <c r="H11" s="14">
        <v>1995</v>
      </c>
      <c r="I11" s="21" t="s">
        <v>58</v>
      </c>
      <c r="J11" s="21"/>
      <c r="K11" s="23">
        <f>VLOOKUP(B11,'[1]Manali members'!$C$2:$K$637,4,0)</f>
        <v>48000</v>
      </c>
      <c r="L11" s="23">
        <f>VLOOKUP(B11,'[1]Manali members'!$C$2:$K$637,5,0)</f>
        <v>48000</v>
      </c>
      <c r="M11" s="23">
        <f>VLOOKUP(B11,'[1]Manali members'!$C$2:$K$637,6,0)</f>
        <v>48000</v>
      </c>
      <c r="N11" s="21" t="str">
        <f>VLOOKUP(B11,'[1]Manali members'!$C$2:$K$637,8,0)</f>
        <v>Regular</v>
      </c>
      <c r="O11" s="23">
        <f t="shared" si="3"/>
        <v>0</v>
      </c>
      <c r="P11" s="14" t="e">
        <f>+#REF!-H11</f>
        <v>#REF!</v>
      </c>
      <c r="Q11" s="17" t="e">
        <f t="shared" si="0"/>
        <v>#REF!</v>
      </c>
      <c r="R11" s="17" t="e">
        <f t="shared" si="4"/>
        <v>#REF!</v>
      </c>
      <c r="S11" s="17">
        <f t="shared" si="5"/>
        <v>0</v>
      </c>
      <c r="T11" s="17"/>
      <c r="U11" s="18"/>
      <c r="V11" s="18" t="e">
        <f t="shared" si="6"/>
        <v>#REF!</v>
      </c>
      <c r="W11" s="16" t="e">
        <f>+#REF!-H11</f>
        <v>#REF!</v>
      </c>
      <c r="X11" s="17" t="e">
        <f t="shared" si="1"/>
        <v>#REF!</v>
      </c>
      <c r="Y11" s="17" t="e">
        <f t="shared" si="2"/>
        <v>#REF!</v>
      </c>
      <c r="Z11" s="17" t="e">
        <f t="shared" si="7"/>
        <v>#REF!</v>
      </c>
      <c r="AA11" s="17"/>
      <c r="AB11" s="18"/>
      <c r="AC11" s="18" t="e">
        <f t="shared" si="8"/>
        <v>#REF!</v>
      </c>
      <c r="AD11" s="19" t="str">
        <f>VLOOKUP(B11,'[1]Manali members'!$C$2:$K$637,9,0)</f>
        <v>Last communication 03</v>
      </c>
    </row>
    <row r="12" spans="1:30" x14ac:dyDescent="0.3">
      <c r="A12" s="13">
        <v>11</v>
      </c>
      <c r="B12" s="21" t="s">
        <v>59</v>
      </c>
      <c r="C12" s="15" t="s">
        <v>23</v>
      </c>
      <c r="D12" s="21" t="s">
        <v>60</v>
      </c>
      <c r="E12" s="15" t="s">
        <v>25</v>
      </c>
      <c r="F12" s="15" t="s">
        <v>26</v>
      </c>
      <c r="G12" s="22">
        <v>34984</v>
      </c>
      <c r="H12" s="14">
        <v>1995</v>
      </c>
      <c r="I12" s="21" t="s">
        <v>61</v>
      </c>
      <c r="J12" s="21"/>
      <c r="K12" s="23">
        <f>VLOOKUP(B12,'[1]Manali members'!$C$2:$K$637,4,0)</f>
        <v>48000</v>
      </c>
      <c r="L12" s="23">
        <f>VLOOKUP(B12,'[1]Manali members'!$C$2:$K$637,5,0)</f>
        <v>48000</v>
      </c>
      <c r="M12" s="23">
        <f>VLOOKUP(B12,'[1]Manali members'!$C$2:$K$637,6,0)</f>
        <v>48000</v>
      </c>
      <c r="N12" s="21" t="str">
        <f>VLOOKUP(B12,'[1]Manali members'!$C$2:$K$637,8,0)</f>
        <v>Regular</v>
      </c>
      <c r="O12" s="23">
        <f t="shared" si="3"/>
        <v>0</v>
      </c>
      <c r="P12" s="14" t="e">
        <f>+#REF!-H12</f>
        <v>#REF!</v>
      </c>
      <c r="Q12" s="17" t="e">
        <f t="shared" si="0"/>
        <v>#REF!</v>
      </c>
      <c r="R12" s="17" t="e">
        <f t="shared" si="4"/>
        <v>#REF!</v>
      </c>
      <c r="S12" s="17">
        <f t="shared" si="5"/>
        <v>0</v>
      </c>
      <c r="T12" s="17"/>
      <c r="U12" s="18"/>
      <c r="V12" s="18" t="e">
        <f t="shared" si="6"/>
        <v>#REF!</v>
      </c>
      <c r="W12" s="16" t="e">
        <f>+#REF!-H12</f>
        <v>#REF!</v>
      </c>
      <c r="X12" s="17" t="e">
        <f t="shared" si="1"/>
        <v>#REF!</v>
      </c>
      <c r="Y12" s="17" t="e">
        <f t="shared" si="2"/>
        <v>#REF!</v>
      </c>
      <c r="Z12" s="17" t="e">
        <f t="shared" si="7"/>
        <v>#REF!</v>
      </c>
      <c r="AA12" s="17"/>
      <c r="AB12" s="18"/>
      <c r="AC12" s="18" t="e">
        <f t="shared" si="8"/>
        <v>#REF!</v>
      </c>
      <c r="AD12" s="19" t="str">
        <f>VLOOKUP(B12,'[1]Manali members'!$C$2:$K$637,9,0)</f>
        <v>Last communication 00</v>
      </c>
    </row>
    <row r="13" spans="1:30" x14ac:dyDescent="0.3">
      <c r="A13" s="20">
        <v>12</v>
      </c>
      <c r="B13" s="21" t="s">
        <v>62</v>
      </c>
      <c r="C13" s="15" t="s">
        <v>23</v>
      </c>
      <c r="D13" s="21" t="s">
        <v>63</v>
      </c>
      <c r="E13" s="15" t="s">
        <v>25</v>
      </c>
      <c r="F13" s="15" t="s">
        <v>26</v>
      </c>
      <c r="G13" s="21" t="s">
        <v>64</v>
      </c>
      <c r="H13" s="14">
        <v>1995</v>
      </c>
      <c r="I13" s="21" t="s">
        <v>65</v>
      </c>
      <c r="J13" s="21"/>
      <c r="K13" s="23">
        <f>VLOOKUP(B13,'[1]Manali members'!$C$2:$K$637,4,0)</f>
        <v>30000</v>
      </c>
      <c r="L13" s="23">
        <f>VLOOKUP(B13,'[1]Manali members'!$C$2:$K$637,5,0)</f>
        <v>30000</v>
      </c>
      <c r="M13" s="23">
        <f>VLOOKUP(B13,'[1]Manali members'!$C$2:$K$637,6,0)</f>
        <v>30000</v>
      </c>
      <c r="N13" s="21" t="str">
        <f>VLOOKUP(B13,'[1]Manali members'!$C$2:$K$637,8,0)</f>
        <v>Regular</v>
      </c>
      <c r="O13" s="23">
        <f t="shared" si="3"/>
        <v>0</v>
      </c>
      <c r="P13" s="14" t="e">
        <f>+#REF!-H13</f>
        <v>#REF!</v>
      </c>
      <c r="Q13" s="17" t="e">
        <f t="shared" si="0"/>
        <v>#REF!</v>
      </c>
      <c r="R13" s="17" t="e">
        <f t="shared" si="4"/>
        <v>#REF!</v>
      </c>
      <c r="S13" s="17">
        <f t="shared" si="5"/>
        <v>0</v>
      </c>
      <c r="T13" s="17"/>
      <c r="U13" s="18"/>
      <c r="V13" s="18" t="e">
        <f t="shared" si="6"/>
        <v>#REF!</v>
      </c>
      <c r="W13" s="16" t="e">
        <f>+#REF!-H13</f>
        <v>#REF!</v>
      </c>
      <c r="X13" s="17" t="e">
        <f t="shared" si="1"/>
        <v>#REF!</v>
      </c>
      <c r="Y13" s="17" t="e">
        <f t="shared" si="2"/>
        <v>#REF!</v>
      </c>
      <c r="Z13" s="17" t="e">
        <f t="shared" si="7"/>
        <v>#REF!</v>
      </c>
      <c r="AA13" s="17"/>
      <c r="AB13" s="18"/>
      <c r="AC13" s="18" t="e">
        <f t="shared" si="8"/>
        <v>#REF!</v>
      </c>
      <c r="AD13" s="19" t="str">
        <f>VLOOKUP(B13,'[1]Manali members'!$C$2:$K$637,9,0)</f>
        <v>Last communication 97</v>
      </c>
    </row>
    <row r="14" spans="1:30" x14ac:dyDescent="0.3">
      <c r="A14" s="13">
        <v>13</v>
      </c>
      <c r="B14" s="21" t="s">
        <v>66</v>
      </c>
      <c r="C14" s="15" t="s">
        <v>23</v>
      </c>
      <c r="D14" s="21" t="s">
        <v>67</v>
      </c>
      <c r="E14" s="15" t="s">
        <v>25</v>
      </c>
      <c r="F14" s="15" t="s">
        <v>26</v>
      </c>
      <c r="G14" s="21" t="s">
        <v>68</v>
      </c>
      <c r="H14" s="14">
        <v>1995</v>
      </c>
      <c r="I14" s="21" t="s">
        <v>69</v>
      </c>
      <c r="J14" s="21"/>
      <c r="K14" s="23">
        <f>VLOOKUP(B14,'[1]Manali members'!$C$2:$K$637,4,0)</f>
        <v>65000</v>
      </c>
      <c r="L14" s="23">
        <f>VLOOKUP(B14,'[1]Manali members'!$C$2:$K$637,5,0)</f>
        <v>65000</v>
      </c>
      <c r="M14" s="23">
        <f>VLOOKUP(B14,'[1]Manali members'!$C$2:$K$637,6,0)</f>
        <v>65000</v>
      </c>
      <c r="N14" s="21" t="str">
        <f>VLOOKUP(B14,'[1]Manali members'!$C$2:$K$637,8,0)</f>
        <v>Regular</v>
      </c>
      <c r="O14" s="23">
        <f t="shared" si="3"/>
        <v>0</v>
      </c>
      <c r="P14" s="14" t="e">
        <f>+#REF!-H14</f>
        <v>#REF!</v>
      </c>
      <c r="Q14" s="17" t="e">
        <f t="shared" si="0"/>
        <v>#REF!</v>
      </c>
      <c r="R14" s="17" t="e">
        <f t="shared" si="4"/>
        <v>#REF!</v>
      </c>
      <c r="S14" s="17">
        <f t="shared" si="5"/>
        <v>0</v>
      </c>
      <c r="T14" s="17"/>
      <c r="U14" s="18"/>
      <c r="V14" s="18" t="e">
        <f t="shared" si="6"/>
        <v>#REF!</v>
      </c>
      <c r="W14" s="16" t="e">
        <f>+#REF!-H14</f>
        <v>#REF!</v>
      </c>
      <c r="X14" s="17" t="e">
        <f t="shared" si="1"/>
        <v>#REF!</v>
      </c>
      <c r="Y14" s="17" t="e">
        <f t="shared" si="2"/>
        <v>#REF!</v>
      </c>
      <c r="Z14" s="17" t="e">
        <f t="shared" si="7"/>
        <v>#REF!</v>
      </c>
      <c r="AA14" s="17"/>
      <c r="AB14" s="18"/>
      <c r="AC14" s="18" t="e">
        <f t="shared" si="8"/>
        <v>#REF!</v>
      </c>
      <c r="AD14" s="19" t="str">
        <f>VLOOKUP(B14,'[1]Manali members'!$C$2:$K$637,9,0)</f>
        <v>Last communication 03</v>
      </c>
    </row>
    <row r="15" spans="1:30" x14ac:dyDescent="0.3">
      <c r="A15" s="20">
        <v>14</v>
      </c>
      <c r="B15" s="21" t="s">
        <v>70</v>
      </c>
      <c r="C15" s="15" t="s">
        <v>23</v>
      </c>
      <c r="D15" s="21" t="s">
        <v>71</v>
      </c>
      <c r="E15" s="15" t="s">
        <v>25</v>
      </c>
      <c r="F15" s="15" t="s">
        <v>26</v>
      </c>
      <c r="G15" s="22">
        <v>34954</v>
      </c>
      <c r="H15" s="14">
        <v>1995</v>
      </c>
      <c r="I15" s="21" t="s">
        <v>72</v>
      </c>
      <c r="J15" s="21"/>
      <c r="K15" s="23">
        <f>VLOOKUP(B15,'[1]Manali members'!$C$2:$K$637,4,0)</f>
        <v>48000</v>
      </c>
      <c r="L15" s="23">
        <f>VLOOKUP(B15,'[1]Manali members'!$C$2:$K$637,5,0)</f>
        <v>48000</v>
      </c>
      <c r="M15" s="23">
        <f>VLOOKUP(B15,'[1]Manali members'!$C$2:$K$637,6,0)</f>
        <v>48000</v>
      </c>
      <c r="N15" s="21" t="str">
        <f>VLOOKUP(B15,'[1]Manali members'!$C$2:$K$637,8,0)</f>
        <v>Regular</v>
      </c>
      <c r="O15" s="23">
        <f t="shared" si="3"/>
        <v>0</v>
      </c>
      <c r="P15" s="14" t="e">
        <f>+#REF!-H15</f>
        <v>#REF!</v>
      </c>
      <c r="Q15" s="17" t="e">
        <f t="shared" si="0"/>
        <v>#REF!</v>
      </c>
      <c r="R15" s="17" t="e">
        <f t="shared" si="4"/>
        <v>#REF!</v>
      </c>
      <c r="S15" s="17">
        <f t="shared" si="5"/>
        <v>0</v>
      </c>
      <c r="T15" s="17"/>
      <c r="U15" s="18"/>
      <c r="V15" s="18" t="e">
        <f t="shared" si="6"/>
        <v>#REF!</v>
      </c>
      <c r="W15" s="16" t="e">
        <f>+#REF!-H15</f>
        <v>#REF!</v>
      </c>
      <c r="X15" s="17" t="e">
        <f t="shared" si="1"/>
        <v>#REF!</v>
      </c>
      <c r="Y15" s="17" t="e">
        <f t="shared" si="2"/>
        <v>#REF!</v>
      </c>
      <c r="Z15" s="17" t="e">
        <f t="shared" si="7"/>
        <v>#REF!</v>
      </c>
      <c r="AA15" s="17"/>
      <c r="AB15" s="18"/>
      <c r="AC15" s="18" t="e">
        <f t="shared" si="8"/>
        <v>#REF!</v>
      </c>
      <c r="AD15" s="19" t="str">
        <f>VLOOKUP(B15,'[1]Manali members'!$C$2:$K$637,9,0)</f>
        <v>Last communication 12</v>
      </c>
    </row>
    <row r="16" spans="1:30" x14ac:dyDescent="0.3">
      <c r="A16" s="13">
        <v>15</v>
      </c>
      <c r="B16" s="21" t="s">
        <v>73</v>
      </c>
      <c r="C16" s="15" t="s">
        <v>23</v>
      </c>
      <c r="D16" s="21" t="s">
        <v>74</v>
      </c>
      <c r="E16" s="15" t="s">
        <v>25</v>
      </c>
      <c r="F16" s="15" t="s">
        <v>26</v>
      </c>
      <c r="G16" s="22">
        <v>35065</v>
      </c>
      <c r="H16" s="21">
        <v>1996</v>
      </c>
      <c r="I16" s="21" t="s">
        <v>75</v>
      </c>
      <c r="J16" s="21"/>
      <c r="K16" s="23">
        <f>VLOOKUP(B16,'[1]Manali members'!$C$2:$K$637,4,0)</f>
        <v>65000</v>
      </c>
      <c r="L16" s="23">
        <f>VLOOKUP(B16,'[1]Manali members'!$C$2:$K$637,5,0)</f>
        <v>65000</v>
      </c>
      <c r="M16" s="23">
        <f>VLOOKUP(B16,'[1]Manali members'!$C$2:$K$637,6,0)</f>
        <v>65000</v>
      </c>
      <c r="N16" s="21" t="str">
        <f>VLOOKUP(B16,'[1]Manali members'!$C$2:$K$637,8,0)</f>
        <v>Regular</v>
      </c>
      <c r="O16" s="23">
        <f t="shared" si="3"/>
        <v>0</v>
      </c>
      <c r="P16" s="14" t="e">
        <f>+#REF!-H16</f>
        <v>#REF!</v>
      </c>
      <c r="Q16" s="17" t="e">
        <f t="shared" si="0"/>
        <v>#REF!</v>
      </c>
      <c r="R16" s="17" t="e">
        <f t="shared" si="4"/>
        <v>#REF!</v>
      </c>
      <c r="S16" s="17">
        <f t="shared" si="5"/>
        <v>0</v>
      </c>
      <c r="T16" s="17"/>
      <c r="U16" s="18"/>
      <c r="V16" s="18" t="e">
        <f t="shared" si="6"/>
        <v>#REF!</v>
      </c>
      <c r="W16" s="16" t="e">
        <f>+#REF!-H16</f>
        <v>#REF!</v>
      </c>
      <c r="X16" s="17" t="e">
        <f t="shared" si="1"/>
        <v>#REF!</v>
      </c>
      <c r="Y16" s="17" t="e">
        <f t="shared" si="2"/>
        <v>#REF!</v>
      </c>
      <c r="Z16" s="17" t="e">
        <f t="shared" si="7"/>
        <v>#REF!</v>
      </c>
      <c r="AA16" s="17"/>
      <c r="AB16" s="18"/>
      <c r="AC16" s="18" t="e">
        <f t="shared" si="8"/>
        <v>#REF!</v>
      </c>
      <c r="AD16" s="19" t="str">
        <f>VLOOKUP(B16,'[1]Manali members'!$C$2:$K$637,9,0)</f>
        <v>Last communication 98</v>
      </c>
    </row>
    <row r="17" spans="1:30" x14ac:dyDescent="0.3">
      <c r="A17" s="20">
        <v>16</v>
      </c>
      <c r="B17" s="21" t="s">
        <v>76</v>
      </c>
      <c r="C17" s="15" t="s">
        <v>23</v>
      </c>
      <c r="D17" s="21" t="s">
        <v>77</v>
      </c>
      <c r="E17" s="15" t="s">
        <v>25</v>
      </c>
      <c r="F17" s="15" t="s">
        <v>26</v>
      </c>
      <c r="G17" s="21" t="s">
        <v>34</v>
      </c>
      <c r="H17" s="21">
        <v>1995</v>
      </c>
      <c r="I17" s="21" t="s">
        <v>78</v>
      </c>
      <c r="J17" s="21"/>
      <c r="K17" s="23">
        <f>VLOOKUP(B17,'[1]Manali members'!$C$2:$K$637,4,0)</f>
        <v>65000</v>
      </c>
      <c r="L17" s="23">
        <f>VLOOKUP(B17,'[1]Manali members'!$C$2:$K$637,5,0)</f>
        <v>65000</v>
      </c>
      <c r="M17" s="23">
        <f>VLOOKUP(B17,'[1]Manali members'!$C$2:$K$637,6,0)</f>
        <v>65000</v>
      </c>
      <c r="N17" s="21" t="str">
        <f>VLOOKUP(B17,'[1]Manali members'!$C$2:$K$637,8,0)</f>
        <v>Regular</v>
      </c>
      <c r="O17" s="23">
        <f t="shared" si="3"/>
        <v>0</v>
      </c>
      <c r="P17" s="14" t="e">
        <f>+#REF!-H17</f>
        <v>#REF!</v>
      </c>
      <c r="Q17" s="17" t="e">
        <f t="shared" si="0"/>
        <v>#REF!</v>
      </c>
      <c r="R17" s="17" t="e">
        <f t="shared" si="4"/>
        <v>#REF!</v>
      </c>
      <c r="S17" s="17">
        <f t="shared" si="5"/>
        <v>0</v>
      </c>
      <c r="T17" s="17"/>
      <c r="U17" s="18"/>
      <c r="V17" s="18" t="e">
        <f t="shared" si="6"/>
        <v>#REF!</v>
      </c>
      <c r="W17" s="16" t="e">
        <f>+#REF!-H17</f>
        <v>#REF!</v>
      </c>
      <c r="X17" s="17" t="e">
        <f t="shared" si="1"/>
        <v>#REF!</v>
      </c>
      <c r="Y17" s="17" t="e">
        <f t="shared" si="2"/>
        <v>#REF!</v>
      </c>
      <c r="Z17" s="17" t="e">
        <f t="shared" si="7"/>
        <v>#REF!</v>
      </c>
      <c r="AA17" s="17"/>
      <c r="AB17" s="18"/>
      <c r="AC17" s="18" t="e">
        <f t="shared" si="8"/>
        <v>#REF!</v>
      </c>
      <c r="AD17" s="19" t="str">
        <f>VLOOKUP(B17,'[1]Manali members'!$C$2:$K$637,9,0)</f>
        <v>Last communication 09</v>
      </c>
    </row>
    <row r="18" spans="1:30" x14ac:dyDescent="0.3">
      <c r="A18" s="13">
        <v>17</v>
      </c>
      <c r="B18" s="21" t="s">
        <v>79</v>
      </c>
      <c r="C18" s="15" t="s">
        <v>23</v>
      </c>
      <c r="D18" s="21" t="s">
        <v>80</v>
      </c>
      <c r="E18" s="15" t="s">
        <v>25</v>
      </c>
      <c r="F18" s="15" t="s">
        <v>26</v>
      </c>
      <c r="G18" s="21" t="s">
        <v>41</v>
      </c>
      <c r="H18" s="21">
        <v>1995</v>
      </c>
      <c r="I18" s="21" t="s">
        <v>81</v>
      </c>
      <c r="J18" s="21"/>
      <c r="K18" s="23">
        <f>VLOOKUP(B18,'[1]Manali members'!$C$2:$K$637,4,0)</f>
        <v>48000</v>
      </c>
      <c r="L18" s="23">
        <f>VLOOKUP(B18,'[1]Manali members'!$C$2:$K$637,5,0)</f>
        <v>48000</v>
      </c>
      <c r="M18" s="23">
        <f>VLOOKUP(B18,'[1]Manali members'!$C$2:$K$637,6,0)</f>
        <v>48000</v>
      </c>
      <c r="N18" s="21" t="str">
        <f>VLOOKUP(B18,'[1]Manali members'!$C$2:$K$637,8,0)</f>
        <v>Regular</v>
      </c>
      <c r="O18" s="23">
        <f t="shared" si="3"/>
        <v>0</v>
      </c>
      <c r="P18" s="14" t="e">
        <f>+#REF!-H18</f>
        <v>#REF!</v>
      </c>
      <c r="Q18" s="17" t="e">
        <f t="shared" si="0"/>
        <v>#REF!</v>
      </c>
      <c r="R18" s="17" t="e">
        <f t="shared" si="4"/>
        <v>#REF!</v>
      </c>
      <c r="S18" s="17">
        <f t="shared" si="5"/>
        <v>0</v>
      </c>
      <c r="T18" s="17"/>
      <c r="U18" s="18"/>
      <c r="V18" s="18" t="e">
        <f t="shared" si="6"/>
        <v>#REF!</v>
      </c>
      <c r="W18" s="16" t="e">
        <f>+#REF!-H18</f>
        <v>#REF!</v>
      </c>
      <c r="X18" s="17" t="e">
        <f t="shared" si="1"/>
        <v>#REF!</v>
      </c>
      <c r="Y18" s="17" t="e">
        <f t="shared" si="2"/>
        <v>#REF!</v>
      </c>
      <c r="Z18" s="17" t="e">
        <f t="shared" si="7"/>
        <v>#REF!</v>
      </c>
      <c r="AA18" s="17"/>
      <c r="AB18" s="18"/>
      <c r="AC18" s="18" t="e">
        <f t="shared" si="8"/>
        <v>#REF!</v>
      </c>
      <c r="AD18" s="19" t="str">
        <f>VLOOKUP(B18,'[1]Manali members'!$C$2:$K$637,9,0)</f>
        <v>Last communication 09</v>
      </c>
    </row>
    <row r="19" spans="1:30" x14ac:dyDescent="0.3">
      <c r="A19" s="20">
        <v>18</v>
      </c>
      <c r="B19" s="21" t="s">
        <v>82</v>
      </c>
      <c r="C19" s="15" t="s">
        <v>23</v>
      </c>
      <c r="D19" s="21" t="s">
        <v>83</v>
      </c>
      <c r="E19" s="15" t="s">
        <v>25</v>
      </c>
      <c r="F19" s="15" t="s">
        <v>26</v>
      </c>
      <c r="G19" s="22">
        <v>35278</v>
      </c>
      <c r="H19" s="21">
        <v>1996</v>
      </c>
      <c r="I19" s="21" t="s">
        <v>84</v>
      </c>
      <c r="J19" s="21"/>
      <c r="K19" s="23">
        <f>VLOOKUP(B19,'[1]Manali members'!$C$2:$K$637,4,0)</f>
        <v>65000</v>
      </c>
      <c r="L19" s="23">
        <f>VLOOKUP(B19,'[1]Manali members'!$C$2:$K$637,5,0)</f>
        <v>65000</v>
      </c>
      <c r="M19" s="23">
        <f>VLOOKUP(B19,'[1]Manali members'!$C$2:$K$637,6,0)</f>
        <v>65000</v>
      </c>
      <c r="N19" s="21" t="str">
        <f>VLOOKUP(B19,'[1]Manali members'!$C$2:$K$637,8,0)</f>
        <v>Regular</v>
      </c>
      <c r="O19" s="23">
        <f t="shared" si="3"/>
        <v>0</v>
      </c>
      <c r="P19" s="14" t="e">
        <f>+#REF!-H19</f>
        <v>#REF!</v>
      </c>
      <c r="Q19" s="17" t="e">
        <f t="shared" si="0"/>
        <v>#REF!</v>
      </c>
      <c r="R19" s="17" t="e">
        <f t="shared" si="4"/>
        <v>#REF!</v>
      </c>
      <c r="S19" s="17">
        <f t="shared" si="5"/>
        <v>0</v>
      </c>
      <c r="T19" s="17"/>
      <c r="U19" s="18"/>
      <c r="V19" s="18" t="e">
        <f t="shared" si="6"/>
        <v>#REF!</v>
      </c>
      <c r="W19" s="16" t="e">
        <f>+#REF!-H19</f>
        <v>#REF!</v>
      </c>
      <c r="X19" s="17" t="e">
        <f t="shared" si="1"/>
        <v>#REF!</v>
      </c>
      <c r="Y19" s="17" t="e">
        <f t="shared" si="2"/>
        <v>#REF!</v>
      </c>
      <c r="Z19" s="17" t="e">
        <f t="shared" si="7"/>
        <v>#REF!</v>
      </c>
      <c r="AA19" s="17"/>
      <c r="AB19" s="18"/>
      <c r="AC19" s="18" t="e">
        <f t="shared" si="8"/>
        <v>#REF!</v>
      </c>
      <c r="AD19" s="19" t="str">
        <f>VLOOKUP(B19,'[1]Manali members'!$C$2:$K$637,9,0)</f>
        <v>Last communication 05</v>
      </c>
    </row>
    <row r="20" spans="1:30" ht="28.8" x14ac:dyDescent="0.3">
      <c r="A20" s="13">
        <v>19</v>
      </c>
      <c r="B20" s="21" t="s">
        <v>85</v>
      </c>
      <c r="C20" s="15" t="s">
        <v>23</v>
      </c>
      <c r="D20" s="21" t="s">
        <v>86</v>
      </c>
      <c r="E20" s="15" t="s">
        <v>25</v>
      </c>
      <c r="F20" s="15" t="s">
        <v>26</v>
      </c>
      <c r="G20" s="21" t="s">
        <v>87</v>
      </c>
      <c r="H20" s="21">
        <v>1996</v>
      </c>
      <c r="I20" s="21" t="s">
        <v>88</v>
      </c>
      <c r="J20" s="21"/>
      <c r="K20" s="23">
        <f>VLOOKUP(B20,'[1]Manali members'!$C$2:$K$637,4,0)</f>
        <v>48000</v>
      </c>
      <c r="L20" s="23">
        <f>VLOOKUP(B20,'[1]Manali members'!$C$2:$K$637,5,0)</f>
        <v>48000</v>
      </c>
      <c r="M20" s="23">
        <f>VLOOKUP(B20,'[1]Manali members'!$C$2:$K$637,6,0)</f>
        <v>26400</v>
      </c>
      <c r="N20" s="21" t="str">
        <f>VLOOKUP(B20,'[1]Manali members'!$C$2:$K$637,8,0)</f>
        <v>Outstanding</v>
      </c>
      <c r="O20" s="23">
        <f t="shared" si="3"/>
        <v>21600</v>
      </c>
      <c r="P20" s="14" t="e">
        <f>+#REF!-H20</f>
        <v>#REF!</v>
      </c>
      <c r="Q20" s="17">
        <f t="shared" si="0"/>
        <v>21120</v>
      </c>
      <c r="R20" s="17" t="e">
        <f t="shared" si="4"/>
        <v>#REF!</v>
      </c>
      <c r="S20" s="17">
        <f t="shared" si="5"/>
        <v>21120</v>
      </c>
      <c r="T20" s="17"/>
      <c r="U20" s="18"/>
      <c r="V20" s="18" t="e">
        <f t="shared" si="6"/>
        <v>#REF!</v>
      </c>
      <c r="W20" s="16" t="e">
        <f>+#REF!-H20</f>
        <v>#REF!</v>
      </c>
      <c r="X20" s="17">
        <f t="shared" si="1"/>
        <v>21120</v>
      </c>
      <c r="Y20" s="17" t="e">
        <f t="shared" si="2"/>
        <v>#REF!</v>
      </c>
      <c r="Z20" s="17" t="e">
        <f t="shared" si="7"/>
        <v>#REF!</v>
      </c>
      <c r="AA20" s="17"/>
      <c r="AB20" s="18"/>
      <c r="AC20" s="18" t="e">
        <f t="shared" si="8"/>
        <v>#REF!</v>
      </c>
      <c r="AD20" s="19" t="str">
        <f>VLOOKUP(B20,'[1]Manali members'!$C$2:$K$637,9,0)</f>
        <v>Last communication 96
(Outstanding Rs 21600/-)</v>
      </c>
    </row>
    <row r="21" spans="1:30" x14ac:dyDescent="0.3">
      <c r="A21" s="20">
        <v>20</v>
      </c>
      <c r="B21" s="21" t="s">
        <v>89</v>
      </c>
      <c r="C21" s="15" t="s">
        <v>23</v>
      </c>
      <c r="D21" s="21" t="s">
        <v>90</v>
      </c>
      <c r="E21" s="15" t="s">
        <v>25</v>
      </c>
      <c r="F21" s="15" t="s">
        <v>26</v>
      </c>
      <c r="G21" s="21" t="s">
        <v>91</v>
      </c>
      <c r="H21" s="21">
        <v>1996</v>
      </c>
      <c r="I21" s="21" t="s">
        <v>92</v>
      </c>
      <c r="J21" s="21"/>
      <c r="K21" s="23">
        <f>VLOOKUP(B21,'[1]Manali members'!$C$2:$K$637,4,0)</f>
        <v>65000</v>
      </c>
      <c r="L21" s="23">
        <f>VLOOKUP(B21,'[1]Manali members'!$C$2:$K$637,5,0)</f>
        <v>65000</v>
      </c>
      <c r="M21" s="23">
        <f>VLOOKUP(B21,'[1]Manali members'!$C$2:$K$637,6,0)</f>
        <v>65000</v>
      </c>
      <c r="N21" s="21" t="str">
        <f>VLOOKUP(B21,'[1]Manali members'!$C$2:$K$637,8,0)</f>
        <v>Regular</v>
      </c>
      <c r="O21" s="23">
        <f t="shared" si="3"/>
        <v>0</v>
      </c>
      <c r="P21" s="14" t="e">
        <f>+#REF!-H21</f>
        <v>#REF!</v>
      </c>
      <c r="Q21" s="17" t="e">
        <f t="shared" si="0"/>
        <v>#REF!</v>
      </c>
      <c r="R21" s="17" t="e">
        <f t="shared" si="4"/>
        <v>#REF!</v>
      </c>
      <c r="S21" s="17">
        <f t="shared" si="5"/>
        <v>0</v>
      </c>
      <c r="T21" s="17"/>
      <c r="U21" s="18"/>
      <c r="V21" s="18" t="e">
        <f t="shared" si="6"/>
        <v>#REF!</v>
      </c>
      <c r="W21" s="16" t="e">
        <f>+#REF!-H21</f>
        <v>#REF!</v>
      </c>
      <c r="X21" s="17" t="e">
        <f t="shared" si="1"/>
        <v>#REF!</v>
      </c>
      <c r="Y21" s="17" t="e">
        <f t="shared" si="2"/>
        <v>#REF!</v>
      </c>
      <c r="Z21" s="17" t="e">
        <f t="shared" si="7"/>
        <v>#REF!</v>
      </c>
      <c r="AA21" s="17"/>
      <c r="AB21" s="18"/>
      <c r="AC21" s="18" t="e">
        <f t="shared" si="8"/>
        <v>#REF!</v>
      </c>
      <c r="AD21" s="19" t="str">
        <f>VLOOKUP(B21,'[1]Manali members'!$C$2:$K$637,9,0)</f>
        <v>Last communication 96</v>
      </c>
    </row>
    <row r="22" spans="1:30" ht="28.8" x14ac:dyDescent="0.3">
      <c r="A22" s="13">
        <v>21</v>
      </c>
      <c r="B22" s="21" t="s">
        <v>93</v>
      </c>
      <c r="C22" s="15" t="s">
        <v>23</v>
      </c>
      <c r="D22" s="21" t="s">
        <v>94</v>
      </c>
      <c r="E22" s="15" t="s">
        <v>25</v>
      </c>
      <c r="F22" s="15" t="s">
        <v>26</v>
      </c>
      <c r="G22" s="22">
        <v>35096</v>
      </c>
      <c r="H22" s="21">
        <v>1996</v>
      </c>
      <c r="I22" s="21" t="s">
        <v>95</v>
      </c>
      <c r="J22" s="21"/>
      <c r="K22" s="23">
        <f>VLOOKUP(B22,'[1]Manali members'!$C$2:$K$637,4,0)</f>
        <v>30000</v>
      </c>
      <c r="L22" s="23">
        <f>VLOOKUP(B22,'[1]Manali members'!$C$2:$K$637,5,0)</f>
        <v>30000</v>
      </c>
      <c r="M22" s="23">
        <f>VLOOKUP(B22,'[1]Manali members'!$C$2:$K$637,6,0)</f>
        <v>21000</v>
      </c>
      <c r="N22" s="21" t="str">
        <f>VLOOKUP(B22,'[1]Manali members'!$C$2:$K$637,8,0)</f>
        <v>Outstanding</v>
      </c>
      <c r="O22" s="23">
        <f t="shared" si="3"/>
        <v>9000</v>
      </c>
      <c r="P22" s="14" t="e">
        <f>+#REF!-H22</f>
        <v>#REF!</v>
      </c>
      <c r="Q22" s="17">
        <f t="shared" si="0"/>
        <v>16800</v>
      </c>
      <c r="R22" s="17" t="e">
        <f t="shared" si="4"/>
        <v>#REF!</v>
      </c>
      <c r="S22" s="17">
        <f t="shared" si="5"/>
        <v>16800</v>
      </c>
      <c r="T22" s="17"/>
      <c r="U22" s="18"/>
      <c r="V22" s="18" t="e">
        <f t="shared" si="6"/>
        <v>#REF!</v>
      </c>
      <c r="W22" s="16" t="e">
        <f>+#REF!-H22</f>
        <v>#REF!</v>
      </c>
      <c r="X22" s="17">
        <f t="shared" si="1"/>
        <v>16800</v>
      </c>
      <c r="Y22" s="17" t="e">
        <f t="shared" si="2"/>
        <v>#REF!</v>
      </c>
      <c r="Z22" s="17" t="e">
        <f t="shared" si="7"/>
        <v>#REF!</v>
      </c>
      <c r="AA22" s="17"/>
      <c r="AB22" s="18"/>
      <c r="AC22" s="18" t="e">
        <f t="shared" si="8"/>
        <v>#REF!</v>
      </c>
      <c r="AD22" s="19" t="str">
        <f>VLOOKUP(B22,'[1]Manali members'!$C$2:$K$637,9,0)</f>
        <v xml:space="preserve">Last communication till 97
(Outstanding Rs 9000/-)Rimes Refund </v>
      </c>
    </row>
    <row r="23" spans="1:30" x14ac:dyDescent="0.3">
      <c r="A23" s="20">
        <v>22</v>
      </c>
      <c r="B23" s="21" t="s">
        <v>96</v>
      </c>
      <c r="C23" s="15" t="s">
        <v>23</v>
      </c>
      <c r="D23" s="21" t="s">
        <v>97</v>
      </c>
      <c r="E23" s="15" t="s">
        <v>25</v>
      </c>
      <c r="F23" s="15" t="s">
        <v>26</v>
      </c>
      <c r="G23" s="21" t="s">
        <v>98</v>
      </c>
      <c r="H23" s="21">
        <v>1996</v>
      </c>
      <c r="I23" s="21" t="s">
        <v>99</v>
      </c>
      <c r="J23" s="21"/>
      <c r="K23" s="23">
        <f>VLOOKUP(B23,'[1]Manali members'!$C$2:$K$637,4,0)</f>
        <v>48000</v>
      </c>
      <c r="L23" s="23">
        <f>VLOOKUP(B23,'[1]Manali members'!$C$2:$K$637,5,0)</f>
        <v>48000</v>
      </c>
      <c r="M23" s="23">
        <f>VLOOKUP(B23,'[1]Manali members'!$C$2:$K$637,6,0)</f>
        <v>48000</v>
      </c>
      <c r="N23" s="21" t="str">
        <f>VLOOKUP(B23,'[1]Manali members'!$C$2:$K$637,8,0)</f>
        <v>Regular</v>
      </c>
      <c r="O23" s="23">
        <f t="shared" si="3"/>
        <v>0</v>
      </c>
      <c r="P23" s="14" t="e">
        <f>+#REF!-H23</f>
        <v>#REF!</v>
      </c>
      <c r="Q23" s="17" t="e">
        <f t="shared" si="0"/>
        <v>#REF!</v>
      </c>
      <c r="R23" s="17" t="e">
        <f t="shared" si="4"/>
        <v>#REF!</v>
      </c>
      <c r="S23" s="17">
        <f t="shared" si="5"/>
        <v>0</v>
      </c>
      <c r="T23" s="17"/>
      <c r="U23" s="18"/>
      <c r="V23" s="18" t="e">
        <f t="shared" si="6"/>
        <v>#REF!</v>
      </c>
      <c r="W23" s="16" t="e">
        <f>+#REF!-H23</f>
        <v>#REF!</v>
      </c>
      <c r="X23" s="17" t="e">
        <f t="shared" si="1"/>
        <v>#REF!</v>
      </c>
      <c r="Y23" s="17" t="e">
        <f t="shared" si="2"/>
        <v>#REF!</v>
      </c>
      <c r="Z23" s="17" t="e">
        <f t="shared" si="7"/>
        <v>#REF!</v>
      </c>
      <c r="AA23" s="17"/>
      <c r="AB23" s="18"/>
      <c r="AC23" s="18" t="e">
        <f t="shared" si="8"/>
        <v>#REF!</v>
      </c>
      <c r="AD23" s="19" t="str">
        <f>VLOOKUP(B23,'[1]Manali members'!$C$2:$K$637,9,0)</f>
        <v>Last communication 99</v>
      </c>
    </row>
    <row r="24" spans="1:30" ht="28.8" x14ac:dyDescent="0.3">
      <c r="A24" s="13">
        <v>23</v>
      </c>
      <c r="B24" s="21" t="s">
        <v>100</v>
      </c>
      <c r="C24" s="15" t="s">
        <v>23</v>
      </c>
      <c r="D24" s="21" t="s">
        <v>101</v>
      </c>
      <c r="E24" s="15" t="s">
        <v>25</v>
      </c>
      <c r="F24" s="15" t="s">
        <v>26</v>
      </c>
      <c r="G24" s="21" t="s">
        <v>102</v>
      </c>
      <c r="H24" s="21">
        <v>1996</v>
      </c>
      <c r="I24" s="21" t="s">
        <v>103</v>
      </c>
      <c r="J24" s="21"/>
      <c r="K24" s="23">
        <f>VLOOKUP(B24,'[1]Manali members'!$C$2:$K$637,4,0)</f>
        <v>85000</v>
      </c>
      <c r="L24" s="23">
        <f>VLOOKUP(B24,'[1]Manali members'!$C$2:$K$637,5,0)</f>
        <v>85000</v>
      </c>
      <c r="M24" s="23">
        <f>VLOOKUP(B24,'[1]Manali members'!$C$2:$K$637,6,0)</f>
        <v>73750</v>
      </c>
      <c r="N24" s="21" t="str">
        <f>VLOOKUP(B24,'[1]Manali members'!$C$2:$K$637,8,0)</f>
        <v>Outstanding</v>
      </c>
      <c r="O24" s="23">
        <f t="shared" si="3"/>
        <v>11250</v>
      </c>
      <c r="P24" s="14" t="e">
        <f>+#REF!-H24</f>
        <v>#REF!</v>
      </c>
      <c r="Q24" s="17">
        <f t="shared" si="0"/>
        <v>59000</v>
      </c>
      <c r="R24" s="17" t="e">
        <f t="shared" si="4"/>
        <v>#REF!</v>
      </c>
      <c r="S24" s="17">
        <f t="shared" si="5"/>
        <v>59000</v>
      </c>
      <c r="T24" s="17"/>
      <c r="U24" s="18"/>
      <c r="V24" s="18" t="e">
        <f t="shared" si="6"/>
        <v>#REF!</v>
      </c>
      <c r="W24" s="16" t="e">
        <f>+#REF!-H24</f>
        <v>#REF!</v>
      </c>
      <c r="X24" s="17">
        <f t="shared" si="1"/>
        <v>59000</v>
      </c>
      <c r="Y24" s="17" t="e">
        <f t="shared" si="2"/>
        <v>#REF!</v>
      </c>
      <c r="Z24" s="17" t="e">
        <f t="shared" si="7"/>
        <v>#REF!</v>
      </c>
      <c r="AA24" s="17"/>
      <c r="AB24" s="18"/>
      <c r="AC24" s="18" t="e">
        <f t="shared" si="8"/>
        <v>#REF!</v>
      </c>
      <c r="AD24" s="19" t="str">
        <f>VLOOKUP(B24,'[1]Manali members'!$C$2:$K$637,9,0)</f>
        <v>Last communication 96
(Outstaning Rs 11250/-)</v>
      </c>
    </row>
    <row r="25" spans="1:30" x14ac:dyDescent="0.3">
      <c r="A25" s="20">
        <v>24</v>
      </c>
      <c r="B25" s="21" t="s">
        <v>104</v>
      </c>
      <c r="C25" s="15" t="s">
        <v>23</v>
      </c>
      <c r="D25" s="21" t="s">
        <v>105</v>
      </c>
      <c r="E25" s="15" t="s">
        <v>25</v>
      </c>
      <c r="F25" s="15" t="s">
        <v>26</v>
      </c>
      <c r="G25" s="21" t="s">
        <v>106</v>
      </c>
      <c r="H25" s="21">
        <v>1996</v>
      </c>
      <c r="I25" s="21" t="s">
        <v>107</v>
      </c>
      <c r="J25" s="21"/>
      <c r="K25" s="23">
        <f>VLOOKUP(B25,'[1]Manali members'!$C$2:$K$637,4,0)</f>
        <v>65000</v>
      </c>
      <c r="L25" s="23">
        <f>VLOOKUP(B25,'[1]Manali members'!$C$2:$K$637,5,0)</f>
        <v>65000</v>
      </c>
      <c r="M25" s="23">
        <f>VLOOKUP(B25,'[1]Manali members'!$C$2:$K$637,6,0)</f>
        <v>65000</v>
      </c>
      <c r="N25" s="21" t="str">
        <f>VLOOKUP(B25,'[1]Manali members'!$C$2:$K$637,8,0)</f>
        <v>Regular</v>
      </c>
      <c r="O25" s="23">
        <f t="shared" si="3"/>
        <v>0</v>
      </c>
      <c r="P25" s="14" t="e">
        <f>+#REF!-H25</f>
        <v>#REF!</v>
      </c>
      <c r="Q25" s="17" t="e">
        <f t="shared" si="0"/>
        <v>#REF!</v>
      </c>
      <c r="R25" s="17" t="e">
        <f t="shared" si="4"/>
        <v>#REF!</v>
      </c>
      <c r="S25" s="17">
        <f t="shared" si="5"/>
        <v>0</v>
      </c>
      <c r="T25" s="17"/>
      <c r="U25" s="18"/>
      <c r="V25" s="18" t="e">
        <f t="shared" si="6"/>
        <v>#REF!</v>
      </c>
      <c r="W25" s="16" t="e">
        <f>+#REF!-H25</f>
        <v>#REF!</v>
      </c>
      <c r="X25" s="17" t="e">
        <f t="shared" si="1"/>
        <v>#REF!</v>
      </c>
      <c r="Y25" s="17" t="e">
        <f t="shared" si="2"/>
        <v>#REF!</v>
      </c>
      <c r="Z25" s="17" t="e">
        <f t="shared" si="7"/>
        <v>#REF!</v>
      </c>
      <c r="AA25" s="17"/>
      <c r="AB25" s="18"/>
      <c r="AC25" s="18" t="e">
        <f t="shared" si="8"/>
        <v>#REF!</v>
      </c>
      <c r="AD25" s="19" t="str">
        <f>VLOOKUP(B25,'[1]Manali members'!$C$2:$K$637,9,0)</f>
        <v>Last communication 97</v>
      </c>
    </row>
    <row r="26" spans="1:30" x14ac:dyDescent="0.3">
      <c r="A26" s="13">
        <v>25</v>
      </c>
      <c r="B26" s="21" t="s">
        <v>108</v>
      </c>
      <c r="C26" s="15" t="s">
        <v>23</v>
      </c>
      <c r="D26" s="21" t="s">
        <v>109</v>
      </c>
      <c r="E26" s="15" t="s">
        <v>25</v>
      </c>
      <c r="F26" s="15" t="s">
        <v>26</v>
      </c>
      <c r="G26" s="22">
        <v>35370</v>
      </c>
      <c r="H26" s="21">
        <v>1996</v>
      </c>
      <c r="I26" s="21" t="s">
        <v>110</v>
      </c>
      <c r="J26" s="21"/>
      <c r="K26" s="23">
        <f>VLOOKUP(B26,'[1]Manali members'!$C$2:$K$637,4,0)</f>
        <v>48000</v>
      </c>
      <c r="L26" s="23">
        <f>VLOOKUP(B26,'[1]Manali members'!$C$2:$K$637,5,0)</f>
        <v>48000</v>
      </c>
      <c r="M26" s="23">
        <f>VLOOKUP(B26,'[1]Manali members'!$C$2:$K$637,6,0)</f>
        <v>40600</v>
      </c>
      <c r="N26" s="21" t="str">
        <f>VLOOKUP(B26,'[1]Manali members'!$C$2:$K$637,8,0)</f>
        <v>Outstanding</v>
      </c>
      <c r="O26" s="23">
        <f t="shared" si="3"/>
        <v>7400</v>
      </c>
      <c r="P26" s="14" t="e">
        <f>+#REF!-H26</f>
        <v>#REF!</v>
      </c>
      <c r="Q26" s="17">
        <f t="shared" si="0"/>
        <v>32480</v>
      </c>
      <c r="R26" s="17" t="e">
        <f t="shared" si="4"/>
        <v>#REF!</v>
      </c>
      <c r="S26" s="17">
        <f t="shared" si="5"/>
        <v>32480</v>
      </c>
      <c r="T26" s="17"/>
      <c r="U26" s="18"/>
      <c r="V26" s="18" t="e">
        <f t="shared" si="6"/>
        <v>#REF!</v>
      </c>
      <c r="W26" s="16" t="e">
        <f>+#REF!-H26</f>
        <v>#REF!</v>
      </c>
      <c r="X26" s="17">
        <f t="shared" si="1"/>
        <v>32480</v>
      </c>
      <c r="Y26" s="17" t="e">
        <f t="shared" si="2"/>
        <v>#REF!</v>
      </c>
      <c r="Z26" s="17" t="e">
        <f t="shared" si="7"/>
        <v>#REF!</v>
      </c>
      <c r="AA26" s="17"/>
      <c r="AB26" s="18"/>
      <c r="AC26" s="18" t="e">
        <f t="shared" si="8"/>
        <v>#REF!</v>
      </c>
      <c r="AD26" s="19" t="str">
        <f>VLOOKUP(B26,'[1]Manali members'!$C$2:$K$637,9,0)</f>
        <v>According to file unit cost outstanding Rs 7400/-</v>
      </c>
    </row>
    <row r="27" spans="1:30" x14ac:dyDescent="0.3">
      <c r="A27" s="20">
        <v>26</v>
      </c>
      <c r="B27" s="21" t="s">
        <v>111</v>
      </c>
      <c r="C27" s="15" t="s">
        <v>23</v>
      </c>
      <c r="D27" s="21" t="s">
        <v>112</v>
      </c>
      <c r="E27" s="15" t="s">
        <v>25</v>
      </c>
      <c r="F27" s="15" t="s">
        <v>26</v>
      </c>
      <c r="G27" s="22">
        <v>35248</v>
      </c>
      <c r="H27" s="21">
        <v>1996</v>
      </c>
      <c r="I27" s="21" t="s">
        <v>113</v>
      </c>
      <c r="J27" s="21"/>
      <c r="K27" s="23">
        <f>VLOOKUP(B27,'[1]Manali members'!$C$2:$K$637,4,0)</f>
        <v>65000</v>
      </c>
      <c r="L27" s="23">
        <f>VLOOKUP(B27,'[1]Manali members'!$C$2:$K$637,5,0)</f>
        <v>65000</v>
      </c>
      <c r="M27" s="23">
        <f>VLOOKUP(B27,'[1]Manali members'!$C$2:$K$637,6,0)</f>
        <v>65000</v>
      </c>
      <c r="N27" s="21" t="str">
        <f>VLOOKUP(B27,'[1]Manali members'!$C$2:$K$637,8,0)</f>
        <v>Regular</v>
      </c>
      <c r="O27" s="23">
        <f t="shared" si="3"/>
        <v>0</v>
      </c>
      <c r="P27" s="14" t="e">
        <f>+#REF!-H27</f>
        <v>#REF!</v>
      </c>
      <c r="Q27" s="17" t="e">
        <f t="shared" si="0"/>
        <v>#REF!</v>
      </c>
      <c r="R27" s="17" t="e">
        <f t="shared" si="4"/>
        <v>#REF!</v>
      </c>
      <c r="S27" s="17">
        <f t="shared" si="5"/>
        <v>0</v>
      </c>
      <c r="T27" s="17"/>
      <c r="U27" s="18"/>
      <c r="V27" s="18" t="e">
        <f t="shared" si="6"/>
        <v>#REF!</v>
      </c>
      <c r="W27" s="16" t="e">
        <f>+#REF!-H27</f>
        <v>#REF!</v>
      </c>
      <c r="X27" s="17" t="e">
        <f t="shared" si="1"/>
        <v>#REF!</v>
      </c>
      <c r="Y27" s="17" t="e">
        <f t="shared" si="2"/>
        <v>#REF!</v>
      </c>
      <c r="Z27" s="17" t="e">
        <f t="shared" si="7"/>
        <v>#REF!</v>
      </c>
      <c r="AA27" s="17"/>
      <c r="AB27" s="18"/>
      <c r="AC27" s="18" t="e">
        <f t="shared" si="8"/>
        <v>#REF!</v>
      </c>
      <c r="AD27" s="19" t="str">
        <f>VLOOKUP(B27,'[1]Manali members'!$C$2:$K$637,9,0)</f>
        <v>Last communication 04</v>
      </c>
    </row>
    <row r="28" spans="1:30" x14ac:dyDescent="0.3">
      <c r="A28" s="13">
        <v>27</v>
      </c>
      <c r="B28" s="21" t="s">
        <v>114</v>
      </c>
      <c r="C28" s="15" t="s">
        <v>23</v>
      </c>
      <c r="D28" s="21" t="s">
        <v>115</v>
      </c>
      <c r="E28" s="15" t="s">
        <v>25</v>
      </c>
      <c r="F28" s="15" t="s">
        <v>26</v>
      </c>
      <c r="G28" s="22">
        <v>35218</v>
      </c>
      <c r="H28" s="21">
        <v>1996</v>
      </c>
      <c r="I28" s="21" t="s">
        <v>116</v>
      </c>
      <c r="J28" s="21"/>
      <c r="K28" s="23">
        <f>VLOOKUP(B28,'[1]Manali members'!$C$2:$K$637,4,0)</f>
        <v>65000</v>
      </c>
      <c r="L28" s="23">
        <f>VLOOKUP(B28,'[1]Manali members'!$C$2:$K$637,5,0)</f>
        <v>65000</v>
      </c>
      <c r="M28" s="23">
        <f>VLOOKUP(B28,'[1]Manali members'!$C$2:$K$637,6,0)</f>
        <v>65000</v>
      </c>
      <c r="N28" s="21" t="str">
        <f>VLOOKUP(B28,'[1]Manali members'!$C$2:$K$637,8,0)</f>
        <v>Regular</v>
      </c>
      <c r="O28" s="23">
        <f t="shared" si="3"/>
        <v>0</v>
      </c>
      <c r="P28" s="14" t="e">
        <f>+#REF!-H28</f>
        <v>#REF!</v>
      </c>
      <c r="Q28" s="17" t="e">
        <f t="shared" si="0"/>
        <v>#REF!</v>
      </c>
      <c r="R28" s="17" t="e">
        <f t="shared" si="4"/>
        <v>#REF!</v>
      </c>
      <c r="S28" s="17">
        <f t="shared" si="5"/>
        <v>0</v>
      </c>
      <c r="T28" s="17"/>
      <c r="U28" s="18"/>
      <c r="V28" s="18" t="e">
        <f t="shared" si="6"/>
        <v>#REF!</v>
      </c>
      <c r="W28" s="16" t="e">
        <f>+#REF!-H28</f>
        <v>#REF!</v>
      </c>
      <c r="X28" s="17" t="e">
        <f t="shared" si="1"/>
        <v>#REF!</v>
      </c>
      <c r="Y28" s="17" t="e">
        <f t="shared" si="2"/>
        <v>#REF!</v>
      </c>
      <c r="Z28" s="17" t="e">
        <f t="shared" si="7"/>
        <v>#REF!</v>
      </c>
      <c r="AA28" s="17"/>
      <c r="AB28" s="18"/>
      <c r="AC28" s="18" t="e">
        <f t="shared" si="8"/>
        <v>#REF!</v>
      </c>
      <c r="AD28" s="19" t="str">
        <f>VLOOKUP(B28,'[1]Manali members'!$C$2:$K$637,9,0)</f>
        <v>Last communication 013</v>
      </c>
    </row>
    <row r="29" spans="1:30" x14ac:dyDescent="0.3">
      <c r="A29" s="20">
        <v>28</v>
      </c>
      <c r="B29" s="21" t="s">
        <v>117</v>
      </c>
      <c r="C29" s="15" t="s">
        <v>23</v>
      </c>
      <c r="D29" s="21" t="s">
        <v>118</v>
      </c>
      <c r="E29" s="15" t="s">
        <v>25</v>
      </c>
      <c r="F29" s="15" t="s">
        <v>26</v>
      </c>
      <c r="G29" s="22">
        <v>35066</v>
      </c>
      <c r="H29" s="21">
        <v>1996</v>
      </c>
      <c r="I29" s="21" t="s">
        <v>119</v>
      </c>
      <c r="J29" s="21"/>
      <c r="K29" s="23">
        <f>VLOOKUP(B29,'[1]Manali members'!$C$2:$K$637,4,0)</f>
        <v>65000</v>
      </c>
      <c r="L29" s="23">
        <f>VLOOKUP(B29,'[1]Manali members'!$C$2:$K$637,5,0)</f>
        <v>61750</v>
      </c>
      <c r="M29" s="23">
        <f>VLOOKUP(B29,'[1]Manali members'!$C$2:$K$637,6,0)</f>
        <v>61750</v>
      </c>
      <c r="N29" s="21" t="str">
        <f>VLOOKUP(B29,'[1]Manali members'!$C$2:$K$637,8,0)</f>
        <v>Regular</v>
      </c>
      <c r="O29" s="23">
        <f t="shared" si="3"/>
        <v>0</v>
      </c>
      <c r="P29" s="14" t="e">
        <f>+#REF!-H29</f>
        <v>#REF!</v>
      </c>
      <c r="Q29" s="17" t="e">
        <f t="shared" si="0"/>
        <v>#REF!</v>
      </c>
      <c r="R29" s="17" t="e">
        <f t="shared" si="4"/>
        <v>#REF!</v>
      </c>
      <c r="S29" s="17">
        <f t="shared" si="5"/>
        <v>0</v>
      </c>
      <c r="T29" s="17"/>
      <c r="U29" s="18"/>
      <c r="V29" s="18" t="e">
        <f t="shared" si="6"/>
        <v>#REF!</v>
      </c>
      <c r="W29" s="16" t="e">
        <f>+#REF!-H29</f>
        <v>#REF!</v>
      </c>
      <c r="X29" s="17" t="e">
        <f t="shared" si="1"/>
        <v>#REF!</v>
      </c>
      <c r="Y29" s="17" t="e">
        <f t="shared" si="2"/>
        <v>#REF!</v>
      </c>
      <c r="Z29" s="17" t="e">
        <f t="shared" si="7"/>
        <v>#REF!</v>
      </c>
      <c r="AA29" s="17"/>
      <c r="AB29" s="18"/>
      <c r="AC29" s="18" t="e">
        <f t="shared" si="8"/>
        <v>#REF!</v>
      </c>
      <c r="AD29" s="19" t="str">
        <f>VLOOKUP(B29,'[1]Manali members'!$C$2:$K$637,9,0)</f>
        <v>Last communication till 99</v>
      </c>
    </row>
    <row r="30" spans="1:30" x14ac:dyDescent="0.3">
      <c r="A30" s="13">
        <v>29</v>
      </c>
      <c r="B30" s="21" t="s">
        <v>120</v>
      </c>
      <c r="C30" s="15" t="s">
        <v>23</v>
      </c>
      <c r="D30" s="21" t="s">
        <v>121</v>
      </c>
      <c r="E30" s="15" t="s">
        <v>25</v>
      </c>
      <c r="F30" s="15" t="s">
        <v>26</v>
      </c>
      <c r="G30" s="21" t="s">
        <v>122</v>
      </c>
      <c r="H30" s="21">
        <v>1996</v>
      </c>
      <c r="I30" s="21" t="s">
        <v>123</v>
      </c>
      <c r="J30" s="21"/>
      <c r="K30" s="23">
        <f>VLOOKUP(B30,'[1]Manali members'!$C$2:$K$637,4,0)</f>
        <v>48000</v>
      </c>
      <c r="L30" s="23">
        <f>VLOOKUP(B30,'[1]Manali members'!$C$2:$K$637,5,0)</f>
        <v>48000</v>
      </c>
      <c r="M30" s="23">
        <f>VLOOKUP(B30,'[1]Manali members'!$C$2:$K$637,6,0)</f>
        <v>48000</v>
      </c>
      <c r="N30" s="21" t="str">
        <f>VLOOKUP(B30,'[1]Manali members'!$C$2:$K$637,8,0)</f>
        <v>Regular</v>
      </c>
      <c r="O30" s="23">
        <f t="shared" si="3"/>
        <v>0</v>
      </c>
      <c r="P30" s="14" t="e">
        <f>+#REF!-H30</f>
        <v>#REF!</v>
      </c>
      <c r="Q30" s="17" t="e">
        <f t="shared" si="0"/>
        <v>#REF!</v>
      </c>
      <c r="R30" s="17" t="e">
        <f t="shared" si="4"/>
        <v>#REF!</v>
      </c>
      <c r="S30" s="17">
        <f t="shared" si="5"/>
        <v>0</v>
      </c>
      <c r="T30" s="17"/>
      <c r="U30" s="18"/>
      <c r="V30" s="18" t="e">
        <f t="shared" si="6"/>
        <v>#REF!</v>
      </c>
      <c r="W30" s="16" t="e">
        <f>+#REF!-H30</f>
        <v>#REF!</v>
      </c>
      <c r="X30" s="17" t="e">
        <f t="shared" si="1"/>
        <v>#REF!</v>
      </c>
      <c r="Y30" s="17" t="e">
        <f t="shared" si="2"/>
        <v>#REF!</v>
      </c>
      <c r="Z30" s="17" t="e">
        <f t="shared" si="7"/>
        <v>#REF!</v>
      </c>
      <c r="AA30" s="17"/>
      <c r="AB30" s="18"/>
      <c r="AC30" s="18" t="e">
        <f t="shared" si="8"/>
        <v>#REF!</v>
      </c>
      <c r="AD30" s="19" t="str">
        <f>VLOOKUP(B30,'[1]Manali members'!$C$2:$K$637,9,0)</f>
        <v>Last communication 00</v>
      </c>
    </row>
    <row r="31" spans="1:30" x14ac:dyDescent="0.3">
      <c r="A31" s="20">
        <v>30</v>
      </c>
      <c r="B31" s="21" t="s">
        <v>124</v>
      </c>
      <c r="C31" s="15" t="s">
        <v>23</v>
      </c>
      <c r="D31" s="21" t="s">
        <v>125</v>
      </c>
      <c r="E31" s="15" t="s">
        <v>25</v>
      </c>
      <c r="F31" s="15" t="s">
        <v>26</v>
      </c>
      <c r="G31" s="21" t="s">
        <v>126</v>
      </c>
      <c r="H31" s="21">
        <v>1996</v>
      </c>
      <c r="I31" s="21" t="s">
        <v>127</v>
      </c>
      <c r="J31" s="21"/>
      <c r="K31" s="23">
        <f>VLOOKUP(B31,'[1]Manali members'!$C$2:$K$637,4,0)</f>
        <v>65000</v>
      </c>
      <c r="L31" s="23">
        <f>VLOOKUP(B31,'[1]Manali members'!$C$2:$K$637,5,0)</f>
        <v>65000</v>
      </c>
      <c r="M31" s="23">
        <f>VLOOKUP(B31,'[1]Manali members'!$C$2:$K$637,6,0)</f>
        <v>65000</v>
      </c>
      <c r="N31" s="21" t="str">
        <f>VLOOKUP(B31,'[1]Manali members'!$C$2:$K$637,8,0)</f>
        <v>Regular</v>
      </c>
      <c r="O31" s="23">
        <f t="shared" si="3"/>
        <v>0</v>
      </c>
      <c r="P31" s="14" t="e">
        <f>+#REF!-H31</f>
        <v>#REF!</v>
      </c>
      <c r="Q31" s="17" t="e">
        <f t="shared" si="0"/>
        <v>#REF!</v>
      </c>
      <c r="R31" s="17" t="e">
        <f t="shared" si="4"/>
        <v>#REF!</v>
      </c>
      <c r="S31" s="17">
        <f t="shared" si="5"/>
        <v>0</v>
      </c>
      <c r="T31" s="17"/>
      <c r="U31" s="18"/>
      <c r="V31" s="18" t="e">
        <f t="shared" si="6"/>
        <v>#REF!</v>
      </c>
      <c r="W31" s="16" t="e">
        <f>+#REF!-H31</f>
        <v>#REF!</v>
      </c>
      <c r="X31" s="17" t="e">
        <f t="shared" si="1"/>
        <v>#REF!</v>
      </c>
      <c r="Y31" s="17" t="e">
        <f t="shared" si="2"/>
        <v>#REF!</v>
      </c>
      <c r="Z31" s="17" t="e">
        <f t="shared" si="7"/>
        <v>#REF!</v>
      </c>
      <c r="AA31" s="17"/>
      <c r="AB31" s="18"/>
      <c r="AC31" s="18" t="e">
        <f t="shared" si="8"/>
        <v>#REF!</v>
      </c>
      <c r="AD31" s="19" t="str">
        <f>VLOOKUP(B31,'[1]Manali members'!$C$2:$K$637,9,0)</f>
        <v>Last communication 14</v>
      </c>
    </row>
    <row r="32" spans="1:30" x14ac:dyDescent="0.3">
      <c r="A32" s="13">
        <v>31</v>
      </c>
      <c r="B32" s="21" t="s">
        <v>128</v>
      </c>
      <c r="C32" s="15" t="s">
        <v>23</v>
      </c>
      <c r="D32" s="21" t="s">
        <v>129</v>
      </c>
      <c r="E32" s="15" t="s">
        <v>25</v>
      </c>
      <c r="F32" s="15" t="s">
        <v>26</v>
      </c>
      <c r="G32" s="21" t="s">
        <v>130</v>
      </c>
      <c r="H32" s="21">
        <v>1996</v>
      </c>
      <c r="I32" s="21" t="s">
        <v>131</v>
      </c>
      <c r="J32" s="21"/>
      <c r="K32" s="23">
        <f>VLOOKUP(B32,'[1]Manali members'!$C$2:$K$637,4,0)</f>
        <v>65000</v>
      </c>
      <c r="L32" s="23">
        <f>VLOOKUP(B32,'[1]Manali members'!$C$2:$K$637,5,0)</f>
        <v>65000</v>
      </c>
      <c r="M32" s="23">
        <f>VLOOKUP(B32,'[1]Manali members'!$C$2:$K$637,6,0)</f>
        <v>65000</v>
      </c>
      <c r="N32" s="21" t="str">
        <f>VLOOKUP(B32,'[1]Manali members'!$C$2:$K$637,8,0)</f>
        <v>Regular</v>
      </c>
      <c r="O32" s="23">
        <f t="shared" si="3"/>
        <v>0</v>
      </c>
      <c r="P32" s="14" t="e">
        <f>+#REF!-H32</f>
        <v>#REF!</v>
      </c>
      <c r="Q32" s="17" t="e">
        <f t="shared" si="0"/>
        <v>#REF!</v>
      </c>
      <c r="R32" s="17" t="e">
        <f t="shared" si="4"/>
        <v>#REF!</v>
      </c>
      <c r="S32" s="17">
        <f t="shared" si="5"/>
        <v>0</v>
      </c>
      <c r="T32" s="17"/>
      <c r="U32" s="18"/>
      <c r="V32" s="18" t="e">
        <f t="shared" si="6"/>
        <v>#REF!</v>
      </c>
      <c r="W32" s="16" t="e">
        <f>+#REF!-H32</f>
        <v>#REF!</v>
      </c>
      <c r="X32" s="17" t="e">
        <f t="shared" si="1"/>
        <v>#REF!</v>
      </c>
      <c r="Y32" s="17" t="e">
        <f t="shared" si="2"/>
        <v>#REF!</v>
      </c>
      <c r="Z32" s="17" t="e">
        <f t="shared" si="7"/>
        <v>#REF!</v>
      </c>
      <c r="AA32" s="17"/>
      <c r="AB32" s="18"/>
      <c r="AC32" s="18" t="e">
        <f t="shared" si="8"/>
        <v>#REF!</v>
      </c>
      <c r="AD32" s="19" t="str">
        <f>VLOOKUP(B32,'[1]Manali members'!$C$2:$K$637,9,0)</f>
        <v>Last communication 08</v>
      </c>
    </row>
    <row r="33" spans="1:30" x14ac:dyDescent="0.3">
      <c r="A33" s="20">
        <v>32</v>
      </c>
      <c r="B33" s="21" t="s">
        <v>132</v>
      </c>
      <c r="C33" s="15" t="s">
        <v>23</v>
      </c>
      <c r="D33" s="21" t="s">
        <v>133</v>
      </c>
      <c r="E33" s="15" t="s">
        <v>25</v>
      </c>
      <c r="F33" s="15" t="s">
        <v>26</v>
      </c>
      <c r="G33" s="22">
        <v>35401</v>
      </c>
      <c r="H33" s="21">
        <v>1996</v>
      </c>
      <c r="I33" s="21" t="s">
        <v>134</v>
      </c>
      <c r="J33" s="21"/>
      <c r="K33" s="23">
        <f>VLOOKUP(B33,'[1]Manali members'!$C$2:$K$637,4,0)</f>
        <v>65000</v>
      </c>
      <c r="L33" s="23">
        <f>VLOOKUP(B33,'[1]Manali members'!$C$2:$K$637,5,0)</f>
        <v>65000</v>
      </c>
      <c r="M33" s="23">
        <f>VLOOKUP(B33,'[1]Manali members'!$C$2:$K$637,6,0)</f>
        <v>65000</v>
      </c>
      <c r="N33" s="21" t="str">
        <f>VLOOKUP(B33,'[1]Manali members'!$C$2:$K$637,8,0)</f>
        <v>Regular</v>
      </c>
      <c r="O33" s="23">
        <f t="shared" si="3"/>
        <v>0</v>
      </c>
      <c r="P33" s="14" t="e">
        <f>+#REF!-H33</f>
        <v>#REF!</v>
      </c>
      <c r="Q33" s="17" t="e">
        <f t="shared" si="0"/>
        <v>#REF!</v>
      </c>
      <c r="R33" s="17" t="e">
        <f t="shared" si="4"/>
        <v>#REF!</v>
      </c>
      <c r="S33" s="17">
        <f t="shared" si="5"/>
        <v>0</v>
      </c>
      <c r="T33" s="17"/>
      <c r="U33" s="18"/>
      <c r="V33" s="18" t="e">
        <f t="shared" si="6"/>
        <v>#REF!</v>
      </c>
      <c r="W33" s="16" t="e">
        <f>+#REF!-H33</f>
        <v>#REF!</v>
      </c>
      <c r="X33" s="17" t="e">
        <f t="shared" si="1"/>
        <v>#REF!</v>
      </c>
      <c r="Y33" s="17" t="e">
        <f t="shared" si="2"/>
        <v>#REF!</v>
      </c>
      <c r="Z33" s="17" t="e">
        <f t="shared" si="7"/>
        <v>#REF!</v>
      </c>
      <c r="AA33" s="17"/>
      <c r="AB33" s="18"/>
      <c r="AC33" s="18" t="e">
        <f t="shared" si="8"/>
        <v>#REF!</v>
      </c>
      <c r="AD33" s="19" t="str">
        <f>VLOOKUP(B33,'[1]Manali members'!$C$2:$K$637,9,0)</f>
        <v>Last communication 08</v>
      </c>
    </row>
    <row r="34" spans="1:30" x14ac:dyDescent="0.3">
      <c r="A34" s="13">
        <v>33</v>
      </c>
      <c r="B34" s="21" t="s">
        <v>135</v>
      </c>
      <c r="C34" s="15" t="s">
        <v>23</v>
      </c>
      <c r="D34" s="21" t="s">
        <v>136</v>
      </c>
      <c r="E34" s="15" t="s">
        <v>25</v>
      </c>
      <c r="F34" s="15" t="s">
        <v>26</v>
      </c>
      <c r="G34" s="21" t="s">
        <v>137</v>
      </c>
      <c r="H34" s="21">
        <v>1996</v>
      </c>
      <c r="I34" s="21" t="s">
        <v>138</v>
      </c>
      <c r="J34" s="21"/>
      <c r="K34" s="23">
        <f>VLOOKUP(B34,'[1]Manali members'!$C$2:$K$637,4,0)</f>
        <v>48000</v>
      </c>
      <c r="L34" s="23">
        <f>VLOOKUP(B34,'[1]Manali members'!$C$2:$K$637,5,0)</f>
        <v>48000</v>
      </c>
      <c r="M34" s="23">
        <f>VLOOKUP(B34,'[1]Manali members'!$C$2:$K$637,6,0)</f>
        <v>48000</v>
      </c>
      <c r="N34" s="21" t="str">
        <f>VLOOKUP(B34,'[1]Manali members'!$C$2:$K$637,8,0)</f>
        <v>Regular</v>
      </c>
      <c r="O34" s="23">
        <f t="shared" si="3"/>
        <v>0</v>
      </c>
      <c r="P34" s="14" t="e">
        <f>+#REF!-H34</f>
        <v>#REF!</v>
      </c>
      <c r="Q34" s="17" t="e">
        <f t="shared" si="0"/>
        <v>#REF!</v>
      </c>
      <c r="R34" s="17" t="e">
        <f t="shared" si="4"/>
        <v>#REF!</v>
      </c>
      <c r="S34" s="17">
        <f t="shared" si="5"/>
        <v>0</v>
      </c>
      <c r="T34" s="17"/>
      <c r="U34" s="18"/>
      <c r="V34" s="18" t="e">
        <f t="shared" si="6"/>
        <v>#REF!</v>
      </c>
      <c r="W34" s="16" t="e">
        <f>+#REF!-H34</f>
        <v>#REF!</v>
      </c>
      <c r="X34" s="17" t="e">
        <f t="shared" si="1"/>
        <v>#REF!</v>
      </c>
      <c r="Y34" s="17" t="e">
        <f t="shared" si="2"/>
        <v>#REF!</v>
      </c>
      <c r="Z34" s="17" t="e">
        <f t="shared" si="7"/>
        <v>#REF!</v>
      </c>
      <c r="AA34" s="17"/>
      <c r="AB34" s="18"/>
      <c r="AC34" s="18" t="e">
        <f t="shared" si="8"/>
        <v>#REF!</v>
      </c>
      <c r="AD34" s="19" t="str">
        <f>VLOOKUP(B34,'[1]Manali members'!$C$2:$K$637,9,0)</f>
        <v>Last communication 99</v>
      </c>
    </row>
    <row r="35" spans="1:30" x14ac:dyDescent="0.3">
      <c r="A35" s="20">
        <v>34</v>
      </c>
      <c r="B35" s="21" t="s">
        <v>139</v>
      </c>
      <c r="C35" s="15" t="s">
        <v>23</v>
      </c>
      <c r="D35" s="21" t="s">
        <v>140</v>
      </c>
      <c r="E35" s="15" t="s">
        <v>25</v>
      </c>
      <c r="F35" s="15" t="s">
        <v>26</v>
      </c>
      <c r="G35" s="21" t="s">
        <v>141</v>
      </c>
      <c r="H35" s="21">
        <v>1996</v>
      </c>
      <c r="I35" s="21" t="s">
        <v>142</v>
      </c>
      <c r="J35" s="21"/>
      <c r="K35" s="23">
        <f>VLOOKUP(B35,'[1]Manali members'!$C$2:$K$637,4,0)</f>
        <v>65000</v>
      </c>
      <c r="L35" s="23">
        <f>VLOOKUP(B35,'[1]Manali members'!$C$2:$K$637,5,0)</f>
        <v>65000</v>
      </c>
      <c r="M35" s="23">
        <f>VLOOKUP(B35,'[1]Manali members'!$C$2:$K$637,6,0)</f>
        <v>65000</v>
      </c>
      <c r="N35" s="21" t="str">
        <f>VLOOKUP(B35,'[1]Manali members'!$C$2:$K$637,8,0)</f>
        <v>Regular</v>
      </c>
      <c r="O35" s="23">
        <f t="shared" si="3"/>
        <v>0</v>
      </c>
      <c r="P35" s="14" t="e">
        <f>+#REF!-H35</f>
        <v>#REF!</v>
      </c>
      <c r="Q35" s="17" t="e">
        <f t="shared" si="0"/>
        <v>#REF!</v>
      </c>
      <c r="R35" s="17" t="e">
        <f t="shared" si="4"/>
        <v>#REF!</v>
      </c>
      <c r="S35" s="17">
        <f t="shared" si="5"/>
        <v>0</v>
      </c>
      <c r="T35" s="17"/>
      <c r="U35" s="18"/>
      <c r="V35" s="18" t="e">
        <f t="shared" si="6"/>
        <v>#REF!</v>
      </c>
      <c r="W35" s="16" t="e">
        <f>+#REF!-H35</f>
        <v>#REF!</v>
      </c>
      <c r="X35" s="17" t="e">
        <f t="shared" si="1"/>
        <v>#REF!</v>
      </c>
      <c r="Y35" s="17" t="e">
        <f t="shared" si="2"/>
        <v>#REF!</v>
      </c>
      <c r="Z35" s="17" t="e">
        <f t="shared" si="7"/>
        <v>#REF!</v>
      </c>
      <c r="AA35" s="17"/>
      <c r="AB35" s="18"/>
      <c r="AC35" s="18" t="e">
        <f t="shared" si="8"/>
        <v>#REF!</v>
      </c>
      <c r="AD35" s="19" t="str">
        <f>VLOOKUP(B35,'[1]Manali members'!$C$2:$K$637,9,0)</f>
        <v>Last communication 10</v>
      </c>
    </row>
    <row r="36" spans="1:30" x14ac:dyDescent="0.3">
      <c r="A36" s="13">
        <v>35</v>
      </c>
      <c r="B36" s="21" t="s">
        <v>143</v>
      </c>
      <c r="C36" s="15" t="s">
        <v>23</v>
      </c>
      <c r="D36" s="21" t="s">
        <v>144</v>
      </c>
      <c r="E36" s="15" t="s">
        <v>25</v>
      </c>
      <c r="F36" s="15" t="s">
        <v>26</v>
      </c>
      <c r="G36" s="21" t="s">
        <v>68</v>
      </c>
      <c r="H36" s="21">
        <v>1995</v>
      </c>
      <c r="I36" s="21" t="s">
        <v>145</v>
      </c>
      <c r="J36" s="21"/>
      <c r="K36" s="23">
        <f>VLOOKUP(B36,'[1]Manali members'!$C$2:$K$637,4,0)</f>
        <v>65000</v>
      </c>
      <c r="L36" s="23">
        <f>VLOOKUP(B36,'[1]Manali members'!$C$2:$K$637,5,0)</f>
        <v>65000</v>
      </c>
      <c r="M36" s="23">
        <f>VLOOKUP(B36,'[1]Manali members'!$C$2:$K$637,6,0)</f>
        <v>65000</v>
      </c>
      <c r="N36" s="21" t="str">
        <f>VLOOKUP(B36,'[1]Manali members'!$C$2:$K$637,8,0)</f>
        <v>Regular</v>
      </c>
      <c r="O36" s="23">
        <f t="shared" si="3"/>
        <v>0</v>
      </c>
      <c r="P36" s="14" t="e">
        <f>+#REF!-H36</f>
        <v>#REF!</v>
      </c>
      <c r="Q36" s="17" t="e">
        <f t="shared" si="0"/>
        <v>#REF!</v>
      </c>
      <c r="R36" s="17" t="e">
        <f t="shared" si="4"/>
        <v>#REF!</v>
      </c>
      <c r="S36" s="17">
        <f t="shared" si="5"/>
        <v>0</v>
      </c>
      <c r="T36" s="17"/>
      <c r="U36" s="18"/>
      <c r="V36" s="18" t="e">
        <f t="shared" si="6"/>
        <v>#REF!</v>
      </c>
      <c r="W36" s="16" t="e">
        <f>+#REF!-H36</f>
        <v>#REF!</v>
      </c>
      <c r="X36" s="17" t="e">
        <f t="shared" si="1"/>
        <v>#REF!</v>
      </c>
      <c r="Y36" s="17" t="e">
        <f t="shared" si="2"/>
        <v>#REF!</v>
      </c>
      <c r="Z36" s="17" t="e">
        <f t="shared" si="7"/>
        <v>#REF!</v>
      </c>
      <c r="AA36" s="17"/>
      <c r="AB36" s="18"/>
      <c r="AC36" s="18" t="e">
        <f t="shared" si="8"/>
        <v>#REF!</v>
      </c>
      <c r="AD36" s="19" t="str">
        <f>VLOOKUP(B36,'[1]Manali members'!$C$2:$K$637,9,0)</f>
        <v>Last communication till 99</v>
      </c>
    </row>
    <row r="37" spans="1:30" x14ac:dyDescent="0.3">
      <c r="A37" s="20">
        <v>36</v>
      </c>
      <c r="B37" s="21" t="s">
        <v>146</v>
      </c>
      <c r="C37" s="15" t="s">
        <v>23</v>
      </c>
      <c r="D37" s="21" t="s">
        <v>147</v>
      </c>
      <c r="E37" s="15" t="s">
        <v>25</v>
      </c>
      <c r="F37" s="15" t="s">
        <v>26</v>
      </c>
      <c r="G37" s="21" t="s">
        <v>148</v>
      </c>
      <c r="H37" s="21">
        <v>1996</v>
      </c>
      <c r="I37" s="21" t="s">
        <v>149</v>
      </c>
      <c r="J37" s="21"/>
      <c r="K37" s="23">
        <f>VLOOKUP(B37,'[1]Manali members'!$C$2:$K$637,4,0)</f>
        <v>85000</v>
      </c>
      <c r="L37" s="23">
        <f>VLOOKUP(B37,'[1]Manali members'!$C$2:$K$637,5,0)</f>
        <v>85000</v>
      </c>
      <c r="M37" s="23">
        <f>VLOOKUP(B37,'[1]Manali members'!$C$2:$K$637,6,0)</f>
        <v>85000</v>
      </c>
      <c r="N37" s="21" t="str">
        <f>VLOOKUP(B37,'[1]Manali members'!$C$2:$K$637,8,0)</f>
        <v>Regular</v>
      </c>
      <c r="O37" s="23">
        <f t="shared" si="3"/>
        <v>0</v>
      </c>
      <c r="P37" s="14" t="e">
        <f>+#REF!-H37</f>
        <v>#REF!</v>
      </c>
      <c r="Q37" s="17" t="e">
        <f t="shared" si="0"/>
        <v>#REF!</v>
      </c>
      <c r="R37" s="17" t="e">
        <f t="shared" si="4"/>
        <v>#REF!</v>
      </c>
      <c r="S37" s="17">
        <f t="shared" si="5"/>
        <v>0</v>
      </c>
      <c r="T37" s="17"/>
      <c r="U37" s="18"/>
      <c r="V37" s="18" t="e">
        <f t="shared" si="6"/>
        <v>#REF!</v>
      </c>
      <c r="W37" s="16" t="e">
        <f>+#REF!-H37</f>
        <v>#REF!</v>
      </c>
      <c r="X37" s="17" t="e">
        <f t="shared" si="1"/>
        <v>#REF!</v>
      </c>
      <c r="Y37" s="17" t="e">
        <f t="shared" si="2"/>
        <v>#REF!</v>
      </c>
      <c r="Z37" s="17" t="e">
        <f t="shared" si="7"/>
        <v>#REF!</v>
      </c>
      <c r="AA37" s="17"/>
      <c r="AB37" s="18"/>
      <c r="AC37" s="18" t="e">
        <f t="shared" si="8"/>
        <v>#REF!</v>
      </c>
      <c r="AD37" s="19" t="str">
        <f>VLOOKUP(B37,'[1]Manali members'!$C$2:$K$637,9,0)</f>
        <v>Last communication 99</v>
      </c>
    </row>
    <row r="38" spans="1:30" x14ac:dyDescent="0.3">
      <c r="A38" s="13">
        <v>37</v>
      </c>
      <c r="B38" s="21" t="s">
        <v>150</v>
      </c>
      <c r="C38" s="15" t="s">
        <v>23</v>
      </c>
      <c r="D38" s="21" t="s">
        <v>151</v>
      </c>
      <c r="E38" s="15" t="s">
        <v>25</v>
      </c>
      <c r="F38" s="15" t="s">
        <v>26</v>
      </c>
      <c r="G38" s="21" t="s">
        <v>148</v>
      </c>
      <c r="H38" s="21">
        <v>1996</v>
      </c>
      <c r="I38" s="21" t="s">
        <v>152</v>
      </c>
      <c r="J38" s="21"/>
      <c r="K38" s="23">
        <f>VLOOKUP(B38,'[1]Manali members'!$C$2:$K$637,4,0)</f>
        <v>48000</v>
      </c>
      <c r="L38" s="23">
        <f>VLOOKUP(B38,'[1]Manali members'!$C$2:$K$637,5,0)</f>
        <v>45600</v>
      </c>
      <c r="M38" s="23">
        <f>VLOOKUP(B38,'[1]Manali members'!$C$2:$K$637,6,0)</f>
        <v>45600</v>
      </c>
      <c r="N38" s="21" t="str">
        <f>VLOOKUP(B38,'[1]Manali members'!$C$2:$K$637,8,0)</f>
        <v>Regular</v>
      </c>
      <c r="O38" s="23">
        <f t="shared" si="3"/>
        <v>0</v>
      </c>
      <c r="P38" s="14" t="e">
        <f>+#REF!-H38</f>
        <v>#REF!</v>
      </c>
      <c r="Q38" s="17" t="e">
        <f t="shared" si="0"/>
        <v>#REF!</v>
      </c>
      <c r="R38" s="17" t="e">
        <f t="shared" si="4"/>
        <v>#REF!</v>
      </c>
      <c r="S38" s="17">
        <f t="shared" si="5"/>
        <v>0</v>
      </c>
      <c r="T38" s="17"/>
      <c r="U38" s="18"/>
      <c r="V38" s="18" t="e">
        <f t="shared" si="6"/>
        <v>#REF!</v>
      </c>
      <c r="W38" s="16" t="e">
        <f>+#REF!-H38</f>
        <v>#REF!</v>
      </c>
      <c r="X38" s="17" t="e">
        <f t="shared" si="1"/>
        <v>#REF!</v>
      </c>
      <c r="Y38" s="17" t="e">
        <f t="shared" si="2"/>
        <v>#REF!</v>
      </c>
      <c r="Z38" s="17" t="e">
        <f t="shared" si="7"/>
        <v>#REF!</v>
      </c>
      <c r="AA38" s="17"/>
      <c r="AB38" s="18"/>
      <c r="AC38" s="18" t="e">
        <f t="shared" si="8"/>
        <v>#REF!</v>
      </c>
      <c r="AD38" s="19" t="str">
        <f>VLOOKUP(B38,'[1]Manali members'!$C$2:$K$637,9,0)</f>
        <v>Last communication 05</v>
      </c>
    </row>
    <row r="39" spans="1:30" x14ac:dyDescent="0.3">
      <c r="A39" s="20">
        <v>38</v>
      </c>
      <c r="B39" s="21" t="s">
        <v>153</v>
      </c>
      <c r="C39" s="15" t="s">
        <v>23</v>
      </c>
      <c r="D39" s="21" t="s">
        <v>154</v>
      </c>
      <c r="E39" s="15" t="s">
        <v>25</v>
      </c>
      <c r="F39" s="15" t="s">
        <v>26</v>
      </c>
      <c r="G39" s="21" t="s">
        <v>148</v>
      </c>
      <c r="H39" s="21">
        <v>1996</v>
      </c>
      <c r="I39" s="21" t="s">
        <v>155</v>
      </c>
      <c r="J39" s="21"/>
      <c r="K39" s="23">
        <f>VLOOKUP(B39,'[1]Manali members'!$C$2:$K$637,4,0)</f>
        <v>65000</v>
      </c>
      <c r="L39" s="23">
        <f>VLOOKUP(B39,'[1]Manali members'!$C$2:$K$637,5,0)</f>
        <v>65000</v>
      </c>
      <c r="M39" s="23">
        <f>VLOOKUP(B39,'[1]Manali members'!$C$2:$K$637,6,0)</f>
        <v>65000</v>
      </c>
      <c r="N39" s="21" t="str">
        <f>VLOOKUP(B39,'[1]Manali members'!$C$2:$K$637,8,0)</f>
        <v>Regular</v>
      </c>
      <c r="O39" s="23">
        <f t="shared" si="3"/>
        <v>0</v>
      </c>
      <c r="P39" s="14" t="e">
        <f>+#REF!-H39</f>
        <v>#REF!</v>
      </c>
      <c r="Q39" s="17" t="e">
        <f t="shared" si="0"/>
        <v>#REF!</v>
      </c>
      <c r="R39" s="17" t="e">
        <f t="shared" si="4"/>
        <v>#REF!</v>
      </c>
      <c r="S39" s="17">
        <f t="shared" si="5"/>
        <v>0</v>
      </c>
      <c r="T39" s="17"/>
      <c r="U39" s="18"/>
      <c r="V39" s="18" t="e">
        <f t="shared" si="6"/>
        <v>#REF!</v>
      </c>
      <c r="W39" s="16" t="e">
        <f>+#REF!-H39</f>
        <v>#REF!</v>
      </c>
      <c r="X39" s="17" t="e">
        <f t="shared" si="1"/>
        <v>#REF!</v>
      </c>
      <c r="Y39" s="17" t="e">
        <f t="shared" si="2"/>
        <v>#REF!</v>
      </c>
      <c r="Z39" s="17" t="e">
        <f t="shared" si="7"/>
        <v>#REF!</v>
      </c>
      <c r="AA39" s="17"/>
      <c r="AB39" s="18"/>
      <c r="AC39" s="18" t="e">
        <f t="shared" si="8"/>
        <v>#REF!</v>
      </c>
      <c r="AD39" s="19" t="str">
        <f>VLOOKUP(B39,'[1]Manali members'!$C$2:$K$637,9,0)</f>
        <v>Last communication 96</v>
      </c>
    </row>
    <row r="40" spans="1:30" x14ac:dyDescent="0.3">
      <c r="A40" s="13">
        <v>39</v>
      </c>
      <c r="B40" s="21" t="s">
        <v>156</v>
      </c>
      <c r="C40" s="15" t="s">
        <v>23</v>
      </c>
      <c r="D40" s="21" t="s">
        <v>157</v>
      </c>
      <c r="E40" s="15" t="s">
        <v>25</v>
      </c>
      <c r="F40" s="15" t="s">
        <v>26</v>
      </c>
      <c r="G40" s="21" t="s">
        <v>148</v>
      </c>
      <c r="H40" s="21">
        <v>1996</v>
      </c>
      <c r="I40" s="21" t="s">
        <v>158</v>
      </c>
      <c r="J40" s="21"/>
      <c r="K40" s="23">
        <f>VLOOKUP(B40,'[1]Manali members'!$C$2:$K$637,4,0)</f>
        <v>30000</v>
      </c>
      <c r="L40" s="23">
        <f>VLOOKUP(B40,'[1]Manali members'!$C$2:$K$637,5,0)</f>
        <v>30000</v>
      </c>
      <c r="M40" s="23">
        <f>VLOOKUP(B40,'[1]Manali members'!$C$2:$K$637,6,0)</f>
        <v>30000</v>
      </c>
      <c r="N40" s="21" t="str">
        <f>VLOOKUP(B40,'[1]Manali members'!$C$2:$K$637,8,0)</f>
        <v>Regular</v>
      </c>
      <c r="O40" s="23">
        <f t="shared" si="3"/>
        <v>0</v>
      </c>
      <c r="P40" s="14" t="e">
        <f>+#REF!-H40</f>
        <v>#REF!</v>
      </c>
      <c r="Q40" s="17" t="e">
        <f t="shared" si="0"/>
        <v>#REF!</v>
      </c>
      <c r="R40" s="17" t="e">
        <f t="shared" si="4"/>
        <v>#REF!</v>
      </c>
      <c r="S40" s="17">
        <f t="shared" si="5"/>
        <v>0</v>
      </c>
      <c r="T40" s="17"/>
      <c r="U40" s="18"/>
      <c r="V40" s="18" t="e">
        <f t="shared" si="6"/>
        <v>#REF!</v>
      </c>
      <c r="W40" s="16" t="e">
        <f>+#REF!-H40</f>
        <v>#REF!</v>
      </c>
      <c r="X40" s="17" t="e">
        <f t="shared" si="1"/>
        <v>#REF!</v>
      </c>
      <c r="Y40" s="17" t="e">
        <f t="shared" si="2"/>
        <v>#REF!</v>
      </c>
      <c r="Z40" s="17" t="e">
        <f t="shared" si="7"/>
        <v>#REF!</v>
      </c>
      <c r="AA40" s="17"/>
      <c r="AB40" s="18"/>
      <c r="AC40" s="18" t="e">
        <f t="shared" si="8"/>
        <v>#REF!</v>
      </c>
      <c r="AD40" s="19" t="str">
        <f>VLOOKUP(B40,'[1]Manali members'!$C$2:$K$637,9,0)</f>
        <v>Last communication 00</v>
      </c>
    </row>
    <row r="41" spans="1:30" x14ac:dyDescent="0.3">
      <c r="A41" s="20">
        <v>40</v>
      </c>
      <c r="B41" s="21" t="s">
        <v>159</v>
      </c>
      <c r="C41" s="15" t="s">
        <v>23</v>
      </c>
      <c r="D41" s="21" t="s">
        <v>160</v>
      </c>
      <c r="E41" s="15" t="s">
        <v>25</v>
      </c>
      <c r="F41" s="15" t="s">
        <v>26</v>
      </c>
      <c r="G41" s="21" t="s">
        <v>148</v>
      </c>
      <c r="H41" s="21">
        <v>1996</v>
      </c>
      <c r="I41" s="21" t="s">
        <v>161</v>
      </c>
      <c r="J41" s="21"/>
      <c r="K41" s="23">
        <f>VLOOKUP(B41,'[1]Manali members'!$C$2:$K$637,4,0)</f>
        <v>48000</v>
      </c>
      <c r="L41" s="23">
        <f>VLOOKUP(B41,'[1]Manali members'!$C$2:$K$637,5,0)</f>
        <v>48000</v>
      </c>
      <c r="M41" s="23">
        <f>VLOOKUP(B41,'[1]Manali members'!$C$2:$K$637,6,0)</f>
        <v>48000</v>
      </c>
      <c r="N41" s="21" t="str">
        <f>VLOOKUP(B41,'[1]Manali members'!$C$2:$K$637,8,0)</f>
        <v>Regular</v>
      </c>
      <c r="O41" s="23">
        <f t="shared" si="3"/>
        <v>0</v>
      </c>
      <c r="P41" s="14" t="e">
        <f>+#REF!-H41</f>
        <v>#REF!</v>
      </c>
      <c r="Q41" s="17" t="e">
        <f t="shared" si="0"/>
        <v>#REF!</v>
      </c>
      <c r="R41" s="17" t="e">
        <f t="shared" si="4"/>
        <v>#REF!</v>
      </c>
      <c r="S41" s="17">
        <f t="shared" si="5"/>
        <v>0</v>
      </c>
      <c r="T41" s="17"/>
      <c r="U41" s="18"/>
      <c r="V41" s="18" t="e">
        <f t="shared" si="6"/>
        <v>#REF!</v>
      </c>
      <c r="W41" s="16" t="e">
        <f>+#REF!-H41</f>
        <v>#REF!</v>
      </c>
      <c r="X41" s="17" t="e">
        <f t="shared" si="1"/>
        <v>#REF!</v>
      </c>
      <c r="Y41" s="17" t="e">
        <f t="shared" si="2"/>
        <v>#REF!</v>
      </c>
      <c r="Z41" s="17" t="e">
        <f t="shared" si="7"/>
        <v>#REF!</v>
      </c>
      <c r="AA41" s="17"/>
      <c r="AB41" s="18"/>
      <c r="AC41" s="18" t="e">
        <f t="shared" si="8"/>
        <v>#REF!</v>
      </c>
      <c r="AD41" s="19" t="str">
        <f>VLOOKUP(B41,'[1]Manali members'!$C$2:$K$637,9,0)</f>
        <v>Last communication 96</v>
      </c>
    </row>
    <row r="42" spans="1:30" x14ac:dyDescent="0.3">
      <c r="A42" s="13">
        <v>41</v>
      </c>
      <c r="B42" s="21" t="s">
        <v>162</v>
      </c>
      <c r="C42" s="15" t="s">
        <v>23</v>
      </c>
      <c r="D42" s="21" t="s">
        <v>163</v>
      </c>
      <c r="E42" s="15" t="s">
        <v>25</v>
      </c>
      <c r="F42" s="15" t="s">
        <v>26</v>
      </c>
      <c r="G42" s="21" t="s">
        <v>148</v>
      </c>
      <c r="H42" s="21">
        <v>1996</v>
      </c>
      <c r="I42" s="21" t="s">
        <v>164</v>
      </c>
      <c r="J42" s="21"/>
      <c r="K42" s="23">
        <f>VLOOKUP(B42,'[1]Manali members'!$C$2:$K$637,4,0)</f>
        <v>85000</v>
      </c>
      <c r="L42" s="23">
        <f>VLOOKUP(B42,'[1]Manali members'!$C$2:$K$637,5,0)</f>
        <v>85000</v>
      </c>
      <c r="M42" s="23">
        <f>VLOOKUP(B42,'[1]Manali members'!$C$2:$K$637,6,0)</f>
        <v>85000</v>
      </c>
      <c r="N42" s="21" t="str">
        <f>VLOOKUP(B42,'[1]Manali members'!$C$2:$K$637,8,0)</f>
        <v>Regular</v>
      </c>
      <c r="O42" s="23">
        <f t="shared" si="3"/>
        <v>0</v>
      </c>
      <c r="P42" s="14" t="e">
        <f>+#REF!-H42</f>
        <v>#REF!</v>
      </c>
      <c r="Q42" s="17" t="e">
        <f t="shared" si="0"/>
        <v>#REF!</v>
      </c>
      <c r="R42" s="17" t="e">
        <f t="shared" si="4"/>
        <v>#REF!</v>
      </c>
      <c r="S42" s="17">
        <f t="shared" si="5"/>
        <v>0</v>
      </c>
      <c r="T42" s="17"/>
      <c r="U42" s="18"/>
      <c r="V42" s="18" t="e">
        <f t="shared" si="6"/>
        <v>#REF!</v>
      </c>
      <c r="W42" s="16" t="e">
        <f>+#REF!-H42</f>
        <v>#REF!</v>
      </c>
      <c r="X42" s="17" t="e">
        <f t="shared" si="1"/>
        <v>#REF!</v>
      </c>
      <c r="Y42" s="17" t="e">
        <f t="shared" si="2"/>
        <v>#REF!</v>
      </c>
      <c r="Z42" s="17" t="e">
        <f t="shared" si="7"/>
        <v>#REF!</v>
      </c>
      <c r="AA42" s="17"/>
      <c r="AB42" s="18"/>
      <c r="AC42" s="18" t="e">
        <f t="shared" si="8"/>
        <v>#REF!</v>
      </c>
      <c r="AD42" s="19" t="str">
        <f>VLOOKUP(B42,'[1]Manali members'!$C$2:$K$637,9,0)</f>
        <v>No communication till date</v>
      </c>
    </row>
    <row r="43" spans="1:30" x14ac:dyDescent="0.3">
      <c r="A43" s="20">
        <v>42</v>
      </c>
      <c r="B43" s="21" t="s">
        <v>165</v>
      </c>
      <c r="C43" s="15" t="s">
        <v>23</v>
      </c>
      <c r="D43" s="21" t="s">
        <v>166</v>
      </c>
      <c r="E43" s="15" t="s">
        <v>25</v>
      </c>
      <c r="F43" s="15" t="s">
        <v>26</v>
      </c>
      <c r="G43" s="21" t="s">
        <v>167</v>
      </c>
      <c r="H43" s="21">
        <v>1996</v>
      </c>
      <c r="I43" s="21" t="s">
        <v>168</v>
      </c>
      <c r="J43" s="21"/>
      <c r="K43" s="23">
        <f>VLOOKUP(B43,'[1]Manali members'!$C$2:$K$637,4,0)</f>
        <v>65000</v>
      </c>
      <c r="L43" s="23">
        <f>VLOOKUP(B43,'[1]Manali members'!$C$2:$K$637,5,0)</f>
        <v>61750</v>
      </c>
      <c r="M43" s="23">
        <f>VLOOKUP(B43,'[1]Manali members'!$C$2:$K$637,6,0)</f>
        <v>61750</v>
      </c>
      <c r="N43" s="21" t="str">
        <f>VLOOKUP(B43,'[1]Manali members'!$C$2:$K$637,8,0)</f>
        <v>Regular</v>
      </c>
      <c r="O43" s="23">
        <f t="shared" si="3"/>
        <v>0</v>
      </c>
      <c r="P43" s="14" t="e">
        <f>+#REF!-H43</f>
        <v>#REF!</v>
      </c>
      <c r="Q43" s="17" t="e">
        <f t="shared" si="0"/>
        <v>#REF!</v>
      </c>
      <c r="R43" s="17" t="e">
        <f t="shared" si="4"/>
        <v>#REF!</v>
      </c>
      <c r="S43" s="17">
        <f t="shared" si="5"/>
        <v>0</v>
      </c>
      <c r="T43" s="17"/>
      <c r="U43" s="18"/>
      <c r="V43" s="18" t="e">
        <f t="shared" si="6"/>
        <v>#REF!</v>
      </c>
      <c r="W43" s="16" t="e">
        <f>+#REF!-H43</f>
        <v>#REF!</v>
      </c>
      <c r="X43" s="17" t="e">
        <f t="shared" si="1"/>
        <v>#REF!</v>
      </c>
      <c r="Y43" s="17" t="e">
        <f t="shared" si="2"/>
        <v>#REF!</v>
      </c>
      <c r="Z43" s="17" t="e">
        <f t="shared" si="7"/>
        <v>#REF!</v>
      </c>
      <c r="AA43" s="17"/>
      <c r="AB43" s="18"/>
      <c r="AC43" s="18" t="e">
        <f t="shared" si="8"/>
        <v>#REF!</v>
      </c>
      <c r="AD43" s="19" t="str">
        <f>VLOOKUP(B43,'[1]Manali members'!$C$2:$K$637,9,0)</f>
        <v>No communication till date</v>
      </c>
    </row>
    <row r="44" spans="1:30" x14ac:dyDescent="0.3">
      <c r="A44" s="13">
        <v>43</v>
      </c>
      <c r="B44" s="21" t="s">
        <v>169</v>
      </c>
      <c r="C44" s="15" t="s">
        <v>23</v>
      </c>
      <c r="D44" s="21" t="s">
        <v>170</v>
      </c>
      <c r="E44" s="15" t="s">
        <v>25</v>
      </c>
      <c r="F44" s="15" t="s">
        <v>26</v>
      </c>
      <c r="G44" s="21" t="s">
        <v>148</v>
      </c>
      <c r="H44" s="21">
        <v>1996</v>
      </c>
      <c r="I44" s="21" t="s">
        <v>171</v>
      </c>
      <c r="J44" s="21"/>
      <c r="K44" s="23">
        <f>VLOOKUP(B44,'[1]Manali members'!$C$2:$K$637,4,0)</f>
        <v>48000</v>
      </c>
      <c r="L44" s="23">
        <f>VLOOKUP(B44,'[1]Manali members'!$C$2:$K$637,5,0)</f>
        <v>48000</v>
      </c>
      <c r="M44" s="23">
        <f>VLOOKUP(B44,'[1]Manali members'!$C$2:$K$637,6,0)</f>
        <v>48000</v>
      </c>
      <c r="N44" s="21" t="str">
        <f>VLOOKUP(B44,'[1]Manali members'!$C$2:$K$637,8,0)</f>
        <v>Regular</v>
      </c>
      <c r="O44" s="23">
        <f t="shared" si="3"/>
        <v>0</v>
      </c>
      <c r="P44" s="14" t="e">
        <f>+#REF!-H44</f>
        <v>#REF!</v>
      </c>
      <c r="Q44" s="17" t="e">
        <f t="shared" si="0"/>
        <v>#REF!</v>
      </c>
      <c r="R44" s="17" t="e">
        <f t="shared" si="4"/>
        <v>#REF!</v>
      </c>
      <c r="S44" s="17">
        <f t="shared" si="5"/>
        <v>0</v>
      </c>
      <c r="T44" s="17"/>
      <c r="U44" s="18"/>
      <c r="V44" s="18" t="e">
        <f t="shared" si="6"/>
        <v>#REF!</v>
      </c>
      <c r="W44" s="16" t="e">
        <f>+#REF!-H44</f>
        <v>#REF!</v>
      </c>
      <c r="X44" s="17" t="e">
        <f t="shared" si="1"/>
        <v>#REF!</v>
      </c>
      <c r="Y44" s="17" t="e">
        <f t="shared" si="2"/>
        <v>#REF!</v>
      </c>
      <c r="Z44" s="17" t="e">
        <f t="shared" si="7"/>
        <v>#REF!</v>
      </c>
      <c r="AA44" s="17"/>
      <c r="AB44" s="18"/>
      <c r="AC44" s="18" t="e">
        <f t="shared" si="8"/>
        <v>#REF!</v>
      </c>
      <c r="AD44" s="19" t="str">
        <f>VLOOKUP(B44,'[1]Manali members'!$C$2:$K$637,9,0)</f>
        <v>Last communication 08</v>
      </c>
    </row>
    <row r="45" spans="1:30" x14ac:dyDescent="0.3">
      <c r="A45" s="20">
        <v>44</v>
      </c>
      <c r="B45" s="21" t="s">
        <v>172</v>
      </c>
      <c r="C45" s="15" t="s">
        <v>23</v>
      </c>
      <c r="D45" s="21" t="s">
        <v>173</v>
      </c>
      <c r="E45" s="15" t="s">
        <v>25</v>
      </c>
      <c r="F45" s="15" t="s">
        <v>26</v>
      </c>
      <c r="G45" s="21" t="s">
        <v>148</v>
      </c>
      <c r="H45" s="21">
        <v>1996</v>
      </c>
      <c r="I45" s="21" t="s">
        <v>174</v>
      </c>
      <c r="J45" s="21"/>
      <c r="K45" s="23">
        <f>VLOOKUP(B45,'[1]Manali members'!$C$2:$K$637,4,0)</f>
        <v>85000</v>
      </c>
      <c r="L45" s="23">
        <f>VLOOKUP(B45,'[1]Manali members'!$C$2:$K$637,5,0)</f>
        <v>85000</v>
      </c>
      <c r="M45" s="23">
        <f>VLOOKUP(B45,'[1]Manali members'!$C$2:$K$637,6,0)</f>
        <v>85000</v>
      </c>
      <c r="N45" s="21" t="str">
        <f>VLOOKUP(B45,'[1]Manali members'!$C$2:$K$637,8,0)</f>
        <v>Regular</v>
      </c>
      <c r="O45" s="23">
        <f t="shared" si="3"/>
        <v>0</v>
      </c>
      <c r="P45" s="14" t="e">
        <f>+#REF!-H45</f>
        <v>#REF!</v>
      </c>
      <c r="Q45" s="17" t="e">
        <f t="shared" si="0"/>
        <v>#REF!</v>
      </c>
      <c r="R45" s="17" t="e">
        <f t="shared" si="4"/>
        <v>#REF!</v>
      </c>
      <c r="S45" s="17">
        <f t="shared" si="5"/>
        <v>0</v>
      </c>
      <c r="T45" s="17"/>
      <c r="U45" s="18"/>
      <c r="V45" s="18" t="e">
        <f t="shared" si="6"/>
        <v>#REF!</v>
      </c>
      <c r="W45" s="16" t="e">
        <f>+#REF!-H45</f>
        <v>#REF!</v>
      </c>
      <c r="X45" s="17" t="e">
        <f t="shared" si="1"/>
        <v>#REF!</v>
      </c>
      <c r="Y45" s="17" t="e">
        <f t="shared" si="2"/>
        <v>#REF!</v>
      </c>
      <c r="Z45" s="17" t="e">
        <f t="shared" si="7"/>
        <v>#REF!</v>
      </c>
      <c r="AA45" s="17"/>
      <c r="AB45" s="18"/>
      <c r="AC45" s="18" t="e">
        <f t="shared" si="8"/>
        <v>#REF!</v>
      </c>
      <c r="AD45" s="19" t="str">
        <f>VLOOKUP(B45,'[1]Manali members'!$C$2:$K$637,9,0)</f>
        <v>Last communication 96</v>
      </c>
    </row>
    <row r="46" spans="1:30" x14ac:dyDescent="0.3">
      <c r="A46" s="13">
        <v>45</v>
      </c>
      <c r="B46" s="21" t="s">
        <v>175</v>
      </c>
      <c r="C46" s="15" t="s">
        <v>23</v>
      </c>
      <c r="D46" s="21" t="s">
        <v>176</v>
      </c>
      <c r="E46" s="15" t="s">
        <v>25</v>
      </c>
      <c r="F46" s="15" t="s">
        <v>26</v>
      </c>
      <c r="G46" s="22">
        <v>35343</v>
      </c>
      <c r="H46" s="21">
        <v>1996</v>
      </c>
      <c r="I46" s="21" t="s">
        <v>177</v>
      </c>
      <c r="J46" s="21"/>
      <c r="K46" s="23">
        <f>VLOOKUP(B46,'[1]Manali members'!$C$2:$K$637,4,0)</f>
        <v>65000</v>
      </c>
      <c r="L46" s="23">
        <f>VLOOKUP(B46,'[1]Manali members'!$C$2:$K$637,5,0)</f>
        <v>65000</v>
      </c>
      <c r="M46" s="23">
        <f>VLOOKUP(B46,'[1]Manali members'!$C$2:$K$637,6,0)</f>
        <v>65000</v>
      </c>
      <c r="N46" s="21" t="str">
        <f>VLOOKUP(B46,'[1]Manali members'!$C$2:$K$637,8,0)</f>
        <v>Regular</v>
      </c>
      <c r="O46" s="23">
        <f t="shared" si="3"/>
        <v>0</v>
      </c>
      <c r="P46" s="14" t="e">
        <f>+#REF!-H46</f>
        <v>#REF!</v>
      </c>
      <c r="Q46" s="17" t="e">
        <f t="shared" si="0"/>
        <v>#REF!</v>
      </c>
      <c r="R46" s="17" t="e">
        <f t="shared" si="4"/>
        <v>#REF!</v>
      </c>
      <c r="S46" s="17">
        <f t="shared" si="5"/>
        <v>0</v>
      </c>
      <c r="T46" s="17"/>
      <c r="U46" s="18"/>
      <c r="V46" s="18" t="e">
        <f t="shared" si="6"/>
        <v>#REF!</v>
      </c>
      <c r="W46" s="16" t="e">
        <f>+#REF!-H46</f>
        <v>#REF!</v>
      </c>
      <c r="X46" s="17" t="e">
        <f t="shared" si="1"/>
        <v>#REF!</v>
      </c>
      <c r="Y46" s="17" t="e">
        <f t="shared" si="2"/>
        <v>#REF!</v>
      </c>
      <c r="Z46" s="17" t="e">
        <f t="shared" si="7"/>
        <v>#REF!</v>
      </c>
      <c r="AA46" s="17"/>
      <c r="AB46" s="18"/>
      <c r="AC46" s="18" t="e">
        <f t="shared" si="8"/>
        <v>#REF!</v>
      </c>
      <c r="AD46" s="19" t="str">
        <f>VLOOKUP(B46,'[1]Manali members'!$C$2:$K$637,9,0)</f>
        <v>Last communication 99</v>
      </c>
    </row>
    <row r="47" spans="1:30" ht="28.8" x14ac:dyDescent="0.3">
      <c r="A47" s="20">
        <v>46</v>
      </c>
      <c r="B47" s="21" t="s">
        <v>178</v>
      </c>
      <c r="C47" s="15" t="s">
        <v>23</v>
      </c>
      <c r="D47" s="21" t="s">
        <v>179</v>
      </c>
      <c r="E47" s="15" t="s">
        <v>25</v>
      </c>
      <c r="F47" s="15" t="s">
        <v>26</v>
      </c>
      <c r="G47" s="21" t="s">
        <v>180</v>
      </c>
      <c r="H47" s="21">
        <v>1996</v>
      </c>
      <c r="I47" s="21" t="s">
        <v>181</v>
      </c>
      <c r="J47" s="21"/>
      <c r="K47" s="23">
        <f>VLOOKUP(B47,'[1]Manali members'!$C$2:$K$637,4,0)</f>
        <v>48000</v>
      </c>
      <c r="L47" s="23">
        <f>VLOOKUP(B47,'[1]Manali members'!$C$2:$K$637,5,0)</f>
        <v>48000</v>
      </c>
      <c r="M47" s="23">
        <f>VLOOKUP(B47,'[1]Manali members'!$C$2:$K$637,6,0)</f>
        <v>12000</v>
      </c>
      <c r="N47" s="21" t="str">
        <f>VLOOKUP(B47,'[1]Manali members'!$C$2:$K$637,8,0)</f>
        <v>Outstanding</v>
      </c>
      <c r="O47" s="23">
        <f t="shared" si="3"/>
        <v>36000</v>
      </c>
      <c r="P47" s="14" t="e">
        <f>+#REF!-H47</f>
        <v>#REF!</v>
      </c>
      <c r="Q47" s="17">
        <f t="shared" si="0"/>
        <v>9600</v>
      </c>
      <c r="R47" s="17" t="e">
        <f t="shared" si="4"/>
        <v>#REF!</v>
      </c>
      <c r="S47" s="17">
        <f t="shared" si="5"/>
        <v>9600</v>
      </c>
      <c r="T47" s="17"/>
      <c r="U47" s="18"/>
      <c r="V47" s="18" t="e">
        <f t="shared" si="6"/>
        <v>#REF!</v>
      </c>
      <c r="W47" s="16" t="e">
        <f>+#REF!-H47</f>
        <v>#REF!</v>
      </c>
      <c r="X47" s="17">
        <f t="shared" si="1"/>
        <v>9600</v>
      </c>
      <c r="Y47" s="17" t="e">
        <f t="shared" si="2"/>
        <v>#REF!</v>
      </c>
      <c r="Z47" s="17" t="e">
        <f t="shared" si="7"/>
        <v>#REF!</v>
      </c>
      <c r="AA47" s="17"/>
      <c r="AB47" s="18"/>
      <c r="AC47" s="18" t="e">
        <f t="shared" si="8"/>
        <v>#REF!</v>
      </c>
      <c r="AD47" s="19" t="str">
        <f>VLOOKUP(B47,'[1]Manali members'!$C$2:$K$637,9,0)</f>
        <v>Last communication 96
(Outstanding Rs 36000/-)</v>
      </c>
    </row>
    <row r="48" spans="1:30" ht="28.8" x14ac:dyDescent="0.3">
      <c r="A48" s="13">
        <v>47</v>
      </c>
      <c r="B48" s="21" t="s">
        <v>182</v>
      </c>
      <c r="C48" s="15" t="s">
        <v>23</v>
      </c>
      <c r="D48" s="21" t="s">
        <v>183</v>
      </c>
      <c r="E48" s="15" t="s">
        <v>25</v>
      </c>
      <c r="F48" s="15" t="s">
        <v>26</v>
      </c>
      <c r="G48" s="21" t="s">
        <v>184</v>
      </c>
      <c r="H48" s="21">
        <v>1996</v>
      </c>
      <c r="I48" s="21" t="s">
        <v>185</v>
      </c>
      <c r="J48" s="21"/>
      <c r="K48" s="23">
        <f>VLOOKUP(B48,'[1]Manali members'!$C$2:$K$637,4,0)</f>
        <v>85000</v>
      </c>
      <c r="L48" s="23">
        <f>VLOOKUP(B48,'[1]Manali members'!$C$2:$K$637,5,0)</f>
        <v>85000</v>
      </c>
      <c r="M48" s="23">
        <f>VLOOKUP(B48,'[1]Manali members'!$C$2:$K$637,6,0)</f>
        <v>51000</v>
      </c>
      <c r="N48" s="21" t="str">
        <f>VLOOKUP(B48,'[1]Manali members'!$C$2:$K$637,8,0)</f>
        <v>Outstanding</v>
      </c>
      <c r="O48" s="23">
        <f t="shared" si="3"/>
        <v>34000</v>
      </c>
      <c r="P48" s="14" t="e">
        <f>+#REF!-H48</f>
        <v>#REF!</v>
      </c>
      <c r="Q48" s="17">
        <f t="shared" si="0"/>
        <v>40800</v>
      </c>
      <c r="R48" s="17" t="e">
        <f t="shared" si="4"/>
        <v>#REF!</v>
      </c>
      <c r="S48" s="17">
        <f t="shared" si="5"/>
        <v>40800</v>
      </c>
      <c r="T48" s="17"/>
      <c r="U48" s="18"/>
      <c r="V48" s="18" t="e">
        <f t="shared" si="6"/>
        <v>#REF!</v>
      </c>
      <c r="W48" s="16" t="e">
        <f>+#REF!-H48</f>
        <v>#REF!</v>
      </c>
      <c r="X48" s="17">
        <f t="shared" si="1"/>
        <v>40800</v>
      </c>
      <c r="Y48" s="17" t="e">
        <f t="shared" si="2"/>
        <v>#REF!</v>
      </c>
      <c r="Z48" s="17" t="e">
        <f t="shared" si="7"/>
        <v>#REF!</v>
      </c>
      <c r="AA48" s="17"/>
      <c r="AB48" s="18"/>
      <c r="AC48" s="18" t="e">
        <f t="shared" si="8"/>
        <v>#REF!</v>
      </c>
      <c r="AD48" s="19" t="str">
        <f>VLOOKUP(B48,'[1]Manali members'!$C$2:$K$637,9,0)</f>
        <v>According to file unit cost outstanding
(Outstanding Rs 34000/-)</v>
      </c>
    </row>
    <row r="49" spans="1:30" x14ac:dyDescent="0.3">
      <c r="A49" s="20">
        <v>48</v>
      </c>
      <c r="B49" s="21" t="s">
        <v>186</v>
      </c>
      <c r="C49" s="15" t="s">
        <v>23</v>
      </c>
      <c r="D49" s="21" t="s">
        <v>187</v>
      </c>
      <c r="E49" s="15" t="s">
        <v>25</v>
      </c>
      <c r="F49" s="15" t="s">
        <v>26</v>
      </c>
      <c r="G49" s="21" t="s">
        <v>148</v>
      </c>
      <c r="H49" s="21">
        <v>1996</v>
      </c>
      <c r="I49" s="21" t="s">
        <v>188</v>
      </c>
      <c r="J49" s="21"/>
      <c r="K49" s="23">
        <f>VLOOKUP(B49,'[1]Manali members'!$C$2:$K$637,4,0)</f>
        <v>48000</v>
      </c>
      <c r="L49" s="23">
        <f>VLOOKUP(B49,'[1]Manali members'!$C$2:$K$637,5,0)</f>
        <v>45600</v>
      </c>
      <c r="M49" s="23">
        <f>VLOOKUP(B49,'[1]Manali members'!$C$2:$K$637,6,0)</f>
        <v>45600</v>
      </c>
      <c r="N49" s="21" t="str">
        <f>VLOOKUP(B49,'[1]Manali members'!$C$2:$K$637,8,0)</f>
        <v>Regular</v>
      </c>
      <c r="O49" s="23">
        <f t="shared" si="3"/>
        <v>0</v>
      </c>
      <c r="P49" s="14" t="e">
        <f>+#REF!-H49</f>
        <v>#REF!</v>
      </c>
      <c r="Q49" s="17" t="e">
        <f t="shared" si="0"/>
        <v>#REF!</v>
      </c>
      <c r="R49" s="17" t="e">
        <f t="shared" si="4"/>
        <v>#REF!</v>
      </c>
      <c r="S49" s="17">
        <f t="shared" si="5"/>
        <v>0</v>
      </c>
      <c r="T49" s="17"/>
      <c r="U49" s="18"/>
      <c r="V49" s="18" t="e">
        <f t="shared" si="6"/>
        <v>#REF!</v>
      </c>
      <c r="W49" s="16" t="e">
        <f>+#REF!-H49</f>
        <v>#REF!</v>
      </c>
      <c r="X49" s="17" t="e">
        <f t="shared" si="1"/>
        <v>#REF!</v>
      </c>
      <c r="Y49" s="17" t="e">
        <f t="shared" si="2"/>
        <v>#REF!</v>
      </c>
      <c r="Z49" s="17" t="e">
        <f t="shared" si="7"/>
        <v>#REF!</v>
      </c>
      <c r="AA49" s="17"/>
      <c r="AB49" s="18"/>
      <c r="AC49" s="18" t="e">
        <f t="shared" si="8"/>
        <v>#REF!</v>
      </c>
      <c r="AD49" s="19" t="str">
        <f>VLOOKUP(B49,'[1]Manali members'!$C$2:$K$637,9,0)</f>
        <v>Last communication 99</v>
      </c>
    </row>
    <row r="50" spans="1:30" x14ac:dyDescent="0.3">
      <c r="A50" s="13">
        <v>49</v>
      </c>
      <c r="B50" s="21" t="s">
        <v>189</v>
      </c>
      <c r="C50" s="15" t="s">
        <v>23</v>
      </c>
      <c r="D50" s="21" t="s">
        <v>190</v>
      </c>
      <c r="E50" s="15" t="s">
        <v>25</v>
      </c>
      <c r="F50" s="15" t="s">
        <v>26</v>
      </c>
      <c r="G50" s="21" t="s">
        <v>148</v>
      </c>
      <c r="H50" s="21">
        <v>1996</v>
      </c>
      <c r="I50" s="21" t="s">
        <v>191</v>
      </c>
      <c r="J50" s="21"/>
      <c r="K50" s="23">
        <f>VLOOKUP(B50,'[1]Manali members'!$C$2:$K$637,4,0)</f>
        <v>48000</v>
      </c>
      <c r="L50" s="23">
        <f>VLOOKUP(B50,'[1]Manali members'!$C$2:$K$637,5,0)</f>
        <v>48000</v>
      </c>
      <c r="M50" s="23">
        <f>VLOOKUP(B50,'[1]Manali members'!$C$2:$K$637,6,0)</f>
        <v>48000</v>
      </c>
      <c r="N50" s="21" t="str">
        <f>VLOOKUP(B50,'[1]Manali members'!$C$2:$K$637,8,0)</f>
        <v>Regular</v>
      </c>
      <c r="O50" s="23">
        <f t="shared" si="3"/>
        <v>0</v>
      </c>
      <c r="P50" s="14" t="e">
        <f>+#REF!-H50</f>
        <v>#REF!</v>
      </c>
      <c r="Q50" s="17" t="e">
        <f t="shared" si="0"/>
        <v>#REF!</v>
      </c>
      <c r="R50" s="17" t="e">
        <f t="shared" si="4"/>
        <v>#REF!</v>
      </c>
      <c r="S50" s="17">
        <f t="shared" si="5"/>
        <v>0</v>
      </c>
      <c r="T50" s="17"/>
      <c r="U50" s="18"/>
      <c r="V50" s="18" t="e">
        <f t="shared" si="6"/>
        <v>#REF!</v>
      </c>
      <c r="W50" s="16" t="e">
        <f>+#REF!-H50</f>
        <v>#REF!</v>
      </c>
      <c r="X50" s="17" t="e">
        <f t="shared" si="1"/>
        <v>#REF!</v>
      </c>
      <c r="Y50" s="17" t="e">
        <f t="shared" si="2"/>
        <v>#REF!</v>
      </c>
      <c r="Z50" s="17" t="e">
        <f t="shared" si="7"/>
        <v>#REF!</v>
      </c>
      <c r="AA50" s="17"/>
      <c r="AB50" s="18"/>
      <c r="AC50" s="18" t="e">
        <f t="shared" si="8"/>
        <v>#REF!</v>
      </c>
      <c r="AD50" s="19" t="str">
        <f>VLOOKUP(B50,'[1]Manali members'!$C$2:$K$637,9,0)</f>
        <v>No communication till date</v>
      </c>
    </row>
    <row r="51" spans="1:30" x14ac:dyDescent="0.3">
      <c r="A51" s="20">
        <v>50</v>
      </c>
      <c r="B51" s="21" t="s">
        <v>192</v>
      </c>
      <c r="C51" s="15" t="s">
        <v>23</v>
      </c>
      <c r="D51" s="21" t="s">
        <v>193</v>
      </c>
      <c r="E51" s="15" t="s">
        <v>25</v>
      </c>
      <c r="F51" s="15" t="s">
        <v>26</v>
      </c>
      <c r="G51" s="22">
        <v>35342</v>
      </c>
      <c r="H51" s="21">
        <v>1996</v>
      </c>
      <c r="I51" s="21" t="s">
        <v>194</v>
      </c>
      <c r="J51" s="21"/>
      <c r="K51" s="23">
        <f>VLOOKUP(B51,'[1]Manali members'!$C$2:$K$637,4,0)</f>
        <v>65000</v>
      </c>
      <c r="L51" s="23">
        <f>VLOOKUP(B51,'[1]Manali members'!$C$2:$K$637,5,0)</f>
        <v>65000</v>
      </c>
      <c r="M51" s="23">
        <f>VLOOKUP(B51,'[1]Manali members'!$C$2:$K$637,6,0)</f>
        <v>65000</v>
      </c>
      <c r="N51" s="21" t="str">
        <f>VLOOKUP(B51,'[1]Manali members'!$C$2:$K$637,8,0)</f>
        <v>Regular</v>
      </c>
      <c r="O51" s="23">
        <f t="shared" si="3"/>
        <v>0</v>
      </c>
      <c r="P51" s="14" t="e">
        <f>+#REF!-H51</f>
        <v>#REF!</v>
      </c>
      <c r="Q51" s="17" t="e">
        <f t="shared" si="0"/>
        <v>#REF!</v>
      </c>
      <c r="R51" s="17" t="e">
        <f t="shared" si="4"/>
        <v>#REF!</v>
      </c>
      <c r="S51" s="17">
        <f t="shared" si="5"/>
        <v>0</v>
      </c>
      <c r="T51" s="17"/>
      <c r="U51" s="18"/>
      <c r="V51" s="18" t="e">
        <f t="shared" si="6"/>
        <v>#REF!</v>
      </c>
      <c r="W51" s="16" t="e">
        <f>+#REF!-H51</f>
        <v>#REF!</v>
      </c>
      <c r="X51" s="17" t="e">
        <f t="shared" si="1"/>
        <v>#REF!</v>
      </c>
      <c r="Y51" s="17" t="e">
        <f t="shared" si="2"/>
        <v>#REF!</v>
      </c>
      <c r="Z51" s="17" t="e">
        <f t="shared" si="7"/>
        <v>#REF!</v>
      </c>
      <c r="AA51" s="17"/>
      <c r="AB51" s="18"/>
      <c r="AC51" s="18" t="e">
        <f t="shared" si="8"/>
        <v>#REF!</v>
      </c>
      <c r="AD51" s="19" t="str">
        <f>VLOOKUP(B51,'[1]Manali members'!$C$2:$K$637,9,0)</f>
        <v>Last communication 09</v>
      </c>
    </row>
    <row r="52" spans="1:30" x14ac:dyDescent="0.3">
      <c r="A52" s="13">
        <v>51</v>
      </c>
      <c r="B52" s="21" t="s">
        <v>195</v>
      </c>
      <c r="C52" s="15" t="s">
        <v>23</v>
      </c>
      <c r="D52" s="21" t="s">
        <v>196</v>
      </c>
      <c r="E52" s="15" t="s">
        <v>25</v>
      </c>
      <c r="F52" s="15" t="s">
        <v>26</v>
      </c>
      <c r="G52" s="21" t="s">
        <v>148</v>
      </c>
      <c r="H52" s="21">
        <v>1996</v>
      </c>
      <c r="I52" s="21" t="s">
        <v>197</v>
      </c>
      <c r="J52" s="21"/>
      <c r="K52" s="23">
        <f>VLOOKUP(B52,'[1]Manali members'!$C$2:$K$637,4,0)</f>
        <v>65000</v>
      </c>
      <c r="L52" s="23">
        <f>VLOOKUP(B52,'[1]Manali members'!$C$2:$K$637,5,0)</f>
        <v>61750</v>
      </c>
      <c r="M52" s="23">
        <f>VLOOKUP(B52,'[1]Manali members'!$C$2:$K$637,6,0)</f>
        <v>61750</v>
      </c>
      <c r="N52" s="21" t="str">
        <f>VLOOKUP(B52,'[1]Manali members'!$C$2:$K$637,8,0)</f>
        <v>Regular</v>
      </c>
      <c r="O52" s="23">
        <f t="shared" si="3"/>
        <v>0</v>
      </c>
      <c r="P52" s="14" t="e">
        <f>+#REF!-H52</f>
        <v>#REF!</v>
      </c>
      <c r="Q52" s="17" t="e">
        <f t="shared" si="0"/>
        <v>#REF!</v>
      </c>
      <c r="R52" s="17" t="e">
        <f t="shared" si="4"/>
        <v>#REF!</v>
      </c>
      <c r="S52" s="17">
        <f t="shared" si="5"/>
        <v>0</v>
      </c>
      <c r="T52" s="17"/>
      <c r="U52" s="18"/>
      <c r="V52" s="18" t="e">
        <f t="shared" si="6"/>
        <v>#REF!</v>
      </c>
      <c r="W52" s="16" t="e">
        <f>+#REF!-H52</f>
        <v>#REF!</v>
      </c>
      <c r="X52" s="17" t="e">
        <f t="shared" si="1"/>
        <v>#REF!</v>
      </c>
      <c r="Y52" s="17" t="e">
        <f t="shared" si="2"/>
        <v>#REF!</v>
      </c>
      <c r="Z52" s="17" t="e">
        <f t="shared" si="7"/>
        <v>#REF!</v>
      </c>
      <c r="AA52" s="17"/>
      <c r="AB52" s="18"/>
      <c r="AC52" s="18" t="e">
        <f t="shared" si="8"/>
        <v>#REF!</v>
      </c>
      <c r="AD52" s="19" t="str">
        <f>VLOOKUP(B52,'[1]Manali members'!$C$2:$K$637,9,0)</f>
        <v>No communication till date</v>
      </c>
    </row>
    <row r="53" spans="1:30" ht="28.8" x14ac:dyDescent="0.3">
      <c r="A53" s="20">
        <v>52</v>
      </c>
      <c r="B53" s="21" t="s">
        <v>198</v>
      </c>
      <c r="C53" s="15" t="s">
        <v>23</v>
      </c>
      <c r="D53" s="21" t="s">
        <v>199</v>
      </c>
      <c r="E53" s="15" t="s">
        <v>25</v>
      </c>
      <c r="F53" s="15" t="s">
        <v>26</v>
      </c>
      <c r="G53" s="22">
        <v>35068</v>
      </c>
      <c r="H53" s="21">
        <v>1996</v>
      </c>
      <c r="I53" s="21" t="s">
        <v>200</v>
      </c>
      <c r="J53" s="21"/>
      <c r="K53" s="23">
        <f>VLOOKUP(B53,'[1]Manali members'!$C$2:$K$637,4,0)</f>
        <v>48000</v>
      </c>
      <c r="L53" s="23">
        <f>VLOOKUP(B53,'[1]Manali members'!$C$2:$K$637,5,0)</f>
        <v>48000</v>
      </c>
      <c r="M53" s="23">
        <f>VLOOKUP(B53,'[1]Manali members'!$C$2:$K$637,6,0)</f>
        <v>40800</v>
      </c>
      <c r="N53" s="21" t="str">
        <f>VLOOKUP(B53,'[1]Manali members'!$C$2:$K$637,8,0)</f>
        <v>Outstanding</v>
      </c>
      <c r="O53" s="23">
        <f t="shared" si="3"/>
        <v>7200</v>
      </c>
      <c r="P53" s="14" t="e">
        <f>+#REF!-H53</f>
        <v>#REF!</v>
      </c>
      <c r="Q53" s="17">
        <f t="shared" si="0"/>
        <v>32640</v>
      </c>
      <c r="R53" s="17" t="e">
        <f t="shared" si="4"/>
        <v>#REF!</v>
      </c>
      <c r="S53" s="17">
        <f t="shared" si="5"/>
        <v>32640</v>
      </c>
      <c r="T53" s="17"/>
      <c r="U53" s="18"/>
      <c r="V53" s="18" t="e">
        <f t="shared" si="6"/>
        <v>#REF!</v>
      </c>
      <c r="W53" s="16" t="e">
        <f>+#REF!-H53</f>
        <v>#REF!</v>
      </c>
      <c r="X53" s="17">
        <f t="shared" si="1"/>
        <v>32640</v>
      </c>
      <c r="Y53" s="17" t="e">
        <f t="shared" si="2"/>
        <v>#REF!</v>
      </c>
      <c r="Z53" s="17" t="e">
        <f t="shared" si="7"/>
        <v>#REF!</v>
      </c>
      <c r="AA53" s="17"/>
      <c r="AB53" s="18"/>
      <c r="AC53" s="18" t="e">
        <f t="shared" si="8"/>
        <v>#REF!</v>
      </c>
      <c r="AD53" s="19" t="str">
        <f>VLOOKUP(B53,'[1]Manali members'!$C$2:$K$637,9,0)</f>
        <v>Only application form filed 
(Outstanding Rs 7200/-)</v>
      </c>
    </row>
    <row r="54" spans="1:30" x14ac:dyDescent="0.3">
      <c r="A54" s="13">
        <v>53</v>
      </c>
      <c r="B54" s="21" t="s">
        <v>201</v>
      </c>
      <c r="C54" s="15" t="s">
        <v>23</v>
      </c>
      <c r="D54" s="21" t="s">
        <v>202</v>
      </c>
      <c r="E54" s="15" t="s">
        <v>25</v>
      </c>
      <c r="F54" s="15" t="s">
        <v>26</v>
      </c>
      <c r="G54" s="22">
        <v>35312</v>
      </c>
      <c r="H54" s="21">
        <v>1996</v>
      </c>
      <c r="I54" s="21" t="s">
        <v>203</v>
      </c>
      <c r="J54" s="21"/>
      <c r="K54" s="23">
        <f>VLOOKUP(B54,'[1]Manali members'!$C$2:$K$637,4,0)</f>
        <v>48000</v>
      </c>
      <c r="L54" s="23">
        <f>VLOOKUP(B54,'[1]Manali members'!$C$2:$K$637,5,0)</f>
        <v>45600</v>
      </c>
      <c r="M54" s="23">
        <f>VLOOKUP(B54,'[1]Manali members'!$C$2:$K$637,6,0)</f>
        <v>45600</v>
      </c>
      <c r="N54" s="21" t="str">
        <f>VLOOKUP(B54,'[1]Manali members'!$C$2:$K$637,8,0)</f>
        <v>Regular</v>
      </c>
      <c r="O54" s="23">
        <f t="shared" si="3"/>
        <v>0</v>
      </c>
      <c r="P54" s="14" t="e">
        <f>+#REF!-H54</f>
        <v>#REF!</v>
      </c>
      <c r="Q54" s="17" t="e">
        <f t="shared" si="0"/>
        <v>#REF!</v>
      </c>
      <c r="R54" s="17" t="e">
        <f t="shared" si="4"/>
        <v>#REF!</v>
      </c>
      <c r="S54" s="17">
        <f t="shared" si="5"/>
        <v>0</v>
      </c>
      <c r="T54" s="17"/>
      <c r="U54" s="18"/>
      <c r="V54" s="18" t="e">
        <f t="shared" si="6"/>
        <v>#REF!</v>
      </c>
      <c r="W54" s="16" t="e">
        <f>+#REF!-H54</f>
        <v>#REF!</v>
      </c>
      <c r="X54" s="17" t="e">
        <f t="shared" si="1"/>
        <v>#REF!</v>
      </c>
      <c r="Y54" s="17" t="e">
        <f t="shared" si="2"/>
        <v>#REF!</v>
      </c>
      <c r="Z54" s="17" t="e">
        <f t="shared" si="7"/>
        <v>#REF!</v>
      </c>
      <c r="AA54" s="17"/>
      <c r="AB54" s="18"/>
      <c r="AC54" s="18" t="e">
        <f t="shared" si="8"/>
        <v>#REF!</v>
      </c>
      <c r="AD54" s="19" t="str">
        <f>VLOOKUP(B54,'[1]Manali members'!$C$2:$K$637,9,0)</f>
        <v>Last communication 11</v>
      </c>
    </row>
    <row r="55" spans="1:30" x14ac:dyDescent="0.3">
      <c r="A55" s="20">
        <v>54</v>
      </c>
      <c r="B55" s="21" t="s">
        <v>204</v>
      </c>
      <c r="C55" s="15" t="s">
        <v>23</v>
      </c>
      <c r="D55" s="21" t="s">
        <v>205</v>
      </c>
      <c r="E55" s="15" t="s">
        <v>25</v>
      </c>
      <c r="F55" s="15" t="s">
        <v>26</v>
      </c>
      <c r="G55" s="21" t="s">
        <v>206</v>
      </c>
      <c r="H55" s="21">
        <v>1996</v>
      </c>
      <c r="I55" s="21" t="s">
        <v>207</v>
      </c>
      <c r="J55" s="21"/>
      <c r="K55" s="23">
        <f>VLOOKUP(B55,'[1]Manali members'!$C$2:$K$637,4,0)</f>
        <v>85000</v>
      </c>
      <c r="L55" s="23">
        <f>VLOOKUP(B55,'[1]Manali members'!$C$2:$K$637,5,0)</f>
        <v>80750</v>
      </c>
      <c r="M55" s="23">
        <f>VLOOKUP(B55,'[1]Manali members'!$C$2:$K$637,6,0)</f>
        <v>80750</v>
      </c>
      <c r="N55" s="21" t="str">
        <f>VLOOKUP(B55,'[1]Manali members'!$C$2:$K$637,8,0)</f>
        <v>Regular</v>
      </c>
      <c r="O55" s="23">
        <f t="shared" si="3"/>
        <v>0</v>
      </c>
      <c r="P55" s="14" t="e">
        <f>+#REF!-H55</f>
        <v>#REF!</v>
      </c>
      <c r="Q55" s="17" t="e">
        <f t="shared" si="0"/>
        <v>#REF!</v>
      </c>
      <c r="R55" s="17" t="e">
        <f t="shared" si="4"/>
        <v>#REF!</v>
      </c>
      <c r="S55" s="17">
        <f t="shared" si="5"/>
        <v>0</v>
      </c>
      <c r="T55" s="17"/>
      <c r="U55" s="18"/>
      <c r="V55" s="18" t="e">
        <f t="shared" si="6"/>
        <v>#REF!</v>
      </c>
      <c r="W55" s="16" t="e">
        <f>+#REF!-H55</f>
        <v>#REF!</v>
      </c>
      <c r="X55" s="17" t="e">
        <f t="shared" si="1"/>
        <v>#REF!</v>
      </c>
      <c r="Y55" s="17" t="e">
        <f t="shared" si="2"/>
        <v>#REF!</v>
      </c>
      <c r="Z55" s="17" t="e">
        <f t="shared" si="7"/>
        <v>#REF!</v>
      </c>
      <c r="AA55" s="17"/>
      <c r="AB55" s="18"/>
      <c r="AC55" s="18" t="e">
        <f t="shared" si="8"/>
        <v>#REF!</v>
      </c>
      <c r="AD55" s="19" t="str">
        <f>VLOOKUP(B55,'[1]Manali members'!$C$2:$K$637,9,0)</f>
        <v>Last communication 10</v>
      </c>
    </row>
    <row r="56" spans="1:30" x14ac:dyDescent="0.3">
      <c r="A56" s="13">
        <v>55</v>
      </c>
      <c r="B56" s="21" t="s">
        <v>208</v>
      </c>
      <c r="C56" s="15" t="s">
        <v>23</v>
      </c>
      <c r="D56" s="21" t="s">
        <v>209</v>
      </c>
      <c r="E56" s="15" t="s">
        <v>25</v>
      </c>
      <c r="F56" s="15" t="s">
        <v>26</v>
      </c>
      <c r="G56" s="21" t="s">
        <v>210</v>
      </c>
      <c r="H56" s="21">
        <v>1996</v>
      </c>
      <c r="I56" s="21" t="s">
        <v>211</v>
      </c>
      <c r="J56" s="21"/>
      <c r="K56" s="23">
        <f>VLOOKUP(B56,'[1]Manali members'!$C$2:$K$637,4,0)</f>
        <v>85000</v>
      </c>
      <c r="L56" s="23">
        <f>VLOOKUP(B56,'[1]Manali members'!$C$2:$K$637,5,0)</f>
        <v>80750</v>
      </c>
      <c r="M56" s="23">
        <f>VLOOKUP(B56,'[1]Manali members'!$C$2:$K$637,6,0)</f>
        <v>80750</v>
      </c>
      <c r="N56" s="21" t="str">
        <f>VLOOKUP(B56,'[1]Manali members'!$C$2:$K$637,8,0)</f>
        <v>Regular</v>
      </c>
      <c r="O56" s="23">
        <f t="shared" si="3"/>
        <v>0</v>
      </c>
      <c r="P56" s="14" t="e">
        <f>+#REF!-H56</f>
        <v>#REF!</v>
      </c>
      <c r="Q56" s="17" t="e">
        <f t="shared" si="0"/>
        <v>#REF!</v>
      </c>
      <c r="R56" s="17" t="e">
        <f t="shared" si="4"/>
        <v>#REF!</v>
      </c>
      <c r="S56" s="17">
        <f t="shared" si="5"/>
        <v>0</v>
      </c>
      <c r="T56" s="17"/>
      <c r="U56" s="18"/>
      <c r="V56" s="18" t="e">
        <f t="shared" si="6"/>
        <v>#REF!</v>
      </c>
      <c r="W56" s="16" t="e">
        <f>+#REF!-H56</f>
        <v>#REF!</v>
      </c>
      <c r="X56" s="17" t="e">
        <f t="shared" si="1"/>
        <v>#REF!</v>
      </c>
      <c r="Y56" s="17" t="e">
        <f t="shared" si="2"/>
        <v>#REF!</v>
      </c>
      <c r="Z56" s="17" t="e">
        <f t="shared" si="7"/>
        <v>#REF!</v>
      </c>
      <c r="AA56" s="17"/>
      <c r="AB56" s="18"/>
      <c r="AC56" s="18" t="e">
        <f t="shared" si="8"/>
        <v>#REF!</v>
      </c>
      <c r="AD56" s="19" t="str">
        <f>VLOOKUP(B56,'[1]Manali members'!$C$2:$K$637,9,0)</f>
        <v>Last communication till 06</v>
      </c>
    </row>
    <row r="57" spans="1:30" ht="28.8" x14ac:dyDescent="0.3">
      <c r="A57" s="20">
        <v>56</v>
      </c>
      <c r="B57" s="21" t="s">
        <v>212</v>
      </c>
      <c r="C57" s="15" t="s">
        <v>23</v>
      </c>
      <c r="D57" s="21" t="s">
        <v>213</v>
      </c>
      <c r="E57" s="15" t="s">
        <v>25</v>
      </c>
      <c r="F57" s="15" t="s">
        <v>26</v>
      </c>
      <c r="G57" s="21" t="s">
        <v>214</v>
      </c>
      <c r="H57" s="21">
        <v>1996</v>
      </c>
      <c r="I57" s="21" t="s">
        <v>215</v>
      </c>
      <c r="J57" s="21"/>
      <c r="K57" s="23">
        <f>VLOOKUP(B57,'[1]Manali members'!$C$2:$K$637,4,0)</f>
        <v>65000</v>
      </c>
      <c r="L57" s="23">
        <f>VLOOKUP(B57,'[1]Manali members'!$C$2:$K$637,5,0)</f>
        <v>65000</v>
      </c>
      <c r="M57" s="23">
        <f>VLOOKUP(B57,'[1]Manali members'!$C$2:$K$637,6,0)</f>
        <v>45500</v>
      </c>
      <c r="N57" s="21" t="str">
        <f>VLOOKUP(B57,'[1]Manali members'!$C$2:$K$637,8,0)</f>
        <v>Outstanding</v>
      </c>
      <c r="O57" s="23">
        <f t="shared" si="3"/>
        <v>19500</v>
      </c>
      <c r="P57" s="14" t="e">
        <f>+#REF!-H57</f>
        <v>#REF!</v>
      </c>
      <c r="Q57" s="17">
        <f t="shared" si="0"/>
        <v>36400</v>
      </c>
      <c r="R57" s="17" t="e">
        <f t="shared" si="4"/>
        <v>#REF!</v>
      </c>
      <c r="S57" s="17">
        <f t="shared" si="5"/>
        <v>36400</v>
      </c>
      <c r="T57" s="17"/>
      <c r="U57" s="18"/>
      <c r="V57" s="18" t="e">
        <f t="shared" si="6"/>
        <v>#REF!</v>
      </c>
      <c r="W57" s="16" t="e">
        <f>+#REF!-H57</f>
        <v>#REF!</v>
      </c>
      <c r="X57" s="17">
        <f t="shared" si="1"/>
        <v>36400</v>
      </c>
      <c r="Y57" s="17" t="e">
        <f t="shared" si="2"/>
        <v>#REF!</v>
      </c>
      <c r="Z57" s="17" t="e">
        <f t="shared" si="7"/>
        <v>#REF!</v>
      </c>
      <c r="AA57" s="17"/>
      <c r="AB57" s="18"/>
      <c r="AC57" s="18" t="e">
        <f t="shared" si="8"/>
        <v>#REF!</v>
      </c>
      <c r="AD57" s="19" t="str">
        <f>VLOOKUP(B57,'[1]Manali members'!$C$2:$K$637,9,0)</f>
        <v>No communication till date
(Outstanding Rs 19500/-)</v>
      </c>
    </row>
    <row r="58" spans="1:30" x14ac:dyDescent="0.3">
      <c r="A58" s="13">
        <v>57</v>
      </c>
      <c r="B58" s="21" t="s">
        <v>216</v>
      </c>
      <c r="C58" s="15" t="s">
        <v>23</v>
      </c>
      <c r="D58" s="21" t="s">
        <v>217</v>
      </c>
      <c r="E58" s="15" t="s">
        <v>25</v>
      </c>
      <c r="F58" s="15" t="s">
        <v>26</v>
      </c>
      <c r="G58" s="21" t="s">
        <v>218</v>
      </c>
      <c r="H58" s="21">
        <v>1996</v>
      </c>
      <c r="I58" s="21" t="s">
        <v>219</v>
      </c>
      <c r="J58" s="21"/>
      <c r="K58" s="23">
        <f>VLOOKUP(B58,'[1]Manali members'!$C$2:$K$637,4,0)</f>
        <v>48000</v>
      </c>
      <c r="L58" s="23">
        <f>VLOOKUP(B58,'[1]Manali members'!$C$2:$K$637,5,0)</f>
        <v>45600</v>
      </c>
      <c r="M58" s="23">
        <f>VLOOKUP(B58,'[1]Manali members'!$C$2:$K$637,6,0)</f>
        <v>45600</v>
      </c>
      <c r="N58" s="21" t="str">
        <f>VLOOKUP(B58,'[1]Manali members'!$C$2:$K$637,8,0)</f>
        <v>Regular</v>
      </c>
      <c r="O58" s="23">
        <f t="shared" si="3"/>
        <v>0</v>
      </c>
      <c r="P58" s="14" t="e">
        <f>+#REF!-H58</f>
        <v>#REF!</v>
      </c>
      <c r="Q58" s="17" t="e">
        <f t="shared" si="0"/>
        <v>#REF!</v>
      </c>
      <c r="R58" s="17" t="e">
        <f t="shared" si="4"/>
        <v>#REF!</v>
      </c>
      <c r="S58" s="17">
        <f t="shared" si="5"/>
        <v>0</v>
      </c>
      <c r="T58" s="17"/>
      <c r="U58" s="18"/>
      <c r="V58" s="18" t="e">
        <f t="shared" si="6"/>
        <v>#REF!</v>
      </c>
      <c r="W58" s="16" t="e">
        <f>+#REF!-H58</f>
        <v>#REF!</v>
      </c>
      <c r="X58" s="17" t="e">
        <f t="shared" si="1"/>
        <v>#REF!</v>
      </c>
      <c r="Y58" s="17" t="e">
        <f t="shared" si="2"/>
        <v>#REF!</v>
      </c>
      <c r="Z58" s="17" t="e">
        <f t="shared" si="7"/>
        <v>#REF!</v>
      </c>
      <c r="AA58" s="17"/>
      <c r="AB58" s="18"/>
      <c r="AC58" s="18" t="e">
        <f t="shared" si="8"/>
        <v>#REF!</v>
      </c>
      <c r="AD58" s="19" t="str">
        <f>VLOOKUP(B58,'[1]Manali members'!$C$2:$K$637,9,0)</f>
        <v>Last communication till 97</v>
      </c>
    </row>
    <row r="59" spans="1:30" x14ac:dyDescent="0.3">
      <c r="A59" s="20">
        <v>58</v>
      </c>
      <c r="B59" s="21" t="s">
        <v>220</v>
      </c>
      <c r="C59" s="15" t="s">
        <v>23</v>
      </c>
      <c r="D59" s="21" t="s">
        <v>221</v>
      </c>
      <c r="E59" s="15" t="s">
        <v>25</v>
      </c>
      <c r="F59" s="15" t="s">
        <v>26</v>
      </c>
      <c r="G59" s="22">
        <v>34711</v>
      </c>
      <c r="H59" s="21">
        <v>1995</v>
      </c>
      <c r="I59" s="21" t="s">
        <v>222</v>
      </c>
      <c r="J59" s="21"/>
      <c r="K59" s="23">
        <f>VLOOKUP(B59,'[1]Manali members'!$C$2:$K$637,4,0)</f>
        <v>85000</v>
      </c>
      <c r="L59" s="23">
        <f>VLOOKUP(B59,'[1]Manali members'!$C$2:$K$637,5,0)</f>
        <v>85000</v>
      </c>
      <c r="M59" s="23">
        <f>VLOOKUP(B59,'[1]Manali members'!$C$2:$K$637,6,0)</f>
        <v>85000</v>
      </c>
      <c r="N59" s="21" t="str">
        <f>VLOOKUP(B59,'[1]Manali members'!$C$2:$K$637,8,0)</f>
        <v>Regular</v>
      </c>
      <c r="O59" s="23">
        <f t="shared" si="3"/>
        <v>0</v>
      </c>
      <c r="P59" s="14" t="e">
        <f>+#REF!-H59</f>
        <v>#REF!</v>
      </c>
      <c r="Q59" s="17" t="e">
        <f t="shared" si="0"/>
        <v>#REF!</v>
      </c>
      <c r="R59" s="17" t="e">
        <f t="shared" si="4"/>
        <v>#REF!</v>
      </c>
      <c r="S59" s="17">
        <f t="shared" si="5"/>
        <v>0</v>
      </c>
      <c r="T59" s="17"/>
      <c r="U59" s="18"/>
      <c r="V59" s="18" t="e">
        <f t="shared" si="6"/>
        <v>#REF!</v>
      </c>
      <c r="W59" s="16" t="e">
        <f>+#REF!-H59</f>
        <v>#REF!</v>
      </c>
      <c r="X59" s="17" t="e">
        <f t="shared" si="1"/>
        <v>#REF!</v>
      </c>
      <c r="Y59" s="17" t="e">
        <f t="shared" si="2"/>
        <v>#REF!</v>
      </c>
      <c r="Z59" s="17" t="e">
        <f t="shared" si="7"/>
        <v>#REF!</v>
      </c>
      <c r="AA59" s="17"/>
      <c r="AB59" s="18"/>
      <c r="AC59" s="18" t="e">
        <f t="shared" si="8"/>
        <v>#REF!</v>
      </c>
      <c r="AD59" s="19" t="str">
        <f>VLOOKUP(B59,'[1]Manali members'!$C$2:$K$637,9,0)</f>
        <v>No communication till date</v>
      </c>
    </row>
    <row r="60" spans="1:30" x14ac:dyDescent="0.3">
      <c r="A60" s="13">
        <v>59</v>
      </c>
      <c r="B60" s="21" t="s">
        <v>223</v>
      </c>
      <c r="C60" s="15" t="s">
        <v>23</v>
      </c>
      <c r="D60" s="21" t="s">
        <v>224</v>
      </c>
      <c r="E60" s="15" t="s">
        <v>25</v>
      </c>
      <c r="F60" s="15" t="s">
        <v>26</v>
      </c>
      <c r="G60" s="21" t="s">
        <v>225</v>
      </c>
      <c r="H60" s="21">
        <v>1996</v>
      </c>
      <c r="I60" s="21" t="s">
        <v>226</v>
      </c>
      <c r="J60" s="21"/>
      <c r="K60" s="23">
        <f>VLOOKUP(B60,'[1]Manali members'!$C$2:$K$637,4,0)</f>
        <v>48000</v>
      </c>
      <c r="L60" s="23">
        <f>VLOOKUP(B60,'[1]Manali members'!$C$2:$K$637,5,0)</f>
        <v>45600</v>
      </c>
      <c r="M60" s="23">
        <f>VLOOKUP(B60,'[1]Manali members'!$C$2:$K$637,6,0)</f>
        <v>45600</v>
      </c>
      <c r="N60" s="21" t="str">
        <f>VLOOKUP(B60,'[1]Manali members'!$C$2:$K$637,8,0)</f>
        <v>Regular</v>
      </c>
      <c r="O60" s="23">
        <f t="shared" si="3"/>
        <v>0</v>
      </c>
      <c r="P60" s="14" t="e">
        <f>+#REF!-H60</f>
        <v>#REF!</v>
      </c>
      <c r="Q60" s="17" t="e">
        <f t="shared" si="0"/>
        <v>#REF!</v>
      </c>
      <c r="R60" s="17" t="e">
        <f t="shared" si="4"/>
        <v>#REF!</v>
      </c>
      <c r="S60" s="17">
        <f t="shared" si="5"/>
        <v>0</v>
      </c>
      <c r="T60" s="17"/>
      <c r="U60" s="18"/>
      <c r="V60" s="18" t="e">
        <f t="shared" si="6"/>
        <v>#REF!</v>
      </c>
      <c r="W60" s="16" t="e">
        <f>+#REF!-H60</f>
        <v>#REF!</v>
      </c>
      <c r="X60" s="17" t="e">
        <f t="shared" si="1"/>
        <v>#REF!</v>
      </c>
      <c r="Y60" s="17" t="e">
        <f t="shared" si="2"/>
        <v>#REF!</v>
      </c>
      <c r="Z60" s="17" t="e">
        <f t="shared" si="7"/>
        <v>#REF!</v>
      </c>
      <c r="AA60" s="17"/>
      <c r="AB60" s="18"/>
      <c r="AC60" s="18" t="e">
        <f t="shared" si="8"/>
        <v>#REF!</v>
      </c>
      <c r="AD60" s="19" t="str">
        <f>VLOOKUP(B60,'[1]Manali members'!$C$2:$K$637,9,0)</f>
        <v>Membership transferred from one member to another</v>
      </c>
    </row>
    <row r="61" spans="1:30" x14ac:dyDescent="0.3">
      <c r="A61" s="20">
        <v>60</v>
      </c>
      <c r="B61" s="21" t="s">
        <v>227</v>
      </c>
      <c r="C61" s="15" t="s">
        <v>23</v>
      </c>
      <c r="D61" s="21" t="s">
        <v>228</v>
      </c>
      <c r="E61" s="15" t="s">
        <v>25</v>
      </c>
      <c r="F61" s="15" t="s">
        <v>26</v>
      </c>
      <c r="G61" s="21" t="s">
        <v>225</v>
      </c>
      <c r="H61" s="21">
        <v>1996</v>
      </c>
      <c r="I61" s="21" t="s">
        <v>229</v>
      </c>
      <c r="J61" s="21"/>
      <c r="K61" s="23">
        <v>85000</v>
      </c>
      <c r="L61" s="23">
        <v>80750</v>
      </c>
      <c r="M61" s="23">
        <v>0</v>
      </c>
      <c r="N61" s="21"/>
      <c r="O61" s="23">
        <f t="shared" si="3"/>
        <v>80750</v>
      </c>
      <c r="P61" s="14" t="e">
        <f>+#REF!-H61</f>
        <v>#REF!</v>
      </c>
      <c r="Q61" s="17">
        <f t="shared" si="0"/>
        <v>0</v>
      </c>
      <c r="R61" s="17" t="e">
        <f t="shared" si="4"/>
        <v>#REF!</v>
      </c>
      <c r="S61" s="17">
        <f t="shared" si="5"/>
        <v>0</v>
      </c>
      <c r="T61" s="17"/>
      <c r="U61" s="18"/>
      <c r="V61" s="18" t="e">
        <f t="shared" si="6"/>
        <v>#REF!</v>
      </c>
      <c r="W61" s="16" t="e">
        <f>+#REF!-H61</f>
        <v>#REF!</v>
      </c>
      <c r="X61" s="17">
        <f t="shared" si="1"/>
        <v>0</v>
      </c>
      <c r="Y61" s="17" t="e">
        <f t="shared" si="2"/>
        <v>#REF!</v>
      </c>
      <c r="Z61" s="17" t="e">
        <f t="shared" si="7"/>
        <v>#REF!</v>
      </c>
      <c r="AA61" s="17"/>
      <c r="AB61" s="18"/>
      <c r="AC61" s="18" t="e">
        <f t="shared" si="8"/>
        <v>#REF!</v>
      </c>
      <c r="AD61" s="19" t="e">
        <f>VLOOKUP(B61,'[1]Manali members'!$C$2:$K$637,9,0)</f>
        <v>#N/A</v>
      </c>
    </row>
    <row r="62" spans="1:30" x14ac:dyDescent="0.3">
      <c r="A62" s="13">
        <v>61</v>
      </c>
      <c r="B62" s="21" t="s">
        <v>230</v>
      </c>
      <c r="C62" s="15" t="s">
        <v>23</v>
      </c>
      <c r="D62" s="21" t="s">
        <v>231</v>
      </c>
      <c r="E62" s="15" t="s">
        <v>25</v>
      </c>
      <c r="F62" s="15" t="s">
        <v>26</v>
      </c>
      <c r="G62" s="22">
        <v>35405</v>
      </c>
      <c r="H62" s="21">
        <v>1996</v>
      </c>
      <c r="I62" s="21" t="s">
        <v>232</v>
      </c>
      <c r="J62" s="21"/>
      <c r="K62" s="23">
        <f>VLOOKUP(B62,'[1]Manali members'!$C$2:$K$637,4,0)</f>
        <v>65000</v>
      </c>
      <c r="L62" s="23">
        <f>VLOOKUP(B62,'[1]Manali members'!$C$2:$K$637,5,0)</f>
        <v>65000</v>
      </c>
      <c r="M62" s="23">
        <f>VLOOKUP(B62,'[1]Manali members'!$C$2:$K$637,6,0)</f>
        <v>65000</v>
      </c>
      <c r="N62" s="21" t="str">
        <f>VLOOKUP(B62,'[1]Manali members'!$C$2:$K$637,8,0)</f>
        <v>Regular</v>
      </c>
      <c r="O62" s="23">
        <f t="shared" si="3"/>
        <v>0</v>
      </c>
      <c r="P62" s="14" t="e">
        <f>+#REF!-H62</f>
        <v>#REF!</v>
      </c>
      <c r="Q62" s="17" t="e">
        <f t="shared" si="0"/>
        <v>#REF!</v>
      </c>
      <c r="R62" s="17" t="e">
        <f t="shared" si="4"/>
        <v>#REF!</v>
      </c>
      <c r="S62" s="17">
        <f t="shared" si="5"/>
        <v>0</v>
      </c>
      <c r="T62" s="17"/>
      <c r="U62" s="18"/>
      <c r="V62" s="18" t="e">
        <f t="shared" si="6"/>
        <v>#REF!</v>
      </c>
      <c r="W62" s="16" t="e">
        <f>+#REF!-H62</f>
        <v>#REF!</v>
      </c>
      <c r="X62" s="17" t="e">
        <f t="shared" si="1"/>
        <v>#REF!</v>
      </c>
      <c r="Y62" s="17" t="e">
        <f t="shared" si="2"/>
        <v>#REF!</v>
      </c>
      <c r="Z62" s="17" t="e">
        <f t="shared" si="7"/>
        <v>#REF!</v>
      </c>
      <c r="AA62" s="17"/>
      <c r="AB62" s="18"/>
      <c r="AC62" s="18" t="e">
        <f t="shared" si="8"/>
        <v>#REF!</v>
      </c>
      <c r="AD62" s="19" t="str">
        <f>VLOOKUP(B62,'[1]Manali members'!$C$2:$K$637,9,0)</f>
        <v>Last communication 98</v>
      </c>
    </row>
    <row r="63" spans="1:30" x14ac:dyDescent="0.3">
      <c r="A63" s="20">
        <v>62</v>
      </c>
      <c r="B63" s="21" t="s">
        <v>233</v>
      </c>
      <c r="C63" s="15" t="s">
        <v>23</v>
      </c>
      <c r="D63" s="21" t="s">
        <v>234</v>
      </c>
      <c r="E63" s="15" t="s">
        <v>25</v>
      </c>
      <c r="F63" s="15" t="s">
        <v>26</v>
      </c>
      <c r="G63" s="21" t="s">
        <v>214</v>
      </c>
      <c r="H63" s="21">
        <v>1996</v>
      </c>
      <c r="I63" s="21" t="s">
        <v>235</v>
      </c>
      <c r="J63" s="21"/>
      <c r="K63" s="23">
        <f>VLOOKUP(B63,'[1]Manali members'!$C$2:$K$637,4,0)</f>
        <v>48000</v>
      </c>
      <c r="L63" s="23">
        <f>VLOOKUP(B63,'[1]Manali members'!$C$2:$K$637,5,0)</f>
        <v>48000</v>
      </c>
      <c r="M63" s="23">
        <f>VLOOKUP(B63,'[1]Manali members'!$C$2:$K$637,6,0)</f>
        <v>48000</v>
      </c>
      <c r="N63" s="21" t="str">
        <f>VLOOKUP(B63,'[1]Manali members'!$C$2:$K$637,8,0)</f>
        <v>Regular</v>
      </c>
      <c r="O63" s="23">
        <f t="shared" si="3"/>
        <v>0</v>
      </c>
      <c r="P63" s="14" t="e">
        <f>+#REF!-H63</f>
        <v>#REF!</v>
      </c>
      <c r="Q63" s="17" t="e">
        <f t="shared" si="0"/>
        <v>#REF!</v>
      </c>
      <c r="R63" s="17" t="e">
        <f t="shared" si="4"/>
        <v>#REF!</v>
      </c>
      <c r="S63" s="17">
        <f t="shared" si="5"/>
        <v>0</v>
      </c>
      <c r="T63" s="17"/>
      <c r="U63" s="18"/>
      <c r="V63" s="18" t="e">
        <f t="shared" si="6"/>
        <v>#REF!</v>
      </c>
      <c r="W63" s="16" t="e">
        <f>+#REF!-H63</f>
        <v>#REF!</v>
      </c>
      <c r="X63" s="17" t="e">
        <f t="shared" si="1"/>
        <v>#REF!</v>
      </c>
      <c r="Y63" s="17" t="e">
        <f t="shared" si="2"/>
        <v>#REF!</v>
      </c>
      <c r="Z63" s="17" t="e">
        <f t="shared" si="7"/>
        <v>#REF!</v>
      </c>
      <c r="AA63" s="17"/>
      <c r="AB63" s="18"/>
      <c r="AC63" s="18" t="e">
        <f t="shared" si="8"/>
        <v>#REF!</v>
      </c>
      <c r="AD63" s="19" t="str">
        <f>VLOOKUP(B63,'[1]Manali members'!$C$2:$K$637,9,0)</f>
        <v>Last communication 12 (total 2 membership)</v>
      </c>
    </row>
    <row r="64" spans="1:30" x14ac:dyDescent="0.3">
      <c r="A64" s="13">
        <v>63</v>
      </c>
      <c r="B64" s="21" t="s">
        <v>236</v>
      </c>
      <c r="C64" s="15" t="s">
        <v>23</v>
      </c>
      <c r="D64" s="21" t="s">
        <v>237</v>
      </c>
      <c r="E64" s="15" t="s">
        <v>25</v>
      </c>
      <c r="F64" s="15" t="s">
        <v>26</v>
      </c>
      <c r="G64" s="21" t="s">
        <v>214</v>
      </c>
      <c r="H64" s="21">
        <v>1996</v>
      </c>
      <c r="I64" s="21" t="s">
        <v>238</v>
      </c>
      <c r="J64" s="21"/>
      <c r="K64" s="23">
        <f>VLOOKUP(B64,'[1]Manali members'!$C$2:$K$637,4,0)</f>
        <v>65000</v>
      </c>
      <c r="L64" s="23">
        <f>VLOOKUP(B64,'[1]Manali members'!$C$2:$K$637,5,0)</f>
        <v>65000</v>
      </c>
      <c r="M64" s="23">
        <f>VLOOKUP(B64,'[1]Manali members'!$C$2:$K$637,6,0)</f>
        <v>65000</v>
      </c>
      <c r="N64" s="21" t="str">
        <f>VLOOKUP(B64,'[1]Manali members'!$C$2:$K$637,8,0)</f>
        <v>Regular</v>
      </c>
      <c r="O64" s="23">
        <f t="shared" si="3"/>
        <v>0</v>
      </c>
      <c r="P64" s="14" t="e">
        <f>+#REF!-H64</f>
        <v>#REF!</v>
      </c>
      <c r="Q64" s="17" t="e">
        <f t="shared" si="0"/>
        <v>#REF!</v>
      </c>
      <c r="R64" s="17" t="e">
        <f t="shared" si="4"/>
        <v>#REF!</v>
      </c>
      <c r="S64" s="17">
        <f t="shared" si="5"/>
        <v>0</v>
      </c>
      <c r="T64" s="17"/>
      <c r="U64" s="18"/>
      <c r="V64" s="18" t="e">
        <f t="shared" si="6"/>
        <v>#REF!</v>
      </c>
      <c r="W64" s="16" t="e">
        <f>+#REF!-H64</f>
        <v>#REF!</v>
      </c>
      <c r="X64" s="17" t="e">
        <f t="shared" si="1"/>
        <v>#REF!</v>
      </c>
      <c r="Y64" s="17" t="e">
        <f t="shared" si="2"/>
        <v>#REF!</v>
      </c>
      <c r="Z64" s="17" t="e">
        <f t="shared" si="7"/>
        <v>#REF!</v>
      </c>
      <c r="AA64" s="17"/>
      <c r="AB64" s="18"/>
      <c r="AC64" s="18" t="e">
        <f t="shared" si="8"/>
        <v>#REF!</v>
      </c>
      <c r="AD64" s="19" t="str">
        <f>VLOOKUP(B64,'[1]Manali members'!$C$2:$K$637,9,0)</f>
        <v>Last communication 01</v>
      </c>
    </row>
    <row r="65" spans="1:30" x14ac:dyDescent="0.3">
      <c r="A65" s="20">
        <v>64</v>
      </c>
      <c r="B65" s="21" t="s">
        <v>239</v>
      </c>
      <c r="C65" s="15" t="s">
        <v>23</v>
      </c>
      <c r="D65" s="21" t="s">
        <v>240</v>
      </c>
      <c r="E65" s="15" t="s">
        <v>25</v>
      </c>
      <c r="F65" s="15" t="s">
        <v>26</v>
      </c>
      <c r="G65" s="21" t="s">
        <v>214</v>
      </c>
      <c r="H65" s="21">
        <v>1996</v>
      </c>
      <c r="I65" s="21" t="s">
        <v>241</v>
      </c>
      <c r="J65" s="21"/>
      <c r="K65" s="23">
        <f>VLOOKUP(B65,'[1]Manali members'!$C$2:$K$637,4,0)</f>
        <v>65000</v>
      </c>
      <c r="L65" s="23">
        <f>VLOOKUP(B65,'[1]Manali members'!$C$2:$K$637,5,0)</f>
        <v>65000</v>
      </c>
      <c r="M65" s="23">
        <f>VLOOKUP(B65,'[1]Manali members'!$C$2:$K$637,6,0)</f>
        <v>65000</v>
      </c>
      <c r="N65" s="21" t="str">
        <f>VLOOKUP(B65,'[1]Manali members'!$C$2:$K$637,8,0)</f>
        <v>Regular</v>
      </c>
      <c r="O65" s="23">
        <f t="shared" si="3"/>
        <v>0</v>
      </c>
      <c r="P65" s="14" t="e">
        <f>+#REF!-H65</f>
        <v>#REF!</v>
      </c>
      <c r="Q65" s="17" t="e">
        <f t="shared" si="0"/>
        <v>#REF!</v>
      </c>
      <c r="R65" s="17" t="e">
        <f t="shared" si="4"/>
        <v>#REF!</v>
      </c>
      <c r="S65" s="17">
        <f t="shared" si="5"/>
        <v>0</v>
      </c>
      <c r="T65" s="17"/>
      <c r="U65" s="18"/>
      <c r="V65" s="18" t="e">
        <f t="shared" si="6"/>
        <v>#REF!</v>
      </c>
      <c r="W65" s="16" t="e">
        <f>+#REF!-H65</f>
        <v>#REF!</v>
      </c>
      <c r="X65" s="17" t="e">
        <f t="shared" si="1"/>
        <v>#REF!</v>
      </c>
      <c r="Y65" s="17" t="e">
        <f t="shared" si="2"/>
        <v>#REF!</v>
      </c>
      <c r="Z65" s="17" t="e">
        <f t="shared" si="7"/>
        <v>#REF!</v>
      </c>
      <c r="AA65" s="17"/>
      <c r="AB65" s="18"/>
      <c r="AC65" s="18" t="e">
        <f t="shared" si="8"/>
        <v>#REF!</v>
      </c>
      <c r="AD65" s="19" t="str">
        <f>VLOOKUP(B65,'[1]Manali members'!$C$2:$K$637,9,0)</f>
        <v>Last communication 09</v>
      </c>
    </row>
    <row r="66" spans="1:30" x14ac:dyDescent="0.3">
      <c r="A66" s="13">
        <v>65</v>
      </c>
      <c r="B66" s="21" t="s">
        <v>242</v>
      </c>
      <c r="C66" s="15" t="s">
        <v>23</v>
      </c>
      <c r="D66" s="21" t="s">
        <v>243</v>
      </c>
      <c r="E66" s="15" t="s">
        <v>25</v>
      </c>
      <c r="F66" s="15" t="s">
        <v>26</v>
      </c>
      <c r="G66" s="22">
        <v>35252</v>
      </c>
      <c r="H66" s="21">
        <v>1996</v>
      </c>
      <c r="I66" s="21" t="s">
        <v>244</v>
      </c>
      <c r="J66" s="21"/>
      <c r="K66" s="23">
        <f>VLOOKUP(B66,'[1]Manali members'!$C$2:$K$637,4,0)</f>
        <v>48000</v>
      </c>
      <c r="L66" s="23">
        <f>VLOOKUP(B66,'[1]Manali members'!$C$2:$K$637,5,0)</f>
        <v>45600</v>
      </c>
      <c r="M66" s="23">
        <f>VLOOKUP(B66,'[1]Manali members'!$C$2:$K$637,6,0)</f>
        <v>45600</v>
      </c>
      <c r="N66" s="21" t="str">
        <f>VLOOKUP(B66,'[1]Manali members'!$C$2:$K$637,8,0)</f>
        <v>Regular</v>
      </c>
      <c r="O66" s="23">
        <f t="shared" si="3"/>
        <v>0</v>
      </c>
      <c r="P66" s="14" t="e">
        <f>+#REF!-H66</f>
        <v>#REF!</v>
      </c>
      <c r="Q66" s="17" t="e">
        <f t="shared" ref="Q66:Q129" si="9">IF(N66="regular",((M66-(M66/99)*P66)),(M66-(M66*20%)))</f>
        <v>#REF!</v>
      </c>
      <c r="R66" s="17" t="e">
        <f t="shared" si="4"/>
        <v>#REF!</v>
      </c>
      <c r="S66" s="17">
        <f t="shared" si="5"/>
        <v>0</v>
      </c>
      <c r="T66" s="17"/>
      <c r="U66" s="18"/>
      <c r="V66" s="18" t="e">
        <f t="shared" si="6"/>
        <v>#REF!</v>
      </c>
      <c r="W66" s="16" t="e">
        <f>+#REF!-H66</f>
        <v>#REF!</v>
      </c>
      <c r="X66" s="17" t="e">
        <f t="shared" ref="X66:X129" si="10">IF(N66="regular",((M66-(M66/99)*W66)),(M66-(M66*20%)))</f>
        <v>#REF!</v>
      </c>
      <c r="Y66" s="17" t="e">
        <f t="shared" ref="Y66:Y129" si="11">((M66-(M66/99)*W66))</f>
        <v>#REF!</v>
      </c>
      <c r="Z66" s="17" t="e">
        <f t="shared" si="7"/>
        <v>#REF!</v>
      </c>
      <c r="AA66" s="17"/>
      <c r="AB66" s="18"/>
      <c r="AC66" s="18" t="e">
        <f t="shared" si="8"/>
        <v>#REF!</v>
      </c>
      <c r="AD66" s="19" t="str">
        <f>VLOOKUP(B66,'[1]Manali members'!$C$2:$K$637,9,0)</f>
        <v>Last communication 01</v>
      </c>
    </row>
    <row r="67" spans="1:30" ht="28.8" x14ac:dyDescent="0.3">
      <c r="A67" s="20">
        <v>66</v>
      </c>
      <c r="B67" s="21" t="s">
        <v>245</v>
      </c>
      <c r="C67" s="15" t="s">
        <v>23</v>
      </c>
      <c r="D67" s="21" t="s">
        <v>246</v>
      </c>
      <c r="E67" s="15" t="s">
        <v>25</v>
      </c>
      <c r="F67" s="15" t="s">
        <v>26</v>
      </c>
      <c r="G67" s="22">
        <v>35222</v>
      </c>
      <c r="H67" s="21">
        <v>1996</v>
      </c>
      <c r="I67" s="21" t="s">
        <v>247</v>
      </c>
      <c r="J67" s="21"/>
      <c r="K67" s="23">
        <f>VLOOKUP(B67,'[1]Manali members'!$C$2:$K$637,4,0)</f>
        <v>38000</v>
      </c>
      <c r="L67" s="23">
        <f>VLOOKUP(B67,'[1]Manali members'!$C$2:$K$637,5,0)</f>
        <v>38000</v>
      </c>
      <c r="M67" s="23">
        <f>VLOOKUP(B67,'[1]Manali members'!$C$2:$K$637,6,0)</f>
        <v>20900</v>
      </c>
      <c r="N67" s="21" t="str">
        <f>VLOOKUP(B67,'[1]Manali members'!$C$2:$K$637,8,0)</f>
        <v>Outstanding</v>
      </c>
      <c r="O67" s="23">
        <f t="shared" ref="O67:O130" si="12">+L67-M67</f>
        <v>17100</v>
      </c>
      <c r="P67" s="14" t="e">
        <f>+#REF!-H67</f>
        <v>#REF!</v>
      </c>
      <c r="Q67" s="17">
        <f t="shared" si="9"/>
        <v>16720</v>
      </c>
      <c r="R67" s="17" t="e">
        <f t="shared" ref="R67:R130" si="13">((M67-(M67/99)*P67))</f>
        <v>#REF!</v>
      </c>
      <c r="S67" s="17">
        <f t="shared" ref="S67:S130" si="14">IF(N67="regular",0,(M67-(M67*20%)))</f>
        <v>16720</v>
      </c>
      <c r="T67" s="17"/>
      <c r="U67" s="18"/>
      <c r="V67" s="18" t="e">
        <f t="shared" ref="V67:V130" si="15">+R67-T67+U67</f>
        <v>#REF!</v>
      </c>
      <c r="W67" s="16" t="e">
        <f>+#REF!-H67</f>
        <v>#REF!</v>
      </c>
      <c r="X67" s="17">
        <f t="shared" si="10"/>
        <v>16720</v>
      </c>
      <c r="Y67" s="17" t="e">
        <f t="shared" si="11"/>
        <v>#REF!</v>
      </c>
      <c r="Z67" s="17" t="e">
        <f t="shared" ref="Z67:Z130" si="16">IF(V67="regular",0,(M67-(M67*20%)))</f>
        <v>#REF!</v>
      </c>
      <c r="AA67" s="17"/>
      <c r="AB67" s="18"/>
      <c r="AC67" s="18" t="e">
        <f t="shared" ref="AC67:AC130" si="17">+Y67-AA67</f>
        <v>#REF!</v>
      </c>
      <c r="AD67" s="19" t="str">
        <f>VLOOKUP(B67,'[1]Manali members'!$C$2:$K$637,9,0)</f>
        <v>According to file unit cost outstanding
(Outstanding Rs 17100/-)</v>
      </c>
    </row>
    <row r="68" spans="1:30" x14ac:dyDescent="0.3">
      <c r="A68" s="13">
        <v>67</v>
      </c>
      <c r="B68" s="21" t="s">
        <v>248</v>
      </c>
      <c r="C68" s="15" t="s">
        <v>23</v>
      </c>
      <c r="D68" s="21" t="s">
        <v>249</v>
      </c>
      <c r="E68" s="15" t="s">
        <v>25</v>
      </c>
      <c r="F68" s="15" t="s">
        <v>26</v>
      </c>
      <c r="G68" s="21" t="s">
        <v>214</v>
      </c>
      <c r="H68" s="21">
        <v>1996</v>
      </c>
      <c r="I68" s="21" t="s">
        <v>250</v>
      </c>
      <c r="J68" s="21"/>
      <c r="K68" s="23">
        <f>VLOOKUP(B68,'[1]Manali members'!$C$2:$K$637,4,0)</f>
        <v>65000</v>
      </c>
      <c r="L68" s="23">
        <f>VLOOKUP(B68,'[1]Manali members'!$C$2:$K$637,5,0)</f>
        <v>65000</v>
      </c>
      <c r="M68" s="23">
        <f>VLOOKUP(B68,'[1]Manali members'!$C$2:$K$637,6,0)</f>
        <v>65000</v>
      </c>
      <c r="N68" s="21" t="str">
        <f>VLOOKUP(B68,'[1]Manali members'!$C$2:$K$637,8,0)</f>
        <v>Regular</v>
      </c>
      <c r="O68" s="23">
        <f t="shared" si="12"/>
        <v>0</v>
      </c>
      <c r="P68" s="14" t="e">
        <f>+#REF!-H68</f>
        <v>#REF!</v>
      </c>
      <c r="Q68" s="17" t="e">
        <f t="shared" si="9"/>
        <v>#REF!</v>
      </c>
      <c r="R68" s="17" t="e">
        <f t="shared" si="13"/>
        <v>#REF!</v>
      </c>
      <c r="S68" s="17">
        <f t="shared" si="14"/>
        <v>0</v>
      </c>
      <c r="T68" s="17"/>
      <c r="U68" s="18"/>
      <c r="V68" s="18" t="e">
        <f t="shared" si="15"/>
        <v>#REF!</v>
      </c>
      <c r="W68" s="16" t="e">
        <f>+#REF!-H68</f>
        <v>#REF!</v>
      </c>
      <c r="X68" s="17" t="e">
        <f t="shared" si="10"/>
        <v>#REF!</v>
      </c>
      <c r="Y68" s="17" t="e">
        <f t="shared" si="11"/>
        <v>#REF!</v>
      </c>
      <c r="Z68" s="17" t="e">
        <f t="shared" si="16"/>
        <v>#REF!</v>
      </c>
      <c r="AA68" s="17"/>
      <c r="AB68" s="18"/>
      <c r="AC68" s="18" t="e">
        <f t="shared" si="17"/>
        <v>#REF!</v>
      </c>
      <c r="AD68" s="19" t="str">
        <f>VLOOKUP(B68,'[1]Manali members'!$C$2:$K$637,9,0)</f>
        <v>Last communication 07</v>
      </c>
    </row>
    <row r="69" spans="1:30" x14ac:dyDescent="0.3">
      <c r="A69" s="20">
        <v>68</v>
      </c>
      <c r="B69" s="21" t="s">
        <v>251</v>
      </c>
      <c r="C69" s="15" t="s">
        <v>23</v>
      </c>
      <c r="D69" s="21" t="s">
        <v>252</v>
      </c>
      <c r="E69" s="15" t="s">
        <v>25</v>
      </c>
      <c r="F69" s="15" t="s">
        <v>26</v>
      </c>
      <c r="G69" s="21" t="s">
        <v>253</v>
      </c>
      <c r="H69" s="21">
        <v>1996</v>
      </c>
      <c r="I69" s="21" t="s">
        <v>254</v>
      </c>
      <c r="J69" s="21"/>
      <c r="K69" s="23">
        <f>VLOOKUP(B69,'[1]Manali members'!$C$2:$K$637,4,0)</f>
        <v>65000</v>
      </c>
      <c r="L69" s="23">
        <f>VLOOKUP(B69,'[1]Manali members'!$C$2:$K$637,5,0)</f>
        <v>61900</v>
      </c>
      <c r="M69" s="23">
        <f>VLOOKUP(B69,'[1]Manali members'!$C$2:$K$637,6,0)</f>
        <v>61900</v>
      </c>
      <c r="N69" s="21" t="str">
        <f>VLOOKUP(B69,'[1]Manali members'!$C$2:$K$637,8,0)</f>
        <v>Regular</v>
      </c>
      <c r="O69" s="23">
        <f t="shared" si="12"/>
        <v>0</v>
      </c>
      <c r="P69" s="14" t="e">
        <f>+#REF!-H69</f>
        <v>#REF!</v>
      </c>
      <c r="Q69" s="17" t="e">
        <f t="shared" si="9"/>
        <v>#REF!</v>
      </c>
      <c r="R69" s="17" t="e">
        <f t="shared" si="13"/>
        <v>#REF!</v>
      </c>
      <c r="S69" s="17">
        <f t="shared" si="14"/>
        <v>0</v>
      </c>
      <c r="T69" s="17"/>
      <c r="U69" s="18"/>
      <c r="V69" s="18" t="e">
        <f t="shared" si="15"/>
        <v>#REF!</v>
      </c>
      <c r="W69" s="16" t="e">
        <f>+#REF!-H69</f>
        <v>#REF!</v>
      </c>
      <c r="X69" s="17" t="e">
        <f t="shared" si="10"/>
        <v>#REF!</v>
      </c>
      <c r="Y69" s="17" t="e">
        <f t="shared" si="11"/>
        <v>#REF!</v>
      </c>
      <c r="Z69" s="17" t="e">
        <f t="shared" si="16"/>
        <v>#REF!</v>
      </c>
      <c r="AA69" s="17"/>
      <c r="AB69" s="18"/>
      <c r="AC69" s="18" t="e">
        <f t="shared" si="17"/>
        <v>#REF!</v>
      </c>
      <c r="AD69" s="19" t="str">
        <f>VLOOKUP(B69,'[1]Manali members'!$C$2:$K$637,9,0)</f>
        <v>Last communication 96</v>
      </c>
    </row>
    <row r="70" spans="1:30" x14ac:dyDescent="0.3">
      <c r="A70" s="13">
        <v>69</v>
      </c>
      <c r="B70" s="21" t="s">
        <v>255</v>
      </c>
      <c r="C70" s="15" t="s">
        <v>23</v>
      </c>
      <c r="D70" s="21" t="s">
        <v>256</v>
      </c>
      <c r="E70" s="15" t="s">
        <v>25</v>
      </c>
      <c r="F70" s="15" t="s">
        <v>26</v>
      </c>
      <c r="G70" s="21" t="s">
        <v>257</v>
      </c>
      <c r="H70" s="21">
        <v>1996</v>
      </c>
      <c r="I70" s="21" t="s">
        <v>258</v>
      </c>
      <c r="J70" s="21"/>
      <c r="K70" s="23">
        <f>VLOOKUP(B70,'[1]Manali members'!$C$2:$K$637,4,0)</f>
        <v>65000</v>
      </c>
      <c r="L70" s="23">
        <f>VLOOKUP(B70,'[1]Manali members'!$C$2:$K$637,5,0)</f>
        <v>65000</v>
      </c>
      <c r="M70" s="23">
        <f>VLOOKUP(B70,'[1]Manali members'!$C$2:$K$637,6,0)</f>
        <v>65000</v>
      </c>
      <c r="N70" s="21" t="str">
        <f>VLOOKUP(B70,'[1]Manali members'!$C$2:$K$637,8,0)</f>
        <v>Regular</v>
      </c>
      <c r="O70" s="23">
        <f t="shared" si="12"/>
        <v>0</v>
      </c>
      <c r="P70" s="14" t="e">
        <f>+#REF!-H70</f>
        <v>#REF!</v>
      </c>
      <c r="Q70" s="17" t="e">
        <f t="shared" si="9"/>
        <v>#REF!</v>
      </c>
      <c r="R70" s="17" t="e">
        <f t="shared" si="13"/>
        <v>#REF!</v>
      </c>
      <c r="S70" s="17">
        <f t="shared" si="14"/>
        <v>0</v>
      </c>
      <c r="T70" s="17"/>
      <c r="U70" s="18"/>
      <c r="V70" s="18" t="e">
        <f t="shared" si="15"/>
        <v>#REF!</v>
      </c>
      <c r="W70" s="16" t="e">
        <f>+#REF!-H70</f>
        <v>#REF!</v>
      </c>
      <c r="X70" s="17" t="e">
        <f t="shared" si="10"/>
        <v>#REF!</v>
      </c>
      <c r="Y70" s="17" t="e">
        <f t="shared" si="11"/>
        <v>#REF!</v>
      </c>
      <c r="Z70" s="17" t="e">
        <f t="shared" si="16"/>
        <v>#REF!</v>
      </c>
      <c r="AA70" s="17"/>
      <c r="AB70" s="18"/>
      <c r="AC70" s="18" t="e">
        <f t="shared" si="17"/>
        <v>#REF!</v>
      </c>
      <c r="AD70" s="19" t="str">
        <f>VLOOKUP(B70,'[1]Manali members'!$C$2:$K$637,9,0)</f>
        <v>Last communication 97</v>
      </c>
    </row>
    <row r="71" spans="1:30" x14ac:dyDescent="0.3">
      <c r="A71" s="20">
        <v>70</v>
      </c>
      <c r="B71" s="21" t="s">
        <v>259</v>
      </c>
      <c r="C71" s="15" t="s">
        <v>23</v>
      </c>
      <c r="D71" s="21" t="s">
        <v>260</v>
      </c>
      <c r="E71" s="15" t="s">
        <v>25</v>
      </c>
      <c r="F71" s="15" t="s">
        <v>26</v>
      </c>
      <c r="G71" s="21" t="s">
        <v>261</v>
      </c>
      <c r="H71" s="21">
        <v>1996</v>
      </c>
      <c r="I71" s="21" t="s">
        <v>262</v>
      </c>
      <c r="J71" s="21"/>
      <c r="K71" s="23">
        <f>VLOOKUP(B71,'[1]Manali members'!$C$2:$K$637,4,0)</f>
        <v>48000</v>
      </c>
      <c r="L71" s="23">
        <f>VLOOKUP(B71,'[1]Manali members'!$C$2:$K$637,5,0)</f>
        <v>48000</v>
      </c>
      <c r="M71" s="23">
        <f>VLOOKUP(B71,'[1]Manali members'!$C$2:$K$637,6,0)</f>
        <v>48000</v>
      </c>
      <c r="N71" s="21" t="str">
        <f>VLOOKUP(B71,'[1]Manali members'!$C$2:$K$637,8,0)</f>
        <v>Regular</v>
      </c>
      <c r="O71" s="23">
        <f t="shared" si="12"/>
        <v>0</v>
      </c>
      <c r="P71" s="14" t="e">
        <f>+#REF!-H71</f>
        <v>#REF!</v>
      </c>
      <c r="Q71" s="17" t="e">
        <f t="shared" si="9"/>
        <v>#REF!</v>
      </c>
      <c r="R71" s="17" t="e">
        <f t="shared" si="13"/>
        <v>#REF!</v>
      </c>
      <c r="S71" s="17">
        <f t="shared" si="14"/>
        <v>0</v>
      </c>
      <c r="T71" s="17"/>
      <c r="U71" s="18"/>
      <c r="V71" s="18" t="e">
        <f t="shared" si="15"/>
        <v>#REF!</v>
      </c>
      <c r="W71" s="16" t="e">
        <f>+#REF!-H71</f>
        <v>#REF!</v>
      </c>
      <c r="X71" s="17" t="e">
        <f t="shared" si="10"/>
        <v>#REF!</v>
      </c>
      <c r="Y71" s="17" t="e">
        <f t="shared" si="11"/>
        <v>#REF!</v>
      </c>
      <c r="Z71" s="17" t="e">
        <f t="shared" si="16"/>
        <v>#REF!</v>
      </c>
      <c r="AA71" s="17"/>
      <c r="AB71" s="18"/>
      <c r="AC71" s="18" t="e">
        <f t="shared" si="17"/>
        <v>#REF!</v>
      </c>
      <c r="AD71" s="19" t="str">
        <f>VLOOKUP(B71,'[1]Manali members'!$C$2:$K$637,9,0)</f>
        <v>Last communication 96</v>
      </c>
    </row>
    <row r="72" spans="1:30" x14ac:dyDescent="0.3">
      <c r="A72" s="13">
        <v>71</v>
      </c>
      <c r="B72" s="21" t="s">
        <v>263</v>
      </c>
      <c r="C72" s="15" t="s">
        <v>23</v>
      </c>
      <c r="D72" s="21" t="s">
        <v>264</v>
      </c>
      <c r="E72" s="15" t="s">
        <v>25</v>
      </c>
      <c r="F72" s="15" t="s">
        <v>26</v>
      </c>
      <c r="G72" s="21" t="s">
        <v>261</v>
      </c>
      <c r="H72" s="21">
        <v>1996</v>
      </c>
      <c r="I72" s="21" t="s">
        <v>265</v>
      </c>
      <c r="J72" s="21"/>
      <c r="K72" s="23">
        <f>VLOOKUP(B72,'[1]Manali members'!$C$2:$K$637,4,0)</f>
        <v>30000</v>
      </c>
      <c r="L72" s="23">
        <f>VLOOKUP(B72,'[1]Manali members'!$C$2:$K$637,5,0)</f>
        <v>30000</v>
      </c>
      <c r="M72" s="23">
        <f>VLOOKUP(B72,'[1]Manali members'!$C$2:$K$637,6,0)</f>
        <v>30000</v>
      </c>
      <c r="N72" s="21" t="str">
        <f>VLOOKUP(B72,'[1]Manali members'!$C$2:$K$637,8,0)</f>
        <v>Regular</v>
      </c>
      <c r="O72" s="23">
        <f t="shared" si="12"/>
        <v>0</v>
      </c>
      <c r="P72" s="14" t="e">
        <f>+#REF!-H72</f>
        <v>#REF!</v>
      </c>
      <c r="Q72" s="17" t="e">
        <f t="shared" si="9"/>
        <v>#REF!</v>
      </c>
      <c r="R72" s="17" t="e">
        <f t="shared" si="13"/>
        <v>#REF!</v>
      </c>
      <c r="S72" s="17">
        <f t="shared" si="14"/>
        <v>0</v>
      </c>
      <c r="T72" s="17"/>
      <c r="U72" s="18"/>
      <c r="V72" s="18" t="e">
        <f t="shared" si="15"/>
        <v>#REF!</v>
      </c>
      <c r="W72" s="16" t="e">
        <f>+#REF!-H72</f>
        <v>#REF!</v>
      </c>
      <c r="X72" s="17" t="e">
        <f t="shared" si="10"/>
        <v>#REF!</v>
      </c>
      <c r="Y72" s="17" t="e">
        <f t="shared" si="11"/>
        <v>#REF!</v>
      </c>
      <c r="Z72" s="17" t="e">
        <f t="shared" si="16"/>
        <v>#REF!</v>
      </c>
      <c r="AA72" s="17"/>
      <c r="AB72" s="18"/>
      <c r="AC72" s="18" t="e">
        <f t="shared" si="17"/>
        <v>#REF!</v>
      </c>
      <c r="AD72" s="19" t="str">
        <f>VLOOKUP(B72,'[1]Manali members'!$C$2:$K$637,9,0)</f>
        <v>Last communication 96</v>
      </c>
    </row>
    <row r="73" spans="1:30" x14ac:dyDescent="0.3">
      <c r="A73" s="20">
        <v>72</v>
      </c>
      <c r="B73" s="21" t="s">
        <v>266</v>
      </c>
      <c r="C73" s="15" t="s">
        <v>23</v>
      </c>
      <c r="D73" s="21" t="s">
        <v>267</v>
      </c>
      <c r="E73" s="15" t="s">
        <v>25</v>
      </c>
      <c r="F73" s="15" t="s">
        <v>26</v>
      </c>
      <c r="G73" s="21" t="s">
        <v>261</v>
      </c>
      <c r="H73" s="21">
        <v>1996</v>
      </c>
      <c r="I73" s="21" t="s">
        <v>268</v>
      </c>
      <c r="J73" s="21"/>
      <c r="K73" s="23">
        <f>VLOOKUP(B73,'[1]Manali members'!$C$2:$K$637,4,0)</f>
        <v>39000</v>
      </c>
      <c r="L73" s="23">
        <f>VLOOKUP(B73,'[1]Manali members'!$C$2:$K$637,5,0)</f>
        <v>39000</v>
      </c>
      <c r="M73" s="23">
        <f>VLOOKUP(B73,'[1]Manali members'!$C$2:$K$637,6,0)</f>
        <v>39000</v>
      </c>
      <c r="N73" s="21" t="str">
        <f>VLOOKUP(B73,'[1]Manali members'!$C$2:$K$637,8,0)</f>
        <v>Regular</v>
      </c>
      <c r="O73" s="23">
        <f t="shared" si="12"/>
        <v>0</v>
      </c>
      <c r="P73" s="14" t="e">
        <f>+#REF!-H73</f>
        <v>#REF!</v>
      </c>
      <c r="Q73" s="17" t="e">
        <f t="shared" si="9"/>
        <v>#REF!</v>
      </c>
      <c r="R73" s="17" t="e">
        <f t="shared" si="13"/>
        <v>#REF!</v>
      </c>
      <c r="S73" s="17">
        <f t="shared" si="14"/>
        <v>0</v>
      </c>
      <c r="T73" s="17"/>
      <c r="U73" s="18"/>
      <c r="V73" s="18" t="e">
        <f t="shared" si="15"/>
        <v>#REF!</v>
      </c>
      <c r="W73" s="16" t="e">
        <f>+#REF!-H73</f>
        <v>#REF!</v>
      </c>
      <c r="X73" s="17" t="e">
        <f t="shared" si="10"/>
        <v>#REF!</v>
      </c>
      <c r="Y73" s="17" t="e">
        <f t="shared" si="11"/>
        <v>#REF!</v>
      </c>
      <c r="Z73" s="17" t="e">
        <f t="shared" si="16"/>
        <v>#REF!</v>
      </c>
      <c r="AA73" s="17"/>
      <c r="AB73" s="18"/>
      <c r="AC73" s="18" t="e">
        <f t="shared" si="17"/>
        <v>#REF!</v>
      </c>
      <c r="AD73" s="19" t="str">
        <f>VLOOKUP(B73,'[1]Manali members'!$C$2:$K$637,9,0)</f>
        <v>Last communication 96</v>
      </c>
    </row>
    <row r="74" spans="1:30" x14ac:dyDescent="0.3">
      <c r="A74" s="13">
        <v>73</v>
      </c>
      <c r="B74" s="21" t="s">
        <v>269</v>
      </c>
      <c r="C74" s="15" t="s">
        <v>23</v>
      </c>
      <c r="D74" s="21" t="s">
        <v>270</v>
      </c>
      <c r="E74" s="15" t="s">
        <v>25</v>
      </c>
      <c r="F74" s="15" t="s">
        <v>26</v>
      </c>
      <c r="G74" s="21" t="s">
        <v>257</v>
      </c>
      <c r="H74" s="21">
        <v>1996</v>
      </c>
      <c r="I74" s="21" t="s">
        <v>271</v>
      </c>
      <c r="J74" s="21"/>
      <c r="K74" s="23">
        <f>VLOOKUP(B74,'[1]Manali members'!$C$2:$K$637,4,0)</f>
        <v>48000</v>
      </c>
      <c r="L74" s="23">
        <f>VLOOKUP(B74,'[1]Manali members'!$C$2:$K$637,5,0)</f>
        <v>48000</v>
      </c>
      <c r="M74" s="23">
        <f>VLOOKUP(B74,'[1]Manali members'!$C$2:$K$637,6,0)</f>
        <v>48000</v>
      </c>
      <c r="N74" s="21" t="str">
        <f>VLOOKUP(B74,'[1]Manali members'!$C$2:$K$637,8,0)</f>
        <v>Regular</v>
      </c>
      <c r="O74" s="23">
        <f t="shared" si="12"/>
        <v>0</v>
      </c>
      <c r="P74" s="14" t="e">
        <f>+#REF!-H74</f>
        <v>#REF!</v>
      </c>
      <c r="Q74" s="17" t="e">
        <f t="shared" si="9"/>
        <v>#REF!</v>
      </c>
      <c r="R74" s="17" t="e">
        <f t="shared" si="13"/>
        <v>#REF!</v>
      </c>
      <c r="S74" s="17">
        <f t="shared" si="14"/>
        <v>0</v>
      </c>
      <c r="T74" s="17"/>
      <c r="U74" s="18"/>
      <c r="V74" s="18" t="e">
        <f t="shared" si="15"/>
        <v>#REF!</v>
      </c>
      <c r="W74" s="16" t="e">
        <f>+#REF!-H74</f>
        <v>#REF!</v>
      </c>
      <c r="X74" s="17" t="e">
        <f t="shared" si="10"/>
        <v>#REF!</v>
      </c>
      <c r="Y74" s="17" t="e">
        <f t="shared" si="11"/>
        <v>#REF!</v>
      </c>
      <c r="Z74" s="17" t="e">
        <f t="shared" si="16"/>
        <v>#REF!</v>
      </c>
      <c r="AA74" s="17"/>
      <c r="AB74" s="18"/>
      <c r="AC74" s="18" t="e">
        <f t="shared" si="17"/>
        <v>#REF!</v>
      </c>
      <c r="AD74" s="19" t="str">
        <f>VLOOKUP(B74,'[1]Manali members'!$C$2:$K$637,9,0)</f>
        <v>Last communication 97</v>
      </c>
    </row>
    <row r="75" spans="1:30" x14ac:dyDescent="0.3">
      <c r="A75" s="20">
        <v>74</v>
      </c>
      <c r="B75" s="21" t="s">
        <v>272</v>
      </c>
      <c r="C75" s="15" t="s">
        <v>23</v>
      </c>
      <c r="D75" s="21" t="s">
        <v>273</v>
      </c>
      <c r="E75" s="15" t="s">
        <v>25</v>
      </c>
      <c r="F75" s="15" t="s">
        <v>26</v>
      </c>
      <c r="G75" s="21" t="s">
        <v>261</v>
      </c>
      <c r="H75" s="21">
        <v>1996</v>
      </c>
      <c r="I75" s="21" t="s">
        <v>274</v>
      </c>
      <c r="J75" s="21"/>
      <c r="K75" s="23">
        <f>VLOOKUP(B75,'[1]Manali members'!$C$2:$K$637,4,0)</f>
        <v>48000</v>
      </c>
      <c r="L75" s="23">
        <f>VLOOKUP(B75,'[1]Manali members'!$C$2:$K$637,5,0)</f>
        <v>45600</v>
      </c>
      <c r="M75" s="23">
        <f>VLOOKUP(B75,'[1]Manali members'!$C$2:$K$637,6,0)</f>
        <v>45600</v>
      </c>
      <c r="N75" s="21" t="str">
        <f>VLOOKUP(B75,'[1]Manali members'!$C$2:$K$637,8,0)</f>
        <v>Regular</v>
      </c>
      <c r="O75" s="23">
        <f t="shared" si="12"/>
        <v>0</v>
      </c>
      <c r="P75" s="14" t="e">
        <f>+#REF!-H75</f>
        <v>#REF!</v>
      </c>
      <c r="Q75" s="17" t="e">
        <f t="shared" si="9"/>
        <v>#REF!</v>
      </c>
      <c r="R75" s="17" t="e">
        <f t="shared" si="13"/>
        <v>#REF!</v>
      </c>
      <c r="S75" s="17">
        <f t="shared" si="14"/>
        <v>0</v>
      </c>
      <c r="T75" s="17"/>
      <c r="U75" s="18"/>
      <c r="V75" s="18" t="e">
        <f t="shared" si="15"/>
        <v>#REF!</v>
      </c>
      <c r="W75" s="16" t="e">
        <f>+#REF!-H75</f>
        <v>#REF!</v>
      </c>
      <c r="X75" s="17" t="e">
        <f t="shared" si="10"/>
        <v>#REF!</v>
      </c>
      <c r="Y75" s="17" t="e">
        <f t="shared" si="11"/>
        <v>#REF!</v>
      </c>
      <c r="Z75" s="17" t="e">
        <f t="shared" si="16"/>
        <v>#REF!</v>
      </c>
      <c r="AA75" s="17"/>
      <c r="AB75" s="18"/>
      <c r="AC75" s="18" t="e">
        <f t="shared" si="17"/>
        <v>#REF!</v>
      </c>
      <c r="AD75" s="19" t="str">
        <f>VLOOKUP(B75,'[1]Manali members'!$C$2:$K$637,9,0)</f>
        <v>Last communication 01</v>
      </c>
    </row>
    <row r="76" spans="1:30" x14ac:dyDescent="0.3">
      <c r="A76" s="13">
        <v>75</v>
      </c>
      <c r="B76" s="21" t="s">
        <v>275</v>
      </c>
      <c r="C76" s="15" t="s">
        <v>23</v>
      </c>
      <c r="D76" s="21" t="s">
        <v>276</v>
      </c>
      <c r="E76" s="15" t="s">
        <v>25</v>
      </c>
      <c r="F76" s="15" t="s">
        <v>26</v>
      </c>
      <c r="G76" s="21" t="s">
        <v>277</v>
      </c>
      <c r="H76" s="21">
        <v>1996</v>
      </c>
      <c r="I76" s="21" t="s">
        <v>278</v>
      </c>
      <c r="J76" s="21"/>
      <c r="K76" s="23">
        <f>VLOOKUP(B76,'[1]Manali members'!$C$2:$K$637,4,0)</f>
        <v>65000</v>
      </c>
      <c r="L76" s="23">
        <f>VLOOKUP(B76,'[1]Manali members'!$C$2:$K$637,5,0)</f>
        <v>61750</v>
      </c>
      <c r="M76" s="23">
        <f>VLOOKUP(B76,'[1]Manali members'!$C$2:$K$637,6,0)</f>
        <v>61750</v>
      </c>
      <c r="N76" s="21" t="str">
        <f>VLOOKUP(B76,'[1]Manali members'!$C$2:$K$637,8,0)</f>
        <v>Regular</v>
      </c>
      <c r="O76" s="23">
        <f t="shared" si="12"/>
        <v>0</v>
      </c>
      <c r="P76" s="14" t="e">
        <f>+#REF!-H76</f>
        <v>#REF!</v>
      </c>
      <c r="Q76" s="17" t="e">
        <f t="shared" si="9"/>
        <v>#REF!</v>
      </c>
      <c r="R76" s="17" t="e">
        <f t="shared" si="13"/>
        <v>#REF!</v>
      </c>
      <c r="S76" s="17">
        <f t="shared" si="14"/>
        <v>0</v>
      </c>
      <c r="T76" s="17"/>
      <c r="U76" s="18"/>
      <c r="V76" s="18" t="e">
        <f t="shared" si="15"/>
        <v>#REF!</v>
      </c>
      <c r="W76" s="16" t="e">
        <f>+#REF!-H76</f>
        <v>#REF!</v>
      </c>
      <c r="X76" s="17" t="e">
        <f t="shared" si="10"/>
        <v>#REF!</v>
      </c>
      <c r="Y76" s="17" t="e">
        <f t="shared" si="11"/>
        <v>#REF!</v>
      </c>
      <c r="Z76" s="17" t="e">
        <f t="shared" si="16"/>
        <v>#REF!</v>
      </c>
      <c r="AA76" s="17"/>
      <c r="AB76" s="18"/>
      <c r="AC76" s="18" t="e">
        <f t="shared" si="17"/>
        <v>#REF!</v>
      </c>
      <c r="AD76" s="19" t="str">
        <f>VLOOKUP(B76,'[1]Manali members'!$C$2:$K$637,9,0)</f>
        <v>Last communication 05</v>
      </c>
    </row>
    <row r="77" spans="1:30" x14ac:dyDescent="0.3">
      <c r="A77" s="20">
        <v>76</v>
      </c>
      <c r="B77" s="21" t="s">
        <v>279</v>
      </c>
      <c r="C77" s="15" t="s">
        <v>23</v>
      </c>
      <c r="D77" s="21" t="s">
        <v>280</v>
      </c>
      <c r="E77" s="15" t="s">
        <v>25</v>
      </c>
      <c r="F77" s="15" t="s">
        <v>26</v>
      </c>
      <c r="G77" s="22">
        <v>35315</v>
      </c>
      <c r="H77" s="21">
        <v>1996</v>
      </c>
      <c r="I77" s="21" t="s">
        <v>281</v>
      </c>
      <c r="J77" s="21"/>
      <c r="K77" s="23">
        <f>VLOOKUP(B77,'[1]Manali members'!$C$2:$K$637,4,0)</f>
        <v>48000</v>
      </c>
      <c r="L77" s="23">
        <f>VLOOKUP(B77,'[1]Manali members'!$C$2:$K$637,5,0)</f>
        <v>48000</v>
      </c>
      <c r="M77" s="23">
        <f>VLOOKUP(B77,'[1]Manali members'!$C$2:$K$637,6,0)</f>
        <v>48000</v>
      </c>
      <c r="N77" s="21" t="str">
        <f>VLOOKUP(B77,'[1]Manali members'!$C$2:$K$637,8,0)</f>
        <v>Regular</v>
      </c>
      <c r="O77" s="23">
        <f t="shared" si="12"/>
        <v>0</v>
      </c>
      <c r="P77" s="14" t="e">
        <f>+#REF!-H77</f>
        <v>#REF!</v>
      </c>
      <c r="Q77" s="17" t="e">
        <f t="shared" si="9"/>
        <v>#REF!</v>
      </c>
      <c r="R77" s="17" t="e">
        <f t="shared" si="13"/>
        <v>#REF!</v>
      </c>
      <c r="S77" s="17">
        <f t="shared" si="14"/>
        <v>0</v>
      </c>
      <c r="T77" s="17"/>
      <c r="U77" s="18"/>
      <c r="V77" s="18" t="e">
        <f t="shared" si="15"/>
        <v>#REF!</v>
      </c>
      <c r="W77" s="16" t="e">
        <f>+#REF!-H77</f>
        <v>#REF!</v>
      </c>
      <c r="X77" s="17" t="e">
        <f t="shared" si="10"/>
        <v>#REF!</v>
      </c>
      <c r="Y77" s="17" t="e">
        <f t="shared" si="11"/>
        <v>#REF!</v>
      </c>
      <c r="Z77" s="17" t="e">
        <f t="shared" si="16"/>
        <v>#REF!</v>
      </c>
      <c r="AA77" s="17"/>
      <c r="AB77" s="18"/>
      <c r="AC77" s="18" t="e">
        <f t="shared" si="17"/>
        <v>#REF!</v>
      </c>
      <c r="AD77" s="19" t="str">
        <f>VLOOKUP(B77,'[1]Manali members'!$C$2:$K$637,9,0)</f>
        <v>No communication till date</v>
      </c>
    </row>
    <row r="78" spans="1:30" x14ac:dyDescent="0.3">
      <c r="A78" s="13">
        <v>77</v>
      </c>
      <c r="B78" s="21" t="s">
        <v>282</v>
      </c>
      <c r="C78" s="15" t="s">
        <v>23</v>
      </c>
      <c r="D78" s="21" t="s">
        <v>283</v>
      </c>
      <c r="E78" s="15" t="s">
        <v>25</v>
      </c>
      <c r="F78" s="15" t="s">
        <v>26</v>
      </c>
      <c r="G78" s="21" t="s">
        <v>261</v>
      </c>
      <c r="H78" s="21">
        <v>1996</v>
      </c>
      <c r="I78" s="21" t="s">
        <v>284</v>
      </c>
      <c r="J78" s="21"/>
      <c r="K78" s="23">
        <f>VLOOKUP(B78,'[1]Manali members'!$C$2:$K$637,4,0)</f>
        <v>65000</v>
      </c>
      <c r="L78" s="23">
        <f>VLOOKUP(B78,'[1]Manali members'!$C$2:$K$637,5,0)</f>
        <v>65000</v>
      </c>
      <c r="M78" s="23">
        <f>VLOOKUP(B78,'[1]Manali members'!$C$2:$K$637,6,0)</f>
        <v>65000</v>
      </c>
      <c r="N78" s="21" t="str">
        <f>VLOOKUP(B78,'[1]Manali members'!$C$2:$K$637,8,0)</f>
        <v>Regular</v>
      </c>
      <c r="O78" s="23">
        <f t="shared" si="12"/>
        <v>0</v>
      </c>
      <c r="P78" s="14" t="e">
        <f>+#REF!-H78</f>
        <v>#REF!</v>
      </c>
      <c r="Q78" s="17" t="e">
        <f t="shared" si="9"/>
        <v>#REF!</v>
      </c>
      <c r="R78" s="17" t="e">
        <f t="shared" si="13"/>
        <v>#REF!</v>
      </c>
      <c r="S78" s="17">
        <f t="shared" si="14"/>
        <v>0</v>
      </c>
      <c r="T78" s="17"/>
      <c r="U78" s="18"/>
      <c r="V78" s="18" t="e">
        <f t="shared" si="15"/>
        <v>#REF!</v>
      </c>
      <c r="W78" s="16" t="e">
        <f>+#REF!-H78</f>
        <v>#REF!</v>
      </c>
      <c r="X78" s="17" t="e">
        <f t="shared" si="10"/>
        <v>#REF!</v>
      </c>
      <c r="Y78" s="17" t="e">
        <f t="shared" si="11"/>
        <v>#REF!</v>
      </c>
      <c r="Z78" s="17" t="e">
        <f t="shared" si="16"/>
        <v>#REF!</v>
      </c>
      <c r="AA78" s="17"/>
      <c r="AB78" s="18"/>
      <c r="AC78" s="18" t="e">
        <f t="shared" si="17"/>
        <v>#REF!</v>
      </c>
      <c r="AD78" s="19" t="str">
        <f>VLOOKUP(B78,'[1]Manali members'!$C$2:$K$637,9,0)</f>
        <v>Last communication 02</v>
      </c>
    </row>
    <row r="79" spans="1:30" x14ac:dyDescent="0.3">
      <c r="A79" s="20">
        <v>78</v>
      </c>
      <c r="B79" s="21" t="s">
        <v>285</v>
      </c>
      <c r="C79" s="15" t="s">
        <v>23</v>
      </c>
      <c r="D79" s="21" t="s">
        <v>286</v>
      </c>
      <c r="E79" s="15" t="s">
        <v>25</v>
      </c>
      <c r="F79" s="15" t="s">
        <v>26</v>
      </c>
      <c r="G79" s="22">
        <v>35070</v>
      </c>
      <c r="H79" s="21">
        <v>1996</v>
      </c>
      <c r="I79" s="21" t="s">
        <v>287</v>
      </c>
      <c r="J79" s="21"/>
      <c r="K79" s="23">
        <f>VLOOKUP(B79,'[1]Manali members'!$C$2:$K$637,4,0)</f>
        <v>65000</v>
      </c>
      <c r="L79" s="23">
        <f>VLOOKUP(B79,'[1]Manali members'!$C$2:$K$637,5,0)</f>
        <v>65000</v>
      </c>
      <c r="M79" s="23">
        <f>VLOOKUP(B79,'[1]Manali members'!$C$2:$K$637,6,0)</f>
        <v>65000</v>
      </c>
      <c r="N79" s="21" t="str">
        <f>VLOOKUP(B79,'[1]Manali members'!$C$2:$K$637,8,0)</f>
        <v>Regular</v>
      </c>
      <c r="O79" s="23">
        <f t="shared" si="12"/>
        <v>0</v>
      </c>
      <c r="P79" s="14" t="e">
        <f>+#REF!-H79</f>
        <v>#REF!</v>
      </c>
      <c r="Q79" s="17" t="e">
        <f t="shared" si="9"/>
        <v>#REF!</v>
      </c>
      <c r="R79" s="17" t="e">
        <f t="shared" si="13"/>
        <v>#REF!</v>
      </c>
      <c r="S79" s="17">
        <f t="shared" si="14"/>
        <v>0</v>
      </c>
      <c r="T79" s="17"/>
      <c r="U79" s="18"/>
      <c r="V79" s="18" t="e">
        <f t="shared" si="15"/>
        <v>#REF!</v>
      </c>
      <c r="W79" s="16" t="e">
        <f>+#REF!-H79</f>
        <v>#REF!</v>
      </c>
      <c r="X79" s="17" t="e">
        <f t="shared" si="10"/>
        <v>#REF!</v>
      </c>
      <c r="Y79" s="17" t="e">
        <f t="shared" si="11"/>
        <v>#REF!</v>
      </c>
      <c r="Z79" s="17" t="e">
        <f t="shared" si="16"/>
        <v>#REF!</v>
      </c>
      <c r="AA79" s="17"/>
      <c r="AB79" s="18"/>
      <c r="AC79" s="18" t="e">
        <f t="shared" si="17"/>
        <v>#REF!</v>
      </c>
      <c r="AD79" s="19" t="str">
        <f>VLOOKUP(B79,'[1]Manali members'!$C$2:$K$637,9,0)</f>
        <v>Last communication 97</v>
      </c>
    </row>
    <row r="80" spans="1:30" x14ac:dyDescent="0.3">
      <c r="A80" s="13">
        <v>79</v>
      </c>
      <c r="B80" s="21" t="s">
        <v>288</v>
      </c>
      <c r="C80" s="15" t="s">
        <v>23</v>
      </c>
      <c r="D80" s="21" t="s">
        <v>289</v>
      </c>
      <c r="E80" s="15" t="s">
        <v>25</v>
      </c>
      <c r="F80" s="15" t="s">
        <v>26</v>
      </c>
      <c r="G80" s="22">
        <v>35345</v>
      </c>
      <c r="H80" s="21">
        <v>1996</v>
      </c>
      <c r="I80" s="21" t="s">
        <v>290</v>
      </c>
      <c r="J80" s="21"/>
      <c r="K80" s="23">
        <f>VLOOKUP(B80,'[1]Manali members'!$C$2:$K$637,4,0)</f>
        <v>65000</v>
      </c>
      <c r="L80" s="23">
        <f>VLOOKUP(B80,'[1]Manali members'!$C$2:$K$637,5,0)</f>
        <v>61750</v>
      </c>
      <c r="M80" s="23">
        <f>VLOOKUP(B80,'[1]Manali members'!$C$2:$K$637,6,0)</f>
        <v>61750</v>
      </c>
      <c r="N80" s="21" t="str">
        <f>VLOOKUP(B80,'[1]Manali members'!$C$2:$K$637,8,0)</f>
        <v>Regular</v>
      </c>
      <c r="O80" s="23">
        <f t="shared" si="12"/>
        <v>0</v>
      </c>
      <c r="P80" s="14" t="e">
        <f>+#REF!-H80</f>
        <v>#REF!</v>
      </c>
      <c r="Q80" s="17" t="e">
        <f t="shared" si="9"/>
        <v>#REF!</v>
      </c>
      <c r="R80" s="17" t="e">
        <f t="shared" si="13"/>
        <v>#REF!</v>
      </c>
      <c r="S80" s="17">
        <f t="shared" si="14"/>
        <v>0</v>
      </c>
      <c r="T80" s="17"/>
      <c r="U80" s="18"/>
      <c r="V80" s="18" t="e">
        <f t="shared" si="15"/>
        <v>#REF!</v>
      </c>
      <c r="W80" s="16" t="e">
        <f>+#REF!-H80</f>
        <v>#REF!</v>
      </c>
      <c r="X80" s="17" t="e">
        <f t="shared" si="10"/>
        <v>#REF!</v>
      </c>
      <c r="Y80" s="17" t="e">
        <f t="shared" si="11"/>
        <v>#REF!</v>
      </c>
      <c r="Z80" s="17" t="e">
        <f t="shared" si="16"/>
        <v>#REF!</v>
      </c>
      <c r="AA80" s="17"/>
      <c r="AB80" s="18"/>
      <c r="AC80" s="18" t="e">
        <f t="shared" si="17"/>
        <v>#REF!</v>
      </c>
      <c r="AD80" s="19" t="str">
        <f>VLOOKUP(B80,'[1]Manali members'!$C$2:$K$637,9,0)</f>
        <v>Last communication 97</v>
      </c>
    </row>
    <row r="81" spans="1:30" x14ac:dyDescent="0.3">
      <c r="A81" s="20">
        <v>80</v>
      </c>
      <c r="B81" s="21" t="s">
        <v>291</v>
      </c>
      <c r="C81" s="15" t="s">
        <v>23</v>
      </c>
      <c r="D81" s="21" t="s">
        <v>292</v>
      </c>
      <c r="E81" s="15" t="s">
        <v>25</v>
      </c>
      <c r="F81" s="15" t="s">
        <v>26</v>
      </c>
      <c r="G81" s="22">
        <v>35345</v>
      </c>
      <c r="H81" s="21">
        <v>1996</v>
      </c>
      <c r="I81" s="21" t="s">
        <v>293</v>
      </c>
      <c r="J81" s="21"/>
      <c r="K81" s="23">
        <f>VLOOKUP(B81,'[1]Manali members'!$C$2:$K$637,4,0)</f>
        <v>65000</v>
      </c>
      <c r="L81" s="23">
        <f>VLOOKUP(B81,'[1]Manali members'!$C$2:$K$637,5,0)</f>
        <v>61750</v>
      </c>
      <c r="M81" s="23">
        <f>VLOOKUP(B81,'[1]Manali members'!$C$2:$K$637,6,0)</f>
        <v>61750</v>
      </c>
      <c r="N81" s="21" t="str">
        <f>VLOOKUP(B81,'[1]Manali members'!$C$2:$K$637,8,0)</f>
        <v>Regular</v>
      </c>
      <c r="O81" s="23">
        <f t="shared" si="12"/>
        <v>0</v>
      </c>
      <c r="P81" s="14" t="e">
        <f>+#REF!-H81</f>
        <v>#REF!</v>
      </c>
      <c r="Q81" s="17" t="e">
        <f t="shared" si="9"/>
        <v>#REF!</v>
      </c>
      <c r="R81" s="17" t="e">
        <f t="shared" si="13"/>
        <v>#REF!</v>
      </c>
      <c r="S81" s="17">
        <f t="shared" si="14"/>
        <v>0</v>
      </c>
      <c r="T81" s="17"/>
      <c r="U81" s="18"/>
      <c r="V81" s="18" t="e">
        <f t="shared" si="15"/>
        <v>#REF!</v>
      </c>
      <c r="W81" s="16" t="e">
        <f>+#REF!-H81</f>
        <v>#REF!</v>
      </c>
      <c r="X81" s="17" t="e">
        <f t="shared" si="10"/>
        <v>#REF!</v>
      </c>
      <c r="Y81" s="17" t="e">
        <f t="shared" si="11"/>
        <v>#REF!</v>
      </c>
      <c r="Z81" s="17" t="e">
        <f t="shared" si="16"/>
        <v>#REF!</v>
      </c>
      <c r="AA81" s="17"/>
      <c r="AB81" s="18"/>
      <c r="AC81" s="18" t="e">
        <f t="shared" si="17"/>
        <v>#REF!</v>
      </c>
      <c r="AD81" s="19" t="str">
        <f>VLOOKUP(B81,'[1]Manali members'!$C$2:$K$637,9,0)</f>
        <v>Last communication 07</v>
      </c>
    </row>
    <row r="82" spans="1:30" ht="28.8" x14ac:dyDescent="0.3">
      <c r="A82" s="13">
        <v>81</v>
      </c>
      <c r="B82" s="21" t="s">
        <v>294</v>
      </c>
      <c r="C82" s="15" t="s">
        <v>23</v>
      </c>
      <c r="D82" s="21" t="s">
        <v>295</v>
      </c>
      <c r="E82" s="15" t="s">
        <v>25</v>
      </c>
      <c r="F82" s="15" t="s">
        <v>26</v>
      </c>
      <c r="G82" s="22">
        <v>35071</v>
      </c>
      <c r="H82" s="21">
        <v>1996</v>
      </c>
      <c r="I82" s="21" t="s">
        <v>296</v>
      </c>
      <c r="J82" s="21"/>
      <c r="K82" s="23">
        <f>VLOOKUP(B82,'[1]Manali members'!$C$2:$K$637,4,0)</f>
        <v>48000</v>
      </c>
      <c r="L82" s="23">
        <f>VLOOKUP(B82,'[1]Manali members'!$C$2:$K$637,5,0)</f>
        <v>48000</v>
      </c>
      <c r="M82" s="23">
        <f>VLOOKUP(B82,'[1]Manali members'!$C$2:$K$637,6,0)</f>
        <v>40800</v>
      </c>
      <c r="N82" s="21" t="str">
        <f>VLOOKUP(B82,'[1]Manali members'!$C$2:$K$637,8,0)</f>
        <v>Outstanding</v>
      </c>
      <c r="O82" s="23">
        <f t="shared" si="12"/>
        <v>7200</v>
      </c>
      <c r="P82" s="14" t="e">
        <f>+#REF!-H82</f>
        <v>#REF!</v>
      </c>
      <c r="Q82" s="17">
        <f t="shared" si="9"/>
        <v>32640</v>
      </c>
      <c r="R82" s="17" t="e">
        <f t="shared" si="13"/>
        <v>#REF!</v>
      </c>
      <c r="S82" s="17">
        <f t="shared" si="14"/>
        <v>32640</v>
      </c>
      <c r="T82" s="17"/>
      <c r="U82" s="18"/>
      <c r="V82" s="18" t="e">
        <f t="shared" si="15"/>
        <v>#REF!</v>
      </c>
      <c r="W82" s="16" t="e">
        <f>+#REF!-H82</f>
        <v>#REF!</v>
      </c>
      <c r="X82" s="17">
        <f t="shared" si="10"/>
        <v>32640</v>
      </c>
      <c r="Y82" s="17" t="e">
        <f t="shared" si="11"/>
        <v>#REF!</v>
      </c>
      <c r="Z82" s="17" t="e">
        <f t="shared" si="16"/>
        <v>#REF!</v>
      </c>
      <c r="AA82" s="17"/>
      <c r="AB82" s="18"/>
      <c r="AC82" s="18" t="e">
        <f t="shared" si="17"/>
        <v>#REF!</v>
      </c>
      <c r="AD82" s="19" t="str">
        <f>VLOOKUP(B82,'[1]Manali members'!$C$2:$K$637,9,0)</f>
        <v>According to file unit cost outstanding
(Outstanding Rs 7200/-)</v>
      </c>
    </row>
    <row r="83" spans="1:30" x14ac:dyDescent="0.3">
      <c r="A83" s="20">
        <v>82</v>
      </c>
      <c r="B83" s="21" t="s">
        <v>297</v>
      </c>
      <c r="C83" s="15" t="s">
        <v>23</v>
      </c>
      <c r="D83" s="21" t="s">
        <v>298</v>
      </c>
      <c r="E83" s="15" t="s">
        <v>25</v>
      </c>
      <c r="F83" s="15" t="s">
        <v>26</v>
      </c>
      <c r="G83" s="22">
        <v>35071</v>
      </c>
      <c r="H83" s="21">
        <v>1996</v>
      </c>
      <c r="I83" s="21" t="s">
        <v>299</v>
      </c>
      <c r="J83" s="21"/>
      <c r="K83" s="23">
        <f>VLOOKUP(B83,'[1]Manali members'!$C$2:$K$637,4,0)</f>
        <v>65000</v>
      </c>
      <c r="L83" s="23">
        <f>VLOOKUP(B83,'[1]Manali members'!$C$2:$K$637,5,0)</f>
        <v>65000</v>
      </c>
      <c r="M83" s="23">
        <f>VLOOKUP(B83,'[1]Manali members'!$C$2:$K$637,6,0)</f>
        <v>35750</v>
      </c>
      <c r="N83" s="21" t="str">
        <f>VLOOKUP(B83,'[1]Manali members'!$C$2:$K$637,8,0)</f>
        <v>Outstanding</v>
      </c>
      <c r="O83" s="23">
        <f t="shared" si="12"/>
        <v>29250</v>
      </c>
      <c r="P83" s="14" t="e">
        <f>+#REF!-H83</f>
        <v>#REF!</v>
      </c>
      <c r="Q83" s="17">
        <f t="shared" si="9"/>
        <v>28600</v>
      </c>
      <c r="R83" s="17" t="e">
        <f t="shared" si="13"/>
        <v>#REF!</v>
      </c>
      <c r="S83" s="17">
        <f t="shared" si="14"/>
        <v>28600</v>
      </c>
      <c r="T83" s="17"/>
      <c r="U83" s="18"/>
      <c r="V83" s="18" t="e">
        <f t="shared" si="15"/>
        <v>#REF!</v>
      </c>
      <c r="W83" s="16" t="e">
        <f>+#REF!-H83</f>
        <v>#REF!</v>
      </c>
      <c r="X83" s="17">
        <f t="shared" si="10"/>
        <v>28600</v>
      </c>
      <c r="Y83" s="17" t="e">
        <f t="shared" si="11"/>
        <v>#REF!</v>
      </c>
      <c r="Z83" s="17" t="e">
        <f t="shared" si="16"/>
        <v>#REF!</v>
      </c>
      <c r="AA83" s="17"/>
      <c r="AB83" s="18"/>
      <c r="AC83" s="18" t="e">
        <f t="shared" si="17"/>
        <v>#REF!</v>
      </c>
      <c r="AD83" s="19" t="str">
        <f>VLOOKUP(B83,'[1]Manali members'!$C$2:$K$637,9,0)</f>
        <v>According to file unit cost outstanding</v>
      </c>
    </row>
    <row r="84" spans="1:30" x14ac:dyDescent="0.3">
      <c r="A84" s="13">
        <v>83</v>
      </c>
      <c r="B84" s="21" t="s">
        <v>300</v>
      </c>
      <c r="C84" s="15" t="s">
        <v>23</v>
      </c>
      <c r="D84" s="21" t="s">
        <v>301</v>
      </c>
      <c r="E84" s="15" t="s">
        <v>25</v>
      </c>
      <c r="F84" s="15" t="s">
        <v>26</v>
      </c>
      <c r="G84" s="22">
        <v>35071</v>
      </c>
      <c r="H84" s="21">
        <v>1996</v>
      </c>
      <c r="I84" s="21" t="s">
        <v>302</v>
      </c>
      <c r="J84" s="21"/>
      <c r="K84" s="23">
        <f>VLOOKUP(B84,'[1]Manali members'!$C$2:$K$637,4,0)</f>
        <v>85000</v>
      </c>
      <c r="L84" s="23">
        <f>VLOOKUP(B84,'[1]Manali members'!$C$2:$K$637,5,0)</f>
        <v>85000</v>
      </c>
      <c r="M84" s="23">
        <f>VLOOKUP(B84,'[1]Manali members'!$C$2:$K$637,6,0)</f>
        <v>85000</v>
      </c>
      <c r="N84" s="21" t="str">
        <f>VLOOKUP(B84,'[1]Manali members'!$C$2:$K$637,8,0)</f>
        <v>Regular</v>
      </c>
      <c r="O84" s="23">
        <f t="shared" si="12"/>
        <v>0</v>
      </c>
      <c r="P84" s="14" t="e">
        <f>+#REF!-H84</f>
        <v>#REF!</v>
      </c>
      <c r="Q84" s="17" t="e">
        <f t="shared" si="9"/>
        <v>#REF!</v>
      </c>
      <c r="R84" s="17" t="e">
        <f t="shared" si="13"/>
        <v>#REF!</v>
      </c>
      <c r="S84" s="17">
        <f t="shared" si="14"/>
        <v>0</v>
      </c>
      <c r="T84" s="17"/>
      <c r="U84" s="18"/>
      <c r="V84" s="18" t="e">
        <f t="shared" si="15"/>
        <v>#REF!</v>
      </c>
      <c r="W84" s="16" t="e">
        <f>+#REF!-H84</f>
        <v>#REF!</v>
      </c>
      <c r="X84" s="17" t="e">
        <f t="shared" si="10"/>
        <v>#REF!</v>
      </c>
      <c r="Y84" s="17" t="e">
        <f t="shared" si="11"/>
        <v>#REF!</v>
      </c>
      <c r="Z84" s="17" t="e">
        <f t="shared" si="16"/>
        <v>#REF!</v>
      </c>
      <c r="AA84" s="17"/>
      <c r="AB84" s="18"/>
      <c r="AC84" s="18" t="e">
        <f t="shared" si="17"/>
        <v>#REF!</v>
      </c>
      <c r="AD84" s="19" t="str">
        <f>VLOOKUP(B84,'[1]Manali members'!$C$2:$K$637,9,0)</f>
        <v>Last communication 02</v>
      </c>
    </row>
    <row r="85" spans="1:30" ht="28.8" x14ac:dyDescent="0.3">
      <c r="A85" s="20">
        <v>84</v>
      </c>
      <c r="B85" s="21" t="s">
        <v>303</v>
      </c>
      <c r="C85" s="15" t="s">
        <v>23</v>
      </c>
      <c r="D85" s="21" t="s">
        <v>304</v>
      </c>
      <c r="E85" s="15" t="s">
        <v>25</v>
      </c>
      <c r="F85" s="15" t="s">
        <v>26</v>
      </c>
      <c r="G85" s="21" t="s">
        <v>305</v>
      </c>
      <c r="H85" s="21">
        <v>1996</v>
      </c>
      <c r="I85" s="21" t="s">
        <v>306</v>
      </c>
      <c r="J85" s="21"/>
      <c r="K85" s="23">
        <f>VLOOKUP(B85,'[1]Manali members'!$C$2:$K$637,4,0)</f>
        <v>65000</v>
      </c>
      <c r="L85" s="23">
        <f>VLOOKUP(B85,'[1]Manali members'!$C$2:$K$637,5,0)</f>
        <v>65000</v>
      </c>
      <c r="M85" s="23">
        <f>VLOOKUP(B85,'[1]Manali members'!$C$2:$K$637,6,0)</f>
        <v>55250</v>
      </c>
      <c r="N85" s="21" t="str">
        <f>VLOOKUP(B85,'[1]Manali members'!$C$2:$K$637,8,0)</f>
        <v>Outstanding</v>
      </c>
      <c r="O85" s="23">
        <f t="shared" si="12"/>
        <v>9750</v>
      </c>
      <c r="P85" s="14" t="e">
        <f>+#REF!-H85</f>
        <v>#REF!</v>
      </c>
      <c r="Q85" s="17">
        <f t="shared" si="9"/>
        <v>44200</v>
      </c>
      <c r="R85" s="17" t="e">
        <f t="shared" si="13"/>
        <v>#REF!</v>
      </c>
      <c r="S85" s="17">
        <f t="shared" si="14"/>
        <v>44200</v>
      </c>
      <c r="T85" s="17"/>
      <c r="U85" s="18"/>
      <c r="V85" s="18" t="e">
        <f t="shared" si="15"/>
        <v>#REF!</v>
      </c>
      <c r="W85" s="16" t="e">
        <f>+#REF!-H85</f>
        <v>#REF!</v>
      </c>
      <c r="X85" s="17">
        <f t="shared" si="10"/>
        <v>44200</v>
      </c>
      <c r="Y85" s="17" t="e">
        <f t="shared" si="11"/>
        <v>#REF!</v>
      </c>
      <c r="Z85" s="17" t="e">
        <f t="shared" si="16"/>
        <v>#REF!</v>
      </c>
      <c r="AA85" s="17"/>
      <c r="AB85" s="18"/>
      <c r="AC85" s="18" t="e">
        <f t="shared" si="17"/>
        <v>#REF!</v>
      </c>
      <c r="AD85" s="19" t="str">
        <f>VLOOKUP(B85,'[1]Manali members'!$C$2:$K$637,9,0)</f>
        <v>No communication till date
(Outstanding Rs 9750/-)</v>
      </c>
    </row>
    <row r="86" spans="1:30" x14ac:dyDescent="0.3">
      <c r="A86" s="13">
        <v>85</v>
      </c>
      <c r="B86" s="21" t="s">
        <v>307</v>
      </c>
      <c r="C86" s="15" t="s">
        <v>23</v>
      </c>
      <c r="D86" s="21" t="s">
        <v>308</v>
      </c>
      <c r="E86" s="15" t="s">
        <v>25</v>
      </c>
      <c r="F86" s="15" t="s">
        <v>26</v>
      </c>
      <c r="G86" s="22">
        <v>35344</v>
      </c>
      <c r="H86" s="21">
        <v>1996</v>
      </c>
      <c r="I86" s="21" t="s">
        <v>309</v>
      </c>
      <c r="J86" s="21"/>
      <c r="K86" s="23">
        <f>VLOOKUP(B86,'[1]Manali members'!$C$2:$K$637,4,0)</f>
        <v>65000</v>
      </c>
      <c r="L86" s="23">
        <f>VLOOKUP(B86,'[1]Manali members'!$C$2:$K$637,5,0)</f>
        <v>61750</v>
      </c>
      <c r="M86" s="23">
        <f>VLOOKUP(B86,'[1]Manali members'!$C$2:$K$637,6,0)</f>
        <v>61750</v>
      </c>
      <c r="N86" s="21" t="str">
        <f>VLOOKUP(B86,'[1]Manali members'!$C$2:$K$637,8,0)</f>
        <v>Regular</v>
      </c>
      <c r="O86" s="23">
        <f t="shared" si="12"/>
        <v>0</v>
      </c>
      <c r="P86" s="14" t="e">
        <f>+#REF!-H86</f>
        <v>#REF!</v>
      </c>
      <c r="Q86" s="17" t="e">
        <f t="shared" si="9"/>
        <v>#REF!</v>
      </c>
      <c r="R86" s="17" t="e">
        <f t="shared" si="13"/>
        <v>#REF!</v>
      </c>
      <c r="S86" s="17">
        <f t="shared" si="14"/>
        <v>0</v>
      </c>
      <c r="T86" s="17"/>
      <c r="U86" s="18"/>
      <c r="V86" s="18" t="e">
        <f t="shared" si="15"/>
        <v>#REF!</v>
      </c>
      <c r="W86" s="16" t="e">
        <f>+#REF!-H86</f>
        <v>#REF!</v>
      </c>
      <c r="X86" s="17" t="e">
        <f t="shared" si="10"/>
        <v>#REF!</v>
      </c>
      <c r="Y86" s="17" t="e">
        <f t="shared" si="11"/>
        <v>#REF!</v>
      </c>
      <c r="Z86" s="17" t="e">
        <f t="shared" si="16"/>
        <v>#REF!</v>
      </c>
      <c r="AA86" s="17"/>
      <c r="AB86" s="18"/>
      <c r="AC86" s="18" t="e">
        <f t="shared" si="17"/>
        <v>#REF!</v>
      </c>
      <c r="AD86" s="19" t="str">
        <f>VLOOKUP(B86,'[1]Manali members'!$C$2:$K$637,9,0)</f>
        <v>Last communication 04</v>
      </c>
    </row>
    <row r="87" spans="1:30" x14ac:dyDescent="0.3">
      <c r="A87" s="20">
        <v>86</v>
      </c>
      <c r="B87" s="21" t="s">
        <v>310</v>
      </c>
      <c r="C87" s="15" t="s">
        <v>23</v>
      </c>
      <c r="D87" s="21" t="s">
        <v>311</v>
      </c>
      <c r="E87" s="15" t="s">
        <v>25</v>
      </c>
      <c r="F87" s="15" t="s">
        <v>26</v>
      </c>
      <c r="G87" s="22">
        <v>35192</v>
      </c>
      <c r="H87" s="21">
        <v>1996</v>
      </c>
      <c r="I87" s="21" t="s">
        <v>312</v>
      </c>
      <c r="J87" s="21"/>
      <c r="K87" s="23">
        <f>VLOOKUP(B87,'[1]Manali members'!$C$2:$K$637,4,0)</f>
        <v>48000</v>
      </c>
      <c r="L87" s="23">
        <f>VLOOKUP(B87,'[1]Manali members'!$C$2:$K$637,5,0)</f>
        <v>45600</v>
      </c>
      <c r="M87" s="23">
        <f>VLOOKUP(B87,'[1]Manali members'!$C$2:$K$637,6,0)</f>
        <v>45600</v>
      </c>
      <c r="N87" s="21" t="str">
        <f>VLOOKUP(B87,'[1]Manali members'!$C$2:$K$637,8,0)</f>
        <v>Regular</v>
      </c>
      <c r="O87" s="23">
        <f t="shared" si="12"/>
        <v>0</v>
      </c>
      <c r="P87" s="14" t="e">
        <f>+#REF!-H87</f>
        <v>#REF!</v>
      </c>
      <c r="Q87" s="17" t="e">
        <f t="shared" si="9"/>
        <v>#REF!</v>
      </c>
      <c r="R87" s="17" t="e">
        <f t="shared" si="13"/>
        <v>#REF!</v>
      </c>
      <c r="S87" s="17">
        <f t="shared" si="14"/>
        <v>0</v>
      </c>
      <c r="T87" s="17"/>
      <c r="U87" s="18"/>
      <c r="V87" s="18" t="e">
        <f t="shared" si="15"/>
        <v>#REF!</v>
      </c>
      <c r="W87" s="16" t="e">
        <f>+#REF!-H87</f>
        <v>#REF!</v>
      </c>
      <c r="X87" s="17" t="e">
        <f t="shared" si="10"/>
        <v>#REF!</v>
      </c>
      <c r="Y87" s="17" t="e">
        <f t="shared" si="11"/>
        <v>#REF!</v>
      </c>
      <c r="Z87" s="17" t="e">
        <f t="shared" si="16"/>
        <v>#REF!</v>
      </c>
      <c r="AA87" s="17"/>
      <c r="AB87" s="18"/>
      <c r="AC87" s="18" t="e">
        <f t="shared" si="17"/>
        <v>#REF!</v>
      </c>
      <c r="AD87" s="19" t="str">
        <f>VLOOKUP(B87,'[1]Manali members'!$C$2:$K$637,9,0)</f>
        <v>Last communication 09</v>
      </c>
    </row>
    <row r="88" spans="1:30" x14ac:dyDescent="0.3">
      <c r="A88" s="13">
        <v>87</v>
      </c>
      <c r="B88" s="21" t="s">
        <v>313</v>
      </c>
      <c r="C88" s="15" t="s">
        <v>23</v>
      </c>
      <c r="D88" s="21" t="s">
        <v>314</v>
      </c>
      <c r="E88" s="15" t="s">
        <v>25</v>
      </c>
      <c r="F88" s="15" t="s">
        <v>26</v>
      </c>
      <c r="G88" s="22">
        <v>35192</v>
      </c>
      <c r="H88" s="21">
        <v>1996</v>
      </c>
      <c r="I88" s="21" t="s">
        <v>315</v>
      </c>
      <c r="J88" s="21"/>
      <c r="K88" s="23">
        <f>VLOOKUP(B88,'[1]Manali members'!$C$2:$K$637,4,0)</f>
        <v>48000</v>
      </c>
      <c r="L88" s="23">
        <f>VLOOKUP(B88,'[1]Manali members'!$C$2:$K$637,5,0)</f>
        <v>45600</v>
      </c>
      <c r="M88" s="23">
        <f>VLOOKUP(B88,'[1]Manali members'!$C$2:$K$637,6,0)</f>
        <v>45600</v>
      </c>
      <c r="N88" s="21" t="str">
        <f>VLOOKUP(B88,'[1]Manali members'!$C$2:$K$637,8,0)</f>
        <v>Regular</v>
      </c>
      <c r="O88" s="23">
        <f t="shared" si="12"/>
        <v>0</v>
      </c>
      <c r="P88" s="14" t="e">
        <f>+#REF!-H88</f>
        <v>#REF!</v>
      </c>
      <c r="Q88" s="17" t="e">
        <f t="shared" si="9"/>
        <v>#REF!</v>
      </c>
      <c r="R88" s="17" t="e">
        <f t="shared" si="13"/>
        <v>#REF!</v>
      </c>
      <c r="S88" s="17">
        <f t="shared" si="14"/>
        <v>0</v>
      </c>
      <c r="T88" s="17"/>
      <c r="U88" s="18"/>
      <c r="V88" s="18" t="e">
        <f t="shared" si="15"/>
        <v>#REF!</v>
      </c>
      <c r="W88" s="16" t="e">
        <f>+#REF!-H88</f>
        <v>#REF!</v>
      </c>
      <c r="X88" s="17" t="e">
        <f t="shared" si="10"/>
        <v>#REF!</v>
      </c>
      <c r="Y88" s="17" t="e">
        <f t="shared" si="11"/>
        <v>#REF!</v>
      </c>
      <c r="Z88" s="17" t="e">
        <f t="shared" si="16"/>
        <v>#REF!</v>
      </c>
      <c r="AA88" s="17"/>
      <c r="AB88" s="18"/>
      <c r="AC88" s="18" t="e">
        <f t="shared" si="17"/>
        <v>#REF!</v>
      </c>
      <c r="AD88" s="19" t="str">
        <f>VLOOKUP(B88,'[1]Manali members'!$C$2:$K$637,9,0)</f>
        <v>Last communication 04</v>
      </c>
    </row>
    <row r="89" spans="1:30" x14ac:dyDescent="0.3">
      <c r="A89" s="20">
        <v>88</v>
      </c>
      <c r="B89" s="21" t="s">
        <v>316</v>
      </c>
      <c r="C89" s="15" t="s">
        <v>23</v>
      </c>
      <c r="D89" s="21" t="s">
        <v>317</v>
      </c>
      <c r="E89" s="15" t="s">
        <v>25</v>
      </c>
      <c r="F89" s="15" t="s">
        <v>26</v>
      </c>
      <c r="G89" s="22">
        <v>35192</v>
      </c>
      <c r="H89" s="21">
        <v>1996</v>
      </c>
      <c r="I89" s="21" t="s">
        <v>318</v>
      </c>
      <c r="J89" s="21"/>
      <c r="K89" s="23">
        <f>VLOOKUP(B89,'[1]Manali members'!$C$2:$K$637,4,0)</f>
        <v>48000</v>
      </c>
      <c r="L89" s="23">
        <f>VLOOKUP(B89,'[1]Manali members'!$C$2:$K$637,5,0)</f>
        <v>45600</v>
      </c>
      <c r="M89" s="23">
        <f>VLOOKUP(B89,'[1]Manali members'!$C$2:$K$637,6,0)</f>
        <v>45600</v>
      </c>
      <c r="N89" s="21" t="str">
        <f>VLOOKUP(B89,'[1]Manali members'!$C$2:$K$637,8,0)</f>
        <v>Regular</v>
      </c>
      <c r="O89" s="23">
        <f t="shared" si="12"/>
        <v>0</v>
      </c>
      <c r="P89" s="14" t="e">
        <f>+#REF!-H89</f>
        <v>#REF!</v>
      </c>
      <c r="Q89" s="17" t="e">
        <f t="shared" si="9"/>
        <v>#REF!</v>
      </c>
      <c r="R89" s="17" t="e">
        <f t="shared" si="13"/>
        <v>#REF!</v>
      </c>
      <c r="S89" s="17">
        <f t="shared" si="14"/>
        <v>0</v>
      </c>
      <c r="T89" s="17"/>
      <c r="U89" s="18"/>
      <c r="V89" s="18" t="e">
        <f t="shared" si="15"/>
        <v>#REF!</v>
      </c>
      <c r="W89" s="16" t="e">
        <f>+#REF!-H89</f>
        <v>#REF!</v>
      </c>
      <c r="X89" s="17" t="e">
        <f t="shared" si="10"/>
        <v>#REF!</v>
      </c>
      <c r="Y89" s="17" t="e">
        <f t="shared" si="11"/>
        <v>#REF!</v>
      </c>
      <c r="Z89" s="17" t="e">
        <f t="shared" si="16"/>
        <v>#REF!</v>
      </c>
      <c r="AA89" s="17"/>
      <c r="AB89" s="18"/>
      <c r="AC89" s="18" t="e">
        <f t="shared" si="17"/>
        <v>#REF!</v>
      </c>
      <c r="AD89" s="19" t="str">
        <f>VLOOKUP(B89,'[1]Manali members'!$C$2:$K$637,9,0)</f>
        <v>Last communication 10</v>
      </c>
    </row>
    <row r="90" spans="1:30" x14ac:dyDescent="0.3">
      <c r="A90" s="13">
        <v>89</v>
      </c>
      <c r="B90" s="21" t="s">
        <v>319</v>
      </c>
      <c r="C90" s="15" t="s">
        <v>23</v>
      </c>
      <c r="D90" s="21" t="s">
        <v>320</v>
      </c>
      <c r="E90" s="15" t="s">
        <v>25</v>
      </c>
      <c r="F90" s="15" t="s">
        <v>26</v>
      </c>
      <c r="G90" s="22">
        <v>35071</v>
      </c>
      <c r="H90" s="21">
        <v>1996</v>
      </c>
      <c r="I90" s="21" t="s">
        <v>321</v>
      </c>
      <c r="J90" s="21"/>
      <c r="K90" s="23">
        <f>VLOOKUP(B90,'[1]Manali members'!$C$2:$K$637,4,0)</f>
        <v>85000</v>
      </c>
      <c r="L90" s="23">
        <f>VLOOKUP(B90,'[1]Manali members'!$C$2:$K$637,5,0)</f>
        <v>80750</v>
      </c>
      <c r="M90" s="23">
        <f>VLOOKUP(B90,'[1]Manali members'!$C$2:$K$637,6,0)</f>
        <v>80750</v>
      </c>
      <c r="N90" s="21" t="str">
        <f>VLOOKUP(B90,'[1]Manali members'!$C$2:$K$637,8,0)</f>
        <v>Regular</v>
      </c>
      <c r="O90" s="23">
        <f t="shared" si="12"/>
        <v>0</v>
      </c>
      <c r="P90" s="14" t="e">
        <f>+#REF!-H90</f>
        <v>#REF!</v>
      </c>
      <c r="Q90" s="17" t="e">
        <f t="shared" si="9"/>
        <v>#REF!</v>
      </c>
      <c r="R90" s="17" t="e">
        <f t="shared" si="13"/>
        <v>#REF!</v>
      </c>
      <c r="S90" s="17">
        <f t="shared" si="14"/>
        <v>0</v>
      </c>
      <c r="T90" s="17"/>
      <c r="U90" s="18"/>
      <c r="V90" s="18" t="e">
        <f t="shared" si="15"/>
        <v>#REF!</v>
      </c>
      <c r="W90" s="16" t="e">
        <f>+#REF!-H90</f>
        <v>#REF!</v>
      </c>
      <c r="X90" s="17" t="e">
        <f t="shared" si="10"/>
        <v>#REF!</v>
      </c>
      <c r="Y90" s="17" t="e">
        <f t="shared" si="11"/>
        <v>#REF!</v>
      </c>
      <c r="Z90" s="17" t="e">
        <f t="shared" si="16"/>
        <v>#REF!</v>
      </c>
      <c r="AA90" s="17"/>
      <c r="AB90" s="18"/>
      <c r="AC90" s="18" t="e">
        <f t="shared" si="17"/>
        <v>#REF!</v>
      </c>
      <c r="AD90" s="19" t="str">
        <f>VLOOKUP(B90,'[1]Manali members'!$C$2:$K$637,9,0)</f>
        <v>Last communication 01</v>
      </c>
    </row>
    <row r="91" spans="1:30" x14ac:dyDescent="0.3">
      <c r="A91" s="20">
        <v>90</v>
      </c>
      <c r="B91" s="21" t="s">
        <v>322</v>
      </c>
      <c r="C91" s="15" t="s">
        <v>23</v>
      </c>
      <c r="D91" s="21" t="s">
        <v>323</v>
      </c>
      <c r="E91" s="15" t="s">
        <v>25</v>
      </c>
      <c r="F91" s="15" t="s">
        <v>26</v>
      </c>
      <c r="G91" s="22">
        <v>35284</v>
      </c>
      <c r="H91" s="21">
        <v>1996</v>
      </c>
      <c r="I91" s="24" t="s">
        <v>324</v>
      </c>
      <c r="J91" s="24"/>
      <c r="K91" s="23">
        <f>VLOOKUP(B91,'[1]Manali members'!$C$2:$K$637,4,0)</f>
        <v>48000</v>
      </c>
      <c r="L91" s="23">
        <f>VLOOKUP(B91,'[1]Manali members'!$C$2:$K$637,5,0)</f>
        <v>45600</v>
      </c>
      <c r="M91" s="23">
        <f>VLOOKUP(B91,'[1]Manali members'!$C$2:$K$637,6,0)</f>
        <v>45600</v>
      </c>
      <c r="N91" s="21" t="str">
        <f>VLOOKUP(B91,'[1]Manali members'!$C$2:$K$637,8,0)</f>
        <v>Regular</v>
      </c>
      <c r="O91" s="23">
        <f t="shared" si="12"/>
        <v>0</v>
      </c>
      <c r="P91" s="14" t="e">
        <f>+#REF!-H91</f>
        <v>#REF!</v>
      </c>
      <c r="Q91" s="17" t="e">
        <f t="shared" si="9"/>
        <v>#REF!</v>
      </c>
      <c r="R91" s="17" t="e">
        <f t="shared" si="13"/>
        <v>#REF!</v>
      </c>
      <c r="S91" s="17">
        <f t="shared" si="14"/>
        <v>0</v>
      </c>
      <c r="T91" s="17">
        <v>33624.239999999998</v>
      </c>
      <c r="U91" s="18">
        <v>11976</v>
      </c>
      <c r="V91" s="18" t="e">
        <f t="shared" si="15"/>
        <v>#REF!</v>
      </c>
      <c r="W91" s="16" t="e">
        <f>+#REF!-H91</f>
        <v>#REF!</v>
      </c>
      <c r="X91" s="17" t="e">
        <f t="shared" si="10"/>
        <v>#REF!</v>
      </c>
      <c r="Y91" s="17" t="e">
        <f t="shared" si="11"/>
        <v>#REF!</v>
      </c>
      <c r="Z91" s="17" t="e">
        <f t="shared" si="16"/>
        <v>#REF!</v>
      </c>
      <c r="AA91" s="17"/>
      <c r="AB91" s="18"/>
      <c r="AC91" s="18" t="e">
        <f t="shared" si="17"/>
        <v>#REF!</v>
      </c>
      <c r="AD91" s="19" t="str">
        <f>VLOOKUP(B91,'[1]Manali members'!$C$2:$K$637,9,0)</f>
        <v>Last communication 08</v>
      </c>
    </row>
    <row r="92" spans="1:30" x14ac:dyDescent="0.3">
      <c r="A92" s="13">
        <v>91</v>
      </c>
      <c r="B92" s="21" t="s">
        <v>325</v>
      </c>
      <c r="C92" s="15" t="s">
        <v>23</v>
      </c>
      <c r="D92" s="21" t="s">
        <v>326</v>
      </c>
      <c r="E92" s="15" t="s">
        <v>25</v>
      </c>
      <c r="F92" s="15" t="s">
        <v>26</v>
      </c>
      <c r="G92" s="21" t="s">
        <v>327</v>
      </c>
      <c r="H92" s="21">
        <v>1996</v>
      </c>
      <c r="I92" s="21" t="s">
        <v>328</v>
      </c>
      <c r="J92" s="21"/>
      <c r="K92" s="23">
        <f>VLOOKUP(B92,'[1]Manali members'!$C$2:$K$637,4,0)</f>
        <v>48000</v>
      </c>
      <c r="L92" s="23">
        <f>VLOOKUP(B92,'[1]Manali members'!$C$2:$K$637,5,0)</f>
        <v>48000</v>
      </c>
      <c r="M92" s="23">
        <f>VLOOKUP(B92,'[1]Manali members'!$C$2:$K$637,6,0)</f>
        <v>48000</v>
      </c>
      <c r="N92" s="21" t="str">
        <f>VLOOKUP(B92,'[1]Manali members'!$C$2:$K$637,8,0)</f>
        <v>Regular</v>
      </c>
      <c r="O92" s="23">
        <f t="shared" si="12"/>
        <v>0</v>
      </c>
      <c r="P92" s="14" t="e">
        <f>+#REF!-H92</f>
        <v>#REF!</v>
      </c>
      <c r="Q92" s="17" t="e">
        <f t="shared" si="9"/>
        <v>#REF!</v>
      </c>
      <c r="R92" s="17" t="e">
        <f t="shared" si="13"/>
        <v>#REF!</v>
      </c>
      <c r="S92" s="17">
        <f t="shared" si="14"/>
        <v>0</v>
      </c>
      <c r="T92" s="17"/>
      <c r="U92" s="18"/>
      <c r="V92" s="18" t="e">
        <f t="shared" si="15"/>
        <v>#REF!</v>
      </c>
      <c r="W92" s="16" t="e">
        <f>+#REF!-H92</f>
        <v>#REF!</v>
      </c>
      <c r="X92" s="17" t="e">
        <f t="shared" si="10"/>
        <v>#REF!</v>
      </c>
      <c r="Y92" s="17" t="e">
        <f t="shared" si="11"/>
        <v>#REF!</v>
      </c>
      <c r="Z92" s="17" t="e">
        <f t="shared" si="16"/>
        <v>#REF!</v>
      </c>
      <c r="AA92" s="17"/>
      <c r="AB92" s="18"/>
      <c r="AC92" s="18" t="e">
        <f t="shared" si="17"/>
        <v>#REF!</v>
      </c>
      <c r="AD92" s="19" t="str">
        <f>VLOOKUP(B92,'[1]Manali members'!$C$2:$K$637,9,0)</f>
        <v>Last communication 04</v>
      </c>
    </row>
    <row r="93" spans="1:30" x14ac:dyDescent="0.3">
      <c r="A93" s="20">
        <v>92</v>
      </c>
      <c r="B93" s="21" t="s">
        <v>329</v>
      </c>
      <c r="C93" s="15" t="s">
        <v>23</v>
      </c>
      <c r="D93" s="21" t="s">
        <v>330</v>
      </c>
      <c r="E93" s="15" t="s">
        <v>25</v>
      </c>
      <c r="F93" s="15" t="s">
        <v>26</v>
      </c>
      <c r="G93" s="21" t="s">
        <v>331</v>
      </c>
      <c r="H93" s="21">
        <v>1996</v>
      </c>
      <c r="I93" s="21" t="s">
        <v>332</v>
      </c>
      <c r="J93" s="21"/>
      <c r="K93" s="23">
        <f>VLOOKUP(B93,'[1]Manali members'!$C$2:$K$637,4,0)</f>
        <v>48000</v>
      </c>
      <c r="L93" s="23">
        <f>VLOOKUP(B93,'[1]Manali members'!$C$2:$K$637,5,0)</f>
        <v>48000</v>
      </c>
      <c r="M93" s="23">
        <f>VLOOKUP(B93,'[1]Manali members'!$C$2:$K$637,6,0)</f>
        <v>48000</v>
      </c>
      <c r="N93" s="21" t="str">
        <f>VLOOKUP(B93,'[1]Manali members'!$C$2:$K$637,8,0)</f>
        <v>Regular</v>
      </c>
      <c r="O93" s="23">
        <f t="shared" si="12"/>
        <v>0</v>
      </c>
      <c r="P93" s="14" t="e">
        <f>+#REF!-H93</f>
        <v>#REF!</v>
      </c>
      <c r="Q93" s="17" t="e">
        <f t="shared" si="9"/>
        <v>#REF!</v>
      </c>
      <c r="R93" s="17" t="e">
        <f t="shared" si="13"/>
        <v>#REF!</v>
      </c>
      <c r="S93" s="17">
        <f t="shared" si="14"/>
        <v>0</v>
      </c>
      <c r="T93" s="17"/>
      <c r="U93" s="18"/>
      <c r="V93" s="18" t="e">
        <f t="shared" si="15"/>
        <v>#REF!</v>
      </c>
      <c r="W93" s="16" t="e">
        <f>+#REF!-H93</f>
        <v>#REF!</v>
      </c>
      <c r="X93" s="17" t="e">
        <f t="shared" si="10"/>
        <v>#REF!</v>
      </c>
      <c r="Y93" s="17" t="e">
        <f t="shared" si="11"/>
        <v>#REF!</v>
      </c>
      <c r="Z93" s="17" t="e">
        <f t="shared" si="16"/>
        <v>#REF!</v>
      </c>
      <c r="AA93" s="17"/>
      <c r="AB93" s="18"/>
      <c r="AC93" s="18" t="e">
        <f t="shared" si="17"/>
        <v>#REF!</v>
      </c>
      <c r="AD93" s="19" t="str">
        <f>VLOOKUP(B93,'[1]Manali members'!$C$2:$K$637,9,0)</f>
        <v>Last communication 96</v>
      </c>
    </row>
    <row r="94" spans="1:30" x14ac:dyDescent="0.3">
      <c r="A94" s="13">
        <v>93</v>
      </c>
      <c r="B94" s="21" t="s">
        <v>333</v>
      </c>
      <c r="C94" s="15" t="s">
        <v>23</v>
      </c>
      <c r="D94" s="21" t="s">
        <v>334</v>
      </c>
      <c r="E94" s="15" t="s">
        <v>25</v>
      </c>
      <c r="F94" s="15" t="s">
        <v>26</v>
      </c>
      <c r="G94" s="21" t="s">
        <v>331</v>
      </c>
      <c r="H94" s="21">
        <v>1996</v>
      </c>
      <c r="I94" s="21" t="s">
        <v>335</v>
      </c>
      <c r="J94" s="21"/>
      <c r="K94" s="23">
        <f>VLOOKUP(B94,'[1]Manali members'!$C$2:$K$637,4,0)</f>
        <v>48000</v>
      </c>
      <c r="L94" s="23">
        <f>VLOOKUP(B94,'[1]Manali members'!$C$2:$K$637,5,0)</f>
        <v>48000</v>
      </c>
      <c r="M94" s="23">
        <f>VLOOKUP(B94,'[1]Manali members'!$C$2:$K$637,6,0)</f>
        <v>48000</v>
      </c>
      <c r="N94" s="21" t="str">
        <f>VLOOKUP(B94,'[1]Manali members'!$C$2:$K$637,8,0)</f>
        <v>Regular</v>
      </c>
      <c r="O94" s="23">
        <f t="shared" si="12"/>
        <v>0</v>
      </c>
      <c r="P94" s="14" t="e">
        <f>+#REF!-H94</f>
        <v>#REF!</v>
      </c>
      <c r="Q94" s="17" t="e">
        <f t="shared" si="9"/>
        <v>#REF!</v>
      </c>
      <c r="R94" s="17" t="e">
        <f t="shared" si="13"/>
        <v>#REF!</v>
      </c>
      <c r="S94" s="17">
        <f t="shared" si="14"/>
        <v>0</v>
      </c>
      <c r="T94" s="17"/>
      <c r="U94" s="18"/>
      <c r="V94" s="18" t="e">
        <f t="shared" si="15"/>
        <v>#REF!</v>
      </c>
      <c r="W94" s="16" t="e">
        <f>+#REF!-H94</f>
        <v>#REF!</v>
      </c>
      <c r="X94" s="17" t="e">
        <f t="shared" si="10"/>
        <v>#REF!</v>
      </c>
      <c r="Y94" s="17" t="e">
        <f t="shared" si="11"/>
        <v>#REF!</v>
      </c>
      <c r="Z94" s="17" t="e">
        <f t="shared" si="16"/>
        <v>#REF!</v>
      </c>
      <c r="AA94" s="17"/>
      <c r="AB94" s="18"/>
      <c r="AC94" s="18" t="e">
        <f t="shared" si="17"/>
        <v>#REF!</v>
      </c>
      <c r="AD94" s="19" t="str">
        <f>VLOOKUP(B94,'[1]Manali members'!$C$2:$K$637,9,0)</f>
        <v>Last communication 96</v>
      </c>
    </row>
    <row r="95" spans="1:30" x14ac:dyDescent="0.3">
      <c r="A95" s="20">
        <v>94</v>
      </c>
      <c r="B95" s="21" t="s">
        <v>336</v>
      </c>
      <c r="C95" s="15" t="s">
        <v>23</v>
      </c>
      <c r="D95" s="21" t="s">
        <v>337</v>
      </c>
      <c r="E95" s="15" t="s">
        <v>25</v>
      </c>
      <c r="F95" s="15" t="s">
        <v>26</v>
      </c>
      <c r="G95" s="21" t="s">
        <v>338</v>
      </c>
      <c r="H95" s="21">
        <v>1996</v>
      </c>
      <c r="I95" s="21" t="s">
        <v>339</v>
      </c>
      <c r="J95" s="21"/>
      <c r="K95" s="23">
        <f>VLOOKUP(B95,'[1]Manali members'!$C$2:$K$637,4,0)</f>
        <v>48000</v>
      </c>
      <c r="L95" s="23">
        <f>VLOOKUP(B95,'[1]Manali members'!$C$2:$K$637,5,0)</f>
        <v>45600</v>
      </c>
      <c r="M95" s="23">
        <f>VLOOKUP(B95,'[1]Manali members'!$C$2:$K$637,6,0)</f>
        <v>45600</v>
      </c>
      <c r="N95" s="21" t="str">
        <f>VLOOKUP(B95,'[1]Manali members'!$C$2:$K$637,8,0)</f>
        <v>Regular</v>
      </c>
      <c r="O95" s="23">
        <f t="shared" si="12"/>
        <v>0</v>
      </c>
      <c r="P95" s="14" t="e">
        <f>+#REF!-H95</f>
        <v>#REF!</v>
      </c>
      <c r="Q95" s="17" t="e">
        <f t="shared" si="9"/>
        <v>#REF!</v>
      </c>
      <c r="R95" s="17" t="e">
        <f t="shared" si="13"/>
        <v>#REF!</v>
      </c>
      <c r="S95" s="17">
        <f t="shared" si="14"/>
        <v>0</v>
      </c>
      <c r="T95" s="17"/>
      <c r="U95" s="18"/>
      <c r="V95" s="18" t="e">
        <f t="shared" si="15"/>
        <v>#REF!</v>
      </c>
      <c r="W95" s="16" t="e">
        <f>+#REF!-H95</f>
        <v>#REF!</v>
      </c>
      <c r="X95" s="17" t="e">
        <f t="shared" si="10"/>
        <v>#REF!</v>
      </c>
      <c r="Y95" s="17" t="e">
        <f t="shared" si="11"/>
        <v>#REF!</v>
      </c>
      <c r="Z95" s="17" t="e">
        <f t="shared" si="16"/>
        <v>#REF!</v>
      </c>
      <c r="AA95" s="17"/>
      <c r="AB95" s="18"/>
      <c r="AC95" s="18" t="e">
        <f t="shared" si="17"/>
        <v>#REF!</v>
      </c>
      <c r="AD95" s="19" t="str">
        <f>VLOOKUP(B95,'[1]Manali members'!$C$2:$K$637,9,0)</f>
        <v>Last communication 09</v>
      </c>
    </row>
    <row r="96" spans="1:30" x14ac:dyDescent="0.3">
      <c r="A96" s="13">
        <v>95</v>
      </c>
      <c r="B96" s="21" t="s">
        <v>340</v>
      </c>
      <c r="C96" s="15" t="s">
        <v>23</v>
      </c>
      <c r="D96" s="21" t="s">
        <v>341</v>
      </c>
      <c r="E96" s="15" t="s">
        <v>25</v>
      </c>
      <c r="F96" s="15" t="s">
        <v>26</v>
      </c>
      <c r="G96" s="21" t="s">
        <v>342</v>
      </c>
      <c r="H96" s="21">
        <v>1996</v>
      </c>
      <c r="I96" s="21" t="s">
        <v>343</v>
      </c>
      <c r="J96" s="21"/>
      <c r="K96" s="23">
        <f>VLOOKUP(B96,'[1]Manali members'!$C$2:$K$637,4,0)</f>
        <v>48000</v>
      </c>
      <c r="L96" s="23">
        <f>VLOOKUP(B96,'[1]Manali members'!$C$2:$K$637,5,0)</f>
        <v>48000</v>
      </c>
      <c r="M96" s="23">
        <f>VLOOKUP(B96,'[1]Manali members'!$C$2:$K$637,6,0)</f>
        <v>48000</v>
      </c>
      <c r="N96" s="21" t="str">
        <f>VLOOKUP(B96,'[1]Manali members'!$C$2:$K$637,8,0)</f>
        <v>Regular</v>
      </c>
      <c r="O96" s="23">
        <f t="shared" si="12"/>
        <v>0</v>
      </c>
      <c r="P96" s="14" t="e">
        <f>+#REF!-H96</f>
        <v>#REF!</v>
      </c>
      <c r="Q96" s="17" t="e">
        <f t="shared" si="9"/>
        <v>#REF!</v>
      </c>
      <c r="R96" s="17" t="e">
        <f t="shared" si="13"/>
        <v>#REF!</v>
      </c>
      <c r="S96" s="17">
        <f t="shared" si="14"/>
        <v>0</v>
      </c>
      <c r="T96" s="17"/>
      <c r="U96" s="18"/>
      <c r="V96" s="18" t="e">
        <f t="shared" si="15"/>
        <v>#REF!</v>
      </c>
      <c r="W96" s="16" t="e">
        <f>+#REF!-H96</f>
        <v>#REF!</v>
      </c>
      <c r="X96" s="17" t="e">
        <f t="shared" si="10"/>
        <v>#REF!</v>
      </c>
      <c r="Y96" s="17" t="e">
        <f t="shared" si="11"/>
        <v>#REF!</v>
      </c>
      <c r="Z96" s="17" t="e">
        <f t="shared" si="16"/>
        <v>#REF!</v>
      </c>
      <c r="AA96" s="17"/>
      <c r="AB96" s="18"/>
      <c r="AC96" s="18" t="e">
        <f t="shared" si="17"/>
        <v>#REF!</v>
      </c>
      <c r="AD96" s="19" t="str">
        <f>VLOOKUP(B96,'[1]Manali members'!$C$2:$K$637,9,0)</f>
        <v>Last communication 08</v>
      </c>
    </row>
    <row r="97" spans="1:30" x14ac:dyDescent="0.3">
      <c r="A97" s="20">
        <v>96</v>
      </c>
      <c r="B97" s="21" t="s">
        <v>344</v>
      </c>
      <c r="C97" s="15" t="s">
        <v>23</v>
      </c>
      <c r="D97" s="21" t="s">
        <v>345</v>
      </c>
      <c r="E97" s="15" t="s">
        <v>25</v>
      </c>
      <c r="F97" s="15" t="s">
        <v>26</v>
      </c>
      <c r="G97" s="22">
        <v>35223</v>
      </c>
      <c r="H97" s="21">
        <v>1996</v>
      </c>
      <c r="I97" s="21" t="s">
        <v>346</v>
      </c>
      <c r="J97" s="21"/>
      <c r="K97" s="23">
        <f>VLOOKUP(B97,'[1]Manali members'!$C$2:$K$637,4,0)</f>
        <v>48000</v>
      </c>
      <c r="L97" s="23">
        <f>VLOOKUP(B97,'[1]Manali members'!$C$2:$K$637,5,0)</f>
        <v>45600</v>
      </c>
      <c r="M97" s="23">
        <f>VLOOKUP(B97,'[1]Manali members'!$C$2:$K$637,6,0)</f>
        <v>45600</v>
      </c>
      <c r="N97" s="21" t="str">
        <f>VLOOKUP(B97,'[1]Manali members'!$C$2:$K$637,8,0)</f>
        <v>Regular</v>
      </c>
      <c r="O97" s="23">
        <f t="shared" si="12"/>
        <v>0</v>
      </c>
      <c r="P97" s="14" t="e">
        <f>+#REF!-H97</f>
        <v>#REF!</v>
      </c>
      <c r="Q97" s="17" t="e">
        <f t="shared" si="9"/>
        <v>#REF!</v>
      </c>
      <c r="R97" s="17" t="e">
        <f t="shared" si="13"/>
        <v>#REF!</v>
      </c>
      <c r="S97" s="17">
        <f t="shared" si="14"/>
        <v>0</v>
      </c>
      <c r="T97" s="17"/>
      <c r="U97" s="18"/>
      <c r="V97" s="18" t="e">
        <f t="shared" si="15"/>
        <v>#REF!</v>
      </c>
      <c r="W97" s="16" t="e">
        <f>+#REF!-H97</f>
        <v>#REF!</v>
      </c>
      <c r="X97" s="17" t="e">
        <f t="shared" si="10"/>
        <v>#REF!</v>
      </c>
      <c r="Y97" s="17" t="e">
        <f t="shared" si="11"/>
        <v>#REF!</v>
      </c>
      <c r="Z97" s="17" t="e">
        <f t="shared" si="16"/>
        <v>#REF!</v>
      </c>
      <c r="AA97" s="17"/>
      <c r="AB97" s="18"/>
      <c r="AC97" s="18" t="e">
        <f t="shared" si="17"/>
        <v>#REF!</v>
      </c>
      <c r="AD97" s="19" t="str">
        <f>VLOOKUP(B97,'[1]Manali members'!$C$2:$K$637,9,0)</f>
        <v>Last communication 10</v>
      </c>
    </row>
    <row r="98" spans="1:30" x14ac:dyDescent="0.3">
      <c r="A98" s="13">
        <v>97</v>
      </c>
      <c r="B98" s="21" t="s">
        <v>347</v>
      </c>
      <c r="C98" s="15" t="s">
        <v>23</v>
      </c>
      <c r="D98" s="21" t="s">
        <v>348</v>
      </c>
      <c r="E98" s="15" t="s">
        <v>25</v>
      </c>
      <c r="F98" s="15" t="s">
        <v>26</v>
      </c>
      <c r="G98" s="21" t="s">
        <v>349</v>
      </c>
      <c r="H98" s="21">
        <v>1996</v>
      </c>
      <c r="I98" s="21" t="s">
        <v>350</v>
      </c>
      <c r="J98" s="21"/>
      <c r="K98" s="23">
        <f>VLOOKUP(B98,'[1]Manali members'!$C$2:$K$637,4,0)</f>
        <v>48000</v>
      </c>
      <c r="L98" s="23">
        <f>VLOOKUP(B98,'[1]Manali members'!$C$2:$K$637,5,0)</f>
        <v>48000</v>
      </c>
      <c r="M98" s="23">
        <f>VLOOKUP(B98,'[1]Manali members'!$C$2:$K$637,6,0)</f>
        <v>48000</v>
      </c>
      <c r="N98" s="21" t="str">
        <f>VLOOKUP(B98,'[1]Manali members'!$C$2:$K$637,8,0)</f>
        <v>Regular</v>
      </c>
      <c r="O98" s="23">
        <f t="shared" si="12"/>
        <v>0</v>
      </c>
      <c r="P98" s="14" t="e">
        <f>+#REF!-H98</f>
        <v>#REF!</v>
      </c>
      <c r="Q98" s="17" t="e">
        <f t="shared" si="9"/>
        <v>#REF!</v>
      </c>
      <c r="R98" s="17" t="e">
        <f t="shared" si="13"/>
        <v>#REF!</v>
      </c>
      <c r="S98" s="17">
        <f t="shared" si="14"/>
        <v>0</v>
      </c>
      <c r="T98" s="17"/>
      <c r="U98" s="18"/>
      <c r="V98" s="18" t="e">
        <f t="shared" si="15"/>
        <v>#REF!</v>
      </c>
      <c r="W98" s="16" t="e">
        <f>+#REF!-H98</f>
        <v>#REF!</v>
      </c>
      <c r="X98" s="17" t="e">
        <f t="shared" si="10"/>
        <v>#REF!</v>
      </c>
      <c r="Y98" s="17" t="e">
        <f t="shared" si="11"/>
        <v>#REF!</v>
      </c>
      <c r="Z98" s="17" t="e">
        <f t="shared" si="16"/>
        <v>#REF!</v>
      </c>
      <c r="AA98" s="17"/>
      <c r="AB98" s="18"/>
      <c r="AC98" s="18" t="e">
        <f t="shared" si="17"/>
        <v>#REF!</v>
      </c>
      <c r="AD98" s="19" t="str">
        <f>VLOOKUP(B98,'[1]Manali members'!$C$2:$K$637,9,0)</f>
        <v>Last communication 96</v>
      </c>
    </row>
    <row r="99" spans="1:30" x14ac:dyDescent="0.3">
      <c r="A99" s="20">
        <v>98</v>
      </c>
      <c r="B99" s="21" t="s">
        <v>351</v>
      </c>
      <c r="C99" s="15" t="s">
        <v>23</v>
      </c>
      <c r="D99" s="21" t="s">
        <v>352</v>
      </c>
      <c r="E99" s="15" t="s">
        <v>25</v>
      </c>
      <c r="F99" s="15" t="s">
        <v>26</v>
      </c>
      <c r="G99" s="21" t="s">
        <v>353</v>
      </c>
      <c r="H99" s="21">
        <v>1996</v>
      </c>
      <c r="I99" s="21" t="s">
        <v>354</v>
      </c>
      <c r="J99" s="21"/>
      <c r="K99" s="23">
        <f>VLOOKUP(B99,'[1]Manali members'!$C$2:$K$637,4,0)</f>
        <v>39000</v>
      </c>
      <c r="L99" s="23">
        <f>VLOOKUP(B99,'[1]Manali members'!$C$2:$K$637,5,0)</f>
        <v>39000</v>
      </c>
      <c r="M99" s="23">
        <f>VLOOKUP(B99,'[1]Manali members'!$C$2:$K$637,6,0)</f>
        <v>39000</v>
      </c>
      <c r="N99" s="21" t="str">
        <f>VLOOKUP(B99,'[1]Manali members'!$C$2:$K$637,8,0)</f>
        <v>Regular</v>
      </c>
      <c r="O99" s="23">
        <f t="shared" si="12"/>
        <v>0</v>
      </c>
      <c r="P99" s="14" t="e">
        <f>+#REF!-H99</f>
        <v>#REF!</v>
      </c>
      <c r="Q99" s="17" t="e">
        <f t="shared" si="9"/>
        <v>#REF!</v>
      </c>
      <c r="R99" s="17" t="e">
        <f t="shared" si="13"/>
        <v>#REF!</v>
      </c>
      <c r="S99" s="17">
        <f t="shared" si="14"/>
        <v>0</v>
      </c>
      <c r="T99" s="17"/>
      <c r="U99" s="18"/>
      <c r="V99" s="18" t="e">
        <f t="shared" si="15"/>
        <v>#REF!</v>
      </c>
      <c r="W99" s="16" t="e">
        <f>+#REF!-H99</f>
        <v>#REF!</v>
      </c>
      <c r="X99" s="17" t="e">
        <f t="shared" si="10"/>
        <v>#REF!</v>
      </c>
      <c r="Y99" s="17" t="e">
        <f t="shared" si="11"/>
        <v>#REF!</v>
      </c>
      <c r="Z99" s="17" t="e">
        <f t="shared" si="16"/>
        <v>#REF!</v>
      </c>
      <c r="AA99" s="17"/>
      <c r="AB99" s="18"/>
      <c r="AC99" s="18" t="e">
        <f t="shared" si="17"/>
        <v>#REF!</v>
      </c>
      <c r="AD99" s="19" t="str">
        <f>VLOOKUP(B99,'[1]Manali members'!$C$2:$K$637,9,0)</f>
        <v>Last communication 96</v>
      </c>
    </row>
    <row r="100" spans="1:30" x14ac:dyDescent="0.3">
      <c r="A100" s="13">
        <v>99</v>
      </c>
      <c r="B100" s="21" t="s">
        <v>355</v>
      </c>
      <c r="C100" s="15" t="s">
        <v>23</v>
      </c>
      <c r="D100" s="21" t="s">
        <v>356</v>
      </c>
      <c r="E100" s="15" t="s">
        <v>25</v>
      </c>
      <c r="F100" s="15" t="s">
        <v>26</v>
      </c>
      <c r="G100" s="21" t="s">
        <v>357</v>
      </c>
      <c r="H100" s="21">
        <v>1996</v>
      </c>
      <c r="I100" s="21" t="s">
        <v>358</v>
      </c>
      <c r="J100" s="21"/>
      <c r="K100" s="23">
        <f>VLOOKUP(B100,'[1]Manali members'!$C$2:$K$637,4,0)</f>
        <v>48000</v>
      </c>
      <c r="L100" s="23">
        <f>VLOOKUP(B100,'[1]Manali members'!$C$2:$K$637,5,0)</f>
        <v>45600</v>
      </c>
      <c r="M100" s="23">
        <f>VLOOKUP(B100,'[1]Manali members'!$C$2:$K$637,6,0)</f>
        <v>45600</v>
      </c>
      <c r="N100" s="21" t="str">
        <f>VLOOKUP(B100,'[1]Manali members'!$C$2:$K$637,8,0)</f>
        <v>Regular</v>
      </c>
      <c r="O100" s="23">
        <f t="shared" si="12"/>
        <v>0</v>
      </c>
      <c r="P100" s="14" t="e">
        <f>+#REF!-H100</f>
        <v>#REF!</v>
      </c>
      <c r="Q100" s="17" t="e">
        <f t="shared" si="9"/>
        <v>#REF!</v>
      </c>
      <c r="R100" s="17" t="e">
        <f t="shared" si="13"/>
        <v>#REF!</v>
      </c>
      <c r="S100" s="17">
        <f t="shared" si="14"/>
        <v>0</v>
      </c>
      <c r="T100" s="17"/>
      <c r="U100" s="18"/>
      <c r="V100" s="18" t="e">
        <f t="shared" si="15"/>
        <v>#REF!</v>
      </c>
      <c r="W100" s="16" t="e">
        <f>+#REF!-H100</f>
        <v>#REF!</v>
      </c>
      <c r="X100" s="17" t="e">
        <f t="shared" si="10"/>
        <v>#REF!</v>
      </c>
      <c r="Y100" s="17" t="e">
        <f t="shared" si="11"/>
        <v>#REF!</v>
      </c>
      <c r="Z100" s="17" t="e">
        <f t="shared" si="16"/>
        <v>#REF!</v>
      </c>
      <c r="AA100" s="17"/>
      <c r="AB100" s="18"/>
      <c r="AC100" s="18" t="e">
        <f t="shared" si="17"/>
        <v>#REF!</v>
      </c>
      <c r="AD100" s="19" t="str">
        <f>VLOOKUP(B100,'[1]Manali members'!$C$2:$K$637,9,0)</f>
        <v>Last communication 97</v>
      </c>
    </row>
    <row r="101" spans="1:30" x14ac:dyDescent="0.3">
      <c r="A101" s="20">
        <v>100</v>
      </c>
      <c r="B101" s="21" t="s">
        <v>359</v>
      </c>
      <c r="C101" s="15" t="s">
        <v>23</v>
      </c>
      <c r="D101" s="21" t="s">
        <v>360</v>
      </c>
      <c r="E101" s="15" t="s">
        <v>25</v>
      </c>
      <c r="F101" s="15" t="s">
        <v>26</v>
      </c>
      <c r="G101" s="21" t="s">
        <v>327</v>
      </c>
      <c r="H101" s="21">
        <v>1996</v>
      </c>
      <c r="I101" s="21" t="s">
        <v>361</v>
      </c>
      <c r="J101" s="21"/>
      <c r="K101" s="23">
        <f>VLOOKUP(B101,'[1]Manali members'!$C$2:$K$637,4,0)</f>
        <v>85000</v>
      </c>
      <c r="L101" s="23">
        <f>VLOOKUP(B101,'[1]Manali members'!$C$2:$K$637,5,0)</f>
        <v>85000</v>
      </c>
      <c r="M101" s="23">
        <f>VLOOKUP(B101,'[1]Manali members'!$C$2:$K$637,6,0)</f>
        <v>85000</v>
      </c>
      <c r="N101" s="21" t="str">
        <f>VLOOKUP(B101,'[1]Manali members'!$C$2:$K$637,8,0)</f>
        <v>Regular</v>
      </c>
      <c r="O101" s="23">
        <f t="shared" si="12"/>
        <v>0</v>
      </c>
      <c r="P101" s="14" t="e">
        <f>+#REF!-H101</f>
        <v>#REF!</v>
      </c>
      <c r="Q101" s="17" t="e">
        <f t="shared" si="9"/>
        <v>#REF!</v>
      </c>
      <c r="R101" s="17" t="e">
        <f t="shared" si="13"/>
        <v>#REF!</v>
      </c>
      <c r="S101" s="17">
        <f t="shared" si="14"/>
        <v>0</v>
      </c>
      <c r="T101" s="17"/>
      <c r="U101" s="18"/>
      <c r="V101" s="18" t="e">
        <f t="shared" si="15"/>
        <v>#REF!</v>
      </c>
      <c r="W101" s="16" t="e">
        <f>+#REF!-H101</f>
        <v>#REF!</v>
      </c>
      <c r="X101" s="17" t="e">
        <f t="shared" si="10"/>
        <v>#REF!</v>
      </c>
      <c r="Y101" s="17" t="e">
        <f t="shared" si="11"/>
        <v>#REF!</v>
      </c>
      <c r="Z101" s="17" t="e">
        <f t="shared" si="16"/>
        <v>#REF!</v>
      </c>
      <c r="AA101" s="17"/>
      <c r="AB101" s="18"/>
      <c r="AC101" s="18" t="e">
        <f t="shared" si="17"/>
        <v>#REF!</v>
      </c>
      <c r="AD101" s="19" t="str">
        <f>VLOOKUP(B101,'[1]Manali members'!$C$2:$K$637,9,0)</f>
        <v>Last communication 06</v>
      </c>
    </row>
    <row r="102" spans="1:30" ht="28.8" x14ac:dyDescent="0.3">
      <c r="A102" s="13">
        <v>101</v>
      </c>
      <c r="B102" s="21" t="s">
        <v>362</v>
      </c>
      <c r="C102" s="15" t="s">
        <v>23</v>
      </c>
      <c r="D102" s="21" t="s">
        <v>363</v>
      </c>
      <c r="E102" s="15" t="s">
        <v>25</v>
      </c>
      <c r="F102" s="15" t="s">
        <v>26</v>
      </c>
      <c r="G102" s="21" t="s">
        <v>327</v>
      </c>
      <c r="H102" s="21">
        <v>1996</v>
      </c>
      <c r="I102" s="21" t="s">
        <v>364</v>
      </c>
      <c r="J102" s="21"/>
      <c r="K102" s="23">
        <f>VLOOKUP(B102,'[1]Manali members'!$C$2:$K$637,4,0)</f>
        <v>48000</v>
      </c>
      <c r="L102" s="23">
        <f>VLOOKUP(B102,'[1]Manali members'!$C$2:$K$637,5,0)</f>
        <v>48000</v>
      </c>
      <c r="M102" s="23">
        <f>VLOOKUP(B102,'[1]Manali members'!$C$2:$K$637,6,0)</f>
        <v>28800</v>
      </c>
      <c r="N102" s="21" t="str">
        <f>VLOOKUP(B102,'[1]Manali members'!$C$2:$K$637,8,0)</f>
        <v>Outstanding</v>
      </c>
      <c r="O102" s="23">
        <f t="shared" si="12"/>
        <v>19200</v>
      </c>
      <c r="P102" s="14" t="e">
        <f>+#REF!-H102</f>
        <v>#REF!</v>
      </c>
      <c r="Q102" s="17">
        <f t="shared" si="9"/>
        <v>23040</v>
      </c>
      <c r="R102" s="17" t="e">
        <f t="shared" si="13"/>
        <v>#REF!</v>
      </c>
      <c r="S102" s="17">
        <f t="shared" si="14"/>
        <v>23040</v>
      </c>
      <c r="T102" s="17"/>
      <c r="U102" s="18"/>
      <c r="V102" s="18" t="e">
        <f t="shared" si="15"/>
        <v>#REF!</v>
      </c>
      <c r="W102" s="16" t="e">
        <f>+#REF!-H102</f>
        <v>#REF!</v>
      </c>
      <c r="X102" s="17">
        <f t="shared" si="10"/>
        <v>23040</v>
      </c>
      <c r="Y102" s="17" t="e">
        <f t="shared" si="11"/>
        <v>#REF!</v>
      </c>
      <c r="Z102" s="17" t="e">
        <f t="shared" si="16"/>
        <v>#REF!</v>
      </c>
      <c r="AA102" s="17"/>
      <c r="AB102" s="18"/>
      <c r="AC102" s="18" t="e">
        <f t="shared" si="17"/>
        <v>#REF!</v>
      </c>
      <c r="AD102" s="19" t="str">
        <f>VLOOKUP(B102,'[1]Manali members'!$C$2:$K$637,9,0)</f>
        <v>Last communication 96
(Outstanding Rs 19200/-)</v>
      </c>
    </row>
    <row r="103" spans="1:30" x14ac:dyDescent="0.3">
      <c r="A103" s="20">
        <v>102</v>
      </c>
      <c r="B103" s="21" t="s">
        <v>365</v>
      </c>
      <c r="C103" s="15" t="s">
        <v>23</v>
      </c>
      <c r="D103" s="21" t="s">
        <v>366</v>
      </c>
      <c r="E103" s="15" t="s">
        <v>25</v>
      </c>
      <c r="F103" s="15" t="s">
        <v>26</v>
      </c>
      <c r="G103" s="21" t="s">
        <v>357</v>
      </c>
      <c r="H103" s="21">
        <v>1996</v>
      </c>
      <c r="I103" s="21" t="s">
        <v>367</v>
      </c>
      <c r="J103" s="21"/>
      <c r="K103" s="23">
        <f>VLOOKUP(B103,'[1]Manali members'!$C$2:$K$637,4,0)</f>
        <v>65000</v>
      </c>
      <c r="L103" s="23">
        <f>VLOOKUP(B103,'[1]Manali members'!$C$2:$K$637,5,0)</f>
        <v>65000</v>
      </c>
      <c r="M103" s="23">
        <f>VLOOKUP(B103,'[1]Manali members'!$C$2:$K$637,6,0)</f>
        <v>65000</v>
      </c>
      <c r="N103" s="21" t="str">
        <f>VLOOKUP(B103,'[1]Manali members'!$C$2:$K$637,8,0)</f>
        <v>Regular</v>
      </c>
      <c r="O103" s="23">
        <f t="shared" si="12"/>
        <v>0</v>
      </c>
      <c r="P103" s="14" t="e">
        <f>+#REF!-H103</f>
        <v>#REF!</v>
      </c>
      <c r="Q103" s="17" t="e">
        <f t="shared" si="9"/>
        <v>#REF!</v>
      </c>
      <c r="R103" s="17" t="e">
        <f t="shared" si="13"/>
        <v>#REF!</v>
      </c>
      <c r="S103" s="17">
        <f t="shared" si="14"/>
        <v>0</v>
      </c>
      <c r="T103" s="17"/>
      <c r="U103" s="18"/>
      <c r="V103" s="18" t="e">
        <f t="shared" si="15"/>
        <v>#REF!</v>
      </c>
      <c r="W103" s="16" t="e">
        <f>+#REF!-H103</f>
        <v>#REF!</v>
      </c>
      <c r="X103" s="17" t="e">
        <f t="shared" si="10"/>
        <v>#REF!</v>
      </c>
      <c r="Y103" s="17" t="e">
        <f t="shared" si="11"/>
        <v>#REF!</v>
      </c>
      <c r="Z103" s="17" t="e">
        <f t="shared" si="16"/>
        <v>#REF!</v>
      </c>
      <c r="AA103" s="17"/>
      <c r="AB103" s="18"/>
      <c r="AC103" s="18" t="e">
        <f t="shared" si="17"/>
        <v>#REF!</v>
      </c>
      <c r="AD103" s="19" t="str">
        <f>VLOOKUP(B103,'[1]Manali members'!$C$2:$K$637,9,0)</f>
        <v>Last communication 14</v>
      </c>
    </row>
    <row r="104" spans="1:30" x14ac:dyDescent="0.3">
      <c r="A104" s="13">
        <v>103</v>
      </c>
      <c r="B104" s="21" t="s">
        <v>368</v>
      </c>
      <c r="C104" s="15" t="s">
        <v>23</v>
      </c>
      <c r="D104" s="21" t="s">
        <v>369</v>
      </c>
      <c r="E104" s="15" t="s">
        <v>25</v>
      </c>
      <c r="F104" s="15" t="s">
        <v>26</v>
      </c>
      <c r="G104" s="21" t="s">
        <v>370</v>
      </c>
      <c r="H104" s="21">
        <v>1996</v>
      </c>
      <c r="I104" s="21" t="s">
        <v>371</v>
      </c>
      <c r="J104" s="21"/>
      <c r="K104" s="23">
        <f>VLOOKUP(B104,'[1]Manali members'!$C$2:$K$637,4,0)</f>
        <v>65000</v>
      </c>
      <c r="L104" s="23">
        <f>VLOOKUP(B104,'[1]Manali members'!$C$2:$K$637,5,0)</f>
        <v>61800</v>
      </c>
      <c r="M104" s="23">
        <f>VLOOKUP(B104,'[1]Manali members'!$C$2:$K$637,6,0)</f>
        <v>61800</v>
      </c>
      <c r="N104" s="21" t="str">
        <f>VLOOKUP(B104,'[1]Manali members'!$C$2:$K$637,8,0)</f>
        <v>Regular</v>
      </c>
      <c r="O104" s="23">
        <f t="shared" si="12"/>
        <v>0</v>
      </c>
      <c r="P104" s="14" t="e">
        <f>+#REF!-H104</f>
        <v>#REF!</v>
      </c>
      <c r="Q104" s="17" t="e">
        <f t="shared" si="9"/>
        <v>#REF!</v>
      </c>
      <c r="R104" s="17" t="e">
        <f t="shared" si="13"/>
        <v>#REF!</v>
      </c>
      <c r="S104" s="17">
        <f t="shared" si="14"/>
        <v>0</v>
      </c>
      <c r="T104" s="17"/>
      <c r="U104" s="18"/>
      <c r="V104" s="18" t="e">
        <f t="shared" si="15"/>
        <v>#REF!</v>
      </c>
      <c r="W104" s="16" t="e">
        <f>+#REF!-H104</f>
        <v>#REF!</v>
      </c>
      <c r="X104" s="17" t="e">
        <f t="shared" si="10"/>
        <v>#REF!</v>
      </c>
      <c r="Y104" s="17" t="e">
        <f t="shared" si="11"/>
        <v>#REF!</v>
      </c>
      <c r="Z104" s="17" t="e">
        <f t="shared" si="16"/>
        <v>#REF!</v>
      </c>
      <c r="AA104" s="17"/>
      <c r="AB104" s="18"/>
      <c r="AC104" s="18" t="e">
        <f t="shared" si="17"/>
        <v>#REF!</v>
      </c>
      <c r="AD104" s="19" t="str">
        <f>VLOOKUP(B104,'[1]Manali members'!$C$2:$K$637,9,0)</f>
        <v>Total 2 membership, last communication 06</v>
      </c>
    </row>
    <row r="105" spans="1:30" x14ac:dyDescent="0.3">
      <c r="A105" s="20">
        <v>104</v>
      </c>
      <c r="B105" s="21" t="s">
        <v>372</v>
      </c>
      <c r="C105" s="15" t="s">
        <v>23</v>
      </c>
      <c r="D105" s="21" t="s">
        <v>373</v>
      </c>
      <c r="E105" s="15" t="s">
        <v>25</v>
      </c>
      <c r="F105" s="15" t="s">
        <v>26</v>
      </c>
      <c r="G105" s="22">
        <v>35376</v>
      </c>
      <c r="H105" s="21">
        <v>1996</v>
      </c>
      <c r="I105" s="21" t="s">
        <v>374</v>
      </c>
      <c r="J105" s="21"/>
      <c r="K105" s="23">
        <f>VLOOKUP(B105,'[1]Manali members'!$C$2:$K$637,4,0)</f>
        <v>65000</v>
      </c>
      <c r="L105" s="23">
        <f>VLOOKUP(B105,'[1]Manali members'!$C$2:$K$637,5,0)</f>
        <v>65000</v>
      </c>
      <c r="M105" s="23">
        <f>VLOOKUP(B105,'[1]Manali members'!$C$2:$K$637,6,0)</f>
        <v>65000</v>
      </c>
      <c r="N105" s="21" t="str">
        <f>VLOOKUP(B105,'[1]Manali members'!$C$2:$K$637,8,0)</f>
        <v>Regular</v>
      </c>
      <c r="O105" s="23">
        <f t="shared" si="12"/>
        <v>0</v>
      </c>
      <c r="P105" s="14" t="e">
        <f>+#REF!-H105</f>
        <v>#REF!</v>
      </c>
      <c r="Q105" s="17" t="e">
        <f t="shared" si="9"/>
        <v>#REF!</v>
      </c>
      <c r="R105" s="17" t="e">
        <f t="shared" si="13"/>
        <v>#REF!</v>
      </c>
      <c r="S105" s="17">
        <f t="shared" si="14"/>
        <v>0</v>
      </c>
      <c r="T105" s="17"/>
      <c r="U105" s="18"/>
      <c r="V105" s="18" t="e">
        <f t="shared" si="15"/>
        <v>#REF!</v>
      </c>
      <c r="W105" s="16" t="e">
        <f>+#REF!-H105</f>
        <v>#REF!</v>
      </c>
      <c r="X105" s="17" t="e">
        <f t="shared" si="10"/>
        <v>#REF!</v>
      </c>
      <c r="Y105" s="17" t="e">
        <f t="shared" si="11"/>
        <v>#REF!</v>
      </c>
      <c r="Z105" s="17" t="e">
        <f t="shared" si="16"/>
        <v>#REF!</v>
      </c>
      <c r="AA105" s="17"/>
      <c r="AB105" s="18"/>
      <c r="AC105" s="18" t="e">
        <f t="shared" si="17"/>
        <v>#REF!</v>
      </c>
      <c r="AD105" s="19" t="str">
        <f>VLOOKUP(B105,'[1]Manali members'!$C$2:$K$637,9,0)</f>
        <v>Last communication 05</v>
      </c>
    </row>
    <row r="106" spans="1:30" x14ac:dyDescent="0.3">
      <c r="A106" s="13">
        <v>105</v>
      </c>
      <c r="B106" s="21" t="s">
        <v>375</v>
      </c>
      <c r="C106" s="15" t="s">
        <v>23</v>
      </c>
      <c r="D106" s="21" t="s">
        <v>376</v>
      </c>
      <c r="E106" s="15" t="s">
        <v>25</v>
      </c>
      <c r="F106" s="15" t="s">
        <v>26</v>
      </c>
      <c r="G106" s="21" t="s">
        <v>370</v>
      </c>
      <c r="H106" s="21">
        <v>1996</v>
      </c>
      <c r="I106" s="21" t="s">
        <v>377</v>
      </c>
      <c r="J106" s="21"/>
      <c r="K106" s="23">
        <f>VLOOKUP(B106,'[1]Manali members'!$C$2:$K$637,4,0)</f>
        <v>48000</v>
      </c>
      <c r="L106" s="23">
        <f>VLOOKUP(B106,'[1]Manali members'!$C$2:$K$637,5,0)</f>
        <v>45600</v>
      </c>
      <c r="M106" s="23">
        <f>VLOOKUP(B106,'[1]Manali members'!$C$2:$K$637,6,0)</f>
        <v>45600</v>
      </c>
      <c r="N106" s="21" t="str">
        <f>VLOOKUP(B106,'[1]Manali members'!$C$2:$K$637,8,0)</f>
        <v>Regular</v>
      </c>
      <c r="O106" s="23">
        <f t="shared" si="12"/>
        <v>0</v>
      </c>
      <c r="P106" s="14" t="e">
        <f>+#REF!-H106</f>
        <v>#REF!</v>
      </c>
      <c r="Q106" s="17" t="e">
        <f t="shared" si="9"/>
        <v>#REF!</v>
      </c>
      <c r="R106" s="17" t="e">
        <f t="shared" si="13"/>
        <v>#REF!</v>
      </c>
      <c r="S106" s="17">
        <f t="shared" si="14"/>
        <v>0</v>
      </c>
      <c r="T106" s="17"/>
      <c r="U106" s="18"/>
      <c r="V106" s="18" t="e">
        <f t="shared" si="15"/>
        <v>#REF!</v>
      </c>
      <c r="W106" s="16" t="e">
        <f>+#REF!-H106</f>
        <v>#REF!</v>
      </c>
      <c r="X106" s="17" t="e">
        <f t="shared" si="10"/>
        <v>#REF!</v>
      </c>
      <c r="Y106" s="17" t="e">
        <f t="shared" si="11"/>
        <v>#REF!</v>
      </c>
      <c r="Z106" s="17" t="e">
        <f t="shared" si="16"/>
        <v>#REF!</v>
      </c>
      <c r="AA106" s="17"/>
      <c r="AB106" s="18"/>
      <c r="AC106" s="18" t="e">
        <f t="shared" si="17"/>
        <v>#REF!</v>
      </c>
      <c r="AD106" s="19" t="str">
        <f>VLOOKUP(B106,'[1]Manali members'!$C$2:$K$637,9,0)</f>
        <v>Last communication 98</v>
      </c>
    </row>
    <row r="107" spans="1:30" ht="28.8" x14ac:dyDescent="0.3">
      <c r="A107" s="20">
        <v>106</v>
      </c>
      <c r="B107" s="21" t="s">
        <v>378</v>
      </c>
      <c r="C107" s="15" t="s">
        <v>23</v>
      </c>
      <c r="D107" s="21" t="s">
        <v>379</v>
      </c>
      <c r="E107" s="15" t="s">
        <v>25</v>
      </c>
      <c r="F107" s="15" t="s">
        <v>26</v>
      </c>
      <c r="G107" s="21" t="s">
        <v>370</v>
      </c>
      <c r="H107" s="21">
        <v>1996</v>
      </c>
      <c r="I107" s="21" t="s">
        <v>380</v>
      </c>
      <c r="J107" s="21"/>
      <c r="K107" s="23">
        <f>VLOOKUP(B107,'[1]Manali members'!$C$2:$K$637,4,0)</f>
        <v>48000</v>
      </c>
      <c r="L107" s="23">
        <f>VLOOKUP(B107,'[1]Manali members'!$C$2:$K$637,5,0)</f>
        <v>48000</v>
      </c>
      <c r="M107" s="23">
        <f>VLOOKUP(B107,'[1]Manali members'!$C$2:$K$637,6,0)</f>
        <v>48000</v>
      </c>
      <c r="N107" s="21" t="str">
        <f>VLOOKUP(B107,'[1]Manali members'!$C$2:$K$637,8,0)</f>
        <v>Regular</v>
      </c>
      <c r="O107" s="23">
        <f t="shared" si="12"/>
        <v>0</v>
      </c>
      <c r="P107" s="14" t="e">
        <f>+#REF!-H107</f>
        <v>#REF!</v>
      </c>
      <c r="Q107" s="17" t="e">
        <f t="shared" si="9"/>
        <v>#REF!</v>
      </c>
      <c r="R107" s="17" t="e">
        <f t="shared" si="13"/>
        <v>#REF!</v>
      </c>
      <c r="S107" s="17">
        <f t="shared" si="14"/>
        <v>0</v>
      </c>
      <c r="T107" s="17"/>
      <c r="U107" s="18"/>
      <c r="V107" s="18" t="e">
        <f t="shared" si="15"/>
        <v>#REF!</v>
      </c>
      <c r="W107" s="16" t="e">
        <f>+#REF!-H107</f>
        <v>#REF!</v>
      </c>
      <c r="X107" s="17" t="e">
        <f t="shared" si="10"/>
        <v>#REF!</v>
      </c>
      <c r="Y107" s="17" t="e">
        <f t="shared" si="11"/>
        <v>#REF!</v>
      </c>
      <c r="Z107" s="17" t="e">
        <f t="shared" si="16"/>
        <v>#REF!</v>
      </c>
      <c r="AA107" s="17"/>
      <c r="AB107" s="18"/>
      <c r="AC107" s="18" t="e">
        <f t="shared" si="17"/>
        <v>#REF!</v>
      </c>
      <c r="AD107" s="19" t="str">
        <f>VLOOKUP(B107,'[1]Manali members'!$C$2:$K$637,9,0)</f>
        <v>Last communication 17
(Accesse Amount Recd Rs 5500/-)</v>
      </c>
    </row>
    <row r="108" spans="1:30" x14ac:dyDescent="0.3">
      <c r="A108" s="13">
        <v>107</v>
      </c>
      <c r="B108" s="21" t="s">
        <v>381</v>
      </c>
      <c r="C108" s="15" t="s">
        <v>23</v>
      </c>
      <c r="D108" s="21" t="s">
        <v>382</v>
      </c>
      <c r="E108" s="15" t="s">
        <v>25</v>
      </c>
      <c r="F108" s="15" t="s">
        <v>26</v>
      </c>
      <c r="G108" s="21" t="s">
        <v>370</v>
      </c>
      <c r="H108" s="21">
        <v>1996</v>
      </c>
      <c r="I108" s="21" t="s">
        <v>383</v>
      </c>
      <c r="J108" s="21"/>
      <c r="K108" s="23">
        <f>VLOOKUP(B108,'[1]Manali members'!$C$2:$K$637,4,0)</f>
        <v>48000</v>
      </c>
      <c r="L108" s="23">
        <f>VLOOKUP(B108,'[1]Manali members'!$C$2:$K$637,5,0)</f>
        <v>48000</v>
      </c>
      <c r="M108" s="23">
        <f>VLOOKUP(B108,'[1]Manali members'!$C$2:$K$637,6,0)</f>
        <v>48000</v>
      </c>
      <c r="N108" s="21" t="str">
        <f>VLOOKUP(B108,'[1]Manali members'!$C$2:$K$637,8,0)</f>
        <v>Regular</v>
      </c>
      <c r="O108" s="23">
        <f t="shared" si="12"/>
        <v>0</v>
      </c>
      <c r="P108" s="14" t="e">
        <f>+#REF!-H108</f>
        <v>#REF!</v>
      </c>
      <c r="Q108" s="17" t="e">
        <f t="shared" si="9"/>
        <v>#REF!</v>
      </c>
      <c r="R108" s="17" t="e">
        <f t="shared" si="13"/>
        <v>#REF!</v>
      </c>
      <c r="S108" s="17">
        <f t="shared" si="14"/>
        <v>0</v>
      </c>
      <c r="T108" s="17"/>
      <c r="U108" s="18"/>
      <c r="V108" s="18" t="e">
        <f t="shared" si="15"/>
        <v>#REF!</v>
      </c>
      <c r="W108" s="16" t="e">
        <f>+#REF!-H108</f>
        <v>#REF!</v>
      </c>
      <c r="X108" s="17" t="e">
        <f t="shared" si="10"/>
        <v>#REF!</v>
      </c>
      <c r="Y108" s="17" t="e">
        <f t="shared" si="11"/>
        <v>#REF!</v>
      </c>
      <c r="Z108" s="17" t="e">
        <f t="shared" si="16"/>
        <v>#REF!</v>
      </c>
      <c r="AA108" s="17"/>
      <c r="AB108" s="18"/>
      <c r="AC108" s="18" t="e">
        <f t="shared" si="17"/>
        <v>#REF!</v>
      </c>
      <c r="AD108" s="19" t="str">
        <f>VLOOKUP(B108,'[1]Manali members'!$C$2:$K$637,9,0)</f>
        <v>Last communication 13</v>
      </c>
    </row>
    <row r="109" spans="1:30" x14ac:dyDescent="0.3">
      <c r="A109" s="20">
        <v>108</v>
      </c>
      <c r="B109" s="21" t="s">
        <v>384</v>
      </c>
      <c r="C109" s="15" t="s">
        <v>23</v>
      </c>
      <c r="D109" s="21" t="s">
        <v>385</v>
      </c>
      <c r="E109" s="15" t="s">
        <v>25</v>
      </c>
      <c r="F109" s="15" t="s">
        <v>26</v>
      </c>
      <c r="G109" s="22">
        <v>35224</v>
      </c>
      <c r="H109" s="21">
        <v>1996</v>
      </c>
      <c r="I109" s="21" t="s">
        <v>386</v>
      </c>
      <c r="J109" s="21"/>
      <c r="K109" s="23">
        <f>VLOOKUP(B109,'[1]Manali members'!$C$2:$K$637,4,0)</f>
        <v>48000</v>
      </c>
      <c r="L109" s="23">
        <f>VLOOKUP(B109,'[1]Manali members'!$C$2:$K$637,5,0)</f>
        <v>45600</v>
      </c>
      <c r="M109" s="23">
        <f>VLOOKUP(B109,'[1]Manali members'!$C$2:$K$637,6,0)</f>
        <v>45600</v>
      </c>
      <c r="N109" s="21" t="str">
        <f>VLOOKUP(B109,'[1]Manali members'!$C$2:$K$637,8,0)</f>
        <v>Regular</v>
      </c>
      <c r="O109" s="23">
        <f t="shared" si="12"/>
        <v>0</v>
      </c>
      <c r="P109" s="14" t="e">
        <f>+#REF!-H109</f>
        <v>#REF!</v>
      </c>
      <c r="Q109" s="17" t="e">
        <f t="shared" si="9"/>
        <v>#REF!</v>
      </c>
      <c r="R109" s="17" t="e">
        <f t="shared" si="13"/>
        <v>#REF!</v>
      </c>
      <c r="S109" s="17">
        <f t="shared" si="14"/>
        <v>0</v>
      </c>
      <c r="T109" s="17"/>
      <c r="U109" s="18"/>
      <c r="V109" s="18" t="e">
        <f t="shared" si="15"/>
        <v>#REF!</v>
      </c>
      <c r="W109" s="16" t="e">
        <f>+#REF!-H109</f>
        <v>#REF!</v>
      </c>
      <c r="X109" s="17" t="e">
        <f t="shared" si="10"/>
        <v>#REF!</v>
      </c>
      <c r="Y109" s="17" t="e">
        <f t="shared" si="11"/>
        <v>#REF!</v>
      </c>
      <c r="Z109" s="17" t="e">
        <f t="shared" si="16"/>
        <v>#REF!</v>
      </c>
      <c r="AA109" s="17"/>
      <c r="AB109" s="18"/>
      <c r="AC109" s="18" t="e">
        <f t="shared" si="17"/>
        <v>#REF!</v>
      </c>
      <c r="AD109" s="19" t="str">
        <f>VLOOKUP(B109,'[1]Manali members'!$C$2:$K$637,9,0)</f>
        <v>No communication till date</v>
      </c>
    </row>
    <row r="110" spans="1:30" x14ac:dyDescent="0.3">
      <c r="A110" s="13">
        <v>109</v>
      </c>
      <c r="B110" s="21" t="s">
        <v>387</v>
      </c>
      <c r="C110" s="15" t="s">
        <v>23</v>
      </c>
      <c r="D110" s="21" t="s">
        <v>388</v>
      </c>
      <c r="E110" s="15" t="s">
        <v>25</v>
      </c>
      <c r="F110" s="15" t="s">
        <v>26</v>
      </c>
      <c r="G110" s="22">
        <v>35315</v>
      </c>
      <c r="H110" s="21">
        <v>1996</v>
      </c>
      <c r="I110" s="21" t="s">
        <v>389</v>
      </c>
      <c r="J110" s="21"/>
      <c r="K110" s="23">
        <f>VLOOKUP(B110,'[1]Manali members'!$C$2:$K$637,4,0)</f>
        <v>65000</v>
      </c>
      <c r="L110" s="23">
        <f>VLOOKUP(B110,'[1]Manali members'!$C$2:$K$637,5,0)</f>
        <v>61750</v>
      </c>
      <c r="M110" s="23">
        <f>VLOOKUP(B110,'[1]Manali members'!$C$2:$K$637,6,0)</f>
        <v>61750</v>
      </c>
      <c r="N110" s="21" t="str">
        <f>VLOOKUP(B110,'[1]Manali members'!$C$2:$K$637,8,0)</f>
        <v>Regular</v>
      </c>
      <c r="O110" s="23">
        <f t="shared" si="12"/>
        <v>0</v>
      </c>
      <c r="P110" s="14" t="e">
        <f>+#REF!-H110</f>
        <v>#REF!</v>
      </c>
      <c r="Q110" s="17" t="e">
        <f t="shared" si="9"/>
        <v>#REF!</v>
      </c>
      <c r="R110" s="17" t="e">
        <f t="shared" si="13"/>
        <v>#REF!</v>
      </c>
      <c r="S110" s="17">
        <f t="shared" si="14"/>
        <v>0</v>
      </c>
      <c r="T110" s="17"/>
      <c r="U110" s="18"/>
      <c r="V110" s="18" t="e">
        <f t="shared" si="15"/>
        <v>#REF!</v>
      </c>
      <c r="W110" s="16" t="e">
        <f>+#REF!-H110</f>
        <v>#REF!</v>
      </c>
      <c r="X110" s="17" t="e">
        <f t="shared" si="10"/>
        <v>#REF!</v>
      </c>
      <c r="Y110" s="17" t="e">
        <f t="shared" si="11"/>
        <v>#REF!</v>
      </c>
      <c r="Z110" s="17" t="e">
        <f t="shared" si="16"/>
        <v>#REF!</v>
      </c>
      <c r="AA110" s="17"/>
      <c r="AB110" s="18"/>
      <c r="AC110" s="18" t="e">
        <f t="shared" si="17"/>
        <v>#REF!</v>
      </c>
      <c r="AD110" s="19" t="str">
        <f>VLOOKUP(B110,'[1]Manali members'!$C$2:$K$637,9,0)</f>
        <v>Total 2 membership of DRI</v>
      </c>
    </row>
    <row r="111" spans="1:30" x14ac:dyDescent="0.3">
      <c r="A111" s="20">
        <v>110</v>
      </c>
      <c r="B111" s="21" t="s">
        <v>390</v>
      </c>
      <c r="C111" s="15" t="s">
        <v>23</v>
      </c>
      <c r="D111" s="21" t="s">
        <v>391</v>
      </c>
      <c r="E111" s="15" t="s">
        <v>25</v>
      </c>
      <c r="F111" s="15" t="s">
        <v>26</v>
      </c>
      <c r="G111" s="21" t="s">
        <v>353</v>
      </c>
      <c r="H111" s="21">
        <v>1996</v>
      </c>
      <c r="I111" s="21" t="s">
        <v>392</v>
      </c>
      <c r="J111" s="21"/>
      <c r="K111" s="23">
        <f>VLOOKUP(B111,'[1]Manali members'!$C$2:$K$637,4,0)</f>
        <v>85000</v>
      </c>
      <c r="L111" s="23">
        <f>VLOOKUP(B111,'[1]Manali members'!$C$2:$K$637,5,0)</f>
        <v>85000</v>
      </c>
      <c r="M111" s="23">
        <f>VLOOKUP(B111,'[1]Manali members'!$C$2:$K$637,6,0)</f>
        <v>85000</v>
      </c>
      <c r="N111" s="21" t="str">
        <f>VLOOKUP(B111,'[1]Manali members'!$C$2:$K$637,8,0)</f>
        <v>Regular</v>
      </c>
      <c r="O111" s="23">
        <f t="shared" si="12"/>
        <v>0</v>
      </c>
      <c r="P111" s="14" t="e">
        <f>+#REF!-H111</f>
        <v>#REF!</v>
      </c>
      <c r="Q111" s="17" t="e">
        <f t="shared" si="9"/>
        <v>#REF!</v>
      </c>
      <c r="R111" s="17" t="e">
        <f t="shared" si="13"/>
        <v>#REF!</v>
      </c>
      <c r="S111" s="17">
        <f t="shared" si="14"/>
        <v>0</v>
      </c>
      <c r="T111" s="17"/>
      <c r="U111" s="18"/>
      <c r="V111" s="18" t="e">
        <f t="shared" si="15"/>
        <v>#REF!</v>
      </c>
      <c r="W111" s="16" t="e">
        <f>+#REF!-H111</f>
        <v>#REF!</v>
      </c>
      <c r="X111" s="17" t="e">
        <f t="shared" si="10"/>
        <v>#REF!</v>
      </c>
      <c r="Y111" s="17" t="e">
        <f t="shared" si="11"/>
        <v>#REF!</v>
      </c>
      <c r="Z111" s="17" t="e">
        <f t="shared" si="16"/>
        <v>#REF!</v>
      </c>
      <c r="AA111" s="17"/>
      <c r="AB111" s="18"/>
      <c r="AC111" s="18" t="e">
        <f t="shared" si="17"/>
        <v>#REF!</v>
      </c>
      <c r="AD111" s="19" t="str">
        <f>VLOOKUP(B111,'[1]Manali members'!$C$2:$K$637,9,0)</f>
        <v>Last communication 96</v>
      </c>
    </row>
    <row r="112" spans="1:30" ht="28.8" x14ac:dyDescent="0.3">
      <c r="A112" s="13">
        <v>111</v>
      </c>
      <c r="B112" s="21" t="s">
        <v>393</v>
      </c>
      <c r="C112" s="15" t="s">
        <v>23</v>
      </c>
      <c r="D112" s="21" t="s">
        <v>394</v>
      </c>
      <c r="E112" s="15" t="s">
        <v>25</v>
      </c>
      <c r="F112" s="15" t="s">
        <v>26</v>
      </c>
      <c r="G112" s="22">
        <v>35071</v>
      </c>
      <c r="H112" s="21">
        <v>1996</v>
      </c>
      <c r="I112" s="21" t="s">
        <v>395</v>
      </c>
      <c r="J112" s="21"/>
      <c r="K112" s="23">
        <f>VLOOKUP(B112,'[1]Manali members'!$C$2:$K$637,4,0)</f>
        <v>65000</v>
      </c>
      <c r="L112" s="23">
        <f>VLOOKUP(B112,'[1]Manali members'!$C$2:$K$637,5,0)</f>
        <v>65000</v>
      </c>
      <c r="M112" s="23">
        <f>VLOOKUP(B112,'[1]Manali members'!$C$2:$K$637,6,0)</f>
        <v>65000</v>
      </c>
      <c r="N112" s="21" t="str">
        <f>VLOOKUP(B112,'[1]Manali members'!$C$2:$K$637,8,0)</f>
        <v>Regular</v>
      </c>
      <c r="O112" s="23">
        <f t="shared" si="12"/>
        <v>0</v>
      </c>
      <c r="P112" s="14" t="e">
        <f>+#REF!-H112</f>
        <v>#REF!</v>
      </c>
      <c r="Q112" s="17" t="e">
        <f t="shared" si="9"/>
        <v>#REF!</v>
      </c>
      <c r="R112" s="17" t="e">
        <f t="shared" si="13"/>
        <v>#REF!</v>
      </c>
      <c r="S112" s="17">
        <f t="shared" si="14"/>
        <v>0</v>
      </c>
      <c r="T112" s="17"/>
      <c r="U112" s="18"/>
      <c r="V112" s="18" t="e">
        <f t="shared" si="15"/>
        <v>#REF!</v>
      </c>
      <c r="W112" s="16" t="e">
        <f>+#REF!-H112</f>
        <v>#REF!</v>
      </c>
      <c r="X112" s="17" t="e">
        <f t="shared" si="10"/>
        <v>#REF!</v>
      </c>
      <c r="Y112" s="17" t="e">
        <f t="shared" si="11"/>
        <v>#REF!</v>
      </c>
      <c r="Z112" s="17" t="e">
        <f t="shared" si="16"/>
        <v>#REF!</v>
      </c>
      <c r="AA112" s="17"/>
      <c r="AB112" s="18"/>
      <c r="AC112" s="18" t="e">
        <f t="shared" si="17"/>
        <v>#REF!</v>
      </c>
      <c r="AD112" s="19" t="str">
        <f>VLOOKUP(B112,'[1]Manali members'!$C$2:$K$637,9,0)</f>
        <v>Last communication 12, total 2 membership (1 membership of Mussorie)</v>
      </c>
    </row>
    <row r="113" spans="1:30" x14ac:dyDescent="0.3">
      <c r="A113" s="20">
        <v>112</v>
      </c>
      <c r="B113" s="21" t="s">
        <v>396</v>
      </c>
      <c r="C113" s="15" t="s">
        <v>23</v>
      </c>
      <c r="D113" s="21" t="s">
        <v>397</v>
      </c>
      <c r="E113" s="15" t="s">
        <v>25</v>
      </c>
      <c r="F113" s="15" t="s">
        <v>26</v>
      </c>
      <c r="G113" s="22">
        <v>35071</v>
      </c>
      <c r="H113" s="21">
        <v>1996</v>
      </c>
      <c r="I113" s="21" t="s">
        <v>398</v>
      </c>
      <c r="J113" s="21"/>
      <c r="K113" s="23">
        <f>VLOOKUP(B113,'[1]Manali members'!$C$2:$K$637,4,0)</f>
        <v>65000</v>
      </c>
      <c r="L113" s="23">
        <f>VLOOKUP(B113,'[1]Manali members'!$C$2:$K$637,5,0)</f>
        <v>65000</v>
      </c>
      <c r="M113" s="23">
        <f>VLOOKUP(B113,'[1]Manali members'!$C$2:$K$637,6,0)</f>
        <v>65000</v>
      </c>
      <c r="N113" s="21" t="str">
        <f>VLOOKUP(B113,'[1]Manali members'!$C$2:$K$637,8,0)</f>
        <v>Regular</v>
      </c>
      <c r="O113" s="23">
        <f t="shared" si="12"/>
        <v>0</v>
      </c>
      <c r="P113" s="14" t="e">
        <f>+#REF!-H113</f>
        <v>#REF!</v>
      </c>
      <c r="Q113" s="17" t="e">
        <f t="shared" si="9"/>
        <v>#REF!</v>
      </c>
      <c r="R113" s="17" t="e">
        <f t="shared" si="13"/>
        <v>#REF!</v>
      </c>
      <c r="S113" s="17">
        <f t="shared" si="14"/>
        <v>0</v>
      </c>
      <c r="T113" s="17"/>
      <c r="U113" s="18"/>
      <c r="V113" s="18" t="e">
        <f t="shared" si="15"/>
        <v>#REF!</v>
      </c>
      <c r="W113" s="16" t="e">
        <f>+#REF!-H113</f>
        <v>#REF!</v>
      </c>
      <c r="X113" s="17" t="e">
        <f t="shared" si="10"/>
        <v>#REF!</v>
      </c>
      <c r="Y113" s="17" t="e">
        <f t="shared" si="11"/>
        <v>#REF!</v>
      </c>
      <c r="Z113" s="17" t="e">
        <f t="shared" si="16"/>
        <v>#REF!</v>
      </c>
      <c r="AA113" s="17"/>
      <c r="AB113" s="18"/>
      <c r="AC113" s="18" t="e">
        <f t="shared" si="17"/>
        <v>#REF!</v>
      </c>
      <c r="AD113" s="19" t="str">
        <f>VLOOKUP(B113,'[1]Manali members'!$C$2:$K$637,9,0)</f>
        <v>Last communication 01</v>
      </c>
    </row>
    <row r="114" spans="1:30" x14ac:dyDescent="0.3">
      <c r="A114" s="13">
        <v>113</v>
      </c>
      <c r="B114" s="21" t="s">
        <v>399</v>
      </c>
      <c r="C114" s="15" t="s">
        <v>23</v>
      </c>
      <c r="D114" s="21" t="s">
        <v>400</v>
      </c>
      <c r="E114" s="15" t="s">
        <v>25</v>
      </c>
      <c r="F114" s="15" t="s">
        <v>26</v>
      </c>
      <c r="G114" s="21" t="s">
        <v>401</v>
      </c>
      <c r="H114" s="21">
        <v>1996</v>
      </c>
      <c r="I114" s="21" t="s">
        <v>402</v>
      </c>
      <c r="J114" s="21"/>
      <c r="K114" s="23">
        <f>VLOOKUP(B114,'[1]Manali members'!$C$2:$K$637,4,0)</f>
        <v>48000</v>
      </c>
      <c r="L114" s="23">
        <f>VLOOKUP(B114,'[1]Manali members'!$C$2:$K$637,5,0)</f>
        <v>48000</v>
      </c>
      <c r="M114" s="23">
        <f>VLOOKUP(B114,'[1]Manali members'!$C$2:$K$637,6,0)</f>
        <v>48000</v>
      </c>
      <c r="N114" s="21" t="str">
        <f>VLOOKUP(B114,'[1]Manali members'!$C$2:$K$637,8,0)</f>
        <v>Regular</v>
      </c>
      <c r="O114" s="23">
        <f t="shared" si="12"/>
        <v>0</v>
      </c>
      <c r="P114" s="14" t="e">
        <f>+#REF!-H114</f>
        <v>#REF!</v>
      </c>
      <c r="Q114" s="17" t="e">
        <f t="shared" si="9"/>
        <v>#REF!</v>
      </c>
      <c r="R114" s="17" t="e">
        <f t="shared" si="13"/>
        <v>#REF!</v>
      </c>
      <c r="S114" s="17">
        <f t="shared" si="14"/>
        <v>0</v>
      </c>
      <c r="T114" s="17"/>
      <c r="U114" s="18"/>
      <c r="V114" s="18" t="e">
        <f t="shared" si="15"/>
        <v>#REF!</v>
      </c>
      <c r="W114" s="16" t="e">
        <f>+#REF!-H114</f>
        <v>#REF!</v>
      </c>
      <c r="X114" s="17" t="e">
        <f t="shared" si="10"/>
        <v>#REF!</v>
      </c>
      <c r="Y114" s="17" t="e">
        <f t="shared" si="11"/>
        <v>#REF!</v>
      </c>
      <c r="Z114" s="17" t="e">
        <f t="shared" si="16"/>
        <v>#REF!</v>
      </c>
      <c r="AA114" s="17"/>
      <c r="AB114" s="18"/>
      <c r="AC114" s="18" t="e">
        <f t="shared" si="17"/>
        <v>#REF!</v>
      </c>
      <c r="AD114" s="19" t="str">
        <f>VLOOKUP(B114,'[1]Manali members'!$C$2:$K$637,9,0)</f>
        <v>Last communication 96</v>
      </c>
    </row>
    <row r="115" spans="1:30" x14ac:dyDescent="0.3">
      <c r="A115" s="20">
        <v>114</v>
      </c>
      <c r="B115" s="21" t="s">
        <v>403</v>
      </c>
      <c r="C115" s="15" t="s">
        <v>23</v>
      </c>
      <c r="D115" s="21" t="s">
        <v>404</v>
      </c>
      <c r="E115" s="15" t="s">
        <v>25</v>
      </c>
      <c r="F115" s="15" t="s">
        <v>26</v>
      </c>
      <c r="G115" s="21" t="s">
        <v>327</v>
      </c>
      <c r="H115" s="21">
        <v>1996</v>
      </c>
      <c r="I115" s="21" t="s">
        <v>405</v>
      </c>
      <c r="J115" s="21"/>
      <c r="K115" s="23">
        <f>VLOOKUP(B115,'[1]Manali members'!$C$2:$K$637,4,0)</f>
        <v>65000</v>
      </c>
      <c r="L115" s="23">
        <f>VLOOKUP(B115,'[1]Manali members'!$C$2:$K$637,5,0)</f>
        <v>65000</v>
      </c>
      <c r="M115" s="23">
        <f>VLOOKUP(B115,'[1]Manali members'!$C$2:$K$637,6,0)</f>
        <v>65000</v>
      </c>
      <c r="N115" s="21" t="str">
        <f>VLOOKUP(B115,'[1]Manali members'!$C$2:$K$637,8,0)</f>
        <v>Regular</v>
      </c>
      <c r="O115" s="23">
        <f t="shared" si="12"/>
        <v>0</v>
      </c>
      <c r="P115" s="14" t="e">
        <f>+#REF!-H115</f>
        <v>#REF!</v>
      </c>
      <c r="Q115" s="17" t="e">
        <f t="shared" si="9"/>
        <v>#REF!</v>
      </c>
      <c r="R115" s="17" t="e">
        <f t="shared" si="13"/>
        <v>#REF!</v>
      </c>
      <c r="S115" s="17">
        <f t="shared" si="14"/>
        <v>0</v>
      </c>
      <c r="T115" s="17"/>
      <c r="U115" s="18"/>
      <c r="V115" s="18" t="e">
        <f t="shared" si="15"/>
        <v>#REF!</v>
      </c>
      <c r="W115" s="16" t="e">
        <f>+#REF!-H115</f>
        <v>#REF!</v>
      </c>
      <c r="X115" s="17" t="e">
        <f t="shared" si="10"/>
        <v>#REF!</v>
      </c>
      <c r="Y115" s="17" t="e">
        <f t="shared" si="11"/>
        <v>#REF!</v>
      </c>
      <c r="Z115" s="17" t="e">
        <f t="shared" si="16"/>
        <v>#REF!</v>
      </c>
      <c r="AA115" s="17"/>
      <c r="AB115" s="18"/>
      <c r="AC115" s="18" t="e">
        <f t="shared" si="17"/>
        <v>#REF!</v>
      </c>
      <c r="AD115" s="19" t="str">
        <f>VLOOKUP(B115,'[1]Manali members'!$C$2:$K$637,9,0)</f>
        <v>Last communication 01</v>
      </c>
    </row>
    <row r="116" spans="1:30" x14ac:dyDescent="0.3">
      <c r="A116" s="13">
        <v>115</v>
      </c>
      <c r="B116" s="21" t="s">
        <v>406</v>
      </c>
      <c r="C116" s="15" t="s">
        <v>23</v>
      </c>
      <c r="D116" s="21" t="s">
        <v>407</v>
      </c>
      <c r="E116" s="15" t="s">
        <v>25</v>
      </c>
      <c r="F116" s="15" t="s">
        <v>26</v>
      </c>
      <c r="G116" s="21" t="s">
        <v>327</v>
      </c>
      <c r="H116" s="21">
        <v>1996</v>
      </c>
      <c r="I116" s="21" t="s">
        <v>408</v>
      </c>
      <c r="J116" s="21"/>
      <c r="K116" s="23">
        <f>VLOOKUP(B116,'[1]Manali members'!$C$2:$K$637,4,0)</f>
        <v>48000</v>
      </c>
      <c r="L116" s="23">
        <f>VLOOKUP(B116,'[1]Manali members'!$C$2:$K$637,5,0)</f>
        <v>45600</v>
      </c>
      <c r="M116" s="23">
        <f>VLOOKUP(B116,'[1]Manali members'!$C$2:$K$637,6,0)</f>
        <v>45600</v>
      </c>
      <c r="N116" s="21" t="str">
        <f>VLOOKUP(B116,'[1]Manali members'!$C$2:$K$637,8,0)</f>
        <v>Regular</v>
      </c>
      <c r="O116" s="23">
        <f t="shared" si="12"/>
        <v>0</v>
      </c>
      <c r="P116" s="14" t="e">
        <f>+#REF!-H116</f>
        <v>#REF!</v>
      </c>
      <c r="Q116" s="17" t="e">
        <f t="shared" si="9"/>
        <v>#REF!</v>
      </c>
      <c r="R116" s="17" t="e">
        <f t="shared" si="13"/>
        <v>#REF!</v>
      </c>
      <c r="S116" s="17">
        <f t="shared" si="14"/>
        <v>0</v>
      </c>
      <c r="T116" s="17"/>
      <c r="U116" s="18"/>
      <c r="V116" s="18" t="e">
        <f t="shared" si="15"/>
        <v>#REF!</v>
      </c>
      <c r="W116" s="16" t="e">
        <f>+#REF!-H116</f>
        <v>#REF!</v>
      </c>
      <c r="X116" s="17" t="e">
        <f t="shared" si="10"/>
        <v>#REF!</v>
      </c>
      <c r="Y116" s="17" t="e">
        <f t="shared" si="11"/>
        <v>#REF!</v>
      </c>
      <c r="Z116" s="17" t="e">
        <f t="shared" si="16"/>
        <v>#REF!</v>
      </c>
      <c r="AA116" s="17"/>
      <c r="AB116" s="18"/>
      <c r="AC116" s="18" t="e">
        <f t="shared" si="17"/>
        <v>#REF!</v>
      </c>
      <c r="AD116" s="19" t="str">
        <f>VLOOKUP(B116,'[1]Manali members'!$C$2:$K$637,9,0)</f>
        <v>Membership transferred from one member to another</v>
      </c>
    </row>
    <row r="117" spans="1:30" x14ac:dyDescent="0.3">
      <c r="A117" s="20">
        <v>116</v>
      </c>
      <c r="B117" s="21" t="s">
        <v>409</v>
      </c>
      <c r="C117" s="15" t="s">
        <v>23</v>
      </c>
      <c r="D117" s="21" t="s">
        <v>410</v>
      </c>
      <c r="E117" s="15" t="s">
        <v>25</v>
      </c>
      <c r="F117" s="15" t="s">
        <v>26</v>
      </c>
      <c r="G117" s="21" t="s">
        <v>370</v>
      </c>
      <c r="H117" s="21">
        <v>1996</v>
      </c>
      <c r="I117" s="21" t="s">
        <v>411</v>
      </c>
      <c r="J117" s="21"/>
      <c r="K117" s="23">
        <f>VLOOKUP(B117,'[1]Manali members'!$C$2:$K$637,4,0)</f>
        <v>48000</v>
      </c>
      <c r="L117" s="23">
        <f>VLOOKUP(B117,'[1]Manali members'!$C$2:$K$637,5,0)</f>
        <v>48000</v>
      </c>
      <c r="M117" s="23">
        <f>VLOOKUP(B117,'[1]Manali members'!$C$2:$K$637,6,0)</f>
        <v>48000</v>
      </c>
      <c r="N117" s="21" t="str">
        <f>VLOOKUP(B117,'[1]Manali members'!$C$2:$K$637,8,0)</f>
        <v>Regular</v>
      </c>
      <c r="O117" s="23">
        <f t="shared" si="12"/>
        <v>0</v>
      </c>
      <c r="P117" s="14" t="e">
        <f>+#REF!-H117</f>
        <v>#REF!</v>
      </c>
      <c r="Q117" s="17" t="e">
        <f t="shared" si="9"/>
        <v>#REF!</v>
      </c>
      <c r="R117" s="17" t="e">
        <f t="shared" si="13"/>
        <v>#REF!</v>
      </c>
      <c r="S117" s="17">
        <f t="shared" si="14"/>
        <v>0</v>
      </c>
      <c r="T117" s="17"/>
      <c r="U117" s="18"/>
      <c r="V117" s="18" t="e">
        <f t="shared" si="15"/>
        <v>#REF!</v>
      </c>
      <c r="W117" s="16" t="e">
        <f>+#REF!-H117</f>
        <v>#REF!</v>
      </c>
      <c r="X117" s="17" t="e">
        <f t="shared" si="10"/>
        <v>#REF!</v>
      </c>
      <c r="Y117" s="17" t="e">
        <f t="shared" si="11"/>
        <v>#REF!</v>
      </c>
      <c r="Z117" s="17" t="e">
        <f t="shared" si="16"/>
        <v>#REF!</v>
      </c>
      <c r="AA117" s="17"/>
      <c r="AB117" s="18"/>
      <c r="AC117" s="18" t="e">
        <f t="shared" si="17"/>
        <v>#REF!</v>
      </c>
      <c r="AD117" s="19" t="str">
        <f>VLOOKUP(B117,'[1]Manali members'!$C$2:$K$637,9,0)</f>
        <v>Last communication 10</v>
      </c>
    </row>
    <row r="118" spans="1:30" ht="28.8" x14ac:dyDescent="0.3">
      <c r="A118" s="13">
        <v>117</v>
      </c>
      <c r="B118" s="21" t="s">
        <v>412</v>
      </c>
      <c r="C118" s="15" t="s">
        <v>23</v>
      </c>
      <c r="D118" s="21" t="s">
        <v>413</v>
      </c>
      <c r="E118" s="15" t="s">
        <v>25</v>
      </c>
      <c r="F118" s="15" t="s">
        <v>26</v>
      </c>
      <c r="G118" s="21" t="s">
        <v>370</v>
      </c>
      <c r="H118" s="21">
        <v>1996</v>
      </c>
      <c r="I118" s="21" t="s">
        <v>414</v>
      </c>
      <c r="J118" s="21"/>
      <c r="K118" s="23">
        <f>VLOOKUP(B118,'[1]Manali members'!$C$2:$K$637,4,0)</f>
        <v>48000</v>
      </c>
      <c r="L118" s="23">
        <f>VLOOKUP(B118,'[1]Manali members'!$C$2:$K$637,5,0)</f>
        <v>48000</v>
      </c>
      <c r="M118" s="23">
        <f>VLOOKUP(B118,'[1]Manali members'!$C$2:$K$637,6,0)</f>
        <v>40800</v>
      </c>
      <c r="N118" s="21" t="str">
        <f>VLOOKUP(B118,'[1]Manali members'!$C$2:$K$637,8,0)</f>
        <v>Outstanding</v>
      </c>
      <c r="O118" s="23">
        <f t="shared" si="12"/>
        <v>7200</v>
      </c>
      <c r="P118" s="14" t="e">
        <f>+#REF!-H118</f>
        <v>#REF!</v>
      </c>
      <c r="Q118" s="17">
        <f t="shared" si="9"/>
        <v>32640</v>
      </c>
      <c r="R118" s="17" t="e">
        <f t="shared" si="13"/>
        <v>#REF!</v>
      </c>
      <c r="S118" s="17">
        <f t="shared" si="14"/>
        <v>32640</v>
      </c>
      <c r="T118" s="17"/>
      <c r="U118" s="18"/>
      <c r="V118" s="18" t="e">
        <f t="shared" si="15"/>
        <v>#REF!</v>
      </c>
      <c r="W118" s="16" t="e">
        <f>+#REF!-H118</f>
        <v>#REF!</v>
      </c>
      <c r="X118" s="17">
        <f t="shared" si="10"/>
        <v>32640</v>
      </c>
      <c r="Y118" s="17" t="e">
        <f t="shared" si="11"/>
        <v>#REF!</v>
      </c>
      <c r="Z118" s="17" t="e">
        <f t="shared" si="16"/>
        <v>#REF!</v>
      </c>
      <c r="AA118" s="17"/>
      <c r="AB118" s="18"/>
      <c r="AC118" s="18" t="e">
        <f t="shared" si="17"/>
        <v>#REF!</v>
      </c>
      <c r="AD118" s="19" t="str">
        <f>VLOOKUP(B118,'[1]Manali members'!$C$2:$K$637,9,0)</f>
        <v>Last communication 96
(Outstanding Rs 7200/-)</v>
      </c>
    </row>
    <row r="119" spans="1:30" x14ac:dyDescent="0.3">
      <c r="A119" s="20">
        <v>118</v>
      </c>
      <c r="B119" s="21" t="s">
        <v>415</v>
      </c>
      <c r="C119" s="15" t="s">
        <v>23</v>
      </c>
      <c r="D119" s="21" t="s">
        <v>416</v>
      </c>
      <c r="E119" s="15" t="s">
        <v>25</v>
      </c>
      <c r="F119" s="15" t="s">
        <v>26</v>
      </c>
      <c r="G119" s="21" t="s">
        <v>370</v>
      </c>
      <c r="H119" s="21">
        <v>1996</v>
      </c>
      <c r="I119" s="21" t="s">
        <v>417</v>
      </c>
      <c r="J119" s="21"/>
      <c r="K119" s="23">
        <f>VLOOKUP(B119,'[1]Manali members'!$C$2:$K$637,4,0)</f>
        <v>85000</v>
      </c>
      <c r="L119" s="23">
        <f>VLOOKUP(B119,'[1]Manali members'!$C$2:$K$637,5,0)</f>
        <v>85000</v>
      </c>
      <c r="M119" s="23">
        <f>VLOOKUP(B119,'[1]Manali members'!$C$2:$K$637,6,0)</f>
        <v>85000</v>
      </c>
      <c r="N119" s="21" t="str">
        <f>VLOOKUP(B119,'[1]Manali members'!$C$2:$K$637,8,0)</f>
        <v>Regular</v>
      </c>
      <c r="O119" s="23">
        <f t="shared" si="12"/>
        <v>0</v>
      </c>
      <c r="P119" s="14" t="e">
        <f>+#REF!-H119</f>
        <v>#REF!</v>
      </c>
      <c r="Q119" s="17" t="e">
        <f t="shared" si="9"/>
        <v>#REF!</v>
      </c>
      <c r="R119" s="17" t="e">
        <f t="shared" si="13"/>
        <v>#REF!</v>
      </c>
      <c r="S119" s="17">
        <f t="shared" si="14"/>
        <v>0</v>
      </c>
      <c r="T119" s="17"/>
      <c r="U119" s="18"/>
      <c r="V119" s="18" t="e">
        <f t="shared" si="15"/>
        <v>#REF!</v>
      </c>
      <c r="W119" s="16" t="e">
        <f>+#REF!-H119</f>
        <v>#REF!</v>
      </c>
      <c r="X119" s="17" t="e">
        <f t="shared" si="10"/>
        <v>#REF!</v>
      </c>
      <c r="Y119" s="17" t="e">
        <f t="shared" si="11"/>
        <v>#REF!</v>
      </c>
      <c r="Z119" s="17" t="e">
        <f t="shared" si="16"/>
        <v>#REF!</v>
      </c>
      <c r="AA119" s="17"/>
      <c r="AB119" s="18"/>
      <c r="AC119" s="18" t="e">
        <f t="shared" si="17"/>
        <v>#REF!</v>
      </c>
      <c r="AD119" s="19" t="str">
        <f>VLOOKUP(B119,'[1]Manali members'!$C$2:$K$637,9,0)</f>
        <v>No communication till date</v>
      </c>
    </row>
    <row r="120" spans="1:30" x14ac:dyDescent="0.3">
      <c r="A120" s="13">
        <v>119</v>
      </c>
      <c r="B120" s="21" t="s">
        <v>418</v>
      </c>
      <c r="C120" s="15" t="s">
        <v>23</v>
      </c>
      <c r="D120" s="21" t="s">
        <v>419</v>
      </c>
      <c r="E120" s="15" t="s">
        <v>25</v>
      </c>
      <c r="F120" s="15" t="s">
        <v>26</v>
      </c>
      <c r="G120" s="21" t="s">
        <v>370</v>
      </c>
      <c r="H120" s="21">
        <v>1996</v>
      </c>
      <c r="I120" s="21" t="s">
        <v>420</v>
      </c>
      <c r="J120" s="21"/>
      <c r="K120" s="23">
        <f>VLOOKUP(B120,'[1]Manali members'!$C$2:$K$637,4,0)</f>
        <v>65000</v>
      </c>
      <c r="L120" s="23">
        <f>VLOOKUP(B120,'[1]Manali members'!$C$2:$K$637,5,0)</f>
        <v>65000</v>
      </c>
      <c r="M120" s="23">
        <f>VLOOKUP(B120,'[1]Manali members'!$C$2:$K$637,6,0)</f>
        <v>65000</v>
      </c>
      <c r="N120" s="21" t="str">
        <f>VLOOKUP(B120,'[1]Manali members'!$C$2:$K$637,8,0)</f>
        <v>Regular</v>
      </c>
      <c r="O120" s="23">
        <f t="shared" si="12"/>
        <v>0</v>
      </c>
      <c r="P120" s="14" t="e">
        <f>+#REF!-H120</f>
        <v>#REF!</v>
      </c>
      <c r="Q120" s="17" t="e">
        <f t="shared" si="9"/>
        <v>#REF!</v>
      </c>
      <c r="R120" s="17" t="e">
        <f t="shared" si="13"/>
        <v>#REF!</v>
      </c>
      <c r="S120" s="17">
        <f t="shared" si="14"/>
        <v>0</v>
      </c>
      <c r="T120" s="17"/>
      <c r="U120" s="18"/>
      <c r="V120" s="18" t="e">
        <f t="shared" si="15"/>
        <v>#REF!</v>
      </c>
      <c r="W120" s="16" t="e">
        <f>+#REF!-H120</f>
        <v>#REF!</v>
      </c>
      <c r="X120" s="17" t="e">
        <f t="shared" si="10"/>
        <v>#REF!</v>
      </c>
      <c r="Y120" s="17" t="e">
        <f t="shared" si="11"/>
        <v>#REF!</v>
      </c>
      <c r="Z120" s="17" t="e">
        <f t="shared" si="16"/>
        <v>#REF!</v>
      </c>
      <c r="AA120" s="17"/>
      <c r="AB120" s="18"/>
      <c r="AC120" s="18" t="e">
        <f t="shared" si="17"/>
        <v>#REF!</v>
      </c>
      <c r="AD120" s="19" t="str">
        <f>VLOOKUP(B120,'[1]Manali members'!$C$2:$K$637,9,0)</f>
        <v>Last communication 06</v>
      </c>
    </row>
    <row r="121" spans="1:30" x14ac:dyDescent="0.3">
      <c r="A121" s="20">
        <v>120</v>
      </c>
      <c r="B121" s="21" t="s">
        <v>421</v>
      </c>
      <c r="C121" s="15" t="s">
        <v>23</v>
      </c>
      <c r="D121" s="21" t="s">
        <v>422</v>
      </c>
      <c r="E121" s="15" t="s">
        <v>25</v>
      </c>
      <c r="F121" s="15" t="s">
        <v>26</v>
      </c>
      <c r="G121" s="22">
        <v>35071</v>
      </c>
      <c r="H121" s="21">
        <v>1996</v>
      </c>
      <c r="I121" s="21" t="s">
        <v>423</v>
      </c>
      <c r="J121" s="21"/>
      <c r="K121" s="23">
        <f>VLOOKUP(B121,'[1]Manali members'!$C$2:$K$637,4,0)</f>
        <v>30000</v>
      </c>
      <c r="L121" s="23">
        <f>VLOOKUP(B121,'[1]Manali members'!$C$2:$K$637,5,0)</f>
        <v>30000</v>
      </c>
      <c r="M121" s="23">
        <f>VLOOKUP(B121,'[1]Manali members'!$C$2:$K$637,6,0)</f>
        <v>30000</v>
      </c>
      <c r="N121" s="21" t="str">
        <f>VLOOKUP(B121,'[1]Manali members'!$C$2:$K$637,8,0)</f>
        <v>Regular</v>
      </c>
      <c r="O121" s="23">
        <f t="shared" si="12"/>
        <v>0</v>
      </c>
      <c r="P121" s="14" t="e">
        <f>+#REF!-H121</f>
        <v>#REF!</v>
      </c>
      <c r="Q121" s="17" t="e">
        <f t="shared" si="9"/>
        <v>#REF!</v>
      </c>
      <c r="R121" s="17" t="e">
        <f t="shared" si="13"/>
        <v>#REF!</v>
      </c>
      <c r="S121" s="17">
        <f t="shared" si="14"/>
        <v>0</v>
      </c>
      <c r="T121" s="17"/>
      <c r="U121" s="18"/>
      <c r="V121" s="18" t="e">
        <f t="shared" si="15"/>
        <v>#REF!</v>
      </c>
      <c r="W121" s="16" t="e">
        <f>+#REF!-H121</f>
        <v>#REF!</v>
      </c>
      <c r="X121" s="17" t="e">
        <f t="shared" si="10"/>
        <v>#REF!</v>
      </c>
      <c r="Y121" s="17" t="e">
        <f t="shared" si="11"/>
        <v>#REF!</v>
      </c>
      <c r="Z121" s="17" t="e">
        <f t="shared" si="16"/>
        <v>#REF!</v>
      </c>
      <c r="AA121" s="17"/>
      <c r="AB121" s="18"/>
      <c r="AC121" s="18" t="e">
        <f t="shared" si="17"/>
        <v>#REF!</v>
      </c>
      <c r="AD121" s="19" t="str">
        <f>VLOOKUP(B121,'[1]Manali members'!$C$2:$K$637,9,0)</f>
        <v>Last communication 08</v>
      </c>
    </row>
    <row r="122" spans="1:30" x14ac:dyDescent="0.3">
      <c r="A122" s="13">
        <v>121</v>
      </c>
      <c r="B122" s="21" t="s">
        <v>424</v>
      </c>
      <c r="C122" s="15" t="s">
        <v>23</v>
      </c>
      <c r="D122" s="21" t="s">
        <v>425</v>
      </c>
      <c r="E122" s="15" t="s">
        <v>25</v>
      </c>
      <c r="F122" s="15" t="s">
        <v>26</v>
      </c>
      <c r="G122" s="21" t="s">
        <v>370</v>
      </c>
      <c r="H122" s="21">
        <v>1996</v>
      </c>
      <c r="I122" s="21" t="s">
        <v>426</v>
      </c>
      <c r="J122" s="21"/>
      <c r="K122" s="23">
        <f>VLOOKUP(B122,'[1]Manali members'!$C$2:$K$637,4,0)</f>
        <v>48000</v>
      </c>
      <c r="L122" s="23">
        <f>VLOOKUP(B122,'[1]Manali members'!$C$2:$K$637,5,0)</f>
        <v>48000</v>
      </c>
      <c r="M122" s="23">
        <f>VLOOKUP(B122,'[1]Manali members'!$C$2:$K$637,6,0)</f>
        <v>48000</v>
      </c>
      <c r="N122" s="21" t="str">
        <f>VLOOKUP(B122,'[1]Manali members'!$C$2:$K$637,8,0)</f>
        <v>Regular</v>
      </c>
      <c r="O122" s="23">
        <f t="shared" si="12"/>
        <v>0</v>
      </c>
      <c r="P122" s="14" t="e">
        <f>+#REF!-H122</f>
        <v>#REF!</v>
      </c>
      <c r="Q122" s="17" t="e">
        <f t="shared" si="9"/>
        <v>#REF!</v>
      </c>
      <c r="R122" s="17" t="e">
        <f t="shared" si="13"/>
        <v>#REF!</v>
      </c>
      <c r="S122" s="17">
        <f t="shared" si="14"/>
        <v>0</v>
      </c>
      <c r="T122" s="17"/>
      <c r="U122" s="18"/>
      <c r="V122" s="18" t="e">
        <f t="shared" si="15"/>
        <v>#REF!</v>
      </c>
      <c r="W122" s="16" t="e">
        <f>+#REF!-H122</f>
        <v>#REF!</v>
      </c>
      <c r="X122" s="17" t="e">
        <f t="shared" si="10"/>
        <v>#REF!</v>
      </c>
      <c r="Y122" s="17" t="e">
        <f t="shared" si="11"/>
        <v>#REF!</v>
      </c>
      <c r="Z122" s="17" t="e">
        <f t="shared" si="16"/>
        <v>#REF!</v>
      </c>
      <c r="AA122" s="17"/>
      <c r="AB122" s="18"/>
      <c r="AC122" s="18" t="e">
        <f t="shared" si="17"/>
        <v>#REF!</v>
      </c>
      <c r="AD122" s="19" t="str">
        <f>VLOOKUP(B122,'[1]Manali members'!$C$2:$K$637,9,0)</f>
        <v>Last communication 06, total 2 membership (1 in Goa)</v>
      </c>
    </row>
    <row r="123" spans="1:30" x14ac:dyDescent="0.3">
      <c r="A123" s="20">
        <v>122</v>
      </c>
      <c r="B123" s="21" t="s">
        <v>427</v>
      </c>
      <c r="C123" s="15" t="s">
        <v>23</v>
      </c>
      <c r="D123" s="21" t="s">
        <v>428</v>
      </c>
      <c r="E123" s="15" t="s">
        <v>25</v>
      </c>
      <c r="F123" s="15" t="s">
        <v>26</v>
      </c>
      <c r="G123" s="21" t="s">
        <v>370</v>
      </c>
      <c r="H123" s="21">
        <v>1996</v>
      </c>
      <c r="I123" s="21" t="s">
        <v>429</v>
      </c>
      <c r="J123" s="21"/>
      <c r="K123" s="23">
        <f>VLOOKUP(B123,'[1]Manali members'!$C$2:$K$637,4,0)</f>
        <v>65000</v>
      </c>
      <c r="L123" s="23">
        <f>VLOOKUP(B123,'[1]Manali members'!$C$2:$K$637,5,0)</f>
        <v>65000</v>
      </c>
      <c r="M123" s="23">
        <f>VLOOKUP(B123,'[1]Manali members'!$C$2:$K$637,6,0)</f>
        <v>65000</v>
      </c>
      <c r="N123" s="21" t="str">
        <f>VLOOKUP(B123,'[1]Manali members'!$C$2:$K$637,8,0)</f>
        <v>Regular</v>
      </c>
      <c r="O123" s="23">
        <f t="shared" si="12"/>
        <v>0</v>
      </c>
      <c r="P123" s="14" t="e">
        <f>+#REF!-H123</f>
        <v>#REF!</v>
      </c>
      <c r="Q123" s="17" t="e">
        <f t="shared" si="9"/>
        <v>#REF!</v>
      </c>
      <c r="R123" s="17" t="e">
        <f t="shared" si="13"/>
        <v>#REF!</v>
      </c>
      <c r="S123" s="17">
        <f t="shared" si="14"/>
        <v>0</v>
      </c>
      <c r="T123" s="17"/>
      <c r="U123" s="18"/>
      <c r="V123" s="18" t="e">
        <f t="shared" si="15"/>
        <v>#REF!</v>
      </c>
      <c r="W123" s="16" t="e">
        <f>+#REF!-H123</f>
        <v>#REF!</v>
      </c>
      <c r="X123" s="17" t="e">
        <f t="shared" si="10"/>
        <v>#REF!</v>
      </c>
      <c r="Y123" s="17" t="e">
        <f t="shared" si="11"/>
        <v>#REF!</v>
      </c>
      <c r="Z123" s="17" t="e">
        <f t="shared" si="16"/>
        <v>#REF!</v>
      </c>
      <c r="AA123" s="17"/>
      <c r="AB123" s="18"/>
      <c r="AC123" s="18" t="e">
        <f t="shared" si="17"/>
        <v>#REF!</v>
      </c>
      <c r="AD123" s="19" t="str">
        <f>VLOOKUP(B123,'[1]Manali members'!$C$2:$K$637,9,0)</f>
        <v>Last communication 08</v>
      </c>
    </row>
    <row r="124" spans="1:30" x14ac:dyDescent="0.3">
      <c r="A124" s="13">
        <v>123</v>
      </c>
      <c r="B124" s="21" t="s">
        <v>430</v>
      </c>
      <c r="C124" s="15" t="s">
        <v>23</v>
      </c>
      <c r="D124" s="21" t="s">
        <v>431</v>
      </c>
      <c r="E124" s="15" t="s">
        <v>25</v>
      </c>
      <c r="F124" s="15" t="s">
        <v>26</v>
      </c>
      <c r="G124" s="22">
        <v>35071</v>
      </c>
      <c r="H124" s="21">
        <v>1996</v>
      </c>
      <c r="I124" s="21" t="s">
        <v>432</v>
      </c>
      <c r="J124" s="21"/>
      <c r="K124" s="23">
        <f>VLOOKUP(B124,'[1]Manali members'!$C$2:$K$637,4,0)</f>
        <v>48000</v>
      </c>
      <c r="L124" s="23">
        <f>VLOOKUP(B124,'[1]Manali members'!$C$2:$K$637,5,0)</f>
        <v>48000</v>
      </c>
      <c r="M124" s="23">
        <f>VLOOKUP(B124,'[1]Manali members'!$C$2:$K$637,6,0)</f>
        <v>48000</v>
      </c>
      <c r="N124" s="21" t="str">
        <f>VLOOKUP(B124,'[1]Manali members'!$C$2:$K$637,8,0)</f>
        <v>Regular</v>
      </c>
      <c r="O124" s="23">
        <f t="shared" si="12"/>
        <v>0</v>
      </c>
      <c r="P124" s="14" t="e">
        <f>+#REF!-H124</f>
        <v>#REF!</v>
      </c>
      <c r="Q124" s="17" t="e">
        <f t="shared" si="9"/>
        <v>#REF!</v>
      </c>
      <c r="R124" s="17" t="e">
        <f t="shared" si="13"/>
        <v>#REF!</v>
      </c>
      <c r="S124" s="17">
        <f t="shared" si="14"/>
        <v>0</v>
      </c>
      <c r="T124" s="17"/>
      <c r="U124" s="18"/>
      <c r="V124" s="18" t="e">
        <f t="shared" si="15"/>
        <v>#REF!</v>
      </c>
      <c r="W124" s="16" t="e">
        <f>+#REF!-H124</f>
        <v>#REF!</v>
      </c>
      <c r="X124" s="17" t="e">
        <f t="shared" si="10"/>
        <v>#REF!</v>
      </c>
      <c r="Y124" s="17" t="e">
        <f t="shared" si="11"/>
        <v>#REF!</v>
      </c>
      <c r="Z124" s="17" t="e">
        <f t="shared" si="16"/>
        <v>#REF!</v>
      </c>
      <c r="AA124" s="17"/>
      <c r="AB124" s="18"/>
      <c r="AC124" s="18" t="e">
        <f t="shared" si="17"/>
        <v>#REF!</v>
      </c>
      <c r="AD124" s="19" t="str">
        <f>VLOOKUP(B124,'[1]Manali members'!$C$2:$K$637,9,0)</f>
        <v>Last communication 99</v>
      </c>
    </row>
    <row r="125" spans="1:30" x14ac:dyDescent="0.3">
      <c r="A125" s="20">
        <v>124</v>
      </c>
      <c r="B125" s="21" t="s">
        <v>433</v>
      </c>
      <c r="C125" s="15" t="s">
        <v>23</v>
      </c>
      <c r="D125" s="21" t="s">
        <v>434</v>
      </c>
      <c r="E125" s="15" t="s">
        <v>25</v>
      </c>
      <c r="F125" s="15" t="s">
        <v>26</v>
      </c>
      <c r="G125" s="21" t="s">
        <v>370</v>
      </c>
      <c r="H125" s="21">
        <v>1996</v>
      </c>
      <c r="I125" s="21" t="s">
        <v>435</v>
      </c>
      <c r="J125" s="21"/>
      <c r="K125" s="23">
        <f>VLOOKUP(B125,'[1]Manali members'!$C$2:$K$637,4,0)</f>
        <v>65000</v>
      </c>
      <c r="L125" s="23">
        <f>VLOOKUP(B125,'[1]Manali members'!$C$2:$K$637,5,0)</f>
        <v>65000</v>
      </c>
      <c r="M125" s="23">
        <f>VLOOKUP(B125,'[1]Manali members'!$C$2:$K$637,6,0)</f>
        <v>65000</v>
      </c>
      <c r="N125" s="21" t="str">
        <f>VLOOKUP(B125,'[1]Manali members'!$C$2:$K$637,8,0)</f>
        <v>Regular</v>
      </c>
      <c r="O125" s="23">
        <f t="shared" si="12"/>
        <v>0</v>
      </c>
      <c r="P125" s="14" t="e">
        <f>+#REF!-H125</f>
        <v>#REF!</v>
      </c>
      <c r="Q125" s="17" t="e">
        <f t="shared" si="9"/>
        <v>#REF!</v>
      </c>
      <c r="R125" s="17" t="e">
        <f t="shared" si="13"/>
        <v>#REF!</v>
      </c>
      <c r="S125" s="17">
        <f t="shared" si="14"/>
        <v>0</v>
      </c>
      <c r="T125" s="17"/>
      <c r="U125" s="18"/>
      <c r="V125" s="18" t="e">
        <f t="shared" si="15"/>
        <v>#REF!</v>
      </c>
      <c r="W125" s="16" t="e">
        <f>+#REF!-H125</f>
        <v>#REF!</v>
      </c>
      <c r="X125" s="17" t="e">
        <f t="shared" si="10"/>
        <v>#REF!</v>
      </c>
      <c r="Y125" s="17" t="e">
        <f t="shared" si="11"/>
        <v>#REF!</v>
      </c>
      <c r="Z125" s="17" t="e">
        <f t="shared" si="16"/>
        <v>#REF!</v>
      </c>
      <c r="AA125" s="17"/>
      <c r="AB125" s="18"/>
      <c r="AC125" s="18" t="e">
        <f t="shared" si="17"/>
        <v>#REF!</v>
      </c>
      <c r="AD125" s="19" t="str">
        <f>VLOOKUP(B125,'[1]Manali members'!$C$2:$K$637,9,0)</f>
        <v>Last communication 10</v>
      </c>
    </row>
    <row r="126" spans="1:30" x14ac:dyDescent="0.3">
      <c r="A126" s="13">
        <v>125</v>
      </c>
      <c r="B126" s="21" t="s">
        <v>436</v>
      </c>
      <c r="C126" s="15" t="s">
        <v>23</v>
      </c>
      <c r="D126" s="21" t="s">
        <v>437</v>
      </c>
      <c r="E126" s="15" t="s">
        <v>25</v>
      </c>
      <c r="F126" s="15" t="s">
        <v>26</v>
      </c>
      <c r="G126" s="21" t="s">
        <v>327</v>
      </c>
      <c r="H126" s="21">
        <v>1996</v>
      </c>
      <c r="I126" s="21" t="s">
        <v>438</v>
      </c>
      <c r="J126" s="21"/>
      <c r="K126" s="23">
        <f>VLOOKUP(B126,'[1]Manali members'!$C$2:$K$637,4,0)</f>
        <v>65000</v>
      </c>
      <c r="L126" s="23">
        <f>VLOOKUP(B126,'[1]Manali members'!$C$2:$K$637,5,0)</f>
        <v>65000</v>
      </c>
      <c r="M126" s="23">
        <f>VLOOKUP(B126,'[1]Manali members'!$C$2:$K$637,6,0)</f>
        <v>65000</v>
      </c>
      <c r="N126" s="21" t="str">
        <f>VLOOKUP(B126,'[1]Manali members'!$C$2:$K$637,8,0)</f>
        <v>Regular</v>
      </c>
      <c r="O126" s="23">
        <f t="shared" si="12"/>
        <v>0</v>
      </c>
      <c r="P126" s="14" t="e">
        <f>+#REF!-H126</f>
        <v>#REF!</v>
      </c>
      <c r="Q126" s="17" t="e">
        <f t="shared" si="9"/>
        <v>#REF!</v>
      </c>
      <c r="R126" s="17" t="e">
        <f t="shared" si="13"/>
        <v>#REF!</v>
      </c>
      <c r="S126" s="17">
        <f t="shared" si="14"/>
        <v>0</v>
      </c>
      <c r="T126" s="17"/>
      <c r="U126" s="18"/>
      <c r="V126" s="18" t="e">
        <f t="shared" si="15"/>
        <v>#REF!</v>
      </c>
      <c r="W126" s="16" t="e">
        <f>+#REF!-H126</f>
        <v>#REF!</v>
      </c>
      <c r="X126" s="17" t="e">
        <f t="shared" si="10"/>
        <v>#REF!</v>
      </c>
      <c r="Y126" s="17" t="e">
        <f t="shared" si="11"/>
        <v>#REF!</v>
      </c>
      <c r="Z126" s="17" t="e">
        <f t="shared" si="16"/>
        <v>#REF!</v>
      </c>
      <c r="AA126" s="17"/>
      <c r="AB126" s="18"/>
      <c r="AC126" s="18" t="e">
        <f t="shared" si="17"/>
        <v>#REF!</v>
      </c>
      <c r="AD126" s="19" t="str">
        <f>VLOOKUP(B126,'[1]Manali members'!$C$2:$K$637,9,0)</f>
        <v>Last communication 06</v>
      </c>
    </row>
    <row r="127" spans="1:30" x14ac:dyDescent="0.3">
      <c r="A127" s="20">
        <v>126</v>
      </c>
      <c r="B127" s="21" t="s">
        <v>439</v>
      </c>
      <c r="C127" s="15" t="s">
        <v>23</v>
      </c>
      <c r="D127" s="21" t="s">
        <v>440</v>
      </c>
      <c r="E127" s="15" t="s">
        <v>25</v>
      </c>
      <c r="F127" s="15" t="s">
        <v>26</v>
      </c>
      <c r="G127" s="21" t="s">
        <v>370</v>
      </c>
      <c r="H127" s="21">
        <v>1996</v>
      </c>
      <c r="I127" s="21" t="s">
        <v>441</v>
      </c>
      <c r="J127" s="21"/>
      <c r="K127" s="23">
        <f>VLOOKUP(B127,'[1]Manali members'!$C$2:$K$637,4,0)</f>
        <v>65000</v>
      </c>
      <c r="L127" s="23">
        <f>VLOOKUP(B127,'[1]Manali members'!$C$2:$K$637,5,0)</f>
        <v>65000</v>
      </c>
      <c r="M127" s="23">
        <f>VLOOKUP(B127,'[1]Manali members'!$C$2:$K$637,6,0)</f>
        <v>65000</v>
      </c>
      <c r="N127" s="21" t="str">
        <f>VLOOKUP(B127,'[1]Manali members'!$C$2:$K$637,8,0)</f>
        <v>Regular</v>
      </c>
      <c r="O127" s="23">
        <f t="shared" si="12"/>
        <v>0</v>
      </c>
      <c r="P127" s="14" t="e">
        <f>+#REF!-H127</f>
        <v>#REF!</v>
      </c>
      <c r="Q127" s="17" t="e">
        <f t="shared" si="9"/>
        <v>#REF!</v>
      </c>
      <c r="R127" s="17" t="e">
        <f t="shared" si="13"/>
        <v>#REF!</v>
      </c>
      <c r="S127" s="17">
        <f t="shared" si="14"/>
        <v>0</v>
      </c>
      <c r="T127" s="17"/>
      <c r="U127" s="18"/>
      <c r="V127" s="18" t="e">
        <f t="shared" si="15"/>
        <v>#REF!</v>
      </c>
      <c r="W127" s="16" t="e">
        <f>+#REF!-H127</f>
        <v>#REF!</v>
      </c>
      <c r="X127" s="17" t="e">
        <f t="shared" si="10"/>
        <v>#REF!</v>
      </c>
      <c r="Y127" s="17" t="e">
        <f t="shared" si="11"/>
        <v>#REF!</v>
      </c>
      <c r="Z127" s="17" t="e">
        <f t="shared" si="16"/>
        <v>#REF!</v>
      </c>
      <c r="AA127" s="17"/>
      <c r="AB127" s="18"/>
      <c r="AC127" s="18" t="e">
        <f t="shared" si="17"/>
        <v>#REF!</v>
      </c>
      <c r="AD127" s="19" t="str">
        <f>VLOOKUP(B127,'[1]Manali members'!$C$2:$K$637,9,0)</f>
        <v>Last communication 96</v>
      </c>
    </row>
    <row r="128" spans="1:30" ht="43.2" x14ac:dyDescent="0.3">
      <c r="A128" s="13">
        <v>127</v>
      </c>
      <c r="B128" s="21" t="s">
        <v>442</v>
      </c>
      <c r="C128" s="15" t="s">
        <v>23</v>
      </c>
      <c r="D128" s="21" t="s">
        <v>443</v>
      </c>
      <c r="E128" s="15" t="s">
        <v>25</v>
      </c>
      <c r="F128" s="15" t="s">
        <v>26</v>
      </c>
      <c r="G128" s="21" t="s">
        <v>370</v>
      </c>
      <c r="H128" s="21">
        <v>1996</v>
      </c>
      <c r="I128" s="21" t="s">
        <v>444</v>
      </c>
      <c r="J128" s="21"/>
      <c r="K128" s="23">
        <f>VLOOKUP(B128,'[1]Manali members'!$C$2:$K$637,4,0)</f>
        <v>65000</v>
      </c>
      <c r="L128" s="23">
        <f>VLOOKUP(B128,'[1]Manali members'!$C$2:$K$637,5,0)</f>
        <v>65000</v>
      </c>
      <c r="M128" s="23">
        <f>VLOOKUP(B128,'[1]Manali members'!$C$2:$K$637,6,0)</f>
        <v>39000</v>
      </c>
      <c r="N128" s="21" t="str">
        <f>VLOOKUP(B128,'[1]Manali members'!$C$2:$K$637,8,0)</f>
        <v>Outstanding</v>
      </c>
      <c r="O128" s="23">
        <f t="shared" si="12"/>
        <v>26000</v>
      </c>
      <c r="P128" s="14" t="e">
        <f>+#REF!-H128</f>
        <v>#REF!</v>
      </c>
      <c r="Q128" s="17">
        <f t="shared" si="9"/>
        <v>31200</v>
      </c>
      <c r="R128" s="17" t="e">
        <f t="shared" si="13"/>
        <v>#REF!</v>
      </c>
      <c r="S128" s="17">
        <f t="shared" si="14"/>
        <v>31200</v>
      </c>
      <c r="T128" s="17"/>
      <c r="U128" s="18"/>
      <c r="V128" s="18" t="e">
        <f t="shared" si="15"/>
        <v>#REF!</v>
      </c>
      <c r="W128" s="16" t="e">
        <f>+#REF!-H128</f>
        <v>#REF!</v>
      </c>
      <c r="X128" s="17">
        <f t="shared" si="10"/>
        <v>31200</v>
      </c>
      <c r="Y128" s="17" t="e">
        <f t="shared" si="11"/>
        <v>#REF!</v>
      </c>
      <c r="Z128" s="17" t="e">
        <f t="shared" si="16"/>
        <v>#REF!</v>
      </c>
      <c r="AA128" s="17"/>
      <c r="AB128" s="18"/>
      <c r="AC128" s="18" t="e">
        <f t="shared" si="17"/>
        <v>#REF!</v>
      </c>
      <c r="AD128" s="19" t="str">
        <f>VLOOKUP(B128,'[1]Manali members'!$C$2:$K$637,9,0)</f>
        <v>Last communication 97, total 2 membership (1 membership of Goa)
Outstanding Rs 26000/-</v>
      </c>
    </row>
    <row r="129" spans="1:30" x14ac:dyDescent="0.3">
      <c r="A129" s="20">
        <v>128</v>
      </c>
      <c r="B129" s="21" t="s">
        <v>445</v>
      </c>
      <c r="C129" s="15" t="s">
        <v>23</v>
      </c>
      <c r="D129" s="21" t="s">
        <v>446</v>
      </c>
      <c r="E129" s="15" t="s">
        <v>25</v>
      </c>
      <c r="F129" s="15" t="s">
        <v>26</v>
      </c>
      <c r="G129" s="22">
        <v>35071</v>
      </c>
      <c r="H129" s="21">
        <v>1996</v>
      </c>
      <c r="I129" s="21" t="s">
        <v>447</v>
      </c>
      <c r="J129" s="21"/>
      <c r="K129" s="23">
        <f>VLOOKUP(B129,'[1]Manali members'!$C$2:$K$637,4,0)</f>
        <v>85000</v>
      </c>
      <c r="L129" s="23">
        <f>VLOOKUP(B129,'[1]Manali members'!$C$2:$K$637,5,0)</f>
        <v>82350</v>
      </c>
      <c r="M129" s="23">
        <f>VLOOKUP(B129,'[1]Manali members'!$C$2:$K$637,6,0)</f>
        <v>82350</v>
      </c>
      <c r="N129" s="21" t="str">
        <f>VLOOKUP(B129,'[1]Manali members'!$C$2:$K$637,8,0)</f>
        <v>Regular</v>
      </c>
      <c r="O129" s="23">
        <f t="shared" si="12"/>
        <v>0</v>
      </c>
      <c r="P129" s="14" t="e">
        <f>+#REF!-H129</f>
        <v>#REF!</v>
      </c>
      <c r="Q129" s="17" t="e">
        <f t="shared" si="9"/>
        <v>#REF!</v>
      </c>
      <c r="R129" s="17" t="e">
        <f t="shared" si="13"/>
        <v>#REF!</v>
      </c>
      <c r="S129" s="17">
        <f t="shared" si="14"/>
        <v>0</v>
      </c>
      <c r="T129" s="17"/>
      <c r="U129" s="18"/>
      <c r="V129" s="18" t="e">
        <f t="shared" si="15"/>
        <v>#REF!</v>
      </c>
      <c r="W129" s="16" t="e">
        <f>+#REF!-H129</f>
        <v>#REF!</v>
      </c>
      <c r="X129" s="17" t="e">
        <f t="shared" si="10"/>
        <v>#REF!</v>
      </c>
      <c r="Y129" s="17" t="e">
        <f t="shared" si="11"/>
        <v>#REF!</v>
      </c>
      <c r="Z129" s="17" t="e">
        <f t="shared" si="16"/>
        <v>#REF!</v>
      </c>
      <c r="AA129" s="17"/>
      <c r="AB129" s="18"/>
      <c r="AC129" s="18" t="e">
        <f t="shared" si="17"/>
        <v>#REF!</v>
      </c>
      <c r="AD129" s="19" t="str">
        <f>VLOOKUP(B129,'[1]Manali members'!$C$2:$K$637,9,0)</f>
        <v>Last communication 09</v>
      </c>
    </row>
    <row r="130" spans="1:30" x14ac:dyDescent="0.3">
      <c r="A130" s="13">
        <v>129</v>
      </c>
      <c r="B130" s="21" t="s">
        <v>448</v>
      </c>
      <c r="C130" s="15" t="s">
        <v>23</v>
      </c>
      <c r="D130" s="21" t="s">
        <v>449</v>
      </c>
      <c r="E130" s="15" t="s">
        <v>25</v>
      </c>
      <c r="F130" s="15" t="s">
        <v>26</v>
      </c>
      <c r="G130" s="21" t="s">
        <v>370</v>
      </c>
      <c r="H130" s="21">
        <v>1996</v>
      </c>
      <c r="I130" s="21" t="s">
        <v>450</v>
      </c>
      <c r="J130" s="21"/>
      <c r="K130" s="23">
        <f>VLOOKUP(B130,'[1]Manali members'!$C$2:$K$637,4,0)</f>
        <v>48000</v>
      </c>
      <c r="L130" s="23">
        <f>VLOOKUP(B130,'[1]Manali members'!$C$2:$K$637,5,0)</f>
        <v>48000</v>
      </c>
      <c r="M130" s="23">
        <f>VLOOKUP(B130,'[1]Manali members'!$C$2:$K$637,6,0)</f>
        <v>48000</v>
      </c>
      <c r="N130" s="21" t="str">
        <f>VLOOKUP(B130,'[1]Manali members'!$C$2:$K$637,8,0)</f>
        <v>Regular</v>
      </c>
      <c r="O130" s="23">
        <f t="shared" si="12"/>
        <v>0</v>
      </c>
      <c r="P130" s="14" t="e">
        <f>+#REF!-H130</f>
        <v>#REF!</v>
      </c>
      <c r="Q130" s="17" t="e">
        <f t="shared" ref="Q130:Q193" si="18">IF(N130="regular",((M130-(M130/99)*P130)),(M130-(M130*20%)))</f>
        <v>#REF!</v>
      </c>
      <c r="R130" s="17" t="e">
        <f t="shared" si="13"/>
        <v>#REF!</v>
      </c>
      <c r="S130" s="17">
        <f t="shared" si="14"/>
        <v>0</v>
      </c>
      <c r="T130" s="17"/>
      <c r="U130" s="18"/>
      <c r="V130" s="18" t="e">
        <f t="shared" si="15"/>
        <v>#REF!</v>
      </c>
      <c r="W130" s="16" t="e">
        <f>+#REF!-H130</f>
        <v>#REF!</v>
      </c>
      <c r="X130" s="17" t="e">
        <f t="shared" ref="X130:X193" si="19">IF(N130="regular",((M130-(M130/99)*W130)),(M130-(M130*20%)))</f>
        <v>#REF!</v>
      </c>
      <c r="Y130" s="17" t="e">
        <f t="shared" ref="Y130:Y193" si="20">((M130-(M130/99)*W130))</f>
        <v>#REF!</v>
      </c>
      <c r="Z130" s="17" t="e">
        <f t="shared" si="16"/>
        <v>#REF!</v>
      </c>
      <c r="AA130" s="17"/>
      <c r="AB130" s="18"/>
      <c r="AC130" s="18" t="e">
        <f t="shared" si="17"/>
        <v>#REF!</v>
      </c>
      <c r="AD130" s="19" t="str">
        <f>VLOOKUP(B130,'[1]Manali members'!$C$2:$K$637,9,0)</f>
        <v>Last communication 02</v>
      </c>
    </row>
    <row r="131" spans="1:30" x14ac:dyDescent="0.3">
      <c r="A131" s="20">
        <v>130</v>
      </c>
      <c r="B131" s="21" t="s">
        <v>451</v>
      </c>
      <c r="C131" s="15" t="s">
        <v>23</v>
      </c>
      <c r="D131" s="21" t="s">
        <v>452</v>
      </c>
      <c r="E131" s="15" t="s">
        <v>25</v>
      </c>
      <c r="F131" s="15" t="s">
        <v>26</v>
      </c>
      <c r="G131" s="21" t="s">
        <v>327</v>
      </c>
      <c r="H131" s="21">
        <v>1996</v>
      </c>
      <c r="I131" s="21" t="s">
        <v>453</v>
      </c>
      <c r="J131" s="21"/>
      <c r="K131" s="23">
        <f>VLOOKUP(B131,'[1]Manali members'!$C$2:$K$637,4,0)</f>
        <v>65000</v>
      </c>
      <c r="L131" s="23">
        <f>VLOOKUP(B131,'[1]Manali members'!$C$2:$K$637,5,0)</f>
        <v>65000</v>
      </c>
      <c r="M131" s="23">
        <f>VLOOKUP(B131,'[1]Manali members'!$C$2:$K$637,6,0)</f>
        <v>65000</v>
      </c>
      <c r="N131" s="21" t="str">
        <f>VLOOKUP(B131,'[1]Manali members'!$C$2:$K$637,8,0)</f>
        <v>Regular</v>
      </c>
      <c r="O131" s="23">
        <f t="shared" ref="O131:O194" si="21">+L131-M131</f>
        <v>0</v>
      </c>
      <c r="P131" s="14" t="e">
        <f>+#REF!-H131</f>
        <v>#REF!</v>
      </c>
      <c r="Q131" s="17" t="e">
        <f t="shared" si="18"/>
        <v>#REF!</v>
      </c>
      <c r="R131" s="17" t="e">
        <f t="shared" ref="R131:R194" si="22">((M131-(M131/99)*P131))</f>
        <v>#REF!</v>
      </c>
      <c r="S131" s="17">
        <f t="shared" ref="S131:S194" si="23">IF(N131="regular",0,(M131-(M131*20%)))</f>
        <v>0</v>
      </c>
      <c r="T131" s="17"/>
      <c r="U131" s="18"/>
      <c r="V131" s="18" t="e">
        <f t="shared" ref="V131:V194" si="24">+R131-T131+U131</f>
        <v>#REF!</v>
      </c>
      <c r="W131" s="16" t="e">
        <f>+#REF!-H131</f>
        <v>#REF!</v>
      </c>
      <c r="X131" s="17" t="e">
        <f t="shared" si="19"/>
        <v>#REF!</v>
      </c>
      <c r="Y131" s="17" t="e">
        <f t="shared" si="20"/>
        <v>#REF!</v>
      </c>
      <c r="Z131" s="17" t="e">
        <f t="shared" ref="Z131:Z194" si="25">IF(V131="regular",0,(M131-(M131*20%)))</f>
        <v>#REF!</v>
      </c>
      <c r="AA131" s="17"/>
      <c r="AB131" s="18"/>
      <c r="AC131" s="18" t="e">
        <f t="shared" ref="AC131:AC194" si="26">+Y131-AA131</f>
        <v>#REF!</v>
      </c>
      <c r="AD131" s="19" t="str">
        <f>VLOOKUP(B131,'[1]Manali members'!$C$2:$K$637,9,0)</f>
        <v>No communication till date</v>
      </c>
    </row>
    <row r="132" spans="1:30" x14ac:dyDescent="0.3">
      <c r="A132" s="13">
        <v>131</v>
      </c>
      <c r="B132" s="21" t="s">
        <v>454</v>
      </c>
      <c r="C132" s="15" t="s">
        <v>23</v>
      </c>
      <c r="D132" s="21" t="s">
        <v>455</v>
      </c>
      <c r="E132" s="15" t="s">
        <v>25</v>
      </c>
      <c r="F132" s="15" t="s">
        <v>26</v>
      </c>
      <c r="G132" s="21" t="s">
        <v>327</v>
      </c>
      <c r="H132" s="21">
        <v>1996</v>
      </c>
      <c r="I132" s="21" t="s">
        <v>456</v>
      </c>
      <c r="J132" s="21"/>
      <c r="K132" s="23">
        <f>VLOOKUP(B132,'[1]Manali members'!$C$2:$K$637,4,0)</f>
        <v>48000</v>
      </c>
      <c r="L132" s="23">
        <f>VLOOKUP(B132,'[1]Manali members'!$C$2:$K$637,5,0)</f>
        <v>45600</v>
      </c>
      <c r="M132" s="23">
        <f>VLOOKUP(B132,'[1]Manali members'!$C$2:$K$637,6,0)</f>
        <v>45600</v>
      </c>
      <c r="N132" s="21" t="str">
        <f>VLOOKUP(B132,'[1]Manali members'!$C$2:$K$637,8,0)</f>
        <v>Regular</v>
      </c>
      <c r="O132" s="23">
        <f t="shared" si="21"/>
        <v>0</v>
      </c>
      <c r="P132" s="14" t="e">
        <f>+#REF!-H132</f>
        <v>#REF!</v>
      </c>
      <c r="Q132" s="17" t="e">
        <f t="shared" si="18"/>
        <v>#REF!</v>
      </c>
      <c r="R132" s="17" t="e">
        <f t="shared" si="22"/>
        <v>#REF!</v>
      </c>
      <c r="S132" s="17">
        <f t="shared" si="23"/>
        <v>0</v>
      </c>
      <c r="T132" s="17"/>
      <c r="U132" s="18"/>
      <c r="V132" s="18" t="e">
        <f t="shared" si="24"/>
        <v>#REF!</v>
      </c>
      <c r="W132" s="16" t="e">
        <f>+#REF!-H132</f>
        <v>#REF!</v>
      </c>
      <c r="X132" s="17" t="e">
        <f t="shared" si="19"/>
        <v>#REF!</v>
      </c>
      <c r="Y132" s="17" t="e">
        <f t="shared" si="20"/>
        <v>#REF!</v>
      </c>
      <c r="Z132" s="17" t="e">
        <f t="shared" si="25"/>
        <v>#REF!</v>
      </c>
      <c r="AA132" s="17"/>
      <c r="AB132" s="18"/>
      <c r="AC132" s="18" t="e">
        <f t="shared" si="26"/>
        <v>#REF!</v>
      </c>
      <c r="AD132" s="19" t="str">
        <f>VLOOKUP(B132,'[1]Manali members'!$C$2:$K$637,9,0)</f>
        <v>Last communication 96</v>
      </c>
    </row>
    <row r="133" spans="1:30" x14ac:dyDescent="0.3">
      <c r="A133" s="20">
        <v>132</v>
      </c>
      <c r="B133" s="21" t="s">
        <v>457</v>
      </c>
      <c r="C133" s="15" t="s">
        <v>23</v>
      </c>
      <c r="D133" s="21" t="s">
        <v>458</v>
      </c>
      <c r="E133" s="15" t="s">
        <v>25</v>
      </c>
      <c r="F133" s="15" t="s">
        <v>26</v>
      </c>
      <c r="G133" s="22">
        <v>35071</v>
      </c>
      <c r="H133" s="21">
        <v>1996</v>
      </c>
      <c r="I133" s="21" t="s">
        <v>459</v>
      </c>
      <c r="J133" s="21"/>
      <c r="K133" s="23">
        <f>VLOOKUP(B133,'[1]Manali members'!$C$2:$K$637,4,0)</f>
        <v>85000</v>
      </c>
      <c r="L133" s="23">
        <f>VLOOKUP(B133,'[1]Manali members'!$C$2:$K$637,5,0)</f>
        <v>80750</v>
      </c>
      <c r="M133" s="23">
        <f>VLOOKUP(B133,'[1]Manali members'!$C$2:$K$637,6,0)</f>
        <v>80750</v>
      </c>
      <c r="N133" s="21" t="str">
        <f>VLOOKUP(B133,'[1]Manali members'!$C$2:$K$637,8,0)</f>
        <v>Regular</v>
      </c>
      <c r="O133" s="23">
        <f t="shared" si="21"/>
        <v>0</v>
      </c>
      <c r="P133" s="14" t="e">
        <f>+#REF!-H133</f>
        <v>#REF!</v>
      </c>
      <c r="Q133" s="17" t="e">
        <f t="shared" si="18"/>
        <v>#REF!</v>
      </c>
      <c r="R133" s="17" t="e">
        <f t="shared" si="22"/>
        <v>#REF!</v>
      </c>
      <c r="S133" s="17">
        <f t="shared" si="23"/>
        <v>0</v>
      </c>
      <c r="T133" s="17"/>
      <c r="U133" s="18"/>
      <c r="V133" s="18" t="e">
        <f t="shared" si="24"/>
        <v>#REF!</v>
      </c>
      <c r="W133" s="16" t="e">
        <f>+#REF!-H133</f>
        <v>#REF!</v>
      </c>
      <c r="X133" s="17" t="e">
        <f t="shared" si="19"/>
        <v>#REF!</v>
      </c>
      <c r="Y133" s="17" t="e">
        <f t="shared" si="20"/>
        <v>#REF!</v>
      </c>
      <c r="Z133" s="17" t="e">
        <f t="shared" si="25"/>
        <v>#REF!</v>
      </c>
      <c r="AA133" s="17"/>
      <c r="AB133" s="18"/>
      <c r="AC133" s="18" t="e">
        <f t="shared" si="26"/>
        <v>#REF!</v>
      </c>
      <c r="AD133" s="19" t="str">
        <f>VLOOKUP(B133,'[1]Manali members'!$C$2:$K$637,9,0)</f>
        <v>Last communication 98</v>
      </c>
    </row>
    <row r="134" spans="1:30" x14ac:dyDescent="0.3">
      <c r="A134" s="13">
        <v>133</v>
      </c>
      <c r="B134" s="21" t="s">
        <v>460</v>
      </c>
      <c r="C134" s="15" t="s">
        <v>23</v>
      </c>
      <c r="D134" s="21" t="s">
        <v>461</v>
      </c>
      <c r="E134" s="15" t="s">
        <v>25</v>
      </c>
      <c r="F134" s="15" t="s">
        <v>26</v>
      </c>
      <c r="G134" s="21" t="s">
        <v>370</v>
      </c>
      <c r="H134" s="21">
        <v>1996</v>
      </c>
      <c r="I134" s="21" t="s">
        <v>462</v>
      </c>
      <c r="J134" s="21"/>
      <c r="K134" s="23">
        <f>VLOOKUP(B134,'[1]Manali members'!$C$2:$K$637,4,0)</f>
        <v>48000</v>
      </c>
      <c r="L134" s="23">
        <f>VLOOKUP(B134,'[1]Manali members'!$C$2:$K$637,5,0)</f>
        <v>48000</v>
      </c>
      <c r="M134" s="23">
        <f>VLOOKUP(B134,'[1]Manali members'!$C$2:$K$637,6,0)</f>
        <v>48000</v>
      </c>
      <c r="N134" s="21" t="str">
        <f>VLOOKUP(B134,'[1]Manali members'!$C$2:$K$637,8,0)</f>
        <v>Regular</v>
      </c>
      <c r="O134" s="23">
        <f t="shared" si="21"/>
        <v>0</v>
      </c>
      <c r="P134" s="14" t="e">
        <f>+#REF!-H134</f>
        <v>#REF!</v>
      </c>
      <c r="Q134" s="17" t="e">
        <f t="shared" si="18"/>
        <v>#REF!</v>
      </c>
      <c r="R134" s="17" t="e">
        <f t="shared" si="22"/>
        <v>#REF!</v>
      </c>
      <c r="S134" s="17">
        <f t="shared" si="23"/>
        <v>0</v>
      </c>
      <c r="T134" s="17"/>
      <c r="U134" s="18"/>
      <c r="V134" s="18" t="e">
        <f t="shared" si="24"/>
        <v>#REF!</v>
      </c>
      <c r="W134" s="16" t="e">
        <f>+#REF!-H134</f>
        <v>#REF!</v>
      </c>
      <c r="X134" s="17" t="e">
        <f t="shared" si="19"/>
        <v>#REF!</v>
      </c>
      <c r="Y134" s="17" t="e">
        <f t="shared" si="20"/>
        <v>#REF!</v>
      </c>
      <c r="Z134" s="17" t="e">
        <f t="shared" si="25"/>
        <v>#REF!</v>
      </c>
      <c r="AA134" s="17"/>
      <c r="AB134" s="18"/>
      <c r="AC134" s="18" t="e">
        <f t="shared" si="26"/>
        <v>#REF!</v>
      </c>
      <c r="AD134" s="19" t="str">
        <f>VLOOKUP(B134,'[1]Manali members'!$C$2:$K$637,9,0)</f>
        <v>Last communication 96</v>
      </c>
    </row>
    <row r="135" spans="1:30" x14ac:dyDescent="0.3">
      <c r="A135" s="20">
        <v>134</v>
      </c>
      <c r="B135" s="21" t="s">
        <v>463</v>
      </c>
      <c r="C135" s="15" t="s">
        <v>23</v>
      </c>
      <c r="D135" s="21" t="s">
        <v>464</v>
      </c>
      <c r="E135" s="15" t="s">
        <v>25</v>
      </c>
      <c r="F135" s="15" t="s">
        <v>26</v>
      </c>
      <c r="G135" s="21" t="s">
        <v>370</v>
      </c>
      <c r="H135" s="21">
        <v>1996</v>
      </c>
      <c r="I135" s="21" t="s">
        <v>465</v>
      </c>
      <c r="J135" s="21"/>
      <c r="K135" s="23">
        <f>VLOOKUP(B135,'[1]Manali members'!$C$2:$K$637,4,0)</f>
        <v>48000</v>
      </c>
      <c r="L135" s="23">
        <f>VLOOKUP(B135,'[1]Manali members'!$C$2:$K$637,5,0)</f>
        <v>48000</v>
      </c>
      <c r="M135" s="23">
        <f>VLOOKUP(B135,'[1]Manali members'!$C$2:$K$637,6,0)</f>
        <v>48000</v>
      </c>
      <c r="N135" s="21" t="str">
        <f>VLOOKUP(B135,'[1]Manali members'!$C$2:$K$637,8,0)</f>
        <v>Regular</v>
      </c>
      <c r="O135" s="23">
        <f t="shared" si="21"/>
        <v>0</v>
      </c>
      <c r="P135" s="14" t="e">
        <f>+#REF!-H135</f>
        <v>#REF!</v>
      </c>
      <c r="Q135" s="17" t="e">
        <f t="shared" si="18"/>
        <v>#REF!</v>
      </c>
      <c r="R135" s="17" t="e">
        <f t="shared" si="22"/>
        <v>#REF!</v>
      </c>
      <c r="S135" s="17">
        <f t="shared" si="23"/>
        <v>0</v>
      </c>
      <c r="T135" s="17"/>
      <c r="U135" s="18"/>
      <c r="V135" s="18" t="e">
        <f t="shared" si="24"/>
        <v>#REF!</v>
      </c>
      <c r="W135" s="16" t="e">
        <f>+#REF!-H135</f>
        <v>#REF!</v>
      </c>
      <c r="X135" s="17" t="e">
        <f t="shared" si="19"/>
        <v>#REF!</v>
      </c>
      <c r="Y135" s="17" t="e">
        <f t="shared" si="20"/>
        <v>#REF!</v>
      </c>
      <c r="Z135" s="17" t="e">
        <f t="shared" si="25"/>
        <v>#REF!</v>
      </c>
      <c r="AA135" s="17"/>
      <c r="AB135" s="18"/>
      <c r="AC135" s="18" t="e">
        <f t="shared" si="26"/>
        <v>#REF!</v>
      </c>
      <c r="AD135" s="19" t="str">
        <f>VLOOKUP(B135,'[1]Manali members'!$C$2:$K$637,9,0)</f>
        <v>Last communication 12</v>
      </c>
    </row>
    <row r="136" spans="1:30" x14ac:dyDescent="0.3">
      <c r="A136" s="13">
        <v>135</v>
      </c>
      <c r="B136" s="21" t="s">
        <v>466</v>
      </c>
      <c r="C136" s="15" t="s">
        <v>23</v>
      </c>
      <c r="D136" s="21" t="s">
        <v>467</v>
      </c>
      <c r="E136" s="15" t="s">
        <v>25</v>
      </c>
      <c r="F136" s="15" t="s">
        <v>26</v>
      </c>
      <c r="G136" s="21" t="s">
        <v>370</v>
      </c>
      <c r="H136" s="21">
        <v>1996</v>
      </c>
      <c r="I136" s="21" t="s">
        <v>468</v>
      </c>
      <c r="J136" s="21"/>
      <c r="K136" s="23">
        <f>VLOOKUP(B136,'[1]Manali members'!$C$2:$K$637,4,0)</f>
        <v>65000</v>
      </c>
      <c r="L136" s="23">
        <f>VLOOKUP(B136,'[1]Manali members'!$C$2:$K$637,5,0)</f>
        <v>65000</v>
      </c>
      <c r="M136" s="23">
        <f>VLOOKUP(B136,'[1]Manali members'!$C$2:$K$637,6,0)</f>
        <v>65000</v>
      </c>
      <c r="N136" s="21" t="str">
        <f>VLOOKUP(B136,'[1]Manali members'!$C$2:$K$637,8,0)</f>
        <v>Regular</v>
      </c>
      <c r="O136" s="23">
        <f t="shared" si="21"/>
        <v>0</v>
      </c>
      <c r="P136" s="14" t="e">
        <f>+#REF!-H136</f>
        <v>#REF!</v>
      </c>
      <c r="Q136" s="17" t="e">
        <f t="shared" si="18"/>
        <v>#REF!</v>
      </c>
      <c r="R136" s="17" t="e">
        <f t="shared" si="22"/>
        <v>#REF!</v>
      </c>
      <c r="S136" s="17">
        <f t="shared" si="23"/>
        <v>0</v>
      </c>
      <c r="T136" s="17"/>
      <c r="U136" s="18"/>
      <c r="V136" s="18" t="e">
        <f t="shared" si="24"/>
        <v>#REF!</v>
      </c>
      <c r="W136" s="16" t="e">
        <f>+#REF!-H136</f>
        <v>#REF!</v>
      </c>
      <c r="X136" s="17" t="e">
        <f t="shared" si="19"/>
        <v>#REF!</v>
      </c>
      <c r="Y136" s="17" t="e">
        <f t="shared" si="20"/>
        <v>#REF!</v>
      </c>
      <c r="Z136" s="17" t="e">
        <f t="shared" si="25"/>
        <v>#REF!</v>
      </c>
      <c r="AA136" s="17"/>
      <c r="AB136" s="18"/>
      <c r="AC136" s="18" t="e">
        <f t="shared" si="26"/>
        <v>#REF!</v>
      </c>
      <c r="AD136" s="19" t="str">
        <f>VLOOKUP(B136,'[1]Manali members'!$C$2:$K$637,9,0)</f>
        <v>Last communication 06</v>
      </c>
    </row>
    <row r="137" spans="1:30" x14ac:dyDescent="0.3">
      <c r="A137" s="20">
        <v>136</v>
      </c>
      <c r="B137" s="21" t="s">
        <v>469</v>
      </c>
      <c r="C137" s="15" t="s">
        <v>23</v>
      </c>
      <c r="D137" s="21" t="s">
        <v>470</v>
      </c>
      <c r="E137" s="15" t="s">
        <v>25</v>
      </c>
      <c r="F137" s="15" t="s">
        <v>26</v>
      </c>
      <c r="G137" s="21" t="s">
        <v>349</v>
      </c>
      <c r="H137" s="21">
        <v>1996</v>
      </c>
      <c r="I137" s="21" t="s">
        <v>471</v>
      </c>
      <c r="J137" s="21"/>
      <c r="K137" s="23">
        <f>VLOOKUP(B137,'[1]Manali members'!$C$2:$K$637,4,0)</f>
        <v>48000</v>
      </c>
      <c r="L137" s="23">
        <f>VLOOKUP(B137,'[1]Manali members'!$C$2:$K$637,5,0)</f>
        <v>48000</v>
      </c>
      <c r="M137" s="23">
        <f>VLOOKUP(B137,'[1]Manali members'!$C$2:$K$637,6,0)</f>
        <v>48000</v>
      </c>
      <c r="N137" s="21" t="str">
        <f>VLOOKUP(B137,'[1]Manali members'!$C$2:$K$637,8,0)</f>
        <v>Regular</v>
      </c>
      <c r="O137" s="23">
        <f t="shared" si="21"/>
        <v>0</v>
      </c>
      <c r="P137" s="14" t="e">
        <f>+#REF!-H137</f>
        <v>#REF!</v>
      </c>
      <c r="Q137" s="17" t="e">
        <f t="shared" si="18"/>
        <v>#REF!</v>
      </c>
      <c r="R137" s="17" t="e">
        <f t="shared" si="22"/>
        <v>#REF!</v>
      </c>
      <c r="S137" s="17">
        <f t="shared" si="23"/>
        <v>0</v>
      </c>
      <c r="T137" s="17"/>
      <c r="U137" s="18"/>
      <c r="V137" s="18" t="e">
        <f t="shared" si="24"/>
        <v>#REF!</v>
      </c>
      <c r="W137" s="16" t="e">
        <f>+#REF!-H137</f>
        <v>#REF!</v>
      </c>
      <c r="X137" s="17" t="e">
        <f t="shared" si="19"/>
        <v>#REF!</v>
      </c>
      <c r="Y137" s="17" t="e">
        <f t="shared" si="20"/>
        <v>#REF!</v>
      </c>
      <c r="Z137" s="17" t="e">
        <f t="shared" si="25"/>
        <v>#REF!</v>
      </c>
      <c r="AA137" s="17"/>
      <c r="AB137" s="18"/>
      <c r="AC137" s="18" t="e">
        <f t="shared" si="26"/>
        <v>#REF!</v>
      </c>
      <c r="AD137" s="19" t="str">
        <f>VLOOKUP(B137,'[1]Manali members'!$C$2:$K$637,9,0)</f>
        <v>Last communication 01</v>
      </c>
    </row>
    <row r="138" spans="1:30" x14ac:dyDescent="0.3">
      <c r="A138" s="13">
        <v>137</v>
      </c>
      <c r="B138" s="21" t="s">
        <v>472</v>
      </c>
      <c r="C138" s="15" t="s">
        <v>23</v>
      </c>
      <c r="D138" s="21" t="s">
        <v>473</v>
      </c>
      <c r="E138" s="15" t="s">
        <v>25</v>
      </c>
      <c r="F138" s="15" t="s">
        <v>26</v>
      </c>
      <c r="G138" s="21" t="s">
        <v>327</v>
      </c>
      <c r="H138" s="21">
        <v>1996</v>
      </c>
      <c r="I138" s="21" t="s">
        <v>474</v>
      </c>
      <c r="J138" s="21"/>
      <c r="K138" s="23">
        <f>VLOOKUP(B138,'[1]Manali members'!$C$2:$K$637,4,0)</f>
        <v>48000</v>
      </c>
      <c r="L138" s="23">
        <f>VLOOKUP(B138,'[1]Manali members'!$C$2:$K$637,5,0)</f>
        <v>48000</v>
      </c>
      <c r="M138" s="23">
        <f>VLOOKUP(B138,'[1]Manali members'!$C$2:$K$637,6,0)</f>
        <v>48000</v>
      </c>
      <c r="N138" s="21" t="str">
        <f>VLOOKUP(B138,'[1]Manali members'!$C$2:$K$637,8,0)</f>
        <v>Regular</v>
      </c>
      <c r="O138" s="23">
        <f t="shared" si="21"/>
        <v>0</v>
      </c>
      <c r="P138" s="14" t="e">
        <f>+#REF!-H138</f>
        <v>#REF!</v>
      </c>
      <c r="Q138" s="17" t="e">
        <f t="shared" si="18"/>
        <v>#REF!</v>
      </c>
      <c r="R138" s="17" t="e">
        <f t="shared" si="22"/>
        <v>#REF!</v>
      </c>
      <c r="S138" s="17">
        <f t="shared" si="23"/>
        <v>0</v>
      </c>
      <c r="T138" s="17"/>
      <c r="U138" s="18"/>
      <c r="V138" s="18" t="e">
        <f t="shared" si="24"/>
        <v>#REF!</v>
      </c>
      <c r="W138" s="16" t="e">
        <f>+#REF!-H138</f>
        <v>#REF!</v>
      </c>
      <c r="X138" s="17" t="e">
        <f t="shared" si="19"/>
        <v>#REF!</v>
      </c>
      <c r="Y138" s="17" t="e">
        <f t="shared" si="20"/>
        <v>#REF!</v>
      </c>
      <c r="Z138" s="17" t="e">
        <f t="shared" si="25"/>
        <v>#REF!</v>
      </c>
      <c r="AA138" s="17"/>
      <c r="AB138" s="18"/>
      <c r="AC138" s="18" t="e">
        <f t="shared" si="26"/>
        <v>#REF!</v>
      </c>
      <c r="AD138" s="19" t="str">
        <f>VLOOKUP(B138,'[1]Manali members'!$C$2:$K$637,9,0)</f>
        <v>Last communication 96</v>
      </c>
    </row>
    <row r="139" spans="1:30" x14ac:dyDescent="0.3">
      <c r="A139" s="20">
        <v>138</v>
      </c>
      <c r="B139" s="21" t="s">
        <v>475</v>
      </c>
      <c r="C139" s="15" t="s">
        <v>23</v>
      </c>
      <c r="D139" s="21" t="s">
        <v>476</v>
      </c>
      <c r="E139" s="15" t="s">
        <v>25</v>
      </c>
      <c r="F139" s="15" t="s">
        <v>26</v>
      </c>
      <c r="G139" s="21" t="s">
        <v>477</v>
      </c>
      <c r="H139" s="21">
        <v>1996</v>
      </c>
      <c r="I139" s="21" t="s">
        <v>478</v>
      </c>
      <c r="J139" s="21"/>
      <c r="K139" s="23">
        <f>VLOOKUP(B139,'[1]Manali members'!$C$2:$K$637,4,0)</f>
        <v>85000</v>
      </c>
      <c r="L139" s="23">
        <f>VLOOKUP(B139,'[1]Manali members'!$C$2:$K$637,5,0)</f>
        <v>85000</v>
      </c>
      <c r="M139" s="23">
        <f>VLOOKUP(B139,'[1]Manali members'!$C$2:$K$637,6,0)</f>
        <v>85000</v>
      </c>
      <c r="N139" s="21" t="str">
        <f>VLOOKUP(B139,'[1]Manali members'!$C$2:$K$637,8,0)</f>
        <v>Regular</v>
      </c>
      <c r="O139" s="23">
        <f t="shared" si="21"/>
        <v>0</v>
      </c>
      <c r="P139" s="14" t="e">
        <f>+#REF!-H139</f>
        <v>#REF!</v>
      </c>
      <c r="Q139" s="17" t="e">
        <f t="shared" si="18"/>
        <v>#REF!</v>
      </c>
      <c r="R139" s="17" t="e">
        <f t="shared" si="22"/>
        <v>#REF!</v>
      </c>
      <c r="S139" s="17">
        <f t="shared" si="23"/>
        <v>0</v>
      </c>
      <c r="T139" s="17"/>
      <c r="U139" s="18"/>
      <c r="V139" s="18" t="e">
        <f t="shared" si="24"/>
        <v>#REF!</v>
      </c>
      <c r="W139" s="16" t="e">
        <f>+#REF!-H139</f>
        <v>#REF!</v>
      </c>
      <c r="X139" s="17" t="e">
        <f t="shared" si="19"/>
        <v>#REF!</v>
      </c>
      <c r="Y139" s="17" t="e">
        <f t="shared" si="20"/>
        <v>#REF!</v>
      </c>
      <c r="Z139" s="17" t="e">
        <f t="shared" si="25"/>
        <v>#REF!</v>
      </c>
      <c r="AA139" s="17"/>
      <c r="AB139" s="18"/>
      <c r="AC139" s="18" t="e">
        <f t="shared" si="26"/>
        <v>#REF!</v>
      </c>
      <c r="AD139" s="19" t="str">
        <f>VLOOKUP(B139,'[1]Manali members'!$C$2:$K$637,9,0)</f>
        <v>Last communication 99</v>
      </c>
    </row>
    <row r="140" spans="1:30" x14ac:dyDescent="0.3">
      <c r="A140" s="13">
        <v>139</v>
      </c>
      <c r="B140" s="21" t="s">
        <v>479</v>
      </c>
      <c r="C140" s="15" t="s">
        <v>23</v>
      </c>
      <c r="D140" s="21" t="s">
        <v>480</v>
      </c>
      <c r="E140" s="15" t="s">
        <v>25</v>
      </c>
      <c r="F140" s="15" t="s">
        <v>26</v>
      </c>
      <c r="G140" s="21" t="s">
        <v>477</v>
      </c>
      <c r="H140" s="21">
        <v>1996</v>
      </c>
      <c r="I140" s="24" t="s">
        <v>481</v>
      </c>
      <c r="J140" s="24"/>
      <c r="K140" s="23">
        <f>VLOOKUP(B140,'[1]Manali members'!$C$2:$K$637,4,0)</f>
        <v>65000</v>
      </c>
      <c r="L140" s="23">
        <f>VLOOKUP(B140,'[1]Manali members'!$C$2:$K$637,5,0)</f>
        <v>65000</v>
      </c>
      <c r="M140" s="23">
        <f>VLOOKUP(B140,'[1]Manali members'!$C$2:$K$637,6,0)</f>
        <v>65000</v>
      </c>
      <c r="N140" s="21" t="str">
        <f>VLOOKUP(B140,'[1]Manali members'!$C$2:$K$637,8,0)</f>
        <v>Regular</v>
      </c>
      <c r="O140" s="23">
        <f t="shared" si="21"/>
        <v>0</v>
      </c>
      <c r="P140" s="14" t="e">
        <f>+#REF!-H140</f>
        <v>#REF!</v>
      </c>
      <c r="Q140" s="17" t="e">
        <f t="shared" si="18"/>
        <v>#REF!</v>
      </c>
      <c r="R140" s="17" t="e">
        <f t="shared" si="22"/>
        <v>#REF!</v>
      </c>
      <c r="S140" s="17">
        <f t="shared" si="23"/>
        <v>0</v>
      </c>
      <c r="T140" s="17">
        <v>47929.29</v>
      </c>
      <c r="U140" s="18">
        <v>17071</v>
      </c>
      <c r="V140" s="18" t="e">
        <f t="shared" si="24"/>
        <v>#REF!</v>
      </c>
      <c r="W140" s="16" t="e">
        <f>+#REF!-H140</f>
        <v>#REF!</v>
      </c>
      <c r="X140" s="17" t="e">
        <f t="shared" si="19"/>
        <v>#REF!</v>
      </c>
      <c r="Y140" s="17" t="e">
        <f t="shared" si="20"/>
        <v>#REF!</v>
      </c>
      <c r="Z140" s="17" t="e">
        <f t="shared" si="25"/>
        <v>#REF!</v>
      </c>
      <c r="AA140" s="17"/>
      <c r="AB140" s="18"/>
      <c r="AC140" s="18" t="e">
        <f t="shared" si="26"/>
        <v>#REF!</v>
      </c>
      <c r="AD140" s="19" t="str">
        <f>VLOOKUP(B140,'[1]Manali members'!$C$2:$K$637,9,0)</f>
        <v>Last communication 11</v>
      </c>
    </row>
    <row r="141" spans="1:30" x14ac:dyDescent="0.3">
      <c r="A141" s="20">
        <v>140</v>
      </c>
      <c r="B141" s="21" t="s">
        <v>482</v>
      </c>
      <c r="C141" s="15" t="s">
        <v>23</v>
      </c>
      <c r="D141" s="21" t="s">
        <v>483</v>
      </c>
      <c r="E141" s="15" t="s">
        <v>25</v>
      </c>
      <c r="F141" s="15" t="s">
        <v>26</v>
      </c>
      <c r="G141" s="21" t="s">
        <v>484</v>
      </c>
      <c r="H141" s="21">
        <v>1996</v>
      </c>
      <c r="I141" s="21" t="s">
        <v>485</v>
      </c>
      <c r="J141" s="21"/>
      <c r="K141" s="23">
        <f>VLOOKUP(B141,'[1]Manali members'!$C$2:$K$637,4,0)</f>
        <v>48000</v>
      </c>
      <c r="L141" s="23">
        <f>VLOOKUP(B141,'[1]Manali members'!$C$2:$K$637,5,0)</f>
        <v>48000</v>
      </c>
      <c r="M141" s="23">
        <f>VLOOKUP(B141,'[1]Manali members'!$C$2:$K$637,6,0)</f>
        <v>48000</v>
      </c>
      <c r="N141" s="21" t="str">
        <f>VLOOKUP(B141,'[1]Manali members'!$C$2:$K$637,8,0)</f>
        <v>Regular</v>
      </c>
      <c r="O141" s="23">
        <f t="shared" si="21"/>
        <v>0</v>
      </c>
      <c r="P141" s="14" t="e">
        <f>+#REF!-H141</f>
        <v>#REF!</v>
      </c>
      <c r="Q141" s="17" t="e">
        <f t="shared" si="18"/>
        <v>#REF!</v>
      </c>
      <c r="R141" s="17" t="e">
        <f t="shared" si="22"/>
        <v>#REF!</v>
      </c>
      <c r="S141" s="17">
        <f t="shared" si="23"/>
        <v>0</v>
      </c>
      <c r="T141" s="17"/>
      <c r="U141" s="18"/>
      <c r="V141" s="18" t="e">
        <f t="shared" si="24"/>
        <v>#REF!</v>
      </c>
      <c r="W141" s="16" t="e">
        <f>+#REF!-H141</f>
        <v>#REF!</v>
      </c>
      <c r="X141" s="17" t="e">
        <f t="shared" si="19"/>
        <v>#REF!</v>
      </c>
      <c r="Y141" s="17" t="e">
        <f t="shared" si="20"/>
        <v>#REF!</v>
      </c>
      <c r="Z141" s="17" t="e">
        <f t="shared" si="25"/>
        <v>#REF!</v>
      </c>
      <c r="AA141" s="17"/>
      <c r="AB141" s="18"/>
      <c r="AC141" s="18" t="e">
        <f t="shared" si="26"/>
        <v>#REF!</v>
      </c>
      <c r="AD141" s="19" t="str">
        <f>VLOOKUP(B141,'[1]Manali members'!$C$2:$K$637,9,0)</f>
        <v>Last communication 96</v>
      </c>
    </row>
    <row r="142" spans="1:30" x14ac:dyDescent="0.3">
      <c r="A142" s="13">
        <v>141</v>
      </c>
      <c r="B142" s="21" t="s">
        <v>486</v>
      </c>
      <c r="C142" s="15" t="s">
        <v>23</v>
      </c>
      <c r="D142" s="21" t="s">
        <v>487</v>
      </c>
      <c r="E142" s="15" t="s">
        <v>25</v>
      </c>
      <c r="F142" s="15" t="s">
        <v>26</v>
      </c>
      <c r="G142" s="21" t="s">
        <v>488</v>
      </c>
      <c r="H142" s="21">
        <v>1996</v>
      </c>
      <c r="I142" s="21" t="s">
        <v>489</v>
      </c>
      <c r="J142" s="21"/>
      <c r="K142" s="23">
        <f>VLOOKUP(B142,'[1]Manali members'!$C$2:$K$637,4,0)</f>
        <v>48000</v>
      </c>
      <c r="L142" s="23">
        <f>VLOOKUP(B142,'[1]Manali members'!$C$2:$K$637,5,0)</f>
        <v>48000</v>
      </c>
      <c r="M142" s="23">
        <f>VLOOKUP(B142,'[1]Manali members'!$C$2:$K$637,6,0)</f>
        <v>48000</v>
      </c>
      <c r="N142" s="21" t="str">
        <f>VLOOKUP(B142,'[1]Manali members'!$C$2:$K$637,8,0)</f>
        <v>Regular</v>
      </c>
      <c r="O142" s="23">
        <f t="shared" si="21"/>
        <v>0</v>
      </c>
      <c r="P142" s="14" t="e">
        <f>+#REF!-H142</f>
        <v>#REF!</v>
      </c>
      <c r="Q142" s="17" t="e">
        <f t="shared" si="18"/>
        <v>#REF!</v>
      </c>
      <c r="R142" s="17" t="e">
        <f t="shared" si="22"/>
        <v>#REF!</v>
      </c>
      <c r="S142" s="17">
        <f t="shared" si="23"/>
        <v>0</v>
      </c>
      <c r="T142" s="17"/>
      <c r="U142" s="18"/>
      <c r="V142" s="18" t="e">
        <f t="shared" si="24"/>
        <v>#REF!</v>
      </c>
      <c r="W142" s="16" t="e">
        <f>+#REF!-H142</f>
        <v>#REF!</v>
      </c>
      <c r="X142" s="17" t="e">
        <f t="shared" si="19"/>
        <v>#REF!</v>
      </c>
      <c r="Y142" s="17" t="e">
        <f t="shared" si="20"/>
        <v>#REF!</v>
      </c>
      <c r="Z142" s="17" t="e">
        <f t="shared" si="25"/>
        <v>#REF!</v>
      </c>
      <c r="AA142" s="17"/>
      <c r="AB142" s="18"/>
      <c r="AC142" s="18" t="e">
        <f t="shared" si="26"/>
        <v>#REF!</v>
      </c>
      <c r="AD142" s="19" t="str">
        <f>VLOOKUP(B142,'[1]Manali members'!$C$2:$K$637,9,0)</f>
        <v>Last communication 97</v>
      </c>
    </row>
    <row r="143" spans="1:30" x14ac:dyDescent="0.3">
      <c r="A143" s="20">
        <v>142</v>
      </c>
      <c r="B143" s="21" t="s">
        <v>490</v>
      </c>
      <c r="C143" s="15" t="s">
        <v>23</v>
      </c>
      <c r="D143" s="21" t="s">
        <v>491</v>
      </c>
      <c r="E143" s="15" t="s">
        <v>25</v>
      </c>
      <c r="F143" s="15" t="s">
        <v>26</v>
      </c>
      <c r="G143" s="21" t="s">
        <v>488</v>
      </c>
      <c r="H143" s="21">
        <v>1996</v>
      </c>
      <c r="I143" s="21" t="s">
        <v>492</v>
      </c>
      <c r="J143" s="21"/>
      <c r="K143" s="23">
        <f>VLOOKUP(B143,'[1]Manali members'!$C$2:$K$637,4,0)</f>
        <v>48000</v>
      </c>
      <c r="L143" s="23">
        <f>VLOOKUP(B143,'[1]Manali members'!$C$2:$K$637,5,0)</f>
        <v>48000</v>
      </c>
      <c r="M143" s="23">
        <f>VLOOKUP(B143,'[1]Manali members'!$C$2:$K$637,6,0)</f>
        <v>48000</v>
      </c>
      <c r="N143" s="21" t="str">
        <f>VLOOKUP(B143,'[1]Manali members'!$C$2:$K$637,8,0)</f>
        <v>Regular</v>
      </c>
      <c r="O143" s="23">
        <f t="shared" si="21"/>
        <v>0</v>
      </c>
      <c r="P143" s="14" t="e">
        <f>+#REF!-H143</f>
        <v>#REF!</v>
      </c>
      <c r="Q143" s="17" t="e">
        <f t="shared" si="18"/>
        <v>#REF!</v>
      </c>
      <c r="R143" s="17" t="e">
        <f t="shared" si="22"/>
        <v>#REF!</v>
      </c>
      <c r="S143" s="17">
        <f t="shared" si="23"/>
        <v>0</v>
      </c>
      <c r="T143" s="17"/>
      <c r="U143" s="18"/>
      <c r="V143" s="18" t="e">
        <f t="shared" si="24"/>
        <v>#REF!</v>
      </c>
      <c r="W143" s="16" t="e">
        <f>+#REF!-H143</f>
        <v>#REF!</v>
      </c>
      <c r="X143" s="17" t="e">
        <f t="shared" si="19"/>
        <v>#REF!</v>
      </c>
      <c r="Y143" s="17" t="e">
        <f t="shared" si="20"/>
        <v>#REF!</v>
      </c>
      <c r="Z143" s="17" t="e">
        <f t="shared" si="25"/>
        <v>#REF!</v>
      </c>
      <c r="AA143" s="17"/>
      <c r="AB143" s="18"/>
      <c r="AC143" s="18" t="e">
        <f t="shared" si="26"/>
        <v>#REF!</v>
      </c>
      <c r="AD143" s="19" t="str">
        <f>VLOOKUP(B143,'[1]Manali members'!$C$2:$K$637,9,0)</f>
        <v>Last communication 08</v>
      </c>
    </row>
    <row r="144" spans="1:30" x14ac:dyDescent="0.3">
      <c r="A144" s="13">
        <v>143</v>
      </c>
      <c r="B144" s="21" t="s">
        <v>493</v>
      </c>
      <c r="C144" s="15" t="s">
        <v>23</v>
      </c>
      <c r="D144" s="21" t="s">
        <v>494</v>
      </c>
      <c r="E144" s="15" t="s">
        <v>25</v>
      </c>
      <c r="F144" s="15" t="s">
        <v>26</v>
      </c>
      <c r="G144" s="21" t="s">
        <v>495</v>
      </c>
      <c r="H144" s="21">
        <v>1996</v>
      </c>
      <c r="I144" s="21" t="s">
        <v>496</v>
      </c>
      <c r="J144" s="21"/>
      <c r="K144" s="23">
        <f>VLOOKUP(B144,'[1]Manali members'!$C$2:$K$637,4,0)</f>
        <v>48000</v>
      </c>
      <c r="L144" s="23">
        <f>VLOOKUP(B144,'[1]Manali members'!$C$2:$K$637,5,0)</f>
        <v>48000</v>
      </c>
      <c r="M144" s="23">
        <f>VLOOKUP(B144,'[1]Manali members'!$C$2:$K$637,6,0)</f>
        <v>48000</v>
      </c>
      <c r="N144" s="21" t="str">
        <f>VLOOKUP(B144,'[1]Manali members'!$C$2:$K$637,8,0)</f>
        <v>Regular</v>
      </c>
      <c r="O144" s="23">
        <f t="shared" si="21"/>
        <v>0</v>
      </c>
      <c r="P144" s="14" t="e">
        <f>+#REF!-H144</f>
        <v>#REF!</v>
      </c>
      <c r="Q144" s="17" t="e">
        <f t="shared" si="18"/>
        <v>#REF!</v>
      </c>
      <c r="R144" s="17" t="e">
        <f t="shared" si="22"/>
        <v>#REF!</v>
      </c>
      <c r="S144" s="17">
        <f t="shared" si="23"/>
        <v>0</v>
      </c>
      <c r="T144" s="17"/>
      <c r="U144" s="18"/>
      <c r="V144" s="18" t="e">
        <f t="shared" si="24"/>
        <v>#REF!</v>
      </c>
      <c r="W144" s="16" t="e">
        <f>+#REF!-H144</f>
        <v>#REF!</v>
      </c>
      <c r="X144" s="17" t="e">
        <f t="shared" si="19"/>
        <v>#REF!</v>
      </c>
      <c r="Y144" s="17" t="e">
        <f t="shared" si="20"/>
        <v>#REF!</v>
      </c>
      <c r="Z144" s="17" t="e">
        <f t="shared" si="25"/>
        <v>#REF!</v>
      </c>
      <c r="AA144" s="17"/>
      <c r="AB144" s="18"/>
      <c r="AC144" s="18" t="e">
        <f t="shared" si="26"/>
        <v>#REF!</v>
      </c>
      <c r="AD144" s="19" t="str">
        <f>VLOOKUP(B144,'[1]Manali members'!$C$2:$K$637,9,0)</f>
        <v>Last communication 06</v>
      </c>
    </row>
    <row r="145" spans="1:30" x14ac:dyDescent="0.3">
      <c r="A145" s="20">
        <v>144</v>
      </c>
      <c r="B145" s="21" t="s">
        <v>497</v>
      </c>
      <c r="C145" s="15" t="s">
        <v>23</v>
      </c>
      <c r="D145" s="21" t="s">
        <v>498</v>
      </c>
      <c r="E145" s="15" t="s">
        <v>25</v>
      </c>
      <c r="F145" s="15" t="s">
        <v>26</v>
      </c>
      <c r="G145" s="21" t="s">
        <v>495</v>
      </c>
      <c r="H145" s="21">
        <v>1996</v>
      </c>
      <c r="I145" s="21" t="s">
        <v>499</v>
      </c>
      <c r="J145" s="21"/>
      <c r="K145" s="23">
        <f>VLOOKUP(B145,'[1]Manali members'!$C$2:$K$637,4,0)</f>
        <v>65000</v>
      </c>
      <c r="L145" s="23">
        <f>VLOOKUP(B145,'[1]Manali members'!$C$2:$K$637,5,0)</f>
        <v>65000</v>
      </c>
      <c r="M145" s="23">
        <f>VLOOKUP(B145,'[1]Manali members'!$C$2:$K$637,6,0)</f>
        <v>65000</v>
      </c>
      <c r="N145" s="21" t="str">
        <f>VLOOKUP(B145,'[1]Manali members'!$C$2:$K$637,8,0)</f>
        <v>Regular</v>
      </c>
      <c r="O145" s="23">
        <f t="shared" si="21"/>
        <v>0</v>
      </c>
      <c r="P145" s="14" t="e">
        <f>+#REF!-H145</f>
        <v>#REF!</v>
      </c>
      <c r="Q145" s="17" t="e">
        <f t="shared" si="18"/>
        <v>#REF!</v>
      </c>
      <c r="R145" s="17" t="e">
        <f t="shared" si="22"/>
        <v>#REF!</v>
      </c>
      <c r="S145" s="17">
        <f t="shared" si="23"/>
        <v>0</v>
      </c>
      <c r="T145" s="17"/>
      <c r="U145" s="18"/>
      <c r="V145" s="18" t="e">
        <f t="shared" si="24"/>
        <v>#REF!</v>
      </c>
      <c r="W145" s="16" t="e">
        <f>+#REF!-H145</f>
        <v>#REF!</v>
      </c>
      <c r="X145" s="17" t="e">
        <f t="shared" si="19"/>
        <v>#REF!</v>
      </c>
      <c r="Y145" s="17" t="e">
        <f t="shared" si="20"/>
        <v>#REF!</v>
      </c>
      <c r="Z145" s="17" t="e">
        <f t="shared" si="25"/>
        <v>#REF!</v>
      </c>
      <c r="AA145" s="17"/>
      <c r="AB145" s="18"/>
      <c r="AC145" s="18" t="e">
        <f t="shared" si="26"/>
        <v>#REF!</v>
      </c>
      <c r="AD145" s="19" t="str">
        <f>VLOOKUP(B145,'[1]Manali members'!$C$2:$K$637,9,0)</f>
        <v>Last communication 90</v>
      </c>
    </row>
    <row r="146" spans="1:30" x14ac:dyDescent="0.3">
      <c r="A146" s="13">
        <v>145</v>
      </c>
      <c r="B146" s="21" t="s">
        <v>500</v>
      </c>
      <c r="C146" s="15" t="s">
        <v>23</v>
      </c>
      <c r="D146" s="21" t="s">
        <v>501</v>
      </c>
      <c r="E146" s="15" t="s">
        <v>25</v>
      </c>
      <c r="F146" s="15" t="s">
        <v>26</v>
      </c>
      <c r="G146" s="21" t="s">
        <v>502</v>
      </c>
      <c r="H146" s="21">
        <v>1996</v>
      </c>
      <c r="I146" s="21" t="s">
        <v>503</v>
      </c>
      <c r="J146" s="21"/>
      <c r="K146" s="23">
        <f>VLOOKUP(B146,'[1]Manali members'!$C$2:$K$637,4,0)</f>
        <v>48000</v>
      </c>
      <c r="L146" s="23">
        <f>VLOOKUP(B146,'[1]Manali members'!$C$2:$K$637,5,0)</f>
        <v>48000</v>
      </c>
      <c r="M146" s="23">
        <f>VLOOKUP(B146,'[1]Manali members'!$C$2:$K$637,6,0)</f>
        <v>48000</v>
      </c>
      <c r="N146" s="21" t="str">
        <f>VLOOKUP(B146,'[1]Manali members'!$C$2:$K$637,8,0)</f>
        <v>Regular</v>
      </c>
      <c r="O146" s="23">
        <f t="shared" si="21"/>
        <v>0</v>
      </c>
      <c r="P146" s="14" t="e">
        <f>+#REF!-H146</f>
        <v>#REF!</v>
      </c>
      <c r="Q146" s="17" t="e">
        <f t="shared" si="18"/>
        <v>#REF!</v>
      </c>
      <c r="R146" s="17" t="e">
        <f t="shared" si="22"/>
        <v>#REF!</v>
      </c>
      <c r="S146" s="17">
        <f t="shared" si="23"/>
        <v>0</v>
      </c>
      <c r="T146" s="17"/>
      <c r="U146" s="18"/>
      <c r="V146" s="18" t="e">
        <f t="shared" si="24"/>
        <v>#REF!</v>
      </c>
      <c r="W146" s="16" t="e">
        <f>+#REF!-H146</f>
        <v>#REF!</v>
      </c>
      <c r="X146" s="17" t="e">
        <f t="shared" si="19"/>
        <v>#REF!</v>
      </c>
      <c r="Y146" s="17" t="e">
        <f t="shared" si="20"/>
        <v>#REF!</v>
      </c>
      <c r="Z146" s="17" t="e">
        <f t="shared" si="25"/>
        <v>#REF!</v>
      </c>
      <c r="AA146" s="17"/>
      <c r="AB146" s="18"/>
      <c r="AC146" s="18" t="e">
        <f t="shared" si="26"/>
        <v>#REF!</v>
      </c>
      <c r="AD146" s="19" t="str">
        <f>VLOOKUP(B146,'[1]Manali members'!$C$2:$K$637,9,0)</f>
        <v>Last communication 03</v>
      </c>
    </row>
    <row r="147" spans="1:30" x14ac:dyDescent="0.3">
      <c r="A147" s="20">
        <v>146</v>
      </c>
      <c r="B147" s="21" t="s">
        <v>504</v>
      </c>
      <c r="C147" s="15" t="s">
        <v>23</v>
      </c>
      <c r="D147" s="21" t="s">
        <v>505</v>
      </c>
      <c r="E147" s="15" t="s">
        <v>25</v>
      </c>
      <c r="F147" s="15" t="s">
        <v>26</v>
      </c>
      <c r="G147" s="21" t="s">
        <v>488</v>
      </c>
      <c r="H147" s="21">
        <v>1996</v>
      </c>
      <c r="I147" s="21" t="s">
        <v>506</v>
      </c>
      <c r="J147" s="21"/>
      <c r="K147" s="23">
        <f>VLOOKUP(B147,'[1]Manali members'!$C$2:$K$637,4,0)</f>
        <v>38000</v>
      </c>
      <c r="L147" s="23">
        <f>VLOOKUP(B147,'[1]Manali members'!$C$2:$K$637,5,0)</f>
        <v>36100</v>
      </c>
      <c r="M147" s="23">
        <f>VLOOKUP(B147,'[1]Manali members'!$C$2:$K$637,6,0)</f>
        <v>36100</v>
      </c>
      <c r="N147" s="21" t="str">
        <f>VLOOKUP(B147,'[1]Manali members'!$C$2:$K$637,8,0)</f>
        <v>Regular</v>
      </c>
      <c r="O147" s="23">
        <f t="shared" si="21"/>
        <v>0</v>
      </c>
      <c r="P147" s="14" t="e">
        <f>+#REF!-H147</f>
        <v>#REF!</v>
      </c>
      <c r="Q147" s="17" t="e">
        <f t="shared" si="18"/>
        <v>#REF!</v>
      </c>
      <c r="R147" s="17" t="e">
        <f t="shared" si="22"/>
        <v>#REF!</v>
      </c>
      <c r="S147" s="17">
        <f t="shared" si="23"/>
        <v>0</v>
      </c>
      <c r="T147" s="17"/>
      <c r="U147" s="18"/>
      <c r="V147" s="18" t="e">
        <f t="shared" si="24"/>
        <v>#REF!</v>
      </c>
      <c r="W147" s="16" t="e">
        <f>+#REF!-H147</f>
        <v>#REF!</v>
      </c>
      <c r="X147" s="17" t="e">
        <f t="shared" si="19"/>
        <v>#REF!</v>
      </c>
      <c r="Y147" s="17" t="e">
        <f t="shared" si="20"/>
        <v>#REF!</v>
      </c>
      <c r="Z147" s="17" t="e">
        <f t="shared" si="25"/>
        <v>#REF!</v>
      </c>
      <c r="AA147" s="17"/>
      <c r="AB147" s="18"/>
      <c r="AC147" s="18" t="e">
        <f t="shared" si="26"/>
        <v>#REF!</v>
      </c>
      <c r="AD147" s="19" t="str">
        <f>VLOOKUP(B147,'[1]Manali members'!$C$2:$K$637,9,0)</f>
        <v>Last communication 96</v>
      </c>
    </row>
    <row r="148" spans="1:30" ht="28.8" x14ac:dyDescent="0.3">
      <c r="A148" s="13">
        <v>147</v>
      </c>
      <c r="B148" s="21" t="s">
        <v>507</v>
      </c>
      <c r="C148" s="15" t="s">
        <v>23</v>
      </c>
      <c r="D148" s="21" t="s">
        <v>508</v>
      </c>
      <c r="E148" s="15" t="s">
        <v>25</v>
      </c>
      <c r="F148" s="15" t="s">
        <v>26</v>
      </c>
      <c r="G148" s="21" t="s">
        <v>509</v>
      </c>
      <c r="H148" s="21">
        <v>1996</v>
      </c>
      <c r="I148" s="21" t="s">
        <v>510</v>
      </c>
      <c r="J148" s="21"/>
      <c r="K148" s="23">
        <f>VLOOKUP(B148,'[1]Manali members'!$C$2:$K$637,4,0)</f>
        <v>65000</v>
      </c>
      <c r="L148" s="23">
        <f>VLOOKUP(B148,'[1]Manali members'!$C$2:$K$637,5,0)</f>
        <v>65000</v>
      </c>
      <c r="M148" s="23">
        <f>VLOOKUP(B148,'[1]Manali members'!$C$2:$K$637,6,0)</f>
        <v>65000</v>
      </c>
      <c r="N148" s="21" t="str">
        <f>VLOOKUP(B148,'[1]Manali members'!$C$2:$K$637,8,0)</f>
        <v>Regular</v>
      </c>
      <c r="O148" s="23">
        <f t="shared" si="21"/>
        <v>0</v>
      </c>
      <c r="P148" s="14" t="e">
        <f>+#REF!-H148</f>
        <v>#REF!</v>
      </c>
      <c r="Q148" s="17" t="e">
        <f t="shared" si="18"/>
        <v>#REF!</v>
      </c>
      <c r="R148" s="17" t="e">
        <f t="shared" si="22"/>
        <v>#REF!</v>
      </c>
      <c r="S148" s="17">
        <f t="shared" si="23"/>
        <v>0</v>
      </c>
      <c r="T148" s="17"/>
      <c r="U148" s="18"/>
      <c r="V148" s="18" t="e">
        <f t="shared" si="24"/>
        <v>#REF!</v>
      </c>
      <c r="W148" s="16" t="e">
        <f>+#REF!-H148</f>
        <v>#REF!</v>
      </c>
      <c r="X148" s="17" t="e">
        <f t="shared" si="19"/>
        <v>#REF!</v>
      </c>
      <c r="Y148" s="17" t="e">
        <f t="shared" si="20"/>
        <v>#REF!</v>
      </c>
      <c r="Z148" s="17" t="e">
        <f t="shared" si="25"/>
        <v>#REF!</v>
      </c>
      <c r="AA148" s="17"/>
      <c r="AB148" s="18"/>
      <c r="AC148" s="18" t="e">
        <f t="shared" si="26"/>
        <v>#REF!</v>
      </c>
      <c r="AD148" s="19" t="str">
        <f>VLOOKUP(B148,'[1]Manali members'!$C$2:$K$637,9,0)</f>
        <v>According to file unit cost outstanding
(Old Chq replesh Guest new chq Issu)</v>
      </c>
    </row>
    <row r="149" spans="1:30" x14ac:dyDescent="0.3">
      <c r="A149" s="20">
        <v>148</v>
      </c>
      <c r="B149" s="21" t="s">
        <v>511</v>
      </c>
      <c r="C149" s="15" t="s">
        <v>23</v>
      </c>
      <c r="D149" s="21" t="s">
        <v>512</v>
      </c>
      <c r="E149" s="15" t="s">
        <v>25</v>
      </c>
      <c r="F149" s="15" t="s">
        <v>26</v>
      </c>
      <c r="G149" s="21" t="s">
        <v>502</v>
      </c>
      <c r="H149" s="21">
        <v>1996</v>
      </c>
      <c r="I149" s="21" t="s">
        <v>513</v>
      </c>
      <c r="J149" s="21"/>
      <c r="K149" s="23">
        <f>VLOOKUP(B149,'[1]Manali members'!$C$2:$K$637,4,0)</f>
        <v>65000</v>
      </c>
      <c r="L149" s="23">
        <f>VLOOKUP(B149,'[1]Manali members'!$C$2:$K$637,5,0)</f>
        <v>65000</v>
      </c>
      <c r="M149" s="23">
        <f>VLOOKUP(B149,'[1]Manali members'!$C$2:$K$637,6,0)</f>
        <v>65000</v>
      </c>
      <c r="N149" s="21" t="str">
        <f>VLOOKUP(B149,'[1]Manali members'!$C$2:$K$637,8,0)</f>
        <v>Regular</v>
      </c>
      <c r="O149" s="23">
        <f t="shared" si="21"/>
        <v>0</v>
      </c>
      <c r="P149" s="14" t="e">
        <f>+#REF!-H149</f>
        <v>#REF!</v>
      </c>
      <c r="Q149" s="17" t="e">
        <f t="shared" si="18"/>
        <v>#REF!</v>
      </c>
      <c r="R149" s="17" t="e">
        <f t="shared" si="22"/>
        <v>#REF!</v>
      </c>
      <c r="S149" s="17">
        <f t="shared" si="23"/>
        <v>0</v>
      </c>
      <c r="T149" s="17"/>
      <c r="U149" s="18"/>
      <c r="V149" s="18" t="e">
        <f t="shared" si="24"/>
        <v>#REF!</v>
      </c>
      <c r="W149" s="16" t="e">
        <f>+#REF!-H149</f>
        <v>#REF!</v>
      </c>
      <c r="X149" s="17" t="e">
        <f t="shared" si="19"/>
        <v>#REF!</v>
      </c>
      <c r="Y149" s="17" t="e">
        <f t="shared" si="20"/>
        <v>#REF!</v>
      </c>
      <c r="Z149" s="17" t="e">
        <f t="shared" si="25"/>
        <v>#REF!</v>
      </c>
      <c r="AA149" s="17"/>
      <c r="AB149" s="18"/>
      <c r="AC149" s="18" t="e">
        <f t="shared" si="26"/>
        <v>#REF!</v>
      </c>
      <c r="AD149" s="19" t="str">
        <f>VLOOKUP(B149,'[1]Manali members'!$C$2:$K$637,9,0)</f>
        <v>Last communication 97</v>
      </c>
    </row>
    <row r="150" spans="1:30" x14ac:dyDescent="0.3">
      <c r="A150" s="13">
        <v>149</v>
      </c>
      <c r="B150" s="21" t="s">
        <v>514</v>
      </c>
      <c r="C150" s="15" t="s">
        <v>23</v>
      </c>
      <c r="D150" s="21" t="s">
        <v>515</v>
      </c>
      <c r="E150" s="15" t="s">
        <v>25</v>
      </c>
      <c r="F150" s="15" t="s">
        <v>26</v>
      </c>
      <c r="G150" s="21" t="s">
        <v>488</v>
      </c>
      <c r="H150" s="21">
        <v>1996</v>
      </c>
      <c r="I150" s="21" t="s">
        <v>516</v>
      </c>
      <c r="J150" s="21"/>
      <c r="K150" s="23">
        <f>VLOOKUP(B150,'[1]Manali members'!$C$2:$K$637,4,0)</f>
        <v>65000</v>
      </c>
      <c r="L150" s="23">
        <f>VLOOKUP(B150,'[1]Manali members'!$C$2:$K$637,5,0)</f>
        <v>61750</v>
      </c>
      <c r="M150" s="23">
        <f>VLOOKUP(B150,'[1]Manali members'!$C$2:$K$637,6,0)</f>
        <v>61750</v>
      </c>
      <c r="N150" s="21" t="str">
        <f>VLOOKUP(B150,'[1]Manali members'!$C$2:$K$637,8,0)</f>
        <v>Regular</v>
      </c>
      <c r="O150" s="23">
        <f t="shared" si="21"/>
        <v>0</v>
      </c>
      <c r="P150" s="14" t="e">
        <f>+#REF!-H150</f>
        <v>#REF!</v>
      </c>
      <c r="Q150" s="17" t="e">
        <f t="shared" si="18"/>
        <v>#REF!</v>
      </c>
      <c r="R150" s="17" t="e">
        <f t="shared" si="22"/>
        <v>#REF!</v>
      </c>
      <c r="S150" s="17">
        <f t="shared" si="23"/>
        <v>0</v>
      </c>
      <c r="T150" s="17"/>
      <c r="U150" s="18"/>
      <c r="V150" s="18" t="e">
        <f t="shared" si="24"/>
        <v>#REF!</v>
      </c>
      <c r="W150" s="16" t="e">
        <f>+#REF!-H150</f>
        <v>#REF!</v>
      </c>
      <c r="X150" s="17" t="e">
        <f t="shared" si="19"/>
        <v>#REF!</v>
      </c>
      <c r="Y150" s="17" t="e">
        <f t="shared" si="20"/>
        <v>#REF!</v>
      </c>
      <c r="Z150" s="17" t="e">
        <f t="shared" si="25"/>
        <v>#REF!</v>
      </c>
      <c r="AA150" s="17"/>
      <c r="AB150" s="18"/>
      <c r="AC150" s="18" t="e">
        <f t="shared" si="26"/>
        <v>#REF!</v>
      </c>
      <c r="AD150" s="19" t="str">
        <f>VLOOKUP(B150,'[1]Manali members'!$C$2:$K$637,9,0)</f>
        <v>Last communication 96</v>
      </c>
    </row>
    <row r="151" spans="1:30" ht="28.8" x14ac:dyDescent="0.3">
      <c r="A151" s="20">
        <v>150</v>
      </c>
      <c r="B151" s="21" t="s">
        <v>517</v>
      </c>
      <c r="C151" s="15" t="s">
        <v>23</v>
      </c>
      <c r="D151" s="21" t="s">
        <v>518</v>
      </c>
      <c r="E151" s="15" t="s">
        <v>25</v>
      </c>
      <c r="F151" s="15" t="s">
        <v>26</v>
      </c>
      <c r="G151" s="21" t="s">
        <v>488</v>
      </c>
      <c r="H151" s="21">
        <v>1996</v>
      </c>
      <c r="I151" s="21" t="s">
        <v>519</v>
      </c>
      <c r="J151" s="21"/>
      <c r="K151" s="23">
        <f>VLOOKUP(B151,'[1]Manali members'!$C$2:$K$637,4,0)</f>
        <v>65000</v>
      </c>
      <c r="L151" s="23">
        <f>VLOOKUP(B151,'[1]Manali members'!$C$2:$K$637,5,0)</f>
        <v>65000</v>
      </c>
      <c r="M151" s="23">
        <f>VLOOKUP(B151,'[1]Manali members'!$C$2:$K$637,6,0)</f>
        <v>35700</v>
      </c>
      <c r="N151" s="21" t="str">
        <f>VLOOKUP(B151,'[1]Manali members'!$C$2:$K$637,8,0)</f>
        <v>Outstanding</v>
      </c>
      <c r="O151" s="23">
        <f t="shared" si="21"/>
        <v>29300</v>
      </c>
      <c r="P151" s="14" t="e">
        <f>+#REF!-H151</f>
        <v>#REF!</v>
      </c>
      <c r="Q151" s="17">
        <f t="shared" si="18"/>
        <v>28560</v>
      </c>
      <c r="R151" s="17" t="e">
        <f t="shared" si="22"/>
        <v>#REF!</v>
      </c>
      <c r="S151" s="17">
        <f t="shared" si="23"/>
        <v>28560</v>
      </c>
      <c r="T151" s="17"/>
      <c r="U151" s="18"/>
      <c r="V151" s="18" t="e">
        <f t="shared" si="24"/>
        <v>#REF!</v>
      </c>
      <c r="W151" s="16" t="e">
        <f>+#REF!-H151</f>
        <v>#REF!</v>
      </c>
      <c r="X151" s="17">
        <f t="shared" si="19"/>
        <v>28560</v>
      </c>
      <c r="Y151" s="17" t="e">
        <f t="shared" si="20"/>
        <v>#REF!</v>
      </c>
      <c r="Z151" s="17" t="e">
        <f t="shared" si="25"/>
        <v>#REF!</v>
      </c>
      <c r="AA151" s="17"/>
      <c r="AB151" s="18"/>
      <c r="AC151" s="18" t="e">
        <f t="shared" si="26"/>
        <v>#REF!</v>
      </c>
      <c r="AD151" s="19" t="str">
        <f>VLOOKUP(B151,'[1]Manali members'!$C$2:$K$637,9,0)</f>
        <v>Last communication 96
(Outstanding Rs 29300/-)</v>
      </c>
    </row>
    <row r="152" spans="1:30" x14ac:dyDescent="0.3">
      <c r="A152" s="13">
        <v>151</v>
      </c>
      <c r="B152" s="21" t="s">
        <v>520</v>
      </c>
      <c r="C152" s="15" t="s">
        <v>23</v>
      </c>
      <c r="D152" s="21" t="s">
        <v>521</v>
      </c>
      <c r="E152" s="15" t="s">
        <v>25</v>
      </c>
      <c r="F152" s="15" t="s">
        <v>26</v>
      </c>
      <c r="G152" s="21" t="s">
        <v>522</v>
      </c>
      <c r="H152" s="21">
        <v>1996</v>
      </c>
      <c r="I152" s="21" t="s">
        <v>523</v>
      </c>
      <c r="J152" s="21"/>
      <c r="K152" s="23">
        <f>VLOOKUP(B152,'[1]Manali members'!$C$2:$K$637,4,0)</f>
        <v>85000</v>
      </c>
      <c r="L152" s="23">
        <f>VLOOKUP(B152,'[1]Manali members'!$C$2:$K$637,5,0)</f>
        <v>85000</v>
      </c>
      <c r="M152" s="23">
        <f>VLOOKUP(B152,'[1]Manali members'!$C$2:$K$637,6,0)</f>
        <v>85000</v>
      </c>
      <c r="N152" s="21" t="str">
        <f>VLOOKUP(B152,'[1]Manali members'!$C$2:$K$637,8,0)</f>
        <v>Regular</v>
      </c>
      <c r="O152" s="23">
        <f t="shared" si="21"/>
        <v>0</v>
      </c>
      <c r="P152" s="14" t="e">
        <f>+#REF!-H152</f>
        <v>#REF!</v>
      </c>
      <c r="Q152" s="17" t="e">
        <f t="shared" si="18"/>
        <v>#REF!</v>
      </c>
      <c r="R152" s="17" t="e">
        <f t="shared" si="22"/>
        <v>#REF!</v>
      </c>
      <c r="S152" s="17">
        <f t="shared" si="23"/>
        <v>0</v>
      </c>
      <c r="T152" s="17"/>
      <c r="U152" s="18"/>
      <c r="V152" s="18" t="e">
        <f t="shared" si="24"/>
        <v>#REF!</v>
      </c>
      <c r="W152" s="16" t="e">
        <f>+#REF!-H152</f>
        <v>#REF!</v>
      </c>
      <c r="X152" s="17" t="e">
        <f t="shared" si="19"/>
        <v>#REF!</v>
      </c>
      <c r="Y152" s="17" t="e">
        <f t="shared" si="20"/>
        <v>#REF!</v>
      </c>
      <c r="Z152" s="17" t="e">
        <f t="shared" si="25"/>
        <v>#REF!</v>
      </c>
      <c r="AA152" s="17"/>
      <c r="AB152" s="18"/>
      <c r="AC152" s="18" t="e">
        <f t="shared" si="26"/>
        <v>#REF!</v>
      </c>
      <c r="AD152" s="19" t="str">
        <f>VLOOKUP(B152,'[1]Manali members'!$C$2:$K$637,9,0)</f>
        <v>Last communication 99</v>
      </c>
    </row>
    <row r="153" spans="1:30" x14ac:dyDescent="0.3">
      <c r="A153" s="20">
        <v>152</v>
      </c>
      <c r="B153" s="21" t="s">
        <v>524</v>
      </c>
      <c r="C153" s="15" t="s">
        <v>23</v>
      </c>
      <c r="D153" s="21" t="s">
        <v>525</v>
      </c>
      <c r="E153" s="15" t="s">
        <v>25</v>
      </c>
      <c r="F153" s="15" t="s">
        <v>26</v>
      </c>
      <c r="G153" s="21" t="s">
        <v>526</v>
      </c>
      <c r="H153" s="21">
        <v>1996</v>
      </c>
      <c r="I153" s="21" t="s">
        <v>527</v>
      </c>
      <c r="J153" s="21"/>
      <c r="K153" s="23">
        <f>VLOOKUP(B153,'[1]Manali members'!$C$2:$K$637,4,0)</f>
        <v>85000</v>
      </c>
      <c r="L153" s="23">
        <f>VLOOKUP(B153,'[1]Manali members'!$C$2:$K$637,5,0)</f>
        <v>85000</v>
      </c>
      <c r="M153" s="23">
        <f>VLOOKUP(B153,'[1]Manali members'!$C$2:$K$637,6,0)</f>
        <v>85000</v>
      </c>
      <c r="N153" s="21" t="str">
        <f>VLOOKUP(B153,'[1]Manali members'!$C$2:$K$637,8,0)</f>
        <v>Regular</v>
      </c>
      <c r="O153" s="23">
        <f t="shared" si="21"/>
        <v>0</v>
      </c>
      <c r="P153" s="14" t="e">
        <f>+#REF!-H153</f>
        <v>#REF!</v>
      </c>
      <c r="Q153" s="17" t="e">
        <f t="shared" si="18"/>
        <v>#REF!</v>
      </c>
      <c r="R153" s="17" t="e">
        <f t="shared" si="22"/>
        <v>#REF!</v>
      </c>
      <c r="S153" s="17">
        <f t="shared" si="23"/>
        <v>0</v>
      </c>
      <c r="T153" s="17"/>
      <c r="U153" s="18"/>
      <c r="V153" s="18" t="e">
        <f t="shared" si="24"/>
        <v>#REF!</v>
      </c>
      <c r="W153" s="16" t="e">
        <f>+#REF!-H153</f>
        <v>#REF!</v>
      </c>
      <c r="X153" s="17" t="e">
        <f t="shared" si="19"/>
        <v>#REF!</v>
      </c>
      <c r="Y153" s="17" t="e">
        <f t="shared" si="20"/>
        <v>#REF!</v>
      </c>
      <c r="Z153" s="17" t="e">
        <f t="shared" si="25"/>
        <v>#REF!</v>
      </c>
      <c r="AA153" s="17"/>
      <c r="AB153" s="18"/>
      <c r="AC153" s="18" t="e">
        <f t="shared" si="26"/>
        <v>#REF!</v>
      </c>
      <c r="AD153" s="19" t="str">
        <f>VLOOKUP(B153,'[1]Manali members'!$C$2:$K$637,9,0)</f>
        <v>Last communication 08</v>
      </c>
    </row>
    <row r="154" spans="1:30" x14ac:dyDescent="0.3">
      <c r="A154" s="13">
        <v>153</v>
      </c>
      <c r="B154" s="21" t="s">
        <v>528</v>
      </c>
      <c r="C154" s="15" t="s">
        <v>23</v>
      </c>
      <c r="D154" s="21" t="s">
        <v>529</v>
      </c>
      <c r="E154" s="15" t="s">
        <v>25</v>
      </c>
      <c r="F154" s="15" t="s">
        <v>26</v>
      </c>
      <c r="G154" s="22">
        <v>35072</v>
      </c>
      <c r="H154" s="21">
        <v>1996</v>
      </c>
      <c r="I154" s="21" t="s">
        <v>530</v>
      </c>
      <c r="J154" s="21"/>
      <c r="K154" s="23">
        <f>VLOOKUP(B154,'[1]Manali members'!$C$2:$K$637,4,0)</f>
        <v>48000</v>
      </c>
      <c r="L154" s="23">
        <f>VLOOKUP(B154,'[1]Manali members'!$C$2:$K$637,5,0)</f>
        <v>48000</v>
      </c>
      <c r="M154" s="23">
        <f>VLOOKUP(B154,'[1]Manali members'!$C$2:$K$637,6,0)</f>
        <v>48000</v>
      </c>
      <c r="N154" s="21" t="str">
        <f>VLOOKUP(B154,'[1]Manali members'!$C$2:$K$637,8,0)</f>
        <v>Regular</v>
      </c>
      <c r="O154" s="23">
        <f t="shared" si="21"/>
        <v>0</v>
      </c>
      <c r="P154" s="14" t="e">
        <f>+#REF!-H154</f>
        <v>#REF!</v>
      </c>
      <c r="Q154" s="17" t="e">
        <f t="shared" si="18"/>
        <v>#REF!</v>
      </c>
      <c r="R154" s="17" t="e">
        <f t="shared" si="22"/>
        <v>#REF!</v>
      </c>
      <c r="S154" s="17">
        <f t="shared" si="23"/>
        <v>0</v>
      </c>
      <c r="T154" s="17"/>
      <c r="U154" s="18"/>
      <c r="V154" s="18" t="e">
        <f t="shared" si="24"/>
        <v>#REF!</v>
      </c>
      <c r="W154" s="16" t="e">
        <f>+#REF!-H154</f>
        <v>#REF!</v>
      </c>
      <c r="X154" s="17" t="e">
        <f t="shared" si="19"/>
        <v>#REF!</v>
      </c>
      <c r="Y154" s="17" t="e">
        <f t="shared" si="20"/>
        <v>#REF!</v>
      </c>
      <c r="Z154" s="17" t="e">
        <f t="shared" si="25"/>
        <v>#REF!</v>
      </c>
      <c r="AA154" s="17"/>
      <c r="AB154" s="18"/>
      <c r="AC154" s="18" t="e">
        <f t="shared" si="26"/>
        <v>#REF!</v>
      </c>
      <c r="AD154" s="19" t="str">
        <f>VLOOKUP(B154,'[1]Manali members'!$C$2:$K$637,9,0)</f>
        <v>Last communication 09</v>
      </c>
    </row>
    <row r="155" spans="1:30" x14ac:dyDescent="0.3">
      <c r="A155" s="20">
        <v>154</v>
      </c>
      <c r="B155" s="21" t="s">
        <v>531</v>
      </c>
      <c r="C155" s="15" t="s">
        <v>23</v>
      </c>
      <c r="D155" s="21" t="s">
        <v>532</v>
      </c>
      <c r="E155" s="15" t="s">
        <v>25</v>
      </c>
      <c r="F155" s="15" t="s">
        <v>26</v>
      </c>
      <c r="G155" s="21" t="s">
        <v>533</v>
      </c>
      <c r="H155" s="21">
        <v>1996</v>
      </c>
      <c r="I155" s="21" t="s">
        <v>534</v>
      </c>
      <c r="J155" s="21"/>
      <c r="K155" s="23">
        <f>VLOOKUP(B155,'[1]Manali members'!$C$2:$K$637,4,0)</f>
        <v>85000</v>
      </c>
      <c r="L155" s="23">
        <f>VLOOKUP(B155,'[1]Manali members'!$C$2:$K$637,5,0)</f>
        <v>80750</v>
      </c>
      <c r="M155" s="23">
        <f>VLOOKUP(B155,'[1]Manali members'!$C$2:$K$637,6,0)</f>
        <v>80750</v>
      </c>
      <c r="N155" s="21" t="str">
        <f>VLOOKUP(B155,'[1]Manali members'!$C$2:$K$637,8,0)</f>
        <v>Regular</v>
      </c>
      <c r="O155" s="23">
        <f t="shared" si="21"/>
        <v>0</v>
      </c>
      <c r="P155" s="14" t="e">
        <f>+#REF!-H155</f>
        <v>#REF!</v>
      </c>
      <c r="Q155" s="17" t="e">
        <f t="shared" si="18"/>
        <v>#REF!</v>
      </c>
      <c r="R155" s="17" t="e">
        <f t="shared" si="22"/>
        <v>#REF!</v>
      </c>
      <c r="S155" s="17">
        <f t="shared" si="23"/>
        <v>0</v>
      </c>
      <c r="T155" s="17"/>
      <c r="U155" s="18"/>
      <c r="V155" s="18" t="e">
        <f t="shared" si="24"/>
        <v>#REF!</v>
      </c>
      <c r="W155" s="16" t="e">
        <f>+#REF!-H155</f>
        <v>#REF!</v>
      </c>
      <c r="X155" s="17" t="e">
        <f t="shared" si="19"/>
        <v>#REF!</v>
      </c>
      <c r="Y155" s="17" t="e">
        <f t="shared" si="20"/>
        <v>#REF!</v>
      </c>
      <c r="Z155" s="17" t="e">
        <f t="shared" si="25"/>
        <v>#REF!</v>
      </c>
      <c r="AA155" s="17"/>
      <c r="AB155" s="18"/>
      <c r="AC155" s="18" t="e">
        <f t="shared" si="26"/>
        <v>#REF!</v>
      </c>
      <c r="AD155" s="19" t="str">
        <f>VLOOKUP(B155,'[1]Manali members'!$C$2:$K$637,9,0)</f>
        <v>Last communication 97</v>
      </c>
    </row>
    <row r="156" spans="1:30" ht="28.8" x14ac:dyDescent="0.3">
      <c r="A156" s="13">
        <v>155</v>
      </c>
      <c r="B156" s="21" t="s">
        <v>535</v>
      </c>
      <c r="C156" s="15" t="s">
        <v>23</v>
      </c>
      <c r="D156" s="21" t="s">
        <v>536</v>
      </c>
      <c r="E156" s="15" t="s">
        <v>25</v>
      </c>
      <c r="F156" s="15" t="s">
        <v>26</v>
      </c>
      <c r="G156" s="21" t="s">
        <v>537</v>
      </c>
      <c r="H156" s="21">
        <v>1996</v>
      </c>
      <c r="I156" s="21" t="s">
        <v>538</v>
      </c>
      <c r="J156" s="21"/>
      <c r="K156" s="23">
        <f>VLOOKUP(B156,'[1]Manali members'!$C$2:$K$637,4,0)</f>
        <v>65000</v>
      </c>
      <c r="L156" s="23">
        <f>VLOOKUP(B156,'[1]Manali members'!$C$2:$K$637,5,0)</f>
        <v>65000</v>
      </c>
      <c r="M156" s="23">
        <f>VLOOKUP(B156,'[1]Manali members'!$C$2:$K$637,6,0)</f>
        <v>39000</v>
      </c>
      <c r="N156" s="21" t="str">
        <f>VLOOKUP(B156,'[1]Manali members'!$C$2:$K$637,8,0)</f>
        <v>Outstanding</v>
      </c>
      <c r="O156" s="23">
        <f t="shared" si="21"/>
        <v>26000</v>
      </c>
      <c r="P156" s="14" t="e">
        <f>+#REF!-H156</f>
        <v>#REF!</v>
      </c>
      <c r="Q156" s="17">
        <f t="shared" si="18"/>
        <v>31200</v>
      </c>
      <c r="R156" s="17" t="e">
        <f t="shared" si="22"/>
        <v>#REF!</v>
      </c>
      <c r="S156" s="17">
        <f t="shared" si="23"/>
        <v>31200</v>
      </c>
      <c r="T156" s="17"/>
      <c r="U156" s="18"/>
      <c r="V156" s="18" t="e">
        <f t="shared" si="24"/>
        <v>#REF!</v>
      </c>
      <c r="W156" s="16" t="e">
        <f>+#REF!-H156</f>
        <v>#REF!</v>
      </c>
      <c r="X156" s="17">
        <f t="shared" si="19"/>
        <v>31200</v>
      </c>
      <c r="Y156" s="17" t="e">
        <f t="shared" si="20"/>
        <v>#REF!</v>
      </c>
      <c r="Z156" s="17" t="e">
        <f t="shared" si="25"/>
        <v>#REF!</v>
      </c>
      <c r="AA156" s="17"/>
      <c r="AB156" s="18"/>
      <c r="AC156" s="18" t="e">
        <f t="shared" si="26"/>
        <v>#REF!</v>
      </c>
      <c r="AD156" s="19" t="str">
        <f>VLOOKUP(B156,'[1]Manali members'!$C$2:$K$637,9,0)</f>
        <v>Last communication 96
(Outstanding Rs 26000/-)</v>
      </c>
    </row>
    <row r="157" spans="1:30" x14ac:dyDescent="0.3">
      <c r="A157" s="20">
        <v>156</v>
      </c>
      <c r="B157" s="21" t="s">
        <v>539</v>
      </c>
      <c r="C157" s="15" t="s">
        <v>23</v>
      </c>
      <c r="D157" s="21" t="s">
        <v>540</v>
      </c>
      <c r="E157" s="15" t="s">
        <v>25</v>
      </c>
      <c r="F157" s="15" t="s">
        <v>26</v>
      </c>
      <c r="G157" s="21" t="s">
        <v>477</v>
      </c>
      <c r="H157" s="21">
        <v>1996</v>
      </c>
      <c r="I157" s="21" t="s">
        <v>541</v>
      </c>
      <c r="J157" s="21"/>
      <c r="K157" s="23">
        <f>VLOOKUP(B157,'[1]Manali members'!$C$2:$K$637,4,0)</f>
        <v>85000</v>
      </c>
      <c r="L157" s="23">
        <f>VLOOKUP(B157,'[1]Manali members'!$C$2:$K$637,5,0)</f>
        <v>80750</v>
      </c>
      <c r="M157" s="23">
        <f>VLOOKUP(B157,'[1]Manali members'!$C$2:$K$637,6,0)</f>
        <v>80750</v>
      </c>
      <c r="N157" s="21" t="str">
        <f>VLOOKUP(B157,'[1]Manali members'!$C$2:$K$637,8,0)</f>
        <v>Regular</v>
      </c>
      <c r="O157" s="23">
        <f t="shared" si="21"/>
        <v>0</v>
      </c>
      <c r="P157" s="14" t="e">
        <f>+#REF!-H157</f>
        <v>#REF!</v>
      </c>
      <c r="Q157" s="17" t="e">
        <f t="shared" si="18"/>
        <v>#REF!</v>
      </c>
      <c r="R157" s="17" t="e">
        <f t="shared" si="22"/>
        <v>#REF!</v>
      </c>
      <c r="S157" s="17">
        <f t="shared" si="23"/>
        <v>0</v>
      </c>
      <c r="T157" s="17"/>
      <c r="U157" s="18"/>
      <c r="V157" s="18" t="e">
        <f t="shared" si="24"/>
        <v>#REF!</v>
      </c>
      <c r="W157" s="16" t="e">
        <f>+#REF!-H157</f>
        <v>#REF!</v>
      </c>
      <c r="X157" s="17" t="e">
        <f t="shared" si="19"/>
        <v>#REF!</v>
      </c>
      <c r="Y157" s="17" t="e">
        <f t="shared" si="20"/>
        <v>#REF!</v>
      </c>
      <c r="Z157" s="17" t="e">
        <f t="shared" si="25"/>
        <v>#REF!</v>
      </c>
      <c r="AA157" s="17"/>
      <c r="AB157" s="18"/>
      <c r="AC157" s="18" t="e">
        <f t="shared" si="26"/>
        <v>#REF!</v>
      </c>
      <c r="AD157" s="19" t="str">
        <f>VLOOKUP(B157,'[1]Manali members'!$C$2:$K$637,9,0)</f>
        <v>Last communication 01</v>
      </c>
    </row>
    <row r="158" spans="1:30" x14ac:dyDescent="0.3">
      <c r="A158" s="13">
        <v>157</v>
      </c>
      <c r="B158" s="21" t="s">
        <v>542</v>
      </c>
      <c r="C158" s="15" t="s">
        <v>23</v>
      </c>
      <c r="D158" s="21" t="s">
        <v>543</v>
      </c>
      <c r="E158" s="15" t="s">
        <v>25</v>
      </c>
      <c r="F158" s="15" t="s">
        <v>26</v>
      </c>
      <c r="G158" s="21" t="s">
        <v>488</v>
      </c>
      <c r="H158" s="21">
        <v>1996</v>
      </c>
      <c r="I158" s="21" t="s">
        <v>544</v>
      </c>
      <c r="J158" s="21"/>
      <c r="K158" s="23">
        <f>VLOOKUP(B158,'[1]Manali members'!$C$2:$K$637,4,0)</f>
        <v>65000</v>
      </c>
      <c r="L158" s="23">
        <f>VLOOKUP(B158,'[1]Manali members'!$C$2:$K$637,5,0)</f>
        <v>65000</v>
      </c>
      <c r="M158" s="23">
        <f>VLOOKUP(B158,'[1]Manali members'!$C$2:$K$637,6,0)</f>
        <v>65000</v>
      </c>
      <c r="N158" s="21" t="str">
        <f>VLOOKUP(B158,'[1]Manali members'!$C$2:$K$637,8,0)</f>
        <v>Regular</v>
      </c>
      <c r="O158" s="23">
        <f t="shared" si="21"/>
        <v>0</v>
      </c>
      <c r="P158" s="14" t="e">
        <f>+#REF!-H158</f>
        <v>#REF!</v>
      </c>
      <c r="Q158" s="17" t="e">
        <f t="shared" si="18"/>
        <v>#REF!</v>
      </c>
      <c r="R158" s="17" t="e">
        <f t="shared" si="22"/>
        <v>#REF!</v>
      </c>
      <c r="S158" s="17">
        <f t="shared" si="23"/>
        <v>0</v>
      </c>
      <c r="T158" s="17"/>
      <c r="U158" s="18"/>
      <c r="V158" s="18" t="e">
        <f t="shared" si="24"/>
        <v>#REF!</v>
      </c>
      <c r="W158" s="16" t="e">
        <f>+#REF!-H158</f>
        <v>#REF!</v>
      </c>
      <c r="X158" s="17" t="e">
        <f t="shared" si="19"/>
        <v>#REF!</v>
      </c>
      <c r="Y158" s="17" t="e">
        <f t="shared" si="20"/>
        <v>#REF!</v>
      </c>
      <c r="Z158" s="17" t="e">
        <f t="shared" si="25"/>
        <v>#REF!</v>
      </c>
      <c r="AA158" s="17"/>
      <c r="AB158" s="18"/>
      <c r="AC158" s="18" t="e">
        <f t="shared" si="26"/>
        <v>#REF!</v>
      </c>
      <c r="AD158" s="19" t="str">
        <f>VLOOKUP(B158,'[1]Manali members'!$C$2:$K$637,9,0)</f>
        <v>Last communication 07</v>
      </c>
    </row>
    <row r="159" spans="1:30" x14ac:dyDescent="0.3">
      <c r="A159" s="20">
        <v>158</v>
      </c>
      <c r="B159" s="21" t="s">
        <v>545</v>
      </c>
      <c r="C159" s="15" t="s">
        <v>23</v>
      </c>
      <c r="D159" s="21" t="s">
        <v>546</v>
      </c>
      <c r="E159" s="15" t="s">
        <v>25</v>
      </c>
      <c r="F159" s="15" t="s">
        <v>26</v>
      </c>
      <c r="G159" s="21" t="s">
        <v>522</v>
      </c>
      <c r="H159" s="21">
        <v>1996</v>
      </c>
      <c r="I159" s="21" t="s">
        <v>547</v>
      </c>
      <c r="J159" s="21"/>
      <c r="K159" s="23">
        <f>VLOOKUP(B159,'[1]Manali members'!$C$2:$K$637,4,0)</f>
        <v>65000</v>
      </c>
      <c r="L159" s="23">
        <f>VLOOKUP(B159,'[1]Manali members'!$C$2:$K$637,5,0)</f>
        <v>65000</v>
      </c>
      <c r="M159" s="23">
        <f>VLOOKUP(B159,'[1]Manali members'!$C$2:$K$637,6,0)</f>
        <v>65000</v>
      </c>
      <c r="N159" s="21" t="str">
        <f>VLOOKUP(B159,'[1]Manali members'!$C$2:$K$637,8,0)</f>
        <v>Regular</v>
      </c>
      <c r="O159" s="23">
        <f t="shared" si="21"/>
        <v>0</v>
      </c>
      <c r="P159" s="14" t="e">
        <f>+#REF!-H159</f>
        <v>#REF!</v>
      </c>
      <c r="Q159" s="17" t="e">
        <f t="shared" si="18"/>
        <v>#REF!</v>
      </c>
      <c r="R159" s="17" t="e">
        <f t="shared" si="22"/>
        <v>#REF!</v>
      </c>
      <c r="S159" s="17">
        <f t="shared" si="23"/>
        <v>0</v>
      </c>
      <c r="T159" s="17"/>
      <c r="U159" s="18"/>
      <c r="V159" s="18" t="e">
        <f t="shared" si="24"/>
        <v>#REF!</v>
      </c>
      <c r="W159" s="16" t="e">
        <f>+#REF!-H159</f>
        <v>#REF!</v>
      </c>
      <c r="X159" s="17" t="e">
        <f t="shared" si="19"/>
        <v>#REF!</v>
      </c>
      <c r="Y159" s="17" t="e">
        <f t="shared" si="20"/>
        <v>#REF!</v>
      </c>
      <c r="Z159" s="17" t="e">
        <f t="shared" si="25"/>
        <v>#REF!</v>
      </c>
      <c r="AA159" s="17"/>
      <c r="AB159" s="18"/>
      <c r="AC159" s="18" t="e">
        <f t="shared" si="26"/>
        <v>#REF!</v>
      </c>
      <c r="AD159" s="19" t="str">
        <f>VLOOKUP(B159,'[1]Manali members'!$C$2:$K$637,9,0)</f>
        <v>Last communication 98</v>
      </c>
    </row>
    <row r="160" spans="1:30" x14ac:dyDescent="0.3">
      <c r="A160" s="13">
        <v>159</v>
      </c>
      <c r="B160" s="21" t="s">
        <v>548</v>
      </c>
      <c r="C160" s="15" t="s">
        <v>23</v>
      </c>
      <c r="D160" s="21" t="s">
        <v>549</v>
      </c>
      <c r="E160" s="15" t="s">
        <v>25</v>
      </c>
      <c r="F160" s="15" t="s">
        <v>26</v>
      </c>
      <c r="G160" s="21" t="s">
        <v>488</v>
      </c>
      <c r="H160" s="21">
        <v>1996</v>
      </c>
      <c r="I160" s="21" t="s">
        <v>550</v>
      </c>
      <c r="J160" s="21"/>
      <c r="K160" s="23">
        <f>VLOOKUP(B160,'[1]Manali members'!$C$2:$K$637,4,0)</f>
        <v>48000</v>
      </c>
      <c r="L160" s="23">
        <f>VLOOKUP(B160,'[1]Manali members'!$C$2:$K$637,5,0)</f>
        <v>48000</v>
      </c>
      <c r="M160" s="23">
        <f>VLOOKUP(B160,'[1]Manali members'!$C$2:$K$637,6,0)</f>
        <v>48000</v>
      </c>
      <c r="N160" s="21" t="str">
        <f>VLOOKUP(B160,'[1]Manali members'!$C$2:$K$637,8,0)</f>
        <v>Regular</v>
      </c>
      <c r="O160" s="23">
        <f t="shared" si="21"/>
        <v>0</v>
      </c>
      <c r="P160" s="14" t="e">
        <f>+#REF!-H160</f>
        <v>#REF!</v>
      </c>
      <c r="Q160" s="17" t="e">
        <f t="shared" si="18"/>
        <v>#REF!</v>
      </c>
      <c r="R160" s="17" t="e">
        <f t="shared" si="22"/>
        <v>#REF!</v>
      </c>
      <c r="S160" s="17">
        <f t="shared" si="23"/>
        <v>0</v>
      </c>
      <c r="T160" s="17"/>
      <c r="U160" s="18"/>
      <c r="V160" s="18" t="e">
        <f t="shared" si="24"/>
        <v>#REF!</v>
      </c>
      <c r="W160" s="16" t="e">
        <f>+#REF!-H160</f>
        <v>#REF!</v>
      </c>
      <c r="X160" s="17" t="e">
        <f t="shared" si="19"/>
        <v>#REF!</v>
      </c>
      <c r="Y160" s="17" t="e">
        <f t="shared" si="20"/>
        <v>#REF!</v>
      </c>
      <c r="Z160" s="17" t="e">
        <f t="shared" si="25"/>
        <v>#REF!</v>
      </c>
      <c r="AA160" s="17"/>
      <c r="AB160" s="18"/>
      <c r="AC160" s="18" t="e">
        <f t="shared" si="26"/>
        <v>#REF!</v>
      </c>
      <c r="AD160" s="19" t="str">
        <f>VLOOKUP(B160,'[1]Manali members'!$C$2:$K$637,9,0)</f>
        <v>No communication till date</v>
      </c>
    </row>
    <row r="161" spans="1:30" x14ac:dyDescent="0.3">
      <c r="A161" s="20">
        <v>160</v>
      </c>
      <c r="B161" s="21" t="s">
        <v>551</v>
      </c>
      <c r="C161" s="15" t="s">
        <v>23</v>
      </c>
      <c r="D161" s="21" t="s">
        <v>552</v>
      </c>
      <c r="E161" s="15" t="s">
        <v>25</v>
      </c>
      <c r="F161" s="15" t="s">
        <v>26</v>
      </c>
      <c r="G161" s="22">
        <v>35072</v>
      </c>
      <c r="H161" s="21">
        <v>1996</v>
      </c>
      <c r="I161" s="21" t="s">
        <v>553</v>
      </c>
      <c r="J161" s="21"/>
      <c r="K161" s="23">
        <f>VLOOKUP(B161,'[1]Manali members'!$C$2:$K$637,4,0)</f>
        <v>85000</v>
      </c>
      <c r="L161" s="23">
        <f>VLOOKUP(B161,'[1]Manali members'!$C$2:$K$637,5,0)</f>
        <v>85000</v>
      </c>
      <c r="M161" s="23">
        <f>VLOOKUP(B161,'[1]Manali members'!$C$2:$K$637,6,0)</f>
        <v>85000</v>
      </c>
      <c r="N161" s="21" t="str">
        <f>VLOOKUP(B161,'[1]Manali members'!$C$2:$K$637,8,0)</f>
        <v>Regular</v>
      </c>
      <c r="O161" s="23">
        <f t="shared" si="21"/>
        <v>0</v>
      </c>
      <c r="P161" s="14" t="e">
        <f>+#REF!-H161</f>
        <v>#REF!</v>
      </c>
      <c r="Q161" s="17" t="e">
        <f t="shared" si="18"/>
        <v>#REF!</v>
      </c>
      <c r="R161" s="17" t="e">
        <f t="shared" si="22"/>
        <v>#REF!</v>
      </c>
      <c r="S161" s="17">
        <f t="shared" si="23"/>
        <v>0</v>
      </c>
      <c r="T161" s="17"/>
      <c r="U161" s="18"/>
      <c r="V161" s="18" t="e">
        <f t="shared" si="24"/>
        <v>#REF!</v>
      </c>
      <c r="W161" s="16" t="e">
        <f>+#REF!-H161</f>
        <v>#REF!</v>
      </c>
      <c r="X161" s="17" t="e">
        <f t="shared" si="19"/>
        <v>#REF!</v>
      </c>
      <c r="Y161" s="17" t="e">
        <f t="shared" si="20"/>
        <v>#REF!</v>
      </c>
      <c r="Z161" s="17" t="e">
        <f t="shared" si="25"/>
        <v>#REF!</v>
      </c>
      <c r="AA161" s="17"/>
      <c r="AB161" s="18"/>
      <c r="AC161" s="18" t="e">
        <f t="shared" si="26"/>
        <v>#REF!</v>
      </c>
      <c r="AD161" s="19" t="str">
        <f>VLOOKUP(B161,'[1]Manali members'!$C$2:$K$637,9,0)</f>
        <v>Last communication 98</v>
      </c>
    </row>
    <row r="162" spans="1:30" ht="28.8" x14ac:dyDescent="0.3">
      <c r="A162" s="13">
        <v>161</v>
      </c>
      <c r="B162" s="21" t="s">
        <v>554</v>
      </c>
      <c r="C162" s="15" t="s">
        <v>23</v>
      </c>
      <c r="D162" s="21" t="s">
        <v>555</v>
      </c>
      <c r="E162" s="15" t="s">
        <v>25</v>
      </c>
      <c r="F162" s="15" t="s">
        <v>26</v>
      </c>
      <c r="G162" s="21" t="s">
        <v>488</v>
      </c>
      <c r="H162" s="21">
        <v>1996</v>
      </c>
      <c r="I162" s="21" t="s">
        <v>556</v>
      </c>
      <c r="J162" s="21"/>
      <c r="K162" s="23">
        <f>VLOOKUP(B162,'[1]Manali members'!$C$2:$K$637,4,0)</f>
        <v>48000</v>
      </c>
      <c r="L162" s="23">
        <f>VLOOKUP(B162,'[1]Manali members'!$C$2:$K$637,5,0)</f>
        <v>48000</v>
      </c>
      <c r="M162" s="23">
        <f>VLOOKUP(B162,'[1]Manali members'!$C$2:$K$637,6,0)</f>
        <v>43200</v>
      </c>
      <c r="N162" s="21" t="str">
        <f>VLOOKUP(B162,'[1]Manali members'!$C$2:$K$637,8,0)</f>
        <v>Outstanding</v>
      </c>
      <c r="O162" s="23">
        <f t="shared" si="21"/>
        <v>4800</v>
      </c>
      <c r="P162" s="14" t="e">
        <f>+#REF!-H162</f>
        <v>#REF!</v>
      </c>
      <c r="Q162" s="17">
        <f t="shared" si="18"/>
        <v>34560</v>
      </c>
      <c r="R162" s="17" t="e">
        <f t="shared" si="22"/>
        <v>#REF!</v>
      </c>
      <c r="S162" s="17">
        <f t="shared" si="23"/>
        <v>34560</v>
      </c>
      <c r="T162" s="17"/>
      <c r="U162" s="18"/>
      <c r="V162" s="18" t="e">
        <f t="shared" si="24"/>
        <v>#REF!</v>
      </c>
      <c r="W162" s="16" t="e">
        <f>+#REF!-H162</f>
        <v>#REF!</v>
      </c>
      <c r="X162" s="17">
        <f t="shared" si="19"/>
        <v>34560</v>
      </c>
      <c r="Y162" s="17" t="e">
        <f t="shared" si="20"/>
        <v>#REF!</v>
      </c>
      <c r="Z162" s="17" t="e">
        <f t="shared" si="25"/>
        <v>#REF!</v>
      </c>
      <c r="AA162" s="17"/>
      <c r="AB162" s="18"/>
      <c r="AC162" s="18" t="e">
        <f t="shared" si="26"/>
        <v>#REF!</v>
      </c>
      <c r="AD162" s="19" t="str">
        <f>VLOOKUP(B162,'[1]Manali members'!$C$2:$K$637,9,0)</f>
        <v>Last communication 96
(Outstanding Rs 4800/-)</v>
      </c>
    </row>
    <row r="163" spans="1:30" x14ac:dyDescent="0.3">
      <c r="A163" s="20">
        <v>162</v>
      </c>
      <c r="B163" s="21" t="s">
        <v>557</v>
      </c>
      <c r="C163" s="15" t="s">
        <v>23</v>
      </c>
      <c r="D163" s="21" t="s">
        <v>558</v>
      </c>
      <c r="E163" s="15" t="s">
        <v>25</v>
      </c>
      <c r="F163" s="15" t="s">
        <v>26</v>
      </c>
      <c r="G163" s="22">
        <v>35072</v>
      </c>
      <c r="H163" s="21">
        <v>1996</v>
      </c>
      <c r="I163" s="21" t="s">
        <v>559</v>
      </c>
      <c r="J163" s="21"/>
      <c r="K163" s="23">
        <f>VLOOKUP(B163,'[1]Manali members'!$C$2:$K$637,4,0)</f>
        <v>48000</v>
      </c>
      <c r="L163" s="23">
        <f>VLOOKUP(B163,'[1]Manali members'!$C$2:$K$637,5,0)</f>
        <v>48000</v>
      </c>
      <c r="M163" s="23">
        <f>VLOOKUP(B163,'[1]Manali members'!$C$2:$K$637,6,0)</f>
        <v>48000</v>
      </c>
      <c r="N163" s="21" t="str">
        <f>VLOOKUP(B163,'[1]Manali members'!$C$2:$K$637,8,0)</f>
        <v>Regular</v>
      </c>
      <c r="O163" s="23">
        <f t="shared" si="21"/>
        <v>0</v>
      </c>
      <c r="P163" s="14" t="e">
        <f>+#REF!-H163</f>
        <v>#REF!</v>
      </c>
      <c r="Q163" s="17" t="e">
        <f t="shared" si="18"/>
        <v>#REF!</v>
      </c>
      <c r="R163" s="17" t="e">
        <f t="shared" si="22"/>
        <v>#REF!</v>
      </c>
      <c r="S163" s="17">
        <f t="shared" si="23"/>
        <v>0</v>
      </c>
      <c r="T163" s="17"/>
      <c r="U163" s="18"/>
      <c r="V163" s="18" t="e">
        <f t="shared" si="24"/>
        <v>#REF!</v>
      </c>
      <c r="W163" s="16" t="e">
        <f>+#REF!-H163</f>
        <v>#REF!</v>
      </c>
      <c r="X163" s="17" t="e">
        <f t="shared" si="19"/>
        <v>#REF!</v>
      </c>
      <c r="Y163" s="17" t="e">
        <f t="shared" si="20"/>
        <v>#REF!</v>
      </c>
      <c r="Z163" s="17" t="e">
        <f t="shared" si="25"/>
        <v>#REF!</v>
      </c>
      <c r="AA163" s="17"/>
      <c r="AB163" s="18"/>
      <c r="AC163" s="18" t="e">
        <f t="shared" si="26"/>
        <v>#REF!</v>
      </c>
      <c r="AD163" s="19" t="str">
        <f>VLOOKUP(B163,'[1]Manali members'!$C$2:$K$637,9,0)</f>
        <v>Last communication 17</v>
      </c>
    </row>
    <row r="164" spans="1:30" x14ac:dyDescent="0.3">
      <c r="A164" s="13">
        <v>163</v>
      </c>
      <c r="B164" s="21" t="s">
        <v>560</v>
      </c>
      <c r="C164" s="15" t="s">
        <v>23</v>
      </c>
      <c r="D164" s="21" t="s">
        <v>561</v>
      </c>
      <c r="E164" s="15" t="s">
        <v>25</v>
      </c>
      <c r="F164" s="15" t="s">
        <v>26</v>
      </c>
      <c r="G164" s="21" t="s">
        <v>488</v>
      </c>
      <c r="H164" s="21">
        <v>1996</v>
      </c>
      <c r="I164" s="21" t="s">
        <v>562</v>
      </c>
      <c r="J164" s="21"/>
      <c r="K164" s="23">
        <f>VLOOKUP(B164,'[1]Manali members'!$C$2:$K$637,4,0)</f>
        <v>48000</v>
      </c>
      <c r="L164" s="23">
        <f>VLOOKUP(B164,'[1]Manali members'!$C$2:$K$637,5,0)</f>
        <v>48000</v>
      </c>
      <c r="M164" s="23">
        <f>VLOOKUP(B164,'[1]Manali members'!$C$2:$K$637,6,0)</f>
        <v>48000</v>
      </c>
      <c r="N164" s="21" t="str">
        <f>VLOOKUP(B164,'[1]Manali members'!$C$2:$K$637,8,0)</f>
        <v>Regular</v>
      </c>
      <c r="O164" s="23">
        <f t="shared" si="21"/>
        <v>0</v>
      </c>
      <c r="P164" s="14" t="e">
        <f>+#REF!-H164</f>
        <v>#REF!</v>
      </c>
      <c r="Q164" s="17" t="e">
        <f t="shared" si="18"/>
        <v>#REF!</v>
      </c>
      <c r="R164" s="17" t="e">
        <f t="shared" si="22"/>
        <v>#REF!</v>
      </c>
      <c r="S164" s="17">
        <f t="shared" si="23"/>
        <v>0</v>
      </c>
      <c r="T164" s="17"/>
      <c r="U164" s="18"/>
      <c r="V164" s="18" t="e">
        <f t="shared" si="24"/>
        <v>#REF!</v>
      </c>
      <c r="W164" s="16" t="e">
        <f>+#REF!-H164</f>
        <v>#REF!</v>
      </c>
      <c r="X164" s="17" t="e">
        <f t="shared" si="19"/>
        <v>#REF!</v>
      </c>
      <c r="Y164" s="17" t="e">
        <f t="shared" si="20"/>
        <v>#REF!</v>
      </c>
      <c r="Z164" s="17" t="e">
        <f t="shared" si="25"/>
        <v>#REF!</v>
      </c>
      <c r="AA164" s="17"/>
      <c r="AB164" s="18"/>
      <c r="AC164" s="18" t="e">
        <f t="shared" si="26"/>
        <v>#REF!</v>
      </c>
      <c r="AD164" s="19" t="str">
        <f>VLOOKUP(B164,'[1]Manali members'!$C$2:$K$637,9,0)</f>
        <v>Last communication 07</v>
      </c>
    </row>
    <row r="165" spans="1:30" ht="28.8" x14ac:dyDescent="0.3">
      <c r="A165" s="20">
        <v>164</v>
      </c>
      <c r="B165" s="21" t="s">
        <v>563</v>
      </c>
      <c r="C165" s="15" t="s">
        <v>23</v>
      </c>
      <c r="D165" s="21" t="s">
        <v>564</v>
      </c>
      <c r="E165" s="15" t="s">
        <v>25</v>
      </c>
      <c r="F165" s="15" t="s">
        <v>26</v>
      </c>
      <c r="G165" s="21" t="s">
        <v>488</v>
      </c>
      <c r="H165" s="21">
        <v>1996</v>
      </c>
      <c r="I165" s="21" t="s">
        <v>565</v>
      </c>
      <c r="J165" s="21"/>
      <c r="K165" s="23">
        <f>VLOOKUP(B165,'[1]Manali members'!$C$2:$K$637,4,0)</f>
        <v>48000</v>
      </c>
      <c r="L165" s="23">
        <f>VLOOKUP(B165,'[1]Manali members'!$C$2:$K$637,5,0)</f>
        <v>48000</v>
      </c>
      <c r="M165" s="23">
        <f>VLOOKUP(B165,'[1]Manali members'!$C$2:$K$637,6,0)</f>
        <v>33600</v>
      </c>
      <c r="N165" s="21" t="str">
        <f>VLOOKUP(B165,'[1]Manali members'!$C$2:$K$637,8,0)</f>
        <v>Outstanding</v>
      </c>
      <c r="O165" s="23">
        <f t="shared" si="21"/>
        <v>14400</v>
      </c>
      <c r="P165" s="14" t="e">
        <f>+#REF!-H165</f>
        <v>#REF!</v>
      </c>
      <c r="Q165" s="17">
        <f t="shared" si="18"/>
        <v>26880</v>
      </c>
      <c r="R165" s="17" t="e">
        <f t="shared" si="22"/>
        <v>#REF!</v>
      </c>
      <c r="S165" s="17">
        <f t="shared" si="23"/>
        <v>26880</v>
      </c>
      <c r="T165" s="17"/>
      <c r="U165" s="18"/>
      <c r="V165" s="18" t="e">
        <f t="shared" si="24"/>
        <v>#REF!</v>
      </c>
      <c r="W165" s="16" t="e">
        <f>+#REF!-H165</f>
        <v>#REF!</v>
      </c>
      <c r="X165" s="17">
        <f t="shared" si="19"/>
        <v>26880</v>
      </c>
      <c r="Y165" s="17" t="e">
        <f t="shared" si="20"/>
        <v>#REF!</v>
      </c>
      <c r="Z165" s="17" t="e">
        <f t="shared" si="25"/>
        <v>#REF!</v>
      </c>
      <c r="AA165" s="17"/>
      <c r="AB165" s="18"/>
      <c r="AC165" s="18" t="e">
        <f t="shared" si="26"/>
        <v>#REF!</v>
      </c>
      <c r="AD165" s="19" t="str">
        <f>VLOOKUP(B165,'[1]Manali members'!$C$2:$K$637,9,0)</f>
        <v>Last communication 96
(outstanding Rs 14400)</v>
      </c>
    </row>
    <row r="166" spans="1:30" x14ac:dyDescent="0.3">
      <c r="A166" s="13">
        <v>165</v>
      </c>
      <c r="B166" s="21" t="s">
        <v>566</v>
      </c>
      <c r="C166" s="15" t="s">
        <v>23</v>
      </c>
      <c r="D166" s="21" t="s">
        <v>567</v>
      </c>
      <c r="E166" s="15" t="s">
        <v>25</v>
      </c>
      <c r="F166" s="15" t="s">
        <v>26</v>
      </c>
      <c r="G166" s="21" t="s">
        <v>509</v>
      </c>
      <c r="H166" s="21">
        <v>1996</v>
      </c>
      <c r="I166" s="21" t="s">
        <v>568</v>
      </c>
      <c r="J166" s="21"/>
      <c r="K166" s="23">
        <f>VLOOKUP(B166,'[1]Manali members'!$C$2:$K$637,4,0)</f>
        <v>48000</v>
      </c>
      <c r="L166" s="23">
        <f>VLOOKUP(B166,'[1]Manali members'!$C$2:$K$637,5,0)</f>
        <v>45600</v>
      </c>
      <c r="M166" s="23">
        <f>VLOOKUP(B166,'[1]Manali members'!$C$2:$K$637,6,0)</f>
        <v>45600</v>
      </c>
      <c r="N166" s="21" t="str">
        <f>VLOOKUP(B166,'[1]Manali members'!$C$2:$K$637,8,0)</f>
        <v>Regular</v>
      </c>
      <c r="O166" s="23">
        <f t="shared" si="21"/>
        <v>0</v>
      </c>
      <c r="P166" s="14" t="e">
        <f>+#REF!-H166</f>
        <v>#REF!</v>
      </c>
      <c r="Q166" s="17" t="e">
        <f t="shared" si="18"/>
        <v>#REF!</v>
      </c>
      <c r="R166" s="17" t="e">
        <f t="shared" si="22"/>
        <v>#REF!</v>
      </c>
      <c r="S166" s="17">
        <f t="shared" si="23"/>
        <v>0</v>
      </c>
      <c r="T166" s="17"/>
      <c r="U166" s="18"/>
      <c r="V166" s="18" t="e">
        <f t="shared" si="24"/>
        <v>#REF!</v>
      </c>
      <c r="W166" s="16" t="e">
        <f>+#REF!-H166</f>
        <v>#REF!</v>
      </c>
      <c r="X166" s="17" t="e">
        <f t="shared" si="19"/>
        <v>#REF!</v>
      </c>
      <c r="Y166" s="17" t="e">
        <f t="shared" si="20"/>
        <v>#REF!</v>
      </c>
      <c r="Z166" s="17" t="e">
        <f t="shared" si="25"/>
        <v>#REF!</v>
      </c>
      <c r="AA166" s="17"/>
      <c r="AB166" s="18"/>
      <c r="AC166" s="18" t="e">
        <f t="shared" si="26"/>
        <v>#REF!</v>
      </c>
      <c r="AD166" s="19" t="str">
        <f>VLOOKUP(B166,'[1]Manali members'!$C$2:$K$637,9,0)</f>
        <v>Last communication 99</v>
      </c>
    </row>
    <row r="167" spans="1:30" x14ac:dyDescent="0.3">
      <c r="A167" s="20">
        <v>166</v>
      </c>
      <c r="B167" s="21" t="s">
        <v>569</v>
      </c>
      <c r="C167" s="15" t="s">
        <v>23</v>
      </c>
      <c r="D167" s="21" t="s">
        <v>570</v>
      </c>
      <c r="E167" s="15" t="s">
        <v>25</v>
      </c>
      <c r="F167" s="15" t="s">
        <v>26</v>
      </c>
      <c r="G167" s="21" t="s">
        <v>522</v>
      </c>
      <c r="H167" s="21">
        <v>1996</v>
      </c>
      <c r="I167" s="21" t="s">
        <v>571</v>
      </c>
      <c r="J167" s="21"/>
      <c r="K167" s="23">
        <f>VLOOKUP(B167,'[1]Manali members'!$C$2:$K$637,4,0)</f>
        <v>65000</v>
      </c>
      <c r="L167" s="23">
        <f>VLOOKUP(B167,'[1]Manali members'!$C$2:$K$637,5,0)</f>
        <v>65000</v>
      </c>
      <c r="M167" s="23">
        <f>VLOOKUP(B167,'[1]Manali members'!$C$2:$K$637,6,0)</f>
        <v>65000</v>
      </c>
      <c r="N167" s="21" t="str">
        <f>VLOOKUP(B167,'[1]Manali members'!$C$2:$K$637,8,0)</f>
        <v>Regular</v>
      </c>
      <c r="O167" s="23">
        <f t="shared" si="21"/>
        <v>0</v>
      </c>
      <c r="P167" s="14" t="e">
        <f>+#REF!-H167</f>
        <v>#REF!</v>
      </c>
      <c r="Q167" s="17" t="e">
        <f t="shared" si="18"/>
        <v>#REF!</v>
      </c>
      <c r="R167" s="17" t="e">
        <f t="shared" si="22"/>
        <v>#REF!</v>
      </c>
      <c r="S167" s="17">
        <f t="shared" si="23"/>
        <v>0</v>
      </c>
      <c r="T167" s="17"/>
      <c r="U167" s="18"/>
      <c r="V167" s="18" t="e">
        <f t="shared" si="24"/>
        <v>#REF!</v>
      </c>
      <c r="W167" s="16" t="e">
        <f>+#REF!-H167</f>
        <v>#REF!</v>
      </c>
      <c r="X167" s="17" t="e">
        <f t="shared" si="19"/>
        <v>#REF!</v>
      </c>
      <c r="Y167" s="17" t="e">
        <f t="shared" si="20"/>
        <v>#REF!</v>
      </c>
      <c r="Z167" s="17" t="e">
        <f t="shared" si="25"/>
        <v>#REF!</v>
      </c>
      <c r="AA167" s="17"/>
      <c r="AB167" s="18"/>
      <c r="AC167" s="18" t="e">
        <f t="shared" si="26"/>
        <v>#REF!</v>
      </c>
      <c r="AD167" s="19" t="str">
        <f>VLOOKUP(B167,'[1]Manali members'!$C$2:$K$637,9,0)</f>
        <v>Last communication 15</v>
      </c>
    </row>
    <row r="168" spans="1:30" x14ac:dyDescent="0.3">
      <c r="A168" s="13">
        <v>167</v>
      </c>
      <c r="B168" s="21" t="s">
        <v>572</v>
      </c>
      <c r="C168" s="15" t="s">
        <v>23</v>
      </c>
      <c r="D168" s="21" t="s">
        <v>573</v>
      </c>
      <c r="E168" s="15" t="s">
        <v>25</v>
      </c>
      <c r="F168" s="15" t="s">
        <v>26</v>
      </c>
      <c r="G168" s="21" t="s">
        <v>522</v>
      </c>
      <c r="H168" s="21">
        <v>1996</v>
      </c>
      <c r="I168" s="21" t="s">
        <v>574</v>
      </c>
      <c r="J168" s="21"/>
      <c r="K168" s="23">
        <f>VLOOKUP(B168,'[1]Manali members'!$C$2:$K$637,4,0)</f>
        <v>85000</v>
      </c>
      <c r="L168" s="23">
        <f>VLOOKUP(B168,'[1]Manali members'!$C$2:$K$637,5,0)</f>
        <v>85000</v>
      </c>
      <c r="M168" s="23">
        <f>VLOOKUP(B168,'[1]Manali members'!$C$2:$K$637,6,0)</f>
        <v>85000</v>
      </c>
      <c r="N168" s="21" t="str">
        <f>VLOOKUP(B168,'[1]Manali members'!$C$2:$K$637,8,0)</f>
        <v>Regular</v>
      </c>
      <c r="O168" s="23">
        <f t="shared" si="21"/>
        <v>0</v>
      </c>
      <c r="P168" s="14" t="e">
        <f>+#REF!-H168</f>
        <v>#REF!</v>
      </c>
      <c r="Q168" s="17" t="e">
        <f t="shared" si="18"/>
        <v>#REF!</v>
      </c>
      <c r="R168" s="17" t="e">
        <f t="shared" si="22"/>
        <v>#REF!</v>
      </c>
      <c r="S168" s="17">
        <f t="shared" si="23"/>
        <v>0</v>
      </c>
      <c r="T168" s="17"/>
      <c r="U168" s="18"/>
      <c r="V168" s="18" t="e">
        <f t="shared" si="24"/>
        <v>#REF!</v>
      </c>
      <c r="W168" s="16" t="e">
        <f>+#REF!-H168</f>
        <v>#REF!</v>
      </c>
      <c r="X168" s="17" t="e">
        <f t="shared" si="19"/>
        <v>#REF!</v>
      </c>
      <c r="Y168" s="17" t="e">
        <f t="shared" si="20"/>
        <v>#REF!</v>
      </c>
      <c r="Z168" s="17" t="e">
        <f t="shared" si="25"/>
        <v>#REF!</v>
      </c>
      <c r="AA168" s="17"/>
      <c r="AB168" s="18"/>
      <c r="AC168" s="18" t="e">
        <f t="shared" si="26"/>
        <v>#REF!</v>
      </c>
      <c r="AD168" s="19" t="str">
        <f>VLOOKUP(B168,'[1]Manali members'!$C$2:$K$637,9,0)</f>
        <v>Last communication 15</v>
      </c>
    </row>
    <row r="169" spans="1:30" x14ac:dyDescent="0.3">
      <c r="A169" s="20">
        <v>168</v>
      </c>
      <c r="B169" s="21" t="s">
        <v>575</v>
      </c>
      <c r="C169" s="15" t="s">
        <v>23</v>
      </c>
      <c r="D169" s="21" t="s">
        <v>576</v>
      </c>
      <c r="E169" s="15" t="s">
        <v>25</v>
      </c>
      <c r="F169" s="15" t="s">
        <v>26</v>
      </c>
      <c r="G169" s="21" t="s">
        <v>522</v>
      </c>
      <c r="H169" s="21">
        <v>1996</v>
      </c>
      <c r="I169" s="21" t="s">
        <v>577</v>
      </c>
      <c r="J169" s="21"/>
      <c r="K169" s="23">
        <f>VLOOKUP(B169,'[1]Manali members'!$C$2:$K$637,4,0)</f>
        <v>85000</v>
      </c>
      <c r="L169" s="23">
        <f>VLOOKUP(B169,'[1]Manali members'!$C$2:$K$637,5,0)</f>
        <v>85000</v>
      </c>
      <c r="M169" s="23">
        <f>VLOOKUP(B169,'[1]Manali members'!$C$2:$K$637,6,0)</f>
        <v>85000</v>
      </c>
      <c r="N169" s="21" t="str">
        <f>VLOOKUP(B169,'[1]Manali members'!$C$2:$K$637,8,0)</f>
        <v>Regular</v>
      </c>
      <c r="O169" s="23">
        <f t="shared" si="21"/>
        <v>0</v>
      </c>
      <c r="P169" s="14" t="e">
        <f>+#REF!-H169</f>
        <v>#REF!</v>
      </c>
      <c r="Q169" s="17" t="e">
        <f t="shared" si="18"/>
        <v>#REF!</v>
      </c>
      <c r="R169" s="17" t="e">
        <f t="shared" si="22"/>
        <v>#REF!</v>
      </c>
      <c r="S169" s="17">
        <f t="shared" si="23"/>
        <v>0</v>
      </c>
      <c r="T169" s="17"/>
      <c r="U169" s="18"/>
      <c r="V169" s="18" t="e">
        <f t="shared" si="24"/>
        <v>#REF!</v>
      </c>
      <c r="W169" s="16" t="e">
        <f>+#REF!-H169</f>
        <v>#REF!</v>
      </c>
      <c r="X169" s="17" t="e">
        <f t="shared" si="19"/>
        <v>#REF!</v>
      </c>
      <c r="Y169" s="17" t="e">
        <f t="shared" si="20"/>
        <v>#REF!</v>
      </c>
      <c r="Z169" s="17" t="e">
        <f t="shared" si="25"/>
        <v>#REF!</v>
      </c>
      <c r="AA169" s="17"/>
      <c r="AB169" s="18"/>
      <c r="AC169" s="18" t="e">
        <f t="shared" si="26"/>
        <v>#REF!</v>
      </c>
      <c r="AD169" s="19" t="str">
        <f>VLOOKUP(B169,'[1]Manali members'!$C$2:$K$637,9,0)</f>
        <v>Last communication 13</v>
      </c>
    </row>
    <row r="170" spans="1:30" x14ac:dyDescent="0.3">
      <c r="A170" s="13">
        <v>169</v>
      </c>
      <c r="B170" s="21" t="s">
        <v>578</v>
      </c>
      <c r="C170" s="15" t="s">
        <v>23</v>
      </c>
      <c r="D170" s="21" t="s">
        <v>579</v>
      </c>
      <c r="E170" s="15" t="s">
        <v>25</v>
      </c>
      <c r="F170" s="15" t="s">
        <v>26</v>
      </c>
      <c r="G170" s="22">
        <v>35072</v>
      </c>
      <c r="H170" s="21">
        <v>1996</v>
      </c>
      <c r="I170" s="21" t="s">
        <v>580</v>
      </c>
      <c r="J170" s="21"/>
      <c r="K170" s="23">
        <f>VLOOKUP(B170,'[1]Manali members'!$C$2:$K$637,4,0)</f>
        <v>65000</v>
      </c>
      <c r="L170" s="23">
        <f>VLOOKUP(B170,'[1]Manali members'!$C$2:$K$637,5,0)</f>
        <v>61750</v>
      </c>
      <c r="M170" s="23">
        <f>VLOOKUP(B170,'[1]Manali members'!$C$2:$K$637,6,0)</f>
        <v>61750</v>
      </c>
      <c r="N170" s="21" t="str">
        <f>VLOOKUP(B170,'[1]Manali members'!$C$2:$K$637,8,0)</f>
        <v>Regular</v>
      </c>
      <c r="O170" s="23">
        <f t="shared" si="21"/>
        <v>0</v>
      </c>
      <c r="P170" s="14" t="e">
        <f>+#REF!-H170</f>
        <v>#REF!</v>
      </c>
      <c r="Q170" s="17" t="e">
        <f t="shared" si="18"/>
        <v>#REF!</v>
      </c>
      <c r="R170" s="17" t="e">
        <f t="shared" si="22"/>
        <v>#REF!</v>
      </c>
      <c r="S170" s="17">
        <f t="shared" si="23"/>
        <v>0</v>
      </c>
      <c r="T170" s="17"/>
      <c r="U170" s="18"/>
      <c r="V170" s="18" t="e">
        <f t="shared" si="24"/>
        <v>#REF!</v>
      </c>
      <c r="W170" s="16" t="e">
        <f>+#REF!-H170</f>
        <v>#REF!</v>
      </c>
      <c r="X170" s="17" t="e">
        <f t="shared" si="19"/>
        <v>#REF!</v>
      </c>
      <c r="Y170" s="17" t="e">
        <f t="shared" si="20"/>
        <v>#REF!</v>
      </c>
      <c r="Z170" s="17" t="e">
        <f t="shared" si="25"/>
        <v>#REF!</v>
      </c>
      <c r="AA170" s="17"/>
      <c r="AB170" s="18"/>
      <c r="AC170" s="18" t="e">
        <f t="shared" si="26"/>
        <v>#REF!</v>
      </c>
      <c r="AD170" s="19" t="str">
        <f>VLOOKUP(B170,'[1]Manali members'!$C$2:$K$637,9,0)</f>
        <v>Last communication 01</v>
      </c>
    </row>
    <row r="171" spans="1:30" x14ac:dyDescent="0.3">
      <c r="A171" s="20">
        <v>170</v>
      </c>
      <c r="B171" s="21" t="s">
        <v>581</v>
      </c>
      <c r="C171" s="15" t="s">
        <v>23</v>
      </c>
      <c r="D171" s="21" t="s">
        <v>582</v>
      </c>
      <c r="E171" s="15" t="s">
        <v>25</v>
      </c>
      <c r="F171" s="15" t="s">
        <v>26</v>
      </c>
      <c r="G171" s="21" t="s">
        <v>522</v>
      </c>
      <c r="H171" s="21">
        <v>1996</v>
      </c>
      <c r="I171" s="21" t="s">
        <v>583</v>
      </c>
      <c r="J171" s="21"/>
      <c r="K171" s="23">
        <f>VLOOKUP(B171,'[1]Manali members'!$C$2:$K$637,4,0)</f>
        <v>48000</v>
      </c>
      <c r="L171" s="23">
        <f>VLOOKUP(B171,'[1]Manali members'!$C$2:$K$637,5,0)</f>
        <v>48000</v>
      </c>
      <c r="M171" s="23">
        <f>VLOOKUP(B171,'[1]Manali members'!$C$2:$K$637,6,0)</f>
        <v>48000</v>
      </c>
      <c r="N171" s="21" t="str">
        <f>VLOOKUP(B171,'[1]Manali members'!$C$2:$K$637,8,0)</f>
        <v>Regular</v>
      </c>
      <c r="O171" s="23">
        <f t="shared" si="21"/>
        <v>0</v>
      </c>
      <c r="P171" s="14" t="e">
        <f>+#REF!-H171</f>
        <v>#REF!</v>
      </c>
      <c r="Q171" s="17" t="e">
        <f t="shared" si="18"/>
        <v>#REF!</v>
      </c>
      <c r="R171" s="17" t="e">
        <f t="shared" si="22"/>
        <v>#REF!</v>
      </c>
      <c r="S171" s="17">
        <f t="shared" si="23"/>
        <v>0</v>
      </c>
      <c r="T171" s="17"/>
      <c r="U171" s="18"/>
      <c r="V171" s="18" t="e">
        <f t="shared" si="24"/>
        <v>#REF!</v>
      </c>
      <c r="W171" s="16" t="e">
        <f>+#REF!-H171</f>
        <v>#REF!</v>
      </c>
      <c r="X171" s="17" t="e">
        <f t="shared" si="19"/>
        <v>#REF!</v>
      </c>
      <c r="Y171" s="17" t="e">
        <f t="shared" si="20"/>
        <v>#REF!</v>
      </c>
      <c r="Z171" s="17" t="e">
        <f t="shared" si="25"/>
        <v>#REF!</v>
      </c>
      <c r="AA171" s="17"/>
      <c r="AB171" s="18"/>
      <c r="AC171" s="18" t="e">
        <f t="shared" si="26"/>
        <v>#REF!</v>
      </c>
      <c r="AD171" s="19" t="str">
        <f>VLOOKUP(B171,'[1]Manali members'!$C$2:$K$637,9,0)</f>
        <v>Last communication 06</v>
      </c>
    </row>
    <row r="172" spans="1:30" x14ac:dyDescent="0.3">
      <c r="A172" s="13">
        <v>171</v>
      </c>
      <c r="B172" s="21" t="s">
        <v>584</v>
      </c>
      <c r="C172" s="15" t="s">
        <v>23</v>
      </c>
      <c r="D172" s="21" t="s">
        <v>585</v>
      </c>
      <c r="E172" s="15" t="s">
        <v>25</v>
      </c>
      <c r="F172" s="15" t="s">
        <v>26</v>
      </c>
      <c r="G172" s="22">
        <v>35072</v>
      </c>
      <c r="H172" s="21">
        <v>1996</v>
      </c>
      <c r="I172" s="21" t="s">
        <v>586</v>
      </c>
      <c r="J172" s="21"/>
      <c r="K172" s="23">
        <f>VLOOKUP(B172,'[1]Manali members'!$C$2:$K$637,4,0)</f>
        <v>65000</v>
      </c>
      <c r="L172" s="23">
        <f>VLOOKUP(B172,'[1]Manali members'!$C$2:$K$637,5,0)</f>
        <v>65000</v>
      </c>
      <c r="M172" s="23">
        <f>VLOOKUP(B172,'[1]Manali members'!$C$2:$K$637,6,0)</f>
        <v>65000</v>
      </c>
      <c r="N172" s="21" t="str">
        <f>VLOOKUP(B172,'[1]Manali members'!$C$2:$K$637,8,0)</f>
        <v>Regular</v>
      </c>
      <c r="O172" s="23">
        <f t="shared" si="21"/>
        <v>0</v>
      </c>
      <c r="P172" s="14" t="e">
        <f>+#REF!-H172</f>
        <v>#REF!</v>
      </c>
      <c r="Q172" s="17" t="e">
        <f t="shared" si="18"/>
        <v>#REF!</v>
      </c>
      <c r="R172" s="17" t="e">
        <f t="shared" si="22"/>
        <v>#REF!</v>
      </c>
      <c r="S172" s="17">
        <f t="shared" si="23"/>
        <v>0</v>
      </c>
      <c r="T172" s="17"/>
      <c r="U172" s="18"/>
      <c r="V172" s="18" t="e">
        <f t="shared" si="24"/>
        <v>#REF!</v>
      </c>
      <c r="W172" s="16" t="e">
        <f>+#REF!-H172</f>
        <v>#REF!</v>
      </c>
      <c r="X172" s="17" t="e">
        <f t="shared" si="19"/>
        <v>#REF!</v>
      </c>
      <c r="Y172" s="17" t="e">
        <f t="shared" si="20"/>
        <v>#REF!</v>
      </c>
      <c r="Z172" s="17" t="e">
        <f t="shared" si="25"/>
        <v>#REF!</v>
      </c>
      <c r="AA172" s="17"/>
      <c r="AB172" s="18"/>
      <c r="AC172" s="18" t="e">
        <f t="shared" si="26"/>
        <v>#REF!</v>
      </c>
      <c r="AD172" s="19" t="str">
        <f>VLOOKUP(B172,'[1]Manali members'!$C$2:$K$637,9,0)</f>
        <v>Last communication 10</v>
      </c>
    </row>
    <row r="173" spans="1:30" x14ac:dyDescent="0.3">
      <c r="A173" s="20">
        <v>172</v>
      </c>
      <c r="B173" s="21" t="s">
        <v>587</v>
      </c>
      <c r="C173" s="15" t="s">
        <v>23</v>
      </c>
      <c r="D173" s="21" t="s">
        <v>588</v>
      </c>
      <c r="E173" s="15" t="s">
        <v>25</v>
      </c>
      <c r="F173" s="15" t="s">
        <v>26</v>
      </c>
      <c r="G173" s="22">
        <v>35072</v>
      </c>
      <c r="H173" s="21">
        <v>1996</v>
      </c>
      <c r="I173" s="21" t="s">
        <v>589</v>
      </c>
      <c r="J173" s="21"/>
      <c r="K173" s="23">
        <f>VLOOKUP(B173,'[1]Manali members'!$C$2:$K$637,4,0)</f>
        <v>85000</v>
      </c>
      <c r="L173" s="23">
        <f>VLOOKUP(B173,'[1]Manali members'!$C$2:$K$637,5,0)</f>
        <v>85000</v>
      </c>
      <c r="M173" s="23">
        <f>VLOOKUP(B173,'[1]Manali members'!$C$2:$K$637,6,0)</f>
        <v>85000</v>
      </c>
      <c r="N173" s="21" t="str">
        <f>VLOOKUP(B173,'[1]Manali members'!$C$2:$K$637,8,0)</f>
        <v>Regular</v>
      </c>
      <c r="O173" s="23">
        <f t="shared" si="21"/>
        <v>0</v>
      </c>
      <c r="P173" s="14" t="e">
        <f>+#REF!-H173</f>
        <v>#REF!</v>
      </c>
      <c r="Q173" s="17" t="e">
        <f t="shared" si="18"/>
        <v>#REF!</v>
      </c>
      <c r="R173" s="17" t="e">
        <f t="shared" si="22"/>
        <v>#REF!</v>
      </c>
      <c r="S173" s="17">
        <f t="shared" si="23"/>
        <v>0</v>
      </c>
      <c r="T173" s="17"/>
      <c r="U173" s="18"/>
      <c r="V173" s="18" t="e">
        <f t="shared" si="24"/>
        <v>#REF!</v>
      </c>
      <c r="W173" s="16" t="e">
        <f>+#REF!-H173</f>
        <v>#REF!</v>
      </c>
      <c r="X173" s="17" t="e">
        <f t="shared" si="19"/>
        <v>#REF!</v>
      </c>
      <c r="Y173" s="17" t="e">
        <f t="shared" si="20"/>
        <v>#REF!</v>
      </c>
      <c r="Z173" s="17" t="e">
        <f t="shared" si="25"/>
        <v>#REF!</v>
      </c>
      <c r="AA173" s="17"/>
      <c r="AB173" s="18"/>
      <c r="AC173" s="18" t="e">
        <f t="shared" si="26"/>
        <v>#REF!</v>
      </c>
      <c r="AD173" s="19" t="str">
        <f>VLOOKUP(B173,'[1]Manali members'!$C$2:$K$637,9,0)</f>
        <v>Total 3 membership, last communication 10</v>
      </c>
    </row>
    <row r="174" spans="1:30" x14ac:dyDescent="0.3">
      <c r="A174" s="13">
        <v>173</v>
      </c>
      <c r="B174" s="21" t="s">
        <v>590</v>
      </c>
      <c r="C174" s="15" t="s">
        <v>23</v>
      </c>
      <c r="D174" s="21" t="s">
        <v>591</v>
      </c>
      <c r="E174" s="15" t="s">
        <v>25</v>
      </c>
      <c r="F174" s="15" t="s">
        <v>26</v>
      </c>
      <c r="G174" s="22">
        <v>35072</v>
      </c>
      <c r="H174" s="21">
        <v>1996</v>
      </c>
      <c r="I174" s="21" t="s">
        <v>438</v>
      </c>
      <c r="J174" s="21"/>
      <c r="K174" s="23">
        <f>VLOOKUP(B174,'[1]Manali members'!$C$2:$K$637,4,0)</f>
        <v>65000</v>
      </c>
      <c r="L174" s="23">
        <f>VLOOKUP(B174,'[1]Manali members'!$C$2:$K$637,5,0)</f>
        <v>65000</v>
      </c>
      <c r="M174" s="23">
        <f>VLOOKUP(B174,'[1]Manali members'!$C$2:$K$637,6,0)</f>
        <v>65000</v>
      </c>
      <c r="N174" s="21" t="str">
        <f>VLOOKUP(B174,'[1]Manali members'!$C$2:$K$637,8,0)</f>
        <v>Regular</v>
      </c>
      <c r="O174" s="23">
        <f t="shared" si="21"/>
        <v>0</v>
      </c>
      <c r="P174" s="14" t="e">
        <f>+#REF!-H174</f>
        <v>#REF!</v>
      </c>
      <c r="Q174" s="17" t="e">
        <f t="shared" si="18"/>
        <v>#REF!</v>
      </c>
      <c r="R174" s="17" t="e">
        <f t="shared" si="22"/>
        <v>#REF!</v>
      </c>
      <c r="S174" s="17">
        <f t="shared" si="23"/>
        <v>0</v>
      </c>
      <c r="T174" s="17"/>
      <c r="U174" s="18"/>
      <c r="V174" s="18" t="e">
        <f t="shared" si="24"/>
        <v>#REF!</v>
      </c>
      <c r="W174" s="16" t="e">
        <f>+#REF!-H174</f>
        <v>#REF!</v>
      </c>
      <c r="X174" s="17" t="e">
        <f t="shared" si="19"/>
        <v>#REF!</v>
      </c>
      <c r="Y174" s="17" t="e">
        <f t="shared" si="20"/>
        <v>#REF!</v>
      </c>
      <c r="Z174" s="17" t="e">
        <f t="shared" si="25"/>
        <v>#REF!</v>
      </c>
      <c r="AA174" s="17"/>
      <c r="AB174" s="18"/>
      <c r="AC174" s="18" t="e">
        <f t="shared" si="26"/>
        <v>#REF!</v>
      </c>
      <c r="AD174" s="19" t="str">
        <f>VLOOKUP(B174,'[1]Manali members'!$C$2:$K$637,9,0)</f>
        <v>Last communication 10</v>
      </c>
    </row>
    <row r="175" spans="1:30" ht="28.8" x14ac:dyDescent="0.3">
      <c r="A175" s="20">
        <v>174</v>
      </c>
      <c r="B175" s="21" t="s">
        <v>592</v>
      </c>
      <c r="C175" s="15" t="s">
        <v>23</v>
      </c>
      <c r="D175" s="21" t="s">
        <v>593</v>
      </c>
      <c r="E175" s="15" t="s">
        <v>25</v>
      </c>
      <c r="F175" s="15" t="s">
        <v>26</v>
      </c>
      <c r="G175" s="21" t="s">
        <v>488</v>
      </c>
      <c r="H175" s="21">
        <v>1996</v>
      </c>
      <c r="I175" s="21" t="s">
        <v>594</v>
      </c>
      <c r="J175" s="21"/>
      <c r="K175" s="23">
        <f>VLOOKUP(B175,'[1]Manali members'!$C$2:$K$637,4,0)</f>
        <v>39000</v>
      </c>
      <c r="L175" s="23">
        <f>VLOOKUP(B175,'[1]Manali members'!$C$2:$K$637,5,0)</f>
        <v>39000</v>
      </c>
      <c r="M175" s="23">
        <f>VLOOKUP(B175,'[1]Manali members'!$C$2:$K$637,6,0)</f>
        <v>27300</v>
      </c>
      <c r="N175" s="21" t="str">
        <f>VLOOKUP(B175,'[1]Manali members'!$C$2:$K$637,8,0)</f>
        <v>Outstanding</v>
      </c>
      <c r="O175" s="23">
        <f t="shared" si="21"/>
        <v>11700</v>
      </c>
      <c r="P175" s="14" t="e">
        <f>+#REF!-H175</f>
        <v>#REF!</v>
      </c>
      <c r="Q175" s="17">
        <f t="shared" si="18"/>
        <v>21840</v>
      </c>
      <c r="R175" s="17" t="e">
        <f t="shared" si="22"/>
        <v>#REF!</v>
      </c>
      <c r="S175" s="17">
        <f t="shared" si="23"/>
        <v>21840</v>
      </c>
      <c r="T175" s="17"/>
      <c r="U175" s="18"/>
      <c r="V175" s="18" t="e">
        <f t="shared" si="24"/>
        <v>#REF!</v>
      </c>
      <c r="W175" s="16" t="e">
        <f>+#REF!-H175</f>
        <v>#REF!</v>
      </c>
      <c r="X175" s="17">
        <f t="shared" si="19"/>
        <v>21840</v>
      </c>
      <c r="Y175" s="17" t="e">
        <f t="shared" si="20"/>
        <v>#REF!</v>
      </c>
      <c r="Z175" s="17" t="e">
        <f t="shared" si="25"/>
        <v>#REF!</v>
      </c>
      <c r="AA175" s="17"/>
      <c r="AB175" s="18"/>
      <c r="AC175" s="18" t="e">
        <f t="shared" si="26"/>
        <v>#REF!</v>
      </c>
      <c r="AD175" s="19" t="str">
        <f>VLOOKUP(B175,'[1]Manali members'!$C$2:$K$637,9,0)</f>
        <v>Last communication 97
(Outstanding Rs 11700/-)</v>
      </c>
    </row>
    <row r="176" spans="1:30" x14ac:dyDescent="0.3">
      <c r="A176" s="13">
        <v>175</v>
      </c>
      <c r="B176" s="21" t="s">
        <v>595</v>
      </c>
      <c r="C176" s="15" t="s">
        <v>23</v>
      </c>
      <c r="D176" s="21" t="s">
        <v>596</v>
      </c>
      <c r="E176" s="15" t="s">
        <v>25</v>
      </c>
      <c r="F176" s="15" t="s">
        <v>26</v>
      </c>
      <c r="G176" s="22">
        <v>35072</v>
      </c>
      <c r="H176" s="21">
        <v>1996</v>
      </c>
      <c r="I176" s="21" t="s">
        <v>597</v>
      </c>
      <c r="J176" s="21"/>
      <c r="K176" s="23">
        <f>VLOOKUP(B176,'[1]Manali members'!$C$2:$K$637,4,0)</f>
        <v>85000</v>
      </c>
      <c r="L176" s="23">
        <f>VLOOKUP(B176,'[1]Manali members'!$C$2:$K$637,5,0)</f>
        <v>80750</v>
      </c>
      <c r="M176" s="23">
        <f>VLOOKUP(B176,'[1]Manali members'!$C$2:$K$637,6,0)</f>
        <v>80750</v>
      </c>
      <c r="N176" s="21" t="str">
        <f>VLOOKUP(B176,'[1]Manali members'!$C$2:$K$637,8,0)</f>
        <v>Regular</v>
      </c>
      <c r="O176" s="23">
        <f t="shared" si="21"/>
        <v>0</v>
      </c>
      <c r="P176" s="14" t="e">
        <f>+#REF!-H176</f>
        <v>#REF!</v>
      </c>
      <c r="Q176" s="17" t="e">
        <f t="shared" si="18"/>
        <v>#REF!</v>
      </c>
      <c r="R176" s="17" t="e">
        <f t="shared" si="22"/>
        <v>#REF!</v>
      </c>
      <c r="S176" s="17">
        <f t="shared" si="23"/>
        <v>0</v>
      </c>
      <c r="T176" s="17"/>
      <c r="U176" s="18"/>
      <c r="V176" s="18" t="e">
        <f t="shared" si="24"/>
        <v>#REF!</v>
      </c>
      <c r="W176" s="16" t="e">
        <f>+#REF!-H176</f>
        <v>#REF!</v>
      </c>
      <c r="X176" s="17" t="e">
        <f t="shared" si="19"/>
        <v>#REF!</v>
      </c>
      <c r="Y176" s="17" t="e">
        <f t="shared" si="20"/>
        <v>#REF!</v>
      </c>
      <c r="Z176" s="17" t="e">
        <f t="shared" si="25"/>
        <v>#REF!</v>
      </c>
      <c r="AA176" s="17"/>
      <c r="AB176" s="18"/>
      <c r="AC176" s="18" t="e">
        <f t="shared" si="26"/>
        <v>#REF!</v>
      </c>
      <c r="AD176" s="19" t="str">
        <f>VLOOKUP(B176,'[1]Manali members'!$C$2:$K$637,9,0)</f>
        <v>Last communication 96</v>
      </c>
    </row>
    <row r="177" spans="1:30" x14ac:dyDescent="0.3">
      <c r="A177" s="20">
        <v>176</v>
      </c>
      <c r="B177" s="21" t="s">
        <v>598</v>
      </c>
      <c r="C177" s="15" t="s">
        <v>23</v>
      </c>
      <c r="D177" s="21" t="s">
        <v>599</v>
      </c>
      <c r="E177" s="15" t="s">
        <v>25</v>
      </c>
      <c r="F177" s="15" t="s">
        <v>26</v>
      </c>
      <c r="G177" s="21" t="s">
        <v>488</v>
      </c>
      <c r="H177" s="21">
        <v>1996</v>
      </c>
      <c r="I177" s="21" t="s">
        <v>600</v>
      </c>
      <c r="J177" s="21"/>
      <c r="K177" s="23">
        <f>VLOOKUP(B177,'[1]Manali members'!$C$2:$K$637,4,0)</f>
        <v>65000</v>
      </c>
      <c r="L177" s="23">
        <f>VLOOKUP(B177,'[1]Manali members'!$C$2:$K$637,5,0)</f>
        <v>61750</v>
      </c>
      <c r="M177" s="23">
        <f>VLOOKUP(B177,'[1]Manali members'!$C$2:$K$637,6,0)</f>
        <v>61750</v>
      </c>
      <c r="N177" s="21" t="str">
        <f>VLOOKUP(B177,'[1]Manali members'!$C$2:$K$637,8,0)</f>
        <v>Regular</v>
      </c>
      <c r="O177" s="23">
        <f t="shared" si="21"/>
        <v>0</v>
      </c>
      <c r="P177" s="14" t="e">
        <f>+#REF!-H177</f>
        <v>#REF!</v>
      </c>
      <c r="Q177" s="17" t="e">
        <f t="shared" si="18"/>
        <v>#REF!</v>
      </c>
      <c r="R177" s="17" t="e">
        <f t="shared" si="22"/>
        <v>#REF!</v>
      </c>
      <c r="S177" s="17">
        <f t="shared" si="23"/>
        <v>0</v>
      </c>
      <c r="T177" s="17"/>
      <c r="U177" s="18"/>
      <c r="V177" s="18" t="e">
        <f t="shared" si="24"/>
        <v>#REF!</v>
      </c>
      <c r="W177" s="16" t="e">
        <f>+#REF!-H177</f>
        <v>#REF!</v>
      </c>
      <c r="X177" s="17" t="e">
        <f t="shared" si="19"/>
        <v>#REF!</v>
      </c>
      <c r="Y177" s="17" t="e">
        <f t="shared" si="20"/>
        <v>#REF!</v>
      </c>
      <c r="Z177" s="17" t="e">
        <f t="shared" si="25"/>
        <v>#REF!</v>
      </c>
      <c r="AA177" s="17"/>
      <c r="AB177" s="18"/>
      <c r="AC177" s="18" t="e">
        <f t="shared" si="26"/>
        <v>#REF!</v>
      </c>
      <c r="AD177" s="19" t="str">
        <f>VLOOKUP(B177,'[1]Manali members'!$C$2:$K$637,9,0)</f>
        <v>Last communication till 01</v>
      </c>
    </row>
    <row r="178" spans="1:30" x14ac:dyDescent="0.3">
      <c r="A178" s="13">
        <v>177</v>
      </c>
      <c r="B178" s="21" t="s">
        <v>601</v>
      </c>
      <c r="C178" s="15" t="s">
        <v>23</v>
      </c>
      <c r="D178" s="21" t="s">
        <v>602</v>
      </c>
      <c r="E178" s="15" t="s">
        <v>25</v>
      </c>
      <c r="F178" s="15" t="s">
        <v>26</v>
      </c>
      <c r="G178" s="21" t="s">
        <v>522</v>
      </c>
      <c r="H178" s="21">
        <v>1996</v>
      </c>
      <c r="I178" s="21" t="s">
        <v>603</v>
      </c>
      <c r="J178" s="21"/>
      <c r="K178" s="23">
        <f>VLOOKUP(B178,'[1]Manali members'!$C$2:$K$637,4,0)</f>
        <v>48000</v>
      </c>
      <c r="L178" s="23">
        <f>VLOOKUP(B178,'[1]Manali members'!$C$2:$K$637,5,0)</f>
        <v>48000</v>
      </c>
      <c r="M178" s="23">
        <f>VLOOKUP(B178,'[1]Manali members'!$C$2:$K$637,6,0)</f>
        <v>48000</v>
      </c>
      <c r="N178" s="21" t="str">
        <f>VLOOKUP(B178,'[1]Manali members'!$C$2:$K$637,8,0)</f>
        <v>Regular</v>
      </c>
      <c r="O178" s="23">
        <f t="shared" si="21"/>
        <v>0</v>
      </c>
      <c r="P178" s="14" t="e">
        <f>+#REF!-H178</f>
        <v>#REF!</v>
      </c>
      <c r="Q178" s="17" t="e">
        <f t="shared" si="18"/>
        <v>#REF!</v>
      </c>
      <c r="R178" s="17" t="e">
        <f t="shared" si="22"/>
        <v>#REF!</v>
      </c>
      <c r="S178" s="17">
        <f t="shared" si="23"/>
        <v>0</v>
      </c>
      <c r="T178" s="17"/>
      <c r="U178" s="18"/>
      <c r="V178" s="18" t="e">
        <f t="shared" si="24"/>
        <v>#REF!</v>
      </c>
      <c r="W178" s="16" t="e">
        <f>+#REF!-H178</f>
        <v>#REF!</v>
      </c>
      <c r="X178" s="17" t="e">
        <f t="shared" si="19"/>
        <v>#REF!</v>
      </c>
      <c r="Y178" s="17" t="e">
        <f t="shared" si="20"/>
        <v>#REF!</v>
      </c>
      <c r="Z178" s="17" t="e">
        <f t="shared" si="25"/>
        <v>#REF!</v>
      </c>
      <c r="AA178" s="17"/>
      <c r="AB178" s="18"/>
      <c r="AC178" s="18" t="e">
        <f t="shared" si="26"/>
        <v>#REF!</v>
      </c>
      <c r="AD178" s="19" t="str">
        <f>VLOOKUP(B178,'[1]Manali members'!$C$2:$K$637,9,0)</f>
        <v>Last communication 96</v>
      </c>
    </row>
    <row r="179" spans="1:30" ht="28.8" x14ac:dyDescent="0.3">
      <c r="A179" s="20">
        <v>178</v>
      </c>
      <c r="B179" s="21" t="s">
        <v>604</v>
      </c>
      <c r="C179" s="15" t="s">
        <v>23</v>
      </c>
      <c r="D179" s="21" t="s">
        <v>605</v>
      </c>
      <c r="E179" s="15" t="s">
        <v>25</v>
      </c>
      <c r="F179" s="15" t="s">
        <v>26</v>
      </c>
      <c r="G179" s="21" t="s">
        <v>488</v>
      </c>
      <c r="H179" s="21">
        <v>1996</v>
      </c>
      <c r="I179" s="21" t="s">
        <v>606</v>
      </c>
      <c r="J179" s="21"/>
      <c r="K179" s="23">
        <f>VLOOKUP(B179,'[1]Manali members'!$C$2:$K$637,4,0)</f>
        <v>48000</v>
      </c>
      <c r="L179" s="23">
        <f>VLOOKUP(B179,'[1]Manali members'!$C$2:$K$637,5,0)</f>
        <v>48000</v>
      </c>
      <c r="M179" s="23">
        <f>VLOOKUP(B179,'[1]Manali members'!$C$2:$K$637,6,0)</f>
        <v>43200</v>
      </c>
      <c r="N179" s="21" t="str">
        <f>VLOOKUP(B179,'[1]Manali members'!$C$2:$K$637,8,0)</f>
        <v>Outstanding</v>
      </c>
      <c r="O179" s="23">
        <f t="shared" si="21"/>
        <v>4800</v>
      </c>
      <c r="P179" s="14" t="e">
        <f>+#REF!-H179</f>
        <v>#REF!</v>
      </c>
      <c r="Q179" s="17">
        <f t="shared" si="18"/>
        <v>34560</v>
      </c>
      <c r="R179" s="17" t="e">
        <f t="shared" si="22"/>
        <v>#REF!</v>
      </c>
      <c r="S179" s="17">
        <f t="shared" si="23"/>
        <v>34560</v>
      </c>
      <c r="T179" s="17"/>
      <c r="U179" s="18"/>
      <c r="V179" s="18" t="e">
        <f t="shared" si="24"/>
        <v>#REF!</v>
      </c>
      <c r="W179" s="16" t="e">
        <f>+#REF!-H179</f>
        <v>#REF!</v>
      </c>
      <c r="X179" s="17">
        <f t="shared" si="19"/>
        <v>34560</v>
      </c>
      <c r="Y179" s="17" t="e">
        <f t="shared" si="20"/>
        <v>#REF!</v>
      </c>
      <c r="Z179" s="17" t="e">
        <f t="shared" si="25"/>
        <v>#REF!</v>
      </c>
      <c r="AA179" s="17"/>
      <c r="AB179" s="18"/>
      <c r="AC179" s="18" t="e">
        <f t="shared" si="26"/>
        <v>#REF!</v>
      </c>
      <c r="AD179" s="19" t="str">
        <f>VLOOKUP(B179,'[1]Manali members'!$C$2:$K$637,9,0)</f>
        <v>Last communication 06
Outstanding Rs 4800/-</v>
      </c>
    </row>
    <row r="180" spans="1:30" x14ac:dyDescent="0.3">
      <c r="A180" s="13">
        <v>179</v>
      </c>
      <c r="B180" s="21" t="s">
        <v>607</v>
      </c>
      <c r="C180" s="15" t="s">
        <v>23</v>
      </c>
      <c r="D180" s="21" t="s">
        <v>608</v>
      </c>
      <c r="E180" s="15" t="s">
        <v>25</v>
      </c>
      <c r="F180" s="15" t="s">
        <v>26</v>
      </c>
      <c r="G180" s="21" t="s">
        <v>609</v>
      </c>
      <c r="H180" s="21">
        <v>1996</v>
      </c>
      <c r="I180" s="21" t="s">
        <v>610</v>
      </c>
      <c r="J180" s="21"/>
      <c r="K180" s="23">
        <f>VLOOKUP(B180,'[1]Manali members'!$C$2:$K$637,4,0)</f>
        <v>65000</v>
      </c>
      <c r="L180" s="23">
        <f>VLOOKUP(B180,'[1]Manali members'!$C$2:$K$637,5,0)</f>
        <v>61750</v>
      </c>
      <c r="M180" s="23">
        <f>VLOOKUP(B180,'[1]Manali members'!$C$2:$K$637,6,0)</f>
        <v>61750</v>
      </c>
      <c r="N180" s="21" t="str">
        <f>VLOOKUP(B180,'[1]Manali members'!$C$2:$K$637,8,0)</f>
        <v>Regular</v>
      </c>
      <c r="O180" s="23">
        <f t="shared" si="21"/>
        <v>0</v>
      </c>
      <c r="P180" s="14" t="e">
        <f>+#REF!-H180</f>
        <v>#REF!</v>
      </c>
      <c r="Q180" s="17" t="e">
        <f t="shared" si="18"/>
        <v>#REF!</v>
      </c>
      <c r="R180" s="17" t="e">
        <f t="shared" si="22"/>
        <v>#REF!</v>
      </c>
      <c r="S180" s="17">
        <f t="shared" si="23"/>
        <v>0</v>
      </c>
      <c r="T180" s="17"/>
      <c r="U180" s="18"/>
      <c r="V180" s="18" t="e">
        <f t="shared" si="24"/>
        <v>#REF!</v>
      </c>
      <c r="W180" s="16" t="e">
        <f>+#REF!-H180</f>
        <v>#REF!</v>
      </c>
      <c r="X180" s="17" t="e">
        <f t="shared" si="19"/>
        <v>#REF!</v>
      </c>
      <c r="Y180" s="17" t="e">
        <f t="shared" si="20"/>
        <v>#REF!</v>
      </c>
      <c r="Z180" s="17" t="e">
        <f t="shared" si="25"/>
        <v>#REF!</v>
      </c>
      <c r="AA180" s="17"/>
      <c r="AB180" s="18"/>
      <c r="AC180" s="18" t="e">
        <f t="shared" si="26"/>
        <v>#REF!</v>
      </c>
      <c r="AD180" s="19" t="str">
        <f>VLOOKUP(B180,'[1]Manali members'!$C$2:$K$637,9,0)</f>
        <v>Last communication 96</v>
      </c>
    </row>
    <row r="181" spans="1:30" x14ac:dyDescent="0.3">
      <c r="A181" s="20">
        <v>180</v>
      </c>
      <c r="B181" s="21" t="s">
        <v>611</v>
      </c>
      <c r="C181" s="15" t="s">
        <v>23</v>
      </c>
      <c r="D181" s="21" t="s">
        <v>612</v>
      </c>
      <c r="E181" s="15" t="s">
        <v>25</v>
      </c>
      <c r="F181" s="15" t="s">
        <v>26</v>
      </c>
      <c r="G181" s="21" t="s">
        <v>613</v>
      </c>
      <c r="H181" s="21">
        <v>1996</v>
      </c>
      <c r="I181" s="21" t="s">
        <v>614</v>
      </c>
      <c r="J181" s="21"/>
      <c r="K181" s="23">
        <f>VLOOKUP(B181,'[1]Manali members'!$C$2:$K$637,4,0)</f>
        <v>39000</v>
      </c>
      <c r="L181" s="23">
        <f>VLOOKUP(B181,'[1]Manali members'!$C$2:$K$637,5,0)</f>
        <v>39000</v>
      </c>
      <c r="M181" s="23">
        <f>VLOOKUP(B181,'[1]Manali members'!$C$2:$K$637,6,0)</f>
        <v>39000</v>
      </c>
      <c r="N181" s="21" t="str">
        <f>VLOOKUP(B181,'[1]Manali members'!$C$2:$K$637,8,0)</f>
        <v>Regular</v>
      </c>
      <c r="O181" s="23">
        <f t="shared" si="21"/>
        <v>0</v>
      </c>
      <c r="P181" s="14" t="e">
        <f>+#REF!-H181</f>
        <v>#REF!</v>
      </c>
      <c r="Q181" s="17" t="e">
        <f t="shared" si="18"/>
        <v>#REF!</v>
      </c>
      <c r="R181" s="17" t="e">
        <f t="shared" si="22"/>
        <v>#REF!</v>
      </c>
      <c r="S181" s="17">
        <f t="shared" si="23"/>
        <v>0</v>
      </c>
      <c r="T181" s="17"/>
      <c r="U181" s="18"/>
      <c r="V181" s="18" t="e">
        <f t="shared" si="24"/>
        <v>#REF!</v>
      </c>
      <c r="W181" s="16" t="e">
        <f>+#REF!-H181</f>
        <v>#REF!</v>
      </c>
      <c r="X181" s="17" t="e">
        <f t="shared" si="19"/>
        <v>#REF!</v>
      </c>
      <c r="Y181" s="17" t="e">
        <f t="shared" si="20"/>
        <v>#REF!</v>
      </c>
      <c r="Z181" s="17" t="e">
        <f t="shared" si="25"/>
        <v>#REF!</v>
      </c>
      <c r="AA181" s="17"/>
      <c r="AB181" s="18"/>
      <c r="AC181" s="18" t="e">
        <f t="shared" si="26"/>
        <v>#REF!</v>
      </c>
      <c r="AD181" s="19" t="str">
        <f>VLOOKUP(B181,'[1]Manali members'!$C$2:$K$637,9,0)</f>
        <v>Last communication 00</v>
      </c>
    </row>
    <row r="182" spans="1:30" x14ac:dyDescent="0.3">
      <c r="A182" s="13">
        <v>181</v>
      </c>
      <c r="B182" s="21" t="s">
        <v>615</v>
      </c>
      <c r="C182" s="15" t="s">
        <v>23</v>
      </c>
      <c r="D182" s="21" t="s">
        <v>616</v>
      </c>
      <c r="E182" s="15" t="s">
        <v>25</v>
      </c>
      <c r="F182" s="15" t="s">
        <v>26</v>
      </c>
      <c r="G182" s="21" t="s">
        <v>488</v>
      </c>
      <c r="H182" s="21">
        <v>1996</v>
      </c>
      <c r="I182" s="21" t="s">
        <v>617</v>
      </c>
      <c r="J182" s="21"/>
      <c r="K182" s="23">
        <f>VLOOKUP(B182,'[1]Manali members'!$C$2:$K$637,4,0)</f>
        <v>39000</v>
      </c>
      <c r="L182" s="23">
        <f>VLOOKUP(B182,'[1]Manali members'!$C$2:$K$637,5,0)</f>
        <v>37050</v>
      </c>
      <c r="M182" s="23">
        <f>VLOOKUP(B182,'[1]Manali members'!$C$2:$K$637,6,0)</f>
        <v>37050</v>
      </c>
      <c r="N182" s="21" t="str">
        <f>VLOOKUP(B182,'[1]Manali members'!$C$2:$K$637,8,0)</f>
        <v>Regular</v>
      </c>
      <c r="O182" s="23">
        <f t="shared" si="21"/>
        <v>0</v>
      </c>
      <c r="P182" s="14" t="e">
        <f>+#REF!-H182</f>
        <v>#REF!</v>
      </c>
      <c r="Q182" s="17" t="e">
        <f t="shared" si="18"/>
        <v>#REF!</v>
      </c>
      <c r="R182" s="17" t="e">
        <f t="shared" si="22"/>
        <v>#REF!</v>
      </c>
      <c r="S182" s="17">
        <f t="shared" si="23"/>
        <v>0</v>
      </c>
      <c r="T182" s="17"/>
      <c r="U182" s="18"/>
      <c r="V182" s="18" t="e">
        <f t="shared" si="24"/>
        <v>#REF!</v>
      </c>
      <c r="W182" s="16" t="e">
        <f>+#REF!-H182</f>
        <v>#REF!</v>
      </c>
      <c r="X182" s="17" t="e">
        <f t="shared" si="19"/>
        <v>#REF!</v>
      </c>
      <c r="Y182" s="17" t="e">
        <f t="shared" si="20"/>
        <v>#REF!</v>
      </c>
      <c r="Z182" s="17" t="e">
        <f t="shared" si="25"/>
        <v>#REF!</v>
      </c>
      <c r="AA182" s="17"/>
      <c r="AB182" s="18"/>
      <c r="AC182" s="18" t="e">
        <f t="shared" si="26"/>
        <v>#REF!</v>
      </c>
      <c r="AD182" s="19" t="str">
        <f>VLOOKUP(B182,'[1]Manali members'!$C$2:$K$637,9,0)</f>
        <v>Last communication 98</v>
      </c>
    </row>
    <row r="183" spans="1:30" x14ac:dyDescent="0.3">
      <c r="A183" s="20">
        <v>182</v>
      </c>
      <c r="B183" s="21" t="s">
        <v>618</v>
      </c>
      <c r="C183" s="15" t="s">
        <v>23</v>
      </c>
      <c r="D183" s="21" t="s">
        <v>619</v>
      </c>
      <c r="E183" s="15" t="s">
        <v>25</v>
      </c>
      <c r="F183" s="15" t="s">
        <v>26</v>
      </c>
      <c r="G183" s="22">
        <v>35104</v>
      </c>
      <c r="H183" s="21">
        <v>1996</v>
      </c>
      <c r="I183" s="21" t="s">
        <v>620</v>
      </c>
      <c r="J183" s="21"/>
      <c r="K183" s="23">
        <f>VLOOKUP(B183,'[1]Manali members'!$C$2:$K$637,4,0)</f>
        <v>82000</v>
      </c>
      <c r="L183" s="23">
        <f>VLOOKUP(B183,'[1]Manali members'!$C$2:$K$637,5,0)</f>
        <v>82000</v>
      </c>
      <c r="M183" s="23">
        <f>VLOOKUP(B183,'[1]Manali members'!$C$2:$K$637,6,0)</f>
        <v>82000</v>
      </c>
      <c r="N183" s="21" t="str">
        <f>VLOOKUP(B183,'[1]Manali members'!$C$2:$K$637,8,0)</f>
        <v>Regular</v>
      </c>
      <c r="O183" s="23">
        <f t="shared" si="21"/>
        <v>0</v>
      </c>
      <c r="P183" s="14" t="e">
        <f>+#REF!-H183</f>
        <v>#REF!</v>
      </c>
      <c r="Q183" s="17" t="e">
        <f t="shared" si="18"/>
        <v>#REF!</v>
      </c>
      <c r="R183" s="17" t="e">
        <f t="shared" si="22"/>
        <v>#REF!</v>
      </c>
      <c r="S183" s="17">
        <f t="shared" si="23"/>
        <v>0</v>
      </c>
      <c r="T183" s="17"/>
      <c r="U183" s="18"/>
      <c r="V183" s="18" t="e">
        <f t="shared" si="24"/>
        <v>#REF!</v>
      </c>
      <c r="W183" s="16" t="e">
        <f>+#REF!-H183</f>
        <v>#REF!</v>
      </c>
      <c r="X183" s="17" t="e">
        <f t="shared" si="19"/>
        <v>#REF!</v>
      </c>
      <c r="Y183" s="17" t="e">
        <f t="shared" si="20"/>
        <v>#REF!</v>
      </c>
      <c r="Z183" s="17" t="e">
        <f t="shared" si="25"/>
        <v>#REF!</v>
      </c>
      <c r="AA183" s="17"/>
      <c r="AB183" s="18"/>
      <c r="AC183" s="18" t="e">
        <f t="shared" si="26"/>
        <v>#REF!</v>
      </c>
      <c r="AD183" s="19" t="str">
        <f>VLOOKUP(B183,'[1]Manali members'!$C$2:$K$637,9,0)</f>
        <v>Last communication 97</v>
      </c>
    </row>
    <row r="184" spans="1:30" x14ac:dyDescent="0.3">
      <c r="A184" s="13">
        <v>183</v>
      </c>
      <c r="B184" s="21" t="s">
        <v>621</v>
      </c>
      <c r="C184" s="15" t="s">
        <v>23</v>
      </c>
      <c r="D184" s="21" t="s">
        <v>622</v>
      </c>
      <c r="E184" s="15" t="s">
        <v>25</v>
      </c>
      <c r="F184" s="15" t="s">
        <v>26</v>
      </c>
      <c r="G184" s="21" t="s">
        <v>623</v>
      </c>
      <c r="H184" s="21">
        <v>1996</v>
      </c>
      <c r="I184" s="21" t="s">
        <v>624</v>
      </c>
      <c r="J184" s="21"/>
      <c r="K184" s="23">
        <f>VLOOKUP(B184,'[1]Manali members'!$C$2:$K$637,4,0)</f>
        <v>60000</v>
      </c>
      <c r="L184" s="23">
        <f>VLOOKUP(B184,'[1]Manali members'!$C$2:$K$637,5,0)</f>
        <v>60000</v>
      </c>
      <c r="M184" s="23">
        <f>VLOOKUP(B184,'[1]Manali members'!$C$2:$K$637,6,0)</f>
        <v>60000</v>
      </c>
      <c r="N184" s="21" t="str">
        <f>VLOOKUP(B184,'[1]Manali members'!$C$2:$K$637,8,0)</f>
        <v>Regular</v>
      </c>
      <c r="O184" s="23">
        <f t="shared" si="21"/>
        <v>0</v>
      </c>
      <c r="P184" s="14" t="e">
        <f>+#REF!-H184</f>
        <v>#REF!</v>
      </c>
      <c r="Q184" s="17" t="e">
        <f t="shared" si="18"/>
        <v>#REF!</v>
      </c>
      <c r="R184" s="17" t="e">
        <f t="shared" si="22"/>
        <v>#REF!</v>
      </c>
      <c r="S184" s="17">
        <f t="shared" si="23"/>
        <v>0</v>
      </c>
      <c r="T184" s="17"/>
      <c r="U184" s="18"/>
      <c r="V184" s="18" t="e">
        <f t="shared" si="24"/>
        <v>#REF!</v>
      </c>
      <c r="W184" s="16" t="e">
        <f>+#REF!-H184</f>
        <v>#REF!</v>
      </c>
      <c r="X184" s="17" t="e">
        <f t="shared" si="19"/>
        <v>#REF!</v>
      </c>
      <c r="Y184" s="17" t="e">
        <f t="shared" si="20"/>
        <v>#REF!</v>
      </c>
      <c r="Z184" s="17" t="e">
        <f t="shared" si="25"/>
        <v>#REF!</v>
      </c>
      <c r="AA184" s="17"/>
      <c r="AB184" s="18"/>
      <c r="AC184" s="18" t="e">
        <f t="shared" si="26"/>
        <v>#REF!</v>
      </c>
      <c r="AD184" s="19" t="str">
        <f>VLOOKUP(B184,'[1]Manali members'!$C$2:$K$637,9,0)</f>
        <v>Last communication 99</v>
      </c>
    </row>
    <row r="185" spans="1:30" x14ac:dyDescent="0.3">
      <c r="A185" s="20">
        <v>184</v>
      </c>
      <c r="B185" s="21" t="s">
        <v>625</v>
      </c>
      <c r="C185" s="15" t="s">
        <v>23</v>
      </c>
      <c r="D185" s="21" t="s">
        <v>626</v>
      </c>
      <c r="E185" s="15" t="s">
        <v>25</v>
      </c>
      <c r="F185" s="15" t="s">
        <v>26</v>
      </c>
      <c r="G185" s="21" t="s">
        <v>623</v>
      </c>
      <c r="H185" s="21">
        <v>1996</v>
      </c>
      <c r="I185" s="21" t="s">
        <v>627</v>
      </c>
      <c r="J185" s="21"/>
      <c r="K185" s="23">
        <f>VLOOKUP(B185,'[1]Manali members'!$C$2:$K$637,4,0)</f>
        <v>62000</v>
      </c>
      <c r="L185" s="23">
        <f>VLOOKUP(B185,'[1]Manali members'!$C$2:$K$637,5,0)</f>
        <v>58900</v>
      </c>
      <c r="M185" s="23">
        <f>VLOOKUP(B185,'[1]Manali members'!$C$2:$K$637,6,0)</f>
        <v>58900</v>
      </c>
      <c r="N185" s="21" t="str">
        <f>VLOOKUP(B185,'[1]Manali members'!$C$2:$K$637,8,0)</f>
        <v>Regular</v>
      </c>
      <c r="O185" s="23">
        <f t="shared" si="21"/>
        <v>0</v>
      </c>
      <c r="P185" s="14" t="e">
        <f>+#REF!-H185</f>
        <v>#REF!</v>
      </c>
      <c r="Q185" s="17" t="e">
        <f t="shared" si="18"/>
        <v>#REF!</v>
      </c>
      <c r="R185" s="17" t="e">
        <f t="shared" si="22"/>
        <v>#REF!</v>
      </c>
      <c r="S185" s="17">
        <f t="shared" si="23"/>
        <v>0</v>
      </c>
      <c r="T185" s="17"/>
      <c r="U185" s="18"/>
      <c r="V185" s="18" t="e">
        <f t="shared" si="24"/>
        <v>#REF!</v>
      </c>
      <c r="W185" s="16" t="e">
        <f>+#REF!-H185</f>
        <v>#REF!</v>
      </c>
      <c r="X185" s="17" t="e">
        <f t="shared" si="19"/>
        <v>#REF!</v>
      </c>
      <c r="Y185" s="17" t="e">
        <f t="shared" si="20"/>
        <v>#REF!</v>
      </c>
      <c r="Z185" s="17" t="e">
        <f t="shared" si="25"/>
        <v>#REF!</v>
      </c>
      <c r="AA185" s="17"/>
      <c r="AB185" s="18"/>
      <c r="AC185" s="18" t="e">
        <f t="shared" si="26"/>
        <v>#REF!</v>
      </c>
      <c r="AD185" s="19" t="str">
        <f>VLOOKUP(B185,'[1]Manali members'!$C$2:$K$637,9,0)</f>
        <v>Last communication 09</v>
      </c>
    </row>
    <row r="186" spans="1:30" x14ac:dyDescent="0.3">
      <c r="A186" s="13">
        <v>185</v>
      </c>
      <c r="B186" s="21" t="s">
        <v>628</v>
      </c>
      <c r="C186" s="15" t="s">
        <v>23</v>
      </c>
      <c r="D186" s="21" t="s">
        <v>629</v>
      </c>
      <c r="E186" s="15" t="s">
        <v>25</v>
      </c>
      <c r="F186" s="15" t="s">
        <v>26</v>
      </c>
      <c r="G186" s="21" t="s">
        <v>630</v>
      </c>
      <c r="H186" s="21">
        <v>1996</v>
      </c>
      <c r="I186" s="21" t="s">
        <v>631</v>
      </c>
      <c r="J186" s="21"/>
      <c r="K186" s="23">
        <f>VLOOKUP(B186,'[1]Manali members'!$C$2:$K$637,4,0)</f>
        <v>82000</v>
      </c>
      <c r="L186" s="23">
        <f>VLOOKUP(B186,'[1]Manali members'!$C$2:$K$637,5,0)</f>
        <v>82000</v>
      </c>
      <c r="M186" s="23">
        <f>VLOOKUP(B186,'[1]Manali members'!$C$2:$K$637,6,0)</f>
        <v>82000</v>
      </c>
      <c r="N186" s="21" t="str">
        <f>VLOOKUP(B186,'[1]Manali members'!$C$2:$K$637,8,0)</f>
        <v>Regular</v>
      </c>
      <c r="O186" s="23">
        <f t="shared" si="21"/>
        <v>0</v>
      </c>
      <c r="P186" s="14" t="e">
        <f>+#REF!-H186</f>
        <v>#REF!</v>
      </c>
      <c r="Q186" s="17" t="e">
        <f t="shared" si="18"/>
        <v>#REF!</v>
      </c>
      <c r="R186" s="17" t="e">
        <f t="shared" si="22"/>
        <v>#REF!</v>
      </c>
      <c r="S186" s="17">
        <f t="shared" si="23"/>
        <v>0</v>
      </c>
      <c r="T186" s="17"/>
      <c r="U186" s="18"/>
      <c r="V186" s="18" t="e">
        <f t="shared" si="24"/>
        <v>#REF!</v>
      </c>
      <c r="W186" s="16" t="e">
        <f>+#REF!-H186</f>
        <v>#REF!</v>
      </c>
      <c r="X186" s="17" t="e">
        <f t="shared" si="19"/>
        <v>#REF!</v>
      </c>
      <c r="Y186" s="17" t="e">
        <f t="shared" si="20"/>
        <v>#REF!</v>
      </c>
      <c r="Z186" s="17" t="e">
        <f t="shared" si="25"/>
        <v>#REF!</v>
      </c>
      <c r="AA186" s="17"/>
      <c r="AB186" s="18"/>
      <c r="AC186" s="18" t="e">
        <f t="shared" si="26"/>
        <v>#REF!</v>
      </c>
      <c r="AD186" s="19" t="str">
        <f>VLOOKUP(B186,'[1]Manali members'!$C$2:$K$637,9,0)</f>
        <v>Last communication 96</v>
      </c>
    </row>
    <row r="187" spans="1:30" x14ac:dyDescent="0.3">
      <c r="A187" s="20">
        <v>186</v>
      </c>
      <c r="B187" s="21" t="s">
        <v>632</v>
      </c>
      <c r="C187" s="15" t="s">
        <v>23</v>
      </c>
      <c r="D187" s="21" t="s">
        <v>633</v>
      </c>
      <c r="E187" s="15" t="s">
        <v>25</v>
      </c>
      <c r="F187" s="15" t="s">
        <v>26</v>
      </c>
      <c r="G187" s="21" t="s">
        <v>623</v>
      </c>
      <c r="H187" s="21">
        <v>1996</v>
      </c>
      <c r="I187" s="21" t="s">
        <v>634</v>
      </c>
      <c r="J187" s="21"/>
      <c r="K187" s="23">
        <f>VLOOKUP(B187,'[1]Manali members'!$C$2:$K$637,4,0)</f>
        <v>45000</v>
      </c>
      <c r="L187" s="23">
        <f>VLOOKUP(B187,'[1]Manali members'!$C$2:$K$637,5,0)</f>
        <v>45000</v>
      </c>
      <c r="M187" s="23">
        <f>VLOOKUP(B187,'[1]Manali members'!$C$2:$K$637,6,0)</f>
        <v>45000</v>
      </c>
      <c r="N187" s="21" t="str">
        <f>VLOOKUP(B187,'[1]Manali members'!$C$2:$K$637,8,0)</f>
        <v>Regular</v>
      </c>
      <c r="O187" s="23">
        <f t="shared" si="21"/>
        <v>0</v>
      </c>
      <c r="P187" s="14" t="e">
        <f>+#REF!-H187</f>
        <v>#REF!</v>
      </c>
      <c r="Q187" s="17" t="e">
        <f t="shared" si="18"/>
        <v>#REF!</v>
      </c>
      <c r="R187" s="17" t="e">
        <f t="shared" si="22"/>
        <v>#REF!</v>
      </c>
      <c r="S187" s="17">
        <f t="shared" si="23"/>
        <v>0</v>
      </c>
      <c r="T187" s="17"/>
      <c r="U187" s="18"/>
      <c r="V187" s="18" t="e">
        <f t="shared" si="24"/>
        <v>#REF!</v>
      </c>
      <c r="W187" s="16" t="e">
        <f>+#REF!-H187</f>
        <v>#REF!</v>
      </c>
      <c r="X187" s="17" t="e">
        <f t="shared" si="19"/>
        <v>#REF!</v>
      </c>
      <c r="Y187" s="17" t="e">
        <f t="shared" si="20"/>
        <v>#REF!</v>
      </c>
      <c r="Z187" s="17" t="e">
        <f t="shared" si="25"/>
        <v>#REF!</v>
      </c>
      <c r="AA187" s="17"/>
      <c r="AB187" s="18"/>
      <c r="AC187" s="18" t="e">
        <f t="shared" si="26"/>
        <v>#REF!</v>
      </c>
      <c r="AD187" s="19" t="str">
        <f>VLOOKUP(B187,'[1]Manali members'!$C$2:$K$637,9,0)</f>
        <v>No communication till date</v>
      </c>
    </row>
    <row r="188" spans="1:30" ht="28.8" x14ac:dyDescent="0.3">
      <c r="A188" s="13">
        <v>187</v>
      </c>
      <c r="B188" s="21" t="s">
        <v>635</v>
      </c>
      <c r="C188" s="15" t="s">
        <v>23</v>
      </c>
      <c r="D188" s="21" t="s">
        <v>636</v>
      </c>
      <c r="E188" s="15" t="s">
        <v>25</v>
      </c>
      <c r="F188" s="15" t="s">
        <v>26</v>
      </c>
      <c r="G188" s="21" t="s">
        <v>637</v>
      </c>
      <c r="H188" s="21">
        <v>1996</v>
      </c>
      <c r="I188" s="21" t="s">
        <v>638</v>
      </c>
      <c r="J188" s="21"/>
      <c r="K188" s="23">
        <f>VLOOKUP(B188,'[1]Manali members'!$C$2:$K$637,4,0)</f>
        <v>105000</v>
      </c>
      <c r="L188" s="23">
        <f>VLOOKUP(B188,'[1]Manali members'!$C$2:$K$637,5,0)</f>
        <v>105000</v>
      </c>
      <c r="M188" s="23">
        <f>VLOOKUP(B188,'[1]Manali members'!$C$2:$K$637,6,0)</f>
        <v>57750</v>
      </c>
      <c r="N188" s="21" t="str">
        <f>VLOOKUP(B188,'[1]Manali members'!$C$2:$K$637,8,0)</f>
        <v>Outstanding</v>
      </c>
      <c r="O188" s="23">
        <f t="shared" si="21"/>
        <v>47250</v>
      </c>
      <c r="P188" s="14" t="e">
        <f>+#REF!-H188</f>
        <v>#REF!</v>
      </c>
      <c r="Q188" s="17">
        <f t="shared" si="18"/>
        <v>46200</v>
      </c>
      <c r="R188" s="17" t="e">
        <f t="shared" si="22"/>
        <v>#REF!</v>
      </c>
      <c r="S188" s="17">
        <f t="shared" si="23"/>
        <v>46200</v>
      </c>
      <c r="T188" s="17"/>
      <c r="U188" s="18"/>
      <c r="V188" s="18" t="e">
        <f t="shared" si="24"/>
        <v>#REF!</v>
      </c>
      <c r="W188" s="16" t="e">
        <f>+#REF!-H188</f>
        <v>#REF!</v>
      </c>
      <c r="X188" s="17">
        <f t="shared" si="19"/>
        <v>46200</v>
      </c>
      <c r="Y188" s="17" t="e">
        <f t="shared" si="20"/>
        <v>#REF!</v>
      </c>
      <c r="Z188" s="17" t="e">
        <f t="shared" si="25"/>
        <v>#REF!</v>
      </c>
      <c r="AA188" s="17"/>
      <c r="AB188" s="18"/>
      <c r="AC188" s="18" t="e">
        <f t="shared" si="26"/>
        <v>#REF!</v>
      </c>
      <c r="AD188" s="19" t="str">
        <f>VLOOKUP(B188,'[1]Manali members'!$C$2:$K$637,9,0)</f>
        <v>Last communication 03
(outstanding Rs 47250/-)</v>
      </c>
    </row>
    <row r="189" spans="1:30" x14ac:dyDescent="0.3">
      <c r="A189" s="20">
        <v>188</v>
      </c>
      <c r="B189" s="21" t="s">
        <v>639</v>
      </c>
      <c r="C189" s="15" t="s">
        <v>23</v>
      </c>
      <c r="D189" s="21" t="s">
        <v>640</v>
      </c>
      <c r="E189" s="15" t="s">
        <v>25</v>
      </c>
      <c r="F189" s="15" t="s">
        <v>26</v>
      </c>
      <c r="G189" s="22">
        <v>35195</v>
      </c>
      <c r="H189" s="21">
        <v>1996</v>
      </c>
      <c r="I189" s="21" t="s">
        <v>641</v>
      </c>
      <c r="J189" s="21"/>
      <c r="K189" s="23">
        <f>VLOOKUP(B189,'[1]Manali members'!$C$2:$K$637,4,0)</f>
        <v>38000</v>
      </c>
      <c r="L189" s="23">
        <f>VLOOKUP(B189,'[1]Manali members'!$C$2:$K$637,5,0)</f>
        <v>38000</v>
      </c>
      <c r="M189" s="23">
        <f>VLOOKUP(B189,'[1]Manali members'!$C$2:$K$637,6,0)</f>
        <v>38000</v>
      </c>
      <c r="N189" s="21" t="str">
        <f>VLOOKUP(B189,'[1]Manali members'!$C$2:$K$637,8,0)</f>
        <v>Regular</v>
      </c>
      <c r="O189" s="23">
        <f t="shared" si="21"/>
        <v>0</v>
      </c>
      <c r="P189" s="14" t="e">
        <f>+#REF!-H189</f>
        <v>#REF!</v>
      </c>
      <c r="Q189" s="17" t="e">
        <f t="shared" si="18"/>
        <v>#REF!</v>
      </c>
      <c r="R189" s="17" t="e">
        <f t="shared" si="22"/>
        <v>#REF!</v>
      </c>
      <c r="S189" s="17">
        <f t="shared" si="23"/>
        <v>0</v>
      </c>
      <c r="T189" s="17"/>
      <c r="U189" s="18"/>
      <c r="V189" s="18" t="e">
        <f t="shared" si="24"/>
        <v>#REF!</v>
      </c>
      <c r="W189" s="16" t="e">
        <f>+#REF!-H189</f>
        <v>#REF!</v>
      </c>
      <c r="X189" s="17" t="e">
        <f t="shared" si="19"/>
        <v>#REF!</v>
      </c>
      <c r="Y189" s="17" t="e">
        <f t="shared" si="20"/>
        <v>#REF!</v>
      </c>
      <c r="Z189" s="17" t="e">
        <f t="shared" si="25"/>
        <v>#REF!</v>
      </c>
      <c r="AA189" s="17"/>
      <c r="AB189" s="18"/>
      <c r="AC189" s="18" t="e">
        <f t="shared" si="26"/>
        <v>#REF!</v>
      </c>
      <c r="AD189" s="19" t="str">
        <f>VLOOKUP(B189,'[1]Manali members'!$C$2:$K$637,9,0)</f>
        <v>Last communication 96</v>
      </c>
    </row>
    <row r="190" spans="1:30" x14ac:dyDescent="0.3">
      <c r="A190" s="13">
        <v>189</v>
      </c>
      <c r="B190" s="21" t="s">
        <v>642</v>
      </c>
      <c r="C190" s="15" t="s">
        <v>23</v>
      </c>
      <c r="D190" s="21" t="s">
        <v>643</v>
      </c>
      <c r="E190" s="15" t="s">
        <v>25</v>
      </c>
      <c r="F190" s="15" t="s">
        <v>26</v>
      </c>
      <c r="G190" s="22">
        <v>35409</v>
      </c>
      <c r="H190" s="21">
        <v>1996</v>
      </c>
      <c r="I190" s="21" t="s">
        <v>644</v>
      </c>
      <c r="J190" s="21"/>
      <c r="K190" s="23">
        <f>VLOOKUP(B190,'[1]Manali members'!$C$2:$K$637,4,0)</f>
        <v>62000</v>
      </c>
      <c r="L190" s="23">
        <f>VLOOKUP(B190,'[1]Manali members'!$C$2:$K$637,5,0)</f>
        <v>62000</v>
      </c>
      <c r="M190" s="23">
        <f>VLOOKUP(B190,'[1]Manali members'!$C$2:$K$637,6,0)</f>
        <v>62000</v>
      </c>
      <c r="N190" s="21" t="str">
        <f>VLOOKUP(B190,'[1]Manali members'!$C$2:$K$637,8,0)</f>
        <v>Regular</v>
      </c>
      <c r="O190" s="23">
        <f t="shared" si="21"/>
        <v>0</v>
      </c>
      <c r="P190" s="14" t="e">
        <f>+#REF!-H190</f>
        <v>#REF!</v>
      </c>
      <c r="Q190" s="17" t="e">
        <f t="shared" si="18"/>
        <v>#REF!</v>
      </c>
      <c r="R190" s="17" t="e">
        <f t="shared" si="22"/>
        <v>#REF!</v>
      </c>
      <c r="S190" s="17">
        <f t="shared" si="23"/>
        <v>0</v>
      </c>
      <c r="T190" s="17"/>
      <c r="U190" s="18"/>
      <c r="V190" s="18" t="e">
        <f t="shared" si="24"/>
        <v>#REF!</v>
      </c>
      <c r="W190" s="16" t="e">
        <f>+#REF!-H190</f>
        <v>#REF!</v>
      </c>
      <c r="X190" s="17" t="e">
        <f t="shared" si="19"/>
        <v>#REF!</v>
      </c>
      <c r="Y190" s="17" t="e">
        <f t="shared" si="20"/>
        <v>#REF!</v>
      </c>
      <c r="Z190" s="17" t="e">
        <f t="shared" si="25"/>
        <v>#REF!</v>
      </c>
      <c r="AA190" s="17"/>
      <c r="AB190" s="18"/>
      <c r="AC190" s="18" t="e">
        <f t="shared" si="26"/>
        <v>#REF!</v>
      </c>
      <c r="AD190" s="19" t="str">
        <f>VLOOKUP(B190,'[1]Manali members'!$C$2:$K$637,9,0)</f>
        <v>Last communication 98</v>
      </c>
    </row>
    <row r="191" spans="1:30" ht="28.8" x14ac:dyDescent="0.3">
      <c r="A191" s="20">
        <v>190</v>
      </c>
      <c r="B191" s="21" t="s">
        <v>645</v>
      </c>
      <c r="C191" s="15" t="s">
        <v>23</v>
      </c>
      <c r="D191" s="21" t="s">
        <v>646</v>
      </c>
      <c r="E191" s="15" t="s">
        <v>25</v>
      </c>
      <c r="F191" s="15" t="s">
        <v>26</v>
      </c>
      <c r="G191" s="21" t="s">
        <v>647</v>
      </c>
      <c r="H191" s="21">
        <v>1996</v>
      </c>
      <c r="I191" s="21" t="s">
        <v>648</v>
      </c>
      <c r="J191" s="21"/>
      <c r="K191" s="23">
        <f>VLOOKUP(B191,'[1]Manali members'!$C$2:$K$637,4,0)</f>
        <v>38000</v>
      </c>
      <c r="L191" s="23">
        <f>VLOOKUP(B191,'[1]Manali members'!$C$2:$K$637,5,0)</f>
        <v>38000</v>
      </c>
      <c r="M191" s="23">
        <f>VLOOKUP(B191,'[1]Manali members'!$C$2:$K$637,6,0)</f>
        <v>26600</v>
      </c>
      <c r="N191" s="21" t="str">
        <f>VLOOKUP(B191,'[1]Manali members'!$C$2:$K$637,8,0)</f>
        <v>Outstanding</v>
      </c>
      <c r="O191" s="23">
        <f t="shared" si="21"/>
        <v>11400</v>
      </c>
      <c r="P191" s="14" t="e">
        <f>+#REF!-H191</f>
        <v>#REF!</v>
      </c>
      <c r="Q191" s="17">
        <f t="shared" si="18"/>
        <v>21280</v>
      </c>
      <c r="R191" s="17" t="e">
        <f t="shared" si="22"/>
        <v>#REF!</v>
      </c>
      <c r="S191" s="17">
        <f t="shared" si="23"/>
        <v>21280</v>
      </c>
      <c r="T191" s="17"/>
      <c r="U191" s="18"/>
      <c r="V191" s="18" t="e">
        <f t="shared" si="24"/>
        <v>#REF!</v>
      </c>
      <c r="W191" s="16" t="e">
        <f>+#REF!-H191</f>
        <v>#REF!</v>
      </c>
      <c r="X191" s="17">
        <f t="shared" si="19"/>
        <v>21280</v>
      </c>
      <c r="Y191" s="17" t="e">
        <f t="shared" si="20"/>
        <v>#REF!</v>
      </c>
      <c r="Z191" s="17" t="e">
        <f t="shared" si="25"/>
        <v>#REF!</v>
      </c>
      <c r="AA191" s="17"/>
      <c r="AB191" s="18"/>
      <c r="AC191" s="18" t="e">
        <f t="shared" si="26"/>
        <v>#REF!</v>
      </c>
      <c r="AD191" s="19" t="str">
        <f>VLOOKUP(B191,'[1]Manali members'!$C$2:$K$637,9,0)</f>
        <v>Last communication 96
Outstanding Rs 11400/-</v>
      </c>
    </row>
    <row r="192" spans="1:30" x14ac:dyDescent="0.3">
      <c r="A192" s="13">
        <v>191</v>
      </c>
      <c r="B192" s="21" t="s">
        <v>649</v>
      </c>
      <c r="C192" s="15" t="s">
        <v>23</v>
      </c>
      <c r="D192" s="21" t="s">
        <v>650</v>
      </c>
      <c r="E192" s="15" t="s">
        <v>25</v>
      </c>
      <c r="F192" s="15" t="s">
        <v>26</v>
      </c>
      <c r="G192" s="21" t="s">
        <v>651</v>
      </c>
      <c r="H192" s="21">
        <v>1996</v>
      </c>
      <c r="I192" s="21" t="s">
        <v>652</v>
      </c>
      <c r="J192" s="21"/>
      <c r="K192" s="23">
        <f>VLOOKUP(B192,'[1]Manali members'!$C$2:$K$637,4,0)</f>
        <v>82000</v>
      </c>
      <c r="L192" s="23">
        <f>VLOOKUP(B192,'[1]Manali members'!$C$2:$K$637,5,0)</f>
        <v>82000</v>
      </c>
      <c r="M192" s="23">
        <f>VLOOKUP(B192,'[1]Manali members'!$C$2:$K$637,6,0)</f>
        <v>82000</v>
      </c>
      <c r="N192" s="21" t="str">
        <f>VLOOKUP(B192,'[1]Manali members'!$C$2:$K$637,8,0)</f>
        <v>Regular</v>
      </c>
      <c r="O192" s="23">
        <f t="shared" si="21"/>
        <v>0</v>
      </c>
      <c r="P192" s="14" t="e">
        <f>+#REF!-H192</f>
        <v>#REF!</v>
      </c>
      <c r="Q192" s="17" t="e">
        <f t="shared" si="18"/>
        <v>#REF!</v>
      </c>
      <c r="R192" s="17" t="e">
        <f t="shared" si="22"/>
        <v>#REF!</v>
      </c>
      <c r="S192" s="17">
        <f t="shared" si="23"/>
        <v>0</v>
      </c>
      <c r="T192" s="17"/>
      <c r="U192" s="18"/>
      <c r="V192" s="18" t="e">
        <f t="shared" si="24"/>
        <v>#REF!</v>
      </c>
      <c r="W192" s="16" t="e">
        <f>+#REF!-H192</f>
        <v>#REF!</v>
      </c>
      <c r="X192" s="17" t="e">
        <f t="shared" si="19"/>
        <v>#REF!</v>
      </c>
      <c r="Y192" s="17" t="e">
        <f t="shared" si="20"/>
        <v>#REF!</v>
      </c>
      <c r="Z192" s="17" t="e">
        <f t="shared" si="25"/>
        <v>#REF!</v>
      </c>
      <c r="AA192" s="17"/>
      <c r="AB192" s="18"/>
      <c r="AC192" s="18" t="e">
        <f t="shared" si="26"/>
        <v>#REF!</v>
      </c>
      <c r="AD192" s="19" t="str">
        <f>VLOOKUP(B192,'[1]Manali members'!$C$2:$K$637,9,0)</f>
        <v>Last communication 04</v>
      </c>
    </row>
    <row r="193" spans="1:30" x14ac:dyDescent="0.3">
      <c r="A193" s="20">
        <v>192</v>
      </c>
      <c r="B193" s="21" t="s">
        <v>653</v>
      </c>
      <c r="C193" s="15" t="s">
        <v>23</v>
      </c>
      <c r="D193" s="21" t="s">
        <v>654</v>
      </c>
      <c r="E193" s="15" t="s">
        <v>25</v>
      </c>
      <c r="F193" s="15" t="s">
        <v>26</v>
      </c>
      <c r="G193" s="21" t="s">
        <v>655</v>
      </c>
      <c r="H193" s="21">
        <v>1996</v>
      </c>
      <c r="I193" s="21" t="s">
        <v>656</v>
      </c>
      <c r="J193" s="21"/>
      <c r="K193" s="23">
        <f>VLOOKUP(B193,'[1]Manali members'!$C$2:$K$637,4,0)</f>
        <v>105000</v>
      </c>
      <c r="L193" s="23">
        <f>VLOOKUP(B193,'[1]Manali members'!$C$2:$K$637,5,0)</f>
        <v>105000</v>
      </c>
      <c r="M193" s="23">
        <f>VLOOKUP(B193,'[1]Manali members'!$C$2:$K$637,6,0)</f>
        <v>105000</v>
      </c>
      <c r="N193" s="21" t="str">
        <f>VLOOKUP(B193,'[1]Manali members'!$C$2:$K$637,8,0)</f>
        <v>Regular</v>
      </c>
      <c r="O193" s="23">
        <f t="shared" si="21"/>
        <v>0</v>
      </c>
      <c r="P193" s="14" t="e">
        <f>+#REF!-H193</f>
        <v>#REF!</v>
      </c>
      <c r="Q193" s="17" t="e">
        <f t="shared" si="18"/>
        <v>#REF!</v>
      </c>
      <c r="R193" s="17" t="e">
        <f t="shared" si="22"/>
        <v>#REF!</v>
      </c>
      <c r="S193" s="17">
        <f t="shared" si="23"/>
        <v>0</v>
      </c>
      <c r="T193" s="17"/>
      <c r="U193" s="18"/>
      <c r="V193" s="18" t="e">
        <f t="shared" si="24"/>
        <v>#REF!</v>
      </c>
      <c r="W193" s="16" t="e">
        <f>+#REF!-H193</f>
        <v>#REF!</v>
      </c>
      <c r="X193" s="17" t="e">
        <f t="shared" si="19"/>
        <v>#REF!</v>
      </c>
      <c r="Y193" s="17" t="e">
        <f t="shared" si="20"/>
        <v>#REF!</v>
      </c>
      <c r="Z193" s="17" t="e">
        <f t="shared" si="25"/>
        <v>#REF!</v>
      </c>
      <c r="AA193" s="17"/>
      <c r="AB193" s="18"/>
      <c r="AC193" s="18" t="e">
        <f t="shared" si="26"/>
        <v>#REF!</v>
      </c>
      <c r="AD193" s="19" t="str">
        <f>VLOOKUP(B193,'[1]Manali members'!$C$2:$K$637,9,0)</f>
        <v>Last communication 96</v>
      </c>
    </row>
    <row r="194" spans="1:30" x14ac:dyDescent="0.3">
      <c r="A194" s="13">
        <v>193</v>
      </c>
      <c r="B194" s="21" t="s">
        <v>657</v>
      </c>
      <c r="C194" s="15" t="s">
        <v>23</v>
      </c>
      <c r="D194" s="21" t="s">
        <v>658</v>
      </c>
      <c r="E194" s="15" t="s">
        <v>25</v>
      </c>
      <c r="F194" s="15" t="s">
        <v>26</v>
      </c>
      <c r="G194" s="21" t="s">
        <v>659</v>
      </c>
      <c r="H194" s="21">
        <v>1996</v>
      </c>
      <c r="I194" s="21" t="s">
        <v>660</v>
      </c>
      <c r="J194" s="21"/>
      <c r="K194" s="25">
        <f>VLOOKUP(B194,'[1]Manali members'!$C$2:$K$637,4,0)</f>
        <v>105000</v>
      </c>
      <c r="L194" s="23">
        <f>VLOOKUP(B194,'[1]Manali members'!$C$2:$K$637,5,0)</f>
        <v>105000</v>
      </c>
      <c r="M194" s="23">
        <f>VLOOKUP(B194,'[1]Manali members'!$C$2:$K$637,6,0)</f>
        <v>105000</v>
      </c>
      <c r="N194" s="21" t="str">
        <f>VLOOKUP(B194,'[1]Manali members'!$C$2:$K$637,8,0)</f>
        <v>Regular</v>
      </c>
      <c r="O194" s="23">
        <f t="shared" si="21"/>
        <v>0</v>
      </c>
      <c r="P194" s="14" t="e">
        <f>+#REF!-H194</f>
        <v>#REF!</v>
      </c>
      <c r="Q194" s="17" t="e">
        <f t="shared" ref="Q194:Q257" si="27">IF(N194="regular",((M194-(M194/99)*P194)),(M194-(M194*20%)))</f>
        <v>#REF!</v>
      </c>
      <c r="R194" s="17" t="e">
        <f t="shared" si="22"/>
        <v>#REF!</v>
      </c>
      <c r="S194" s="17">
        <f t="shared" si="23"/>
        <v>0</v>
      </c>
      <c r="T194" s="17"/>
      <c r="U194" s="18"/>
      <c r="V194" s="18" t="e">
        <f t="shared" si="24"/>
        <v>#REF!</v>
      </c>
      <c r="W194" s="16" t="e">
        <f>+#REF!-H194</f>
        <v>#REF!</v>
      </c>
      <c r="X194" s="17" t="e">
        <f t="shared" ref="X194:X257" si="28">IF(N194="regular",((M194-(M194/99)*W194)),(M194-(M194*20%)))</f>
        <v>#REF!</v>
      </c>
      <c r="Y194" s="17" t="e">
        <f t="shared" ref="Y194:Y257" si="29">((M194-(M194/99)*W194))</f>
        <v>#REF!</v>
      </c>
      <c r="Z194" s="17" t="e">
        <f t="shared" si="25"/>
        <v>#REF!</v>
      </c>
      <c r="AA194" s="17"/>
      <c r="AB194" s="18"/>
      <c r="AC194" s="18" t="e">
        <f t="shared" si="26"/>
        <v>#REF!</v>
      </c>
      <c r="AD194" s="19" t="str">
        <f>VLOOKUP(B194,'[1]Manali members'!$C$2:$K$637,9,0)</f>
        <v>Last communication 09</v>
      </c>
    </row>
    <row r="195" spans="1:30" ht="28.8" x14ac:dyDescent="0.3">
      <c r="A195" s="20">
        <v>194</v>
      </c>
      <c r="B195" s="21" t="s">
        <v>661</v>
      </c>
      <c r="C195" s="15" t="s">
        <v>23</v>
      </c>
      <c r="D195" s="21" t="s">
        <v>662</v>
      </c>
      <c r="E195" s="15" t="s">
        <v>25</v>
      </c>
      <c r="F195" s="15" t="s">
        <v>26</v>
      </c>
      <c r="G195" s="21" t="s">
        <v>655</v>
      </c>
      <c r="H195" s="21">
        <v>1996</v>
      </c>
      <c r="I195" s="21" t="s">
        <v>663</v>
      </c>
      <c r="J195" s="21"/>
      <c r="K195" s="23">
        <f>VLOOKUP(B195,'[1]Manali members'!$C$2:$K$637,4,0)</f>
        <v>62000</v>
      </c>
      <c r="L195" s="23">
        <f>VLOOKUP(B195,'[1]Manali members'!$C$2:$K$637,5,0)</f>
        <v>62000</v>
      </c>
      <c r="M195" s="23">
        <f>VLOOKUP(B195,'[1]Manali members'!$C$2:$K$637,6,0)</f>
        <v>52700</v>
      </c>
      <c r="N195" s="21" t="str">
        <f>VLOOKUP(B195,'[1]Manali members'!$C$2:$K$637,8,0)</f>
        <v>Outstanding</v>
      </c>
      <c r="O195" s="23">
        <f t="shared" ref="O195:O258" si="30">+L195-M195</f>
        <v>9300</v>
      </c>
      <c r="P195" s="14" t="e">
        <f>+#REF!-H195</f>
        <v>#REF!</v>
      </c>
      <c r="Q195" s="17">
        <f t="shared" si="27"/>
        <v>42160</v>
      </c>
      <c r="R195" s="17" t="e">
        <f t="shared" ref="R195:R258" si="31">((M195-(M195/99)*P195))</f>
        <v>#REF!</v>
      </c>
      <c r="S195" s="17">
        <f t="shared" ref="S195:S258" si="32">IF(N195="regular",0,(M195-(M195*20%)))</f>
        <v>42160</v>
      </c>
      <c r="T195" s="17"/>
      <c r="U195" s="18"/>
      <c r="V195" s="18" t="e">
        <f t="shared" ref="V195:V258" si="33">+R195-T195+U195</f>
        <v>#REF!</v>
      </c>
      <c r="W195" s="16" t="e">
        <f>+#REF!-H195</f>
        <v>#REF!</v>
      </c>
      <c r="X195" s="17">
        <f t="shared" si="28"/>
        <v>42160</v>
      </c>
      <c r="Y195" s="17" t="e">
        <f t="shared" si="29"/>
        <v>#REF!</v>
      </c>
      <c r="Z195" s="17" t="e">
        <f t="shared" ref="Z195:Z258" si="34">IF(V195="regular",0,(M195-(M195*20%)))</f>
        <v>#REF!</v>
      </c>
      <c r="AA195" s="17"/>
      <c r="AB195" s="18"/>
      <c r="AC195" s="18" t="e">
        <f t="shared" ref="AC195:AC258" si="35">+Y195-AA195</f>
        <v>#REF!</v>
      </c>
      <c r="AD195" s="19" t="str">
        <f>VLOOKUP(B195,'[1]Manali members'!$C$2:$K$637,9,0)</f>
        <v>Last communication 01
(Outstanding Rs 9300/-)</v>
      </c>
    </row>
    <row r="196" spans="1:30" x14ac:dyDescent="0.3">
      <c r="A196" s="13">
        <v>195</v>
      </c>
      <c r="B196" s="21" t="s">
        <v>664</v>
      </c>
      <c r="C196" s="15" t="s">
        <v>23</v>
      </c>
      <c r="D196" s="21" t="s">
        <v>665</v>
      </c>
      <c r="E196" s="15" t="s">
        <v>25</v>
      </c>
      <c r="F196" s="15" t="s">
        <v>26</v>
      </c>
      <c r="G196" s="22">
        <v>35074</v>
      </c>
      <c r="H196" s="21">
        <v>1996</v>
      </c>
      <c r="I196" s="21" t="s">
        <v>666</v>
      </c>
      <c r="J196" s="21"/>
      <c r="K196" s="23">
        <f>VLOOKUP(B196,'[1]Manali members'!$C$2:$K$637,4,0)</f>
        <v>65000</v>
      </c>
      <c r="L196" s="23">
        <f>VLOOKUP(B196,'[1]Manali members'!$C$2:$K$637,5,0)</f>
        <v>65000</v>
      </c>
      <c r="M196" s="23">
        <f>VLOOKUP(B196,'[1]Manali members'!$C$2:$K$637,6,0)</f>
        <v>65000</v>
      </c>
      <c r="N196" s="21" t="str">
        <f>VLOOKUP(B196,'[1]Manali members'!$C$2:$K$637,8,0)</f>
        <v>Regular</v>
      </c>
      <c r="O196" s="23">
        <f t="shared" si="30"/>
        <v>0</v>
      </c>
      <c r="P196" s="14" t="e">
        <f>+#REF!-H196</f>
        <v>#REF!</v>
      </c>
      <c r="Q196" s="17" t="e">
        <f t="shared" si="27"/>
        <v>#REF!</v>
      </c>
      <c r="R196" s="17" t="e">
        <f t="shared" si="31"/>
        <v>#REF!</v>
      </c>
      <c r="S196" s="17">
        <f t="shared" si="32"/>
        <v>0</v>
      </c>
      <c r="T196" s="17"/>
      <c r="U196" s="18"/>
      <c r="V196" s="18" t="e">
        <f t="shared" si="33"/>
        <v>#REF!</v>
      </c>
      <c r="W196" s="16" t="e">
        <f>+#REF!-H196</f>
        <v>#REF!</v>
      </c>
      <c r="X196" s="17" t="e">
        <f t="shared" si="28"/>
        <v>#REF!</v>
      </c>
      <c r="Y196" s="17" t="e">
        <f t="shared" si="29"/>
        <v>#REF!</v>
      </c>
      <c r="Z196" s="17" t="e">
        <f t="shared" si="34"/>
        <v>#REF!</v>
      </c>
      <c r="AA196" s="17"/>
      <c r="AB196" s="18"/>
      <c r="AC196" s="18" t="e">
        <f t="shared" si="35"/>
        <v>#REF!</v>
      </c>
      <c r="AD196" s="19" t="str">
        <f>VLOOKUP(B196,'[1]Manali members'!$C$2:$K$637,9,0)</f>
        <v>Last communication 15</v>
      </c>
    </row>
    <row r="197" spans="1:30" x14ac:dyDescent="0.3">
      <c r="A197" s="20">
        <v>196</v>
      </c>
      <c r="B197" s="21" t="s">
        <v>667</v>
      </c>
      <c r="C197" s="15" t="s">
        <v>23</v>
      </c>
      <c r="D197" s="21" t="s">
        <v>668</v>
      </c>
      <c r="E197" s="15" t="s">
        <v>25</v>
      </c>
      <c r="F197" s="15" t="s">
        <v>26</v>
      </c>
      <c r="G197" s="22">
        <v>35075</v>
      </c>
      <c r="H197" s="21">
        <v>1996</v>
      </c>
      <c r="I197" s="21" t="s">
        <v>669</v>
      </c>
      <c r="J197" s="21"/>
      <c r="K197" s="23">
        <f>VLOOKUP(B197,'[1]Manali members'!$C$2:$K$637,4,0)</f>
        <v>82000</v>
      </c>
      <c r="L197" s="23">
        <f>VLOOKUP(B197,'[1]Manali members'!$C$2:$K$637,5,0)</f>
        <v>82000</v>
      </c>
      <c r="M197" s="23">
        <f>VLOOKUP(B197,'[1]Manali members'!$C$2:$K$637,6,0)</f>
        <v>82000</v>
      </c>
      <c r="N197" s="21" t="str">
        <f>VLOOKUP(B197,'[1]Manali members'!$C$2:$K$637,8,0)</f>
        <v>Regular</v>
      </c>
      <c r="O197" s="23">
        <f t="shared" si="30"/>
        <v>0</v>
      </c>
      <c r="P197" s="14" t="e">
        <f>+#REF!-H197</f>
        <v>#REF!</v>
      </c>
      <c r="Q197" s="17" t="e">
        <f t="shared" si="27"/>
        <v>#REF!</v>
      </c>
      <c r="R197" s="17" t="e">
        <f t="shared" si="31"/>
        <v>#REF!</v>
      </c>
      <c r="S197" s="17">
        <f t="shared" si="32"/>
        <v>0</v>
      </c>
      <c r="T197" s="17"/>
      <c r="U197" s="18"/>
      <c r="V197" s="18" t="e">
        <f t="shared" si="33"/>
        <v>#REF!</v>
      </c>
      <c r="W197" s="16" t="e">
        <f>+#REF!-H197</f>
        <v>#REF!</v>
      </c>
      <c r="X197" s="17" t="e">
        <f t="shared" si="28"/>
        <v>#REF!</v>
      </c>
      <c r="Y197" s="17" t="e">
        <f t="shared" si="29"/>
        <v>#REF!</v>
      </c>
      <c r="Z197" s="17" t="e">
        <f t="shared" si="34"/>
        <v>#REF!</v>
      </c>
      <c r="AA197" s="17"/>
      <c r="AB197" s="18"/>
      <c r="AC197" s="18" t="e">
        <f t="shared" si="35"/>
        <v>#REF!</v>
      </c>
      <c r="AD197" s="19" t="str">
        <f>VLOOKUP(B197,'[1]Manali members'!$C$2:$K$637,9,0)</f>
        <v>Last communication 14</v>
      </c>
    </row>
    <row r="198" spans="1:30" x14ac:dyDescent="0.3">
      <c r="A198" s="13">
        <v>197</v>
      </c>
      <c r="B198" s="21" t="s">
        <v>670</v>
      </c>
      <c r="C198" s="15" t="s">
        <v>23</v>
      </c>
      <c r="D198" s="21" t="s">
        <v>671</v>
      </c>
      <c r="E198" s="15" t="s">
        <v>25</v>
      </c>
      <c r="F198" s="15" t="s">
        <v>26</v>
      </c>
      <c r="G198" s="21" t="s">
        <v>655</v>
      </c>
      <c r="H198" s="21">
        <v>1996</v>
      </c>
      <c r="I198" s="21" t="s">
        <v>672</v>
      </c>
      <c r="J198" s="21"/>
      <c r="K198" s="23">
        <f>VLOOKUP(B198,'[1]Manali members'!$C$2:$K$637,4,0)</f>
        <v>65000</v>
      </c>
      <c r="L198" s="23">
        <f>VLOOKUP(B198,'[1]Manali members'!$C$2:$K$637,5,0)</f>
        <v>65000</v>
      </c>
      <c r="M198" s="23">
        <f>VLOOKUP(B198,'[1]Manali members'!$C$2:$K$637,6,0)</f>
        <v>65000</v>
      </c>
      <c r="N198" s="21" t="str">
        <f>VLOOKUP(B198,'[1]Manali members'!$C$2:$K$637,8,0)</f>
        <v>Regular</v>
      </c>
      <c r="O198" s="23">
        <f t="shared" si="30"/>
        <v>0</v>
      </c>
      <c r="P198" s="14" t="e">
        <f>+#REF!-H198</f>
        <v>#REF!</v>
      </c>
      <c r="Q198" s="17" t="e">
        <f t="shared" si="27"/>
        <v>#REF!</v>
      </c>
      <c r="R198" s="17" t="e">
        <f t="shared" si="31"/>
        <v>#REF!</v>
      </c>
      <c r="S198" s="17">
        <f t="shared" si="32"/>
        <v>0</v>
      </c>
      <c r="T198" s="17"/>
      <c r="U198" s="18"/>
      <c r="V198" s="18" t="e">
        <f t="shared" si="33"/>
        <v>#REF!</v>
      </c>
      <c r="W198" s="16" t="e">
        <f>+#REF!-H198</f>
        <v>#REF!</v>
      </c>
      <c r="X198" s="17" t="e">
        <f t="shared" si="28"/>
        <v>#REF!</v>
      </c>
      <c r="Y198" s="17" t="e">
        <f t="shared" si="29"/>
        <v>#REF!</v>
      </c>
      <c r="Z198" s="17" t="e">
        <f t="shared" si="34"/>
        <v>#REF!</v>
      </c>
      <c r="AA198" s="17"/>
      <c r="AB198" s="18"/>
      <c r="AC198" s="18" t="e">
        <f t="shared" si="35"/>
        <v>#REF!</v>
      </c>
      <c r="AD198" s="19" t="str">
        <f>VLOOKUP(B198,'[1]Manali members'!$C$2:$K$637,9,0)</f>
        <v>Last communication 97</v>
      </c>
    </row>
    <row r="199" spans="1:30" x14ac:dyDescent="0.3">
      <c r="A199" s="20">
        <v>198</v>
      </c>
      <c r="B199" s="21" t="s">
        <v>673</v>
      </c>
      <c r="C199" s="15" t="s">
        <v>23</v>
      </c>
      <c r="D199" s="21" t="s">
        <v>674</v>
      </c>
      <c r="E199" s="15" t="s">
        <v>25</v>
      </c>
      <c r="F199" s="15" t="s">
        <v>26</v>
      </c>
      <c r="G199" s="21" t="s">
        <v>675</v>
      </c>
      <c r="H199" s="21">
        <v>1996</v>
      </c>
      <c r="I199" s="21" t="s">
        <v>676</v>
      </c>
      <c r="J199" s="21"/>
      <c r="K199" s="23">
        <f>VLOOKUP(B199,'[1]Manali members'!$C$2:$K$637,4,0)</f>
        <v>62000</v>
      </c>
      <c r="L199" s="23">
        <f>VLOOKUP(B199,'[1]Manali members'!$C$2:$K$637,5,0)</f>
        <v>62000</v>
      </c>
      <c r="M199" s="23">
        <f>VLOOKUP(B199,'[1]Manali members'!$C$2:$K$637,6,0)</f>
        <v>62000</v>
      </c>
      <c r="N199" s="21" t="str">
        <f>VLOOKUP(B199,'[1]Manali members'!$C$2:$K$637,8,0)</f>
        <v>Regular</v>
      </c>
      <c r="O199" s="23">
        <f t="shared" si="30"/>
        <v>0</v>
      </c>
      <c r="P199" s="14" t="e">
        <f>+#REF!-H199</f>
        <v>#REF!</v>
      </c>
      <c r="Q199" s="17" t="e">
        <f t="shared" si="27"/>
        <v>#REF!</v>
      </c>
      <c r="R199" s="17" t="e">
        <f t="shared" si="31"/>
        <v>#REF!</v>
      </c>
      <c r="S199" s="17">
        <f t="shared" si="32"/>
        <v>0</v>
      </c>
      <c r="T199" s="17"/>
      <c r="U199" s="18"/>
      <c r="V199" s="18" t="e">
        <f t="shared" si="33"/>
        <v>#REF!</v>
      </c>
      <c r="W199" s="16" t="e">
        <f>+#REF!-H199</f>
        <v>#REF!</v>
      </c>
      <c r="X199" s="17" t="e">
        <f t="shared" si="28"/>
        <v>#REF!</v>
      </c>
      <c r="Y199" s="17" t="e">
        <f t="shared" si="29"/>
        <v>#REF!</v>
      </c>
      <c r="Z199" s="17" t="e">
        <f t="shared" si="34"/>
        <v>#REF!</v>
      </c>
      <c r="AA199" s="17"/>
      <c r="AB199" s="18"/>
      <c r="AC199" s="18" t="e">
        <f t="shared" si="35"/>
        <v>#REF!</v>
      </c>
      <c r="AD199" s="19" t="str">
        <f>VLOOKUP(B199,'[1]Manali members'!$C$2:$K$637,9,0)</f>
        <v>Total 2 membership, last communication 13</v>
      </c>
    </row>
    <row r="200" spans="1:30" x14ac:dyDescent="0.3">
      <c r="A200" s="13">
        <v>199</v>
      </c>
      <c r="B200" s="21" t="s">
        <v>677</v>
      </c>
      <c r="C200" s="15" t="s">
        <v>23</v>
      </c>
      <c r="D200" s="21" t="s">
        <v>678</v>
      </c>
      <c r="E200" s="15" t="s">
        <v>25</v>
      </c>
      <c r="F200" s="15" t="s">
        <v>26</v>
      </c>
      <c r="G200" s="21" t="s">
        <v>675</v>
      </c>
      <c r="H200" s="21">
        <v>1996</v>
      </c>
      <c r="I200" s="21" t="s">
        <v>679</v>
      </c>
      <c r="J200" s="21"/>
      <c r="K200" s="23">
        <f>VLOOKUP(B200,'[1]Manali members'!$C$2:$K$637,4,0)</f>
        <v>48000</v>
      </c>
      <c r="L200" s="23">
        <f>VLOOKUP(B200,'[1]Manali members'!$C$2:$K$637,5,0)</f>
        <v>45600</v>
      </c>
      <c r="M200" s="23">
        <f>VLOOKUP(B200,'[1]Manali members'!$C$2:$K$637,6,0)</f>
        <v>45600</v>
      </c>
      <c r="N200" s="21" t="str">
        <f>VLOOKUP(B200,'[1]Manali members'!$C$2:$K$637,8,0)</f>
        <v>Regular</v>
      </c>
      <c r="O200" s="23">
        <f t="shared" si="30"/>
        <v>0</v>
      </c>
      <c r="P200" s="14" t="e">
        <f>+#REF!-H200</f>
        <v>#REF!</v>
      </c>
      <c r="Q200" s="17" t="e">
        <f t="shared" si="27"/>
        <v>#REF!</v>
      </c>
      <c r="R200" s="17" t="e">
        <f t="shared" si="31"/>
        <v>#REF!</v>
      </c>
      <c r="S200" s="17">
        <f t="shared" si="32"/>
        <v>0</v>
      </c>
      <c r="T200" s="17"/>
      <c r="U200" s="18"/>
      <c r="V200" s="18" t="e">
        <f t="shared" si="33"/>
        <v>#REF!</v>
      </c>
      <c r="W200" s="16" t="e">
        <f>+#REF!-H200</f>
        <v>#REF!</v>
      </c>
      <c r="X200" s="17" t="e">
        <f t="shared" si="28"/>
        <v>#REF!</v>
      </c>
      <c r="Y200" s="17" t="e">
        <f t="shared" si="29"/>
        <v>#REF!</v>
      </c>
      <c r="Z200" s="17" t="e">
        <f t="shared" si="34"/>
        <v>#REF!</v>
      </c>
      <c r="AA200" s="17"/>
      <c r="AB200" s="18"/>
      <c r="AC200" s="18" t="e">
        <f t="shared" si="35"/>
        <v>#REF!</v>
      </c>
      <c r="AD200" s="19" t="str">
        <f>VLOOKUP(B200,'[1]Manali members'!$C$2:$K$637,9,0)</f>
        <v>Last communication 07</v>
      </c>
    </row>
    <row r="201" spans="1:30" x14ac:dyDescent="0.3">
      <c r="A201" s="20">
        <v>200</v>
      </c>
      <c r="B201" s="21" t="s">
        <v>680</v>
      </c>
      <c r="C201" s="15" t="s">
        <v>23</v>
      </c>
      <c r="D201" s="21" t="s">
        <v>681</v>
      </c>
      <c r="E201" s="15" t="s">
        <v>25</v>
      </c>
      <c r="F201" s="15" t="s">
        <v>26</v>
      </c>
      <c r="G201" s="21" t="s">
        <v>675</v>
      </c>
      <c r="H201" s="21">
        <v>1996</v>
      </c>
      <c r="I201" s="21" t="s">
        <v>682</v>
      </c>
      <c r="J201" s="21"/>
      <c r="K201" s="23">
        <f>VLOOKUP(B201,'[1]Manali members'!$C$2:$K$637,4,0)</f>
        <v>82000</v>
      </c>
      <c r="L201" s="23">
        <f>VLOOKUP(B201,'[1]Manali members'!$C$2:$K$637,5,0)</f>
        <v>82000</v>
      </c>
      <c r="M201" s="23">
        <f>VLOOKUP(B201,'[1]Manali members'!$C$2:$K$637,6,0)</f>
        <v>82000</v>
      </c>
      <c r="N201" s="21" t="str">
        <f>VLOOKUP(B201,'[1]Manali members'!$C$2:$K$637,8,0)</f>
        <v>Regular</v>
      </c>
      <c r="O201" s="23">
        <f t="shared" si="30"/>
        <v>0</v>
      </c>
      <c r="P201" s="14" t="e">
        <f>+#REF!-H201</f>
        <v>#REF!</v>
      </c>
      <c r="Q201" s="17" t="e">
        <f t="shared" si="27"/>
        <v>#REF!</v>
      </c>
      <c r="R201" s="17" t="e">
        <f t="shared" si="31"/>
        <v>#REF!</v>
      </c>
      <c r="S201" s="17">
        <f t="shared" si="32"/>
        <v>0</v>
      </c>
      <c r="T201" s="17"/>
      <c r="U201" s="18"/>
      <c r="V201" s="18" t="e">
        <f t="shared" si="33"/>
        <v>#REF!</v>
      </c>
      <c r="W201" s="16" t="e">
        <f>+#REF!-H201</f>
        <v>#REF!</v>
      </c>
      <c r="X201" s="17" t="e">
        <f t="shared" si="28"/>
        <v>#REF!</v>
      </c>
      <c r="Y201" s="17" t="e">
        <f t="shared" si="29"/>
        <v>#REF!</v>
      </c>
      <c r="Z201" s="17" t="e">
        <f t="shared" si="34"/>
        <v>#REF!</v>
      </c>
      <c r="AA201" s="17"/>
      <c r="AB201" s="18"/>
      <c r="AC201" s="18" t="e">
        <f t="shared" si="35"/>
        <v>#REF!</v>
      </c>
      <c r="AD201" s="19" t="str">
        <f>VLOOKUP(B201,'[1]Manali members'!$C$2:$K$637,9,0)</f>
        <v>Last communication 08</v>
      </c>
    </row>
    <row r="202" spans="1:30" ht="28.8" x14ac:dyDescent="0.3">
      <c r="A202" s="13">
        <v>201</v>
      </c>
      <c r="B202" s="21" t="s">
        <v>683</v>
      </c>
      <c r="C202" s="15" t="s">
        <v>23</v>
      </c>
      <c r="D202" s="21" t="s">
        <v>684</v>
      </c>
      <c r="E202" s="15" t="s">
        <v>25</v>
      </c>
      <c r="F202" s="15" t="s">
        <v>26</v>
      </c>
      <c r="G202" s="21" t="s">
        <v>685</v>
      </c>
      <c r="H202" s="21">
        <v>1996</v>
      </c>
      <c r="I202" s="21" t="s">
        <v>686</v>
      </c>
      <c r="J202" s="21"/>
      <c r="K202" s="23">
        <f>VLOOKUP(B202,'[1]Manali members'!$C$2:$K$637,4,0)</f>
        <v>48000</v>
      </c>
      <c r="L202" s="23">
        <f>VLOOKUP(B202,'[1]Manali members'!$C$2:$K$637,5,0)</f>
        <v>48000</v>
      </c>
      <c r="M202" s="23">
        <f>VLOOKUP(B202,'[1]Manali members'!$C$2:$K$637,6,0)</f>
        <v>40800</v>
      </c>
      <c r="N202" s="21" t="str">
        <f>VLOOKUP(B202,'[1]Manali members'!$C$2:$K$637,8,0)</f>
        <v>Outstanding</v>
      </c>
      <c r="O202" s="23">
        <f t="shared" si="30"/>
        <v>7200</v>
      </c>
      <c r="P202" s="14" t="e">
        <f>+#REF!-H202</f>
        <v>#REF!</v>
      </c>
      <c r="Q202" s="17">
        <f t="shared" si="27"/>
        <v>32640</v>
      </c>
      <c r="R202" s="17" t="e">
        <f t="shared" si="31"/>
        <v>#REF!</v>
      </c>
      <c r="S202" s="17">
        <f t="shared" si="32"/>
        <v>32640</v>
      </c>
      <c r="T202" s="17"/>
      <c r="U202" s="18"/>
      <c r="V202" s="18" t="e">
        <f t="shared" si="33"/>
        <v>#REF!</v>
      </c>
      <c r="W202" s="16" t="e">
        <f>+#REF!-H202</f>
        <v>#REF!</v>
      </c>
      <c r="X202" s="17">
        <f t="shared" si="28"/>
        <v>32640</v>
      </c>
      <c r="Y202" s="17" t="e">
        <f t="shared" si="29"/>
        <v>#REF!</v>
      </c>
      <c r="Z202" s="17" t="e">
        <f t="shared" si="34"/>
        <v>#REF!</v>
      </c>
      <c r="AA202" s="17"/>
      <c r="AB202" s="18"/>
      <c r="AC202" s="18" t="e">
        <f t="shared" si="35"/>
        <v>#REF!</v>
      </c>
      <c r="AD202" s="19" t="str">
        <f>VLOOKUP(B202,'[1]Manali members'!$C$2:$K$637,9,0)</f>
        <v>Last communication 99
(Outstanding Rs 7200/-)</v>
      </c>
    </row>
    <row r="203" spans="1:30" x14ac:dyDescent="0.3">
      <c r="A203" s="20">
        <v>202</v>
      </c>
      <c r="B203" s="21" t="s">
        <v>687</v>
      </c>
      <c r="C203" s="15" t="s">
        <v>23</v>
      </c>
      <c r="D203" s="21" t="s">
        <v>688</v>
      </c>
      <c r="E203" s="15" t="s">
        <v>25</v>
      </c>
      <c r="F203" s="15" t="s">
        <v>26</v>
      </c>
      <c r="G203" s="21" t="s">
        <v>689</v>
      </c>
      <c r="H203" s="21">
        <v>1996</v>
      </c>
      <c r="I203" s="24" t="s">
        <v>690</v>
      </c>
      <c r="J203" s="24"/>
      <c r="K203" s="23">
        <f>VLOOKUP(B203,'[1]Manali members'!$C$2:$K$637,4,0)</f>
        <v>48000</v>
      </c>
      <c r="L203" s="23">
        <f>VLOOKUP(B203,'[1]Manali members'!$C$2:$K$637,5,0)</f>
        <v>48000</v>
      </c>
      <c r="M203" s="23">
        <f>VLOOKUP(B203,'[1]Manali members'!$C$2:$K$637,6,0)</f>
        <v>48000</v>
      </c>
      <c r="N203" s="21" t="str">
        <f>VLOOKUP(B203,'[1]Manali members'!$C$2:$K$637,8,0)</f>
        <v>Regular</v>
      </c>
      <c r="O203" s="23">
        <f t="shared" si="30"/>
        <v>0</v>
      </c>
      <c r="P203" s="14" t="e">
        <f>+#REF!-H203</f>
        <v>#REF!</v>
      </c>
      <c r="Q203" s="17" t="e">
        <f t="shared" si="27"/>
        <v>#REF!</v>
      </c>
      <c r="R203" s="17" t="e">
        <f t="shared" si="31"/>
        <v>#REF!</v>
      </c>
      <c r="S203" s="17">
        <f t="shared" si="32"/>
        <v>0</v>
      </c>
      <c r="T203" s="17">
        <v>35393.94</v>
      </c>
      <c r="U203" s="18">
        <v>12606</v>
      </c>
      <c r="V203" s="18" t="e">
        <f t="shared" si="33"/>
        <v>#REF!</v>
      </c>
      <c r="W203" s="16" t="e">
        <f>+#REF!-H203</f>
        <v>#REF!</v>
      </c>
      <c r="X203" s="17" t="e">
        <f t="shared" si="28"/>
        <v>#REF!</v>
      </c>
      <c r="Y203" s="17" t="e">
        <f t="shared" si="29"/>
        <v>#REF!</v>
      </c>
      <c r="Z203" s="17" t="e">
        <f t="shared" si="34"/>
        <v>#REF!</v>
      </c>
      <c r="AA203" s="17"/>
      <c r="AB203" s="18"/>
      <c r="AC203" s="18" t="e">
        <f t="shared" si="35"/>
        <v>#REF!</v>
      </c>
      <c r="AD203" s="19" t="str">
        <f>VLOOKUP(B203,'[1]Manali members'!$C$2:$K$637,9,0)</f>
        <v>Last communication 12, total 3 membership</v>
      </c>
    </row>
    <row r="204" spans="1:30" x14ac:dyDescent="0.3">
      <c r="A204" s="13">
        <v>203</v>
      </c>
      <c r="B204" s="21" t="s">
        <v>691</v>
      </c>
      <c r="C204" s="15" t="s">
        <v>23</v>
      </c>
      <c r="D204" s="21" t="s">
        <v>692</v>
      </c>
      <c r="E204" s="15" t="s">
        <v>25</v>
      </c>
      <c r="F204" s="15" t="s">
        <v>26</v>
      </c>
      <c r="G204" s="21" t="s">
        <v>689</v>
      </c>
      <c r="H204" s="21">
        <v>1996</v>
      </c>
      <c r="I204" s="21" t="s">
        <v>693</v>
      </c>
      <c r="J204" s="21"/>
      <c r="K204" s="23">
        <f>VLOOKUP(B204,'[1]Manali members'!$C$2:$K$637,4,0)</f>
        <v>62000</v>
      </c>
      <c r="L204" s="23">
        <f>VLOOKUP(B204,'[1]Manali members'!$C$2:$K$637,5,0)</f>
        <v>62000</v>
      </c>
      <c r="M204" s="23">
        <f>VLOOKUP(B204,'[1]Manali members'!$C$2:$K$637,6,0)</f>
        <v>62000</v>
      </c>
      <c r="N204" s="21" t="str">
        <f>VLOOKUP(B204,'[1]Manali members'!$C$2:$K$637,8,0)</f>
        <v>Regular</v>
      </c>
      <c r="O204" s="23">
        <f t="shared" si="30"/>
        <v>0</v>
      </c>
      <c r="P204" s="14" t="e">
        <f>+#REF!-H204</f>
        <v>#REF!</v>
      </c>
      <c r="Q204" s="17" t="e">
        <f t="shared" si="27"/>
        <v>#REF!</v>
      </c>
      <c r="R204" s="17" t="e">
        <f t="shared" si="31"/>
        <v>#REF!</v>
      </c>
      <c r="S204" s="17">
        <f t="shared" si="32"/>
        <v>0</v>
      </c>
      <c r="T204" s="17"/>
      <c r="U204" s="18"/>
      <c r="V204" s="18" t="e">
        <f t="shared" si="33"/>
        <v>#REF!</v>
      </c>
      <c r="W204" s="16" t="e">
        <f>+#REF!-H204</f>
        <v>#REF!</v>
      </c>
      <c r="X204" s="17" t="e">
        <f t="shared" si="28"/>
        <v>#REF!</v>
      </c>
      <c r="Y204" s="17" t="e">
        <f t="shared" si="29"/>
        <v>#REF!</v>
      </c>
      <c r="Z204" s="17" t="e">
        <f t="shared" si="34"/>
        <v>#REF!</v>
      </c>
      <c r="AA204" s="17"/>
      <c r="AB204" s="18"/>
      <c r="AC204" s="18" t="e">
        <f t="shared" si="35"/>
        <v>#REF!</v>
      </c>
      <c r="AD204" s="19" t="str">
        <f>VLOOKUP(B204,'[1]Manali members'!$C$2:$K$637,9,0)</f>
        <v>Last communication 98</v>
      </c>
    </row>
    <row r="205" spans="1:30" x14ac:dyDescent="0.3">
      <c r="A205" s="20">
        <v>204</v>
      </c>
      <c r="B205" s="21" t="s">
        <v>694</v>
      </c>
      <c r="C205" s="15" t="s">
        <v>23</v>
      </c>
      <c r="D205" s="21" t="s">
        <v>695</v>
      </c>
      <c r="E205" s="15" t="s">
        <v>25</v>
      </c>
      <c r="F205" s="15" t="s">
        <v>26</v>
      </c>
      <c r="G205" s="21" t="s">
        <v>696</v>
      </c>
      <c r="H205" s="21">
        <v>1996</v>
      </c>
      <c r="I205" s="21" t="s">
        <v>697</v>
      </c>
      <c r="J205" s="21"/>
      <c r="K205" s="23">
        <f>VLOOKUP(B205,'[1]Manali members'!$C$2:$K$637,4,0)</f>
        <v>62000</v>
      </c>
      <c r="L205" s="23">
        <f>VLOOKUP(B205,'[1]Manali members'!$C$2:$K$637,5,0)</f>
        <v>62000</v>
      </c>
      <c r="M205" s="23">
        <f>VLOOKUP(B205,'[1]Manali members'!$C$2:$K$637,6,0)</f>
        <v>62000</v>
      </c>
      <c r="N205" s="21" t="str">
        <f>VLOOKUP(B205,'[1]Manali members'!$C$2:$K$637,8,0)</f>
        <v>Regular</v>
      </c>
      <c r="O205" s="23">
        <f t="shared" si="30"/>
        <v>0</v>
      </c>
      <c r="P205" s="14" t="e">
        <f>+#REF!-H205</f>
        <v>#REF!</v>
      </c>
      <c r="Q205" s="17" t="e">
        <f t="shared" si="27"/>
        <v>#REF!</v>
      </c>
      <c r="R205" s="17" t="e">
        <f t="shared" si="31"/>
        <v>#REF!</v>
      </c>
      <c r="S205" s="17">
        <f t="shared" si="32"/>
        <v>0</v>
      </c>
      <c r="T205" s="17"/>
      <c r="U205" s="18"/>
      <c r="V205" s="18" t="e">
        <f t="shared" si="33"/>
        <v>#REF!</v>
      </c>
      <c r="W205" s="16" t="e">
        <f>+#REF!-H205</f>
        <v>#REF!</v>
      </c>
      <c r="X205" s="17" t="e">
        <f t="shared" si="28"/>
        <v>#REF!</v>
      </c>
      <c r="Y205" s="17" t="e">
        <f t="shared" si="29"/>
        <v>#REF!</v>
      </c>
      <c r="Z205" s="17" t="e">
        <f t="shared" si="34"/>
        <v>#REF!</v>
      </c>
      <c r="AA205" s="17"/>
      <c r="AB205" s="18"/>
      <c r="AC205" s="18" t="e">
        <f t="shared" si="35"/>
        <v>#REF!</v>
      </c>
      <c r="AD205" s="19" t="str">
        <f>VLOOKUP(B205,'[1]Manali members'!$C$2:$K$637,9,0)</f>
        <v>Total 2 membership, last communication 05</v>
      </c>
    </row>
    <row r="206" spans="1:30" x14ac:dyDescent="0.3">
      <c r="A206" s="13">
        <v>205</v>
      </c>
      <c r="B206" s="21" t="s">
        <v>698</v>
      </c>
      <c r="C206" s="15" t="s">
        <v>23</v>
      </c>
      <c r="D206" s="21" t="s">
        <v>699</v>
      </c>
      <c r="E206" s="15" t="s">
        <v>25</v>
      </c>
      <c r="F206" s="15" t="s">
        <v>26</v>
      </c>
      <c r="G206" s="22">
        <v>35135</v>
      </c>
      <c r="H206" s="21">
        <v>1996</v>
      </c>
      <c r="I206" s="21" t="s">
        <v>700</v>
      </c>
      <c r="J206" s="21"/>
      <c r="K206" s="23">
        <f>VLOOKUP(B206,'[1]Manali members'!$C$2:$K$637,4,0)</f>
        <v>82000</v>
      </c>
      <c r="L206" s="23">
        <f>VLOOKUP(B206,'[1]Manali members'!$C$2:$K$637,5,0)</f>
        <v>82000</v>
      </c>
      <c r="M206" s="23">
        <f>VLOOKUP(B206,'[1]Manali members'!$C$2:$K$637,6,0)</f>
        <v>82000</v>
      </c>
      <c r="N206" s="21" t="str">
        <f>VLOOKUP(B206,'[1]Manali members'!$C$2:$K$637,8,0)</f>
        <v>Regular</v>
      </c>
      <c r="O206" s="23">
        <f t="shared" si="30"/>
        <v>0</v>
      </c>
      <c r="P206" s="14" t="e">
        <f>+#REF!-H206</f>
        <v>#REF!</v>
      </c>
      <c r="Q206" s="17" t="e">
        <f t="shared" si="27"/>
        <v>#REF!</v>
      </c>
      <c r="R206" s="17" t="e">
        <f t="shared" si="31"/>
        <v>#REF!</v>
      </c>
      <c r="S206" s="17">
        <f t="shared" si="32"/>
        <v>0</v>
      </c>
      <c r="T206" s="17"/>
      <c r="U206" s="18"/>
      <c r="V206" s="18" t="e">
        <f t="shared" si="33"/>
        <v>#REF!</v>
      </c>
      <c r="W206" s="16" t="e">
        <f>+#REF!-H206</f>
        <v>#REF!</v>
      </c>
      <c r="X206" s="17" t="e">
        <f t="shared" si="28"/>
        <v>#REF!</v>
      </c>
      <c r="Y206" s="17" t="e">
        <f t="shared" si="29"/>
        <v>#REF!</v>
      </c>
      <c r="Z206" s="17" t="e">
        <f t="shared" si="34"/>
        <v>#REF!</v>
      </c>
      <c r="AA206" s="17"/>
      <c r="AB206" s="18"/>
      <c r="AC206" s="18" t="e">
        <f t="shared" si="35"/>
        <v>#REF!</v>
      </c>
      <c r="AD206" s="19" t="str">
        <f>VLOOKUP(B206,'[1]Manali members'!$C$2:$K$637,9,0)</f>
        <v>Last communication 03</v>
      </c>
    </row>
    <row r="207" spans="1:30" ht="28.8" x14ac:dyDescent="0.3">
      <c r="A207" s="20">
        <v>206</v>
      </c>
      <c r="B207" s="21" t="s">
        <v>701</v>
      </c>
      <c r="C207" s="15" t="s">
        <v>23</v>
      </c>
      <c r="D207" s="21" t="s">
        <v>702</v>
      </c>
      <c r="E207" s="15" t="s">
        <v>25</v>
      </c>
      <c r="F207" s="15" t="s">
        <v>26</v>
      </c>
      <c r="G207" s="21" t="s">
        <v>703</v>
      </c>
      <c r="H207" s="21">
        <v>1996</v>
      </c>
      <c r="I207" s="21" t="s">
        <v>704</v>
      </c>
      <c r="J207" s="21"/>
      <c r="K207" s="23">
        <f>VLOOKUP(B207,'[1]Manali members'!$C$2:$K$637,4,0)</f>
        <v>82000</v>
      </c>
      <c r="L207" s="23">
        <f>VLOOKUP(B207,'[1]Manali members'!$C$2:$K$637,5,0)</f>
        <v>82000</v>
      </c>
      <c r="M207" s="23">
        <f>VLOOKUP(B207,'[1]Manali members'!$C$2:$K$637,6,0)</f>
        <v>82000</v>
      </c>
      <c r="N207" s="21" t="str">
        <f>VLOOKUP(B207,'[1]Manali members'!$C$2:$K$637,8,0)</f>
        <v>Regular</v>
      </c>
      <c r="O207" s="23">
        <f t="shared" si="30"/>
        <v>0</v>
      </c>
      <c r="P207" s="14" t="e">
        <f>+#REF!-H207</f>
        <v>#REF!</v>
      </c>
      <c r="Q207" s="17" t="e">
        <f t="shared" si="27"/>
        <v>#REF!</v>
      </c>
      <c r="R207" s="17" t="e">
        <f t="shared" si="31"/>
        <v>#REF!</v>
      </c>
      <c r="S207" s="17">
        <f t="shared" si="32"/>
        <v>0</v>
      </c>
      <c r="T207" s="17"/>
      <c r="U207" s="18"/>
      <c r="V207" s="18" t="e">
        <f t="shared" si="33"/>
        <v>#REF!</v>
      </c>
      <c r="W207" s="16" t="e">
        <f>+#REF!-H207</f>
        <v>#REF!</v>
      </c>
      <c r="X207" s="17" t="e">
        <f t="shared" si="28"/>
        <v>#REF!</v>
      </c>
      <c r="Y207" s="17" t="e">
        <f t="shared" si="29"/>
        <v>#REF!</v>
      </c>
      <c r="Z207" s="17" t="e">
        <f t="shared" si="34"/>
        <v>#REF!</v>
      </c>
      <c r="AA207" s="17"/>
      <c r="AB207" s="18"/>
      <c r="AC207" s="18" t="e">
        <f t="shared" si="35"/>
        <v>#REF!</v>
      </c>
      <c r="AD207" s="19" t="str">
        <f>VLOOKUP(B207,'[1]Manali members'!$C$2:$K$637,9,0)</f>
        <v>Last Communication 2006
Some legal documents filed 1995</v>
      </c>
    </row>
    <row r="208" spans="1:30" x14ac:dyDescent="0.3">
      <c r="A208" s="13">
        <v>207</v>
      </c>
      <c r="B208" s="21" t="s">
        <v>705</v>
      </c>
      <c r="C208" s="15" t="s">
        <v>23</v>
      </c>
      <c r="D208" s="21" t="s">
        <v>706</v>
      </c>
      <c r="E208" s="15" t="s">
        <v>25</v>
      </c>
      <c r="F208" s="15" t="s">
        <v>26</v>
      </c>
      <c r="G208" s="21" t="s">
        <v>689</v>
      </c>
      <c r="H208" s="21">
        <v>1996</v>
      </c>
      <c r="I208" s="21" t="s">
        <v>707</v>
      </c>
      <c r="J208" s="21"/>
      <c r="K208" s="23">
        <f>VLOOKUP(B208,'[1]Manali members'!$C$2:$K$637,4,0)</f>
        <v>62000</v>
      </c>
      <c r="L208" s="23">
        <f>VLOOKUP(B208,'[1]Manali members'!$C$2:$K$637,5,0)</f>
        <v>62000</v>
      </c>
      <c r="M208" s="23">
        <f>VLOOKUP(B208,'[1]Manali members'!$C$2:$K$637,6,0)</f>
        <v>62000</v>
      </c>
      <c r="N208" s="21" t="str">
        <f>VLOOKUP(B208,'[1]Manali members'!$C$2:$K$637,8,0)</f>
        <v>Regular</v>
      </c>
      <c r="O208" s="23">
        <f t="shared" si="30"/>
        <v>0</v>
      </c>
      <c r="P208" s="14" t="e">
        <f>+#REF!-H208</f>
        <v>#REF!</v>
      </c>
      <c r="Q208" s="17" t="e">
        <f t="shared" si="27"/>
        <v>#REF!</v>
      </c>
      <c r="R208" s="17" t="e">
        <f t="shared" si="31"/>
        <v>#REF!</v>
      </c>
      <c r="S208" s="17">
        <f t="shared" si="32"/>
        <v>0</v>
      </c>
      <c r="T208" s="17"/>
      <c r="U208" s="18"/>
      <c r="V208" s="18" t="e">
        <f t="shared" si="33"/>
        <v>#REF!</v>
      </c>
      <c r="W208" s="16" t="e">
        <f>+#REF!-H208</f>
        <v>#REF!</v>
      </c>
      <c r="X208" s="17" t="e">
        <f t="shared" si="28"/>
        <v>#REF!</v>
      </c>
      <c r="Y208" s="17" t="e">
        <f t="shared" si="29"/>
        <v>#REF!</v>
      </c>
      <c r="Z208" s="17" t="e">
        <f t="shared" si="34"/>
        <v>#REF!</v>
      </c>
      <c r="AA208" s="17"/>
      <c r="AB208" s="18"/>
      <c r="AC208" s="18" t="e">
        <f t="shared" si="35"/>
        <v>#REF!</v>
      </c>
      <c r="AD208" s="19" t="str">
        <f>VLOOKUP(B208,'[1]Manali members'!$C$2:$K$637,9,0)</f>
        <v>Last communication 97</v>
      </c>
    </row>
    <row r="209" spans="1:30" x14ac:dyDescent="0.3">
      <c r="A209" s="20">
        <v>208</v>
      </c>
      <c r="B209" s="21" t="s">
        <v>708</v>
      </c>
      <c r="C209" s="15" t="s">
        <v>23</v>
      </c>
      <c r="D209" s="21" t="s">
        <v>709</v>
      </c>
      <c r="E209" s="15" t="s">
        <v>25</v>
      </c>
      <c r="F209" s="15" t="s">
        <v>26</v>
      </c>
      <c r="G209" s="21" t="s">
        <v>710</v>
      </c>
      <c r="H209" s="21">
        <v>1996</v>
      </c>
      <c r="I209" s="21" t="s">
        <v>711</v>
      </c>
      <c r="J209" s="21"/>
      <c r="K209" s="23">
        <f>VLOOKUP(B209,'[1]Manali members'!$C$2:$K$637,4,0)</f>
        <v>82000</v>
      </c>
      <c r="L209" s="23">
        <f>VLOOKUP(B209,'[1]Manali members'!$C$2:$K$637,5,0)</f>
        <v>82000</v>
      </c>
      <c r="M209" s="23">
        <f>VLOOKUP(B209,'[1]Manali members'!$C$2:$K$637,6,0)</f>
        <v>82000</v>
      </c>
      <c r="N209" s="21" t="str">
        <f>VLOOKUP(B209,'[1]Manali members'!$C$2:$K$637,8,0)</f>
        <v>Regular</v>
      </c>
      <c r="O209" s="23">
        <f t="shared" si="30"/>
        <v>0</v>
      </c>
      <c r="P209" s="14" t="e">
        <f>+#REF!-H209</f>
        <v>#REF!</v>
      </c>
      <c r="Q209" s="17" t="e">
        <f t="shared" si="27"/>
        <v>#REF!</v>
      </c>
      <c r="R209" s="17" t="e">
        <f t="shared" si="31"/>
        <v>#REF!</v>
      </c>
      <c r="S209" s="17">
        <f t="shared" si="32"/>
        <v>0</v>
      </c>
      <c r="T209" s="17"/>
      <c r="U209" s="18"/>
      <c r="V209" s="18" t="e">
        <f t="shared" si="33"/>
        <v>#REF!</v>
      </c>
      <c r="W209" s="16" t="e">
        <f>+#REF!-H209</f>
        <v>#REF!</v>
      </c>
      <c r="X209" s="17" t="e">
        <f t="shared" si="28"/>
        <v>#REF!</v>
      </c>
      <c r="Y209" s="17" t="e">
        <f t="shared" si="29"/>
        <v>#REF!</v>
      </c>
      <c r="Z209" s="17" t="e">
        <f t="shared" si="34"/>
        <v>#REF!</v>
      </c>
      <c r="AA209" s="17"/>
      <c r="AB209" s="18"/>
      <c r="AC209" s="18" t="e">
        <f t="shared" si="35"/>
        <v>#REF!</v>
      </c>
      <c r="AD209" s="19" t="str">
        <f>VLOOKUP(B209,'[1]Manali members'!$C$2:$K$637,9,0)</f>
        <v>Last communication 01</v>
      </c>
    </row>
    <row r="210" spans="1:30" ht="28.8" x14ac:dyDescent="0.3">
      <c r="A210" s="13">
        <v>209</v>
      </c>
      <c r="B210" s="21" t="s">
        <v>712</v>
      </c>
      <c r="C210" s="15" t="s">
        <v>23</v>
      </c>
      <c r="D210" s="21" t="s">
        <v>713</v>
      </c>
      <c r="E210" s="15" t="s">
        <v>25</v>
      </c>
      <c r="F210" s="15" t="s">
        <v>26</v>
      </c>
      <c r="G210" s="22">
        <v>35350</v>
      </c>
      <c r="H210" s="21">
        <v>1996</v>
      </c>
      <c r="I210" s="21" t="s">
        <v>714</v>
      </c>
      <c r="J210" s="21"/>
      <c r="K210" s="23">
        <f>VLOOKUP(B210,'[1]Manali members'!$C$2:$K$637,4,0)</f>
        <v>82000</v>
      </c>
      <c r="L210" s="23">
        <f>VLOOKUP(B210,'[1]Manali members'!$C$2:$K$637,5,0)</f>
        <v>82000</v>
      </c>
      <c r="M210" s="23">
        <f>VLOOKUP(B210,'[1]Manali members'!$C$2:$K$637,6,0)</f>
        <v>32800</v>
      </c>
      <c r="N210" s="21" t="str">
        <f>VLOOKUP(B210,'[1]Manali members'!$C$2:$K$637,8,0)</f>
        <v>Outstanding</v>
      </c>
      <c r="O210" s="23">
        <f t="shared" si="30"/>
        <v>49200</v>
      </c>
      <c r="P210" s="14" t="e">
        <f>+#REF!-H210</f>
        <v>#REF!</v>
      </c>
      <c r="Q210" s="17">
        <f t="shared" si="27"/>
        <v>26240</v>
      </c>
      <c r="R210" s="17" t="e">
        <f t="shared" si="31"/>
        <v>#REF!</v>
      </c>
      <c r="S210" s="17">
        <f t="shared" si="32"/>
        <v>26240</v>
      </c>
      <c r="T210" s="17"/>
      <c r="U210" s="18"/>
      <c r="V210" s="18" t="e">
        <f t="shared" si="33"/>
        <v>#REF!</v>
      </c>
      <c r="W210" s="16" t="e">
        <f>+#REF!-H210</f>
        <v>#REF!</v>
      </c>
      <c r="X210" s="17">
        <f t="shared" si="28"/>
        <v>26240</v>
      </c>
      <c r="Y210" s="17" t="e">
        <f t="shared" si="29"/>
        <v>#REF!</v>
      </c>
      <c r="Z210" s="17" t="e">
        <f t="shared" si="34"/>
        <v>#REF!</v>
      </c>
      <c r="AA210" s="17"/>
      <c r="AB210" s="18"/>
      <c r="AC210" s="18" t="e">
        <f t="shared" si="35"/>
        <v>#REF!</v>
      </c>
      <c r="AD210" s="19" t="str">
        <f>VLOOKUP(B210,'[1]Manali members'!$C$2:$K$637,9,0)</f>
        <v>Only application form filled
(Outstanding Rs 49200/-)</v>
      </c>
    </row>
    <row r="211" spans="1:30" x14ac:dyDescent="0.3">
      <c r="A211" s="20">
        <v>210</v>
      </c>
      <c r="B211" s="21" t="s">
        <v>715</v>
      </c>
      <c r="C211" s="15" t="s">
        <v>23</v>
      </c>
      <c r="D211" s="21" t="s">
        <v>716</v>
      </c>
      <c r="E211" s="15" t="s">
        <v>25</v>
      </c>
      <c r="F211" s="15" t="s">
        <v>26</v>
      </c>
      <c r="G211" s="21" t="s">
        <v>717</v>
      </c>
      <c r="H211" s="21">
        <v>1996</v>
      </c>
      <c r="I211" s="21" t="s">
        <v>718</v>
      </c>
      <c r="J211" s="21"/>
      <c r="K211" s="23">
        <f>VLOOKUP(B211,'[1]Manali members'!$C$2:$K$637,4,0)</f>
        <v>38000</v>
      </c>
      <c r="L211" s="23">
        <f>VLOOKUP(B211,'[1]Manali members'!$C$2:$K$637,5,0)</f>
        <v>36100</v>
      </c>
      <c r="M211" s="23">
        <f>VLOOKUP(B211,'[1]Manali members'!$C$2:$K$637,6,0)</f>
        <v>36100</v>
      </c>
      <c r="N211" s="21" t="str">
        <f>VLOOKUP(B211,'[1]Manali members'!$C$2:$K$637,8,0)</f>
        <v>Regular</v>
      </c>
      <c r="O211" s="23">
        <f t="shared" si="30"/>
        <v>0</v>
      </c>
      <c r="P211" s="14" t="e">
        <f>+#REF!-H211</f>
        <v>#REF!</v>
      </c>
      <c r="Q211" s="17" t="e">
        <f t="shared" si="27"/>
        <v>#REF!</v>
      </c>
      <c r="R211" s="17" t="e">
        <f t="shared" si="31"/>
        <v>#REF!</v>
      </c>
      <c r="S211" s="17">
        <f t="shared" si="32"/>
        <v>0</v>
      </c>
      <c r="T211" s="17"/>
      <c r="U211" s="18"/>
      <c r="V211" s="18" t="e">
        <f t="shared" si="33"/>
        <v>#REF!</v>
      </c>
      <c r="W211" s="16" t="e">
        <f>+#REF!-H211</f>
        <v>#REF!</v>
      </c>
      <c r="X211" s="17" t="e">
        <f t="shared" si="28"/>
        <v>#REF!</v>
      </c>
      <c r="Y211" s="17" t="e">
        <f t="shared" si="29"/>
        <v>#REF!</v>
      </c>
      <c r="Z211" s="17" t="e">
        <f t="shared" si="34"/>
        <v>#REF!</v>
      </c>
      <c r="AA211" s="17"/>
      <c r="AB211" s="18"/>
      <c r="AC211" s="18" t="e">
        <f t="shared" si="35"/>
        <v>#REF!</v>
      </c>
      <c r="AD211" s="19" t="str">
        <f>VLOOKUP(B211,'[1]Manali members'!$C$2:$K$637,9,0)</f>
        <v>Last communication 97</v>
      </c>
    </row>
    <row r="212" spans="1:30" x14ac:dyDescent="0.3">
      <c r="A212" s="13">
        <v>211</v>
      </c>
      <c r="B212" s="21" t="s">
        <v>719</v>
      </c>
      <c r="C212" s="15" t="s">
        <v>23</v>
      </c>
      <c r="D212" s="21" t="s">
        <v>720</v>
      </c>
      <c r="E212" s="15" t="s">
        <v>25</v>
      </c>
      <c r="F212" s="15" t="s">
        <v>26</v>
      </c>
      <c r="G212" s="21" t="s">
        <v>721</v>
      </c>
      <c r="H212" s="21">
        <v>1996</v>
      </c>
      <c r="I212" s="21" t="s">
        <v>722</v>
      </c>
      <c r="J212" s="21"/>
      <c r="K212" s="23">
        <f>VLOOKUP(B212,'[1]Manali members'!$C$2:$K$637,4,0)</f>
        <v>82000</v>
      </c>
      <c r="L212" s="23">
        <f>VLOOKUP(B212,'[1]Manali members'!$C$2:$K$637,5,0)</f>
        <v>82000</v>
      </c>
      <c r="M212" s="23">
        <f>VLOOKUP(B212,'[1]Manali members'!$C$2:$K$637,6,0)</f>
        <v>82000</v>
      </c>
      <c r="N212" s="21" t="str">
        <f>VLOOKUP(B212,'[1]Manali members'!$C$2:$K$637,8,0)</f>
        <v>Regular</v>
      </c>
      <c r="O212" s="23">
        <f t="shared" si="30"/>
        <v>0</v>
      </c>
      <c r="P212" s="14" t="e">
        <f>+#REF!-H212</f>
        <v>#REF!</v>
      </c>
      <c r="Q212" s="17" t="e">
        <f t="shared" si="27"/>
        <v>#REF!</v>
      </c>
      <c r="R212" s="17" t="e">
        <f t="shared" si="31"/>
        <v>#REF!</v>
      </c>
      <c r="S212" s="17">
        <f t="shared" si="32"/>
        <v>0</v>
      </c>
      <c r="T212" s="17"/>
      <c r="U212" s="18"/>
      <c r="V212" s="18" t="e">
        <f t="shared" si="33"/>
        <v>#REF!</v>
      </c>
      <c r="W212" s="16" t="e">
        <f>+#REF!-H212</f>
        <v>#REF!</v>
      </c>
      <c r="X212" s="17" t="e">
        <f t="shared" si="28"/>
        <v>#REF!</v>
      </c>
      <c r="Y212" s="17" t="e">
        <f t="shared" si="29"/>
        <v>#REF!</v>
      </c>
      <c r="Z212" s="17" t="e">
        <f t="shared" si="34"/>
        <v>#REF!</v>
      </c>
      <c r="AA212" s="17"/>
      <c r="AB212" s="18"/>
      <c r="AC212" s="18" t="e">
        <f t="shared" si="35"/>
        <v>#REF!</v>
      </c>
      <c r="AD212" s="19" t="str">
        <f>VLOOKUP(B212,'[1]Manali members'!$C$2:$K$637,9,0)</f>
        <v>Last communication 97</v>
      </c>
    </row>
    <row r="213" spans="1:30" x14ac:dyDescent="0.3">
      <c r="A213" s="20">
        <v>212</v>
      </c>
      <c r="B213" s="21" t="s">
        <v>723</v>
      </c>
      <c r="C213" s="15" t="s">
        <v>23</v>
      </c>
      <c r="D213" s="21" t="s">
        <v>724</v>
      </c>
      <c r="E213" s="15" t="s">
        <v>25</v>
      </c>
      <c r="F213" s="15" t="s">
        <v>26</v>
      </c>
      <c r="G213" s="21" t="s">
        <v>725</v>
      </c>
      <c r="H213" s="21">
        <v>1996</v>
      </c>
      <c r="I213" s="21" t="s">
        <v>726</v>
      </c>
      <c r="J213" s="21"/>
      <c r="K213" s="23">
        <f>VLOOKUP(B213,'[1]Manali members'!$C$2:$K$637,4,0)</f>
        <v>62000</v>
      </c>
      <c r="L213" s="23">
        <f>VLOOKUP(B213,'[1]Manali members'!$C$2:$K$637,5,0)</f>
        <v>62000</v>
      </c>
      <c r="M213" s="23">
        <f>VLOOKUP(B213,'[1]Manali members'!$C$2:$K$637,6,0)</f>
        <v>62000</v>
      </c>
      <c r="N213" s="21" t="str">
        <f>VLOOKUP(B213,'[1]Manali members'!$C$2:$K$637,8,0)</f>
        <v>Regular</v>
      </c>
      <c r="O213" s="23">
        <f t="shared" si="30"/>
        <v>0</v>
      </c>
      <c r="P213" s="14" t="e">
        <f>+#REF!-H213</f>
        <v>#REF!</v>
      </c>
      <c r="Q213" s="17" t="e">
        <f t="shared" si="27"/>
        <v>#REF!</v>
      </c>
      <c r="R213" s="17" t="e">
        <f t="shared" si="31"/>
        <v>#REF!</v>
      </c>
      <c r="S213" s="17">
        <f t="shared" si="32"/>
        <v>0</v>
      </c>
      <c r="T213" s="17"/>
      <c r="U213" s="18"/>
      <c r="V213" s="18" t="e">
        <f t="shared" si="33"/>
        <v>#REF!</v>
      </c>
      <c r="W213" s="16" t="e">
        <f>+#REF!-H213</f>
        <v>#REF!</v>
      </c>
      <c r="X213" s="17" t="e">
        <f t="shared" si="28"/>
        <v>#REF!</v>
      </c>
      <c r="Y213" s="17" t="e">
        <f t="shared" si="29"/>
        <v>#REF!</v>
      </c>
      <c r="Z213" s="17" t="e">
        <f t="shared" si="34"/>
        <v>#REF!</v>
      </c>
      <c r="AA213" s="17"/>
      <c r="AB213" s="18"/>
      <c r="AC213" s="18" t="e">
        <f t="shared" si="35"/>
        <v>#REF!</v>
      </c>
      <c r="AD213" s="19" t="str">
        <f>VLOOKUP(B213,'[1]Manali members'!$C$2:$K$637,9,0)</f>
        <v>Last communication 14</v>
      </c>
    </row>
    <row r="214" spans="1:30" ht="28.8" x14ac:dyDescent="0.3">
      <c r="A214" s="13">
        <v>213</v>
      </c>
      <c r="B214" s="21" t="s">
        <v>727</v>
      </c>
      <c r="C214" s="15" t="s">
        <v>23</v>
      </c>
      <c r="D214" s="21" t="s">
        <v>728</v>
      </c>
      <c r="E214" s="15" t="s">
        <v>25</v>
      </c>
      <c r="F214" s="15" t="s">
        <v>26</v>
      </c>
      <c r="G214" s="22">
        <v>35411</v>
      </c>
      <c r="H214" s="21">
        <v>1996</v>
      </c>
      <c r="I214" s="21" t="s">
        <v>729</v>
      </c>
      <c r="J214" s="21"/>
      <c r="K214" s="23">
        <f>VLOOKUP(B214,'[1]Manali members'!$C$2:$K$637,4,0)</f>
        <v>60000</v>
      </c>
      <c r="L214" s="23">
        <f>VLOOKUP(B214,'[1]Manali members'!$C$2:$K$637,5,0)</f>
        <v>60000</v>
      </c>
      <c r="M214" s="23">
        <f>VLOOKUP(B214,'[1]Manali members'!$C$2:$K$637,6,0)</f>
        <v>54000</v>
      </c>
      <c r="N214" s="21" t="str">
        <f>VLOOKUP(B214,'[1]Manali members'!$C$2:$K$637,8,0)</f>
        <v>Outstanding</v>
      </c>
      <c r="O214" s="23">
        <f t="shared" si="30"/>
        <v>6000</v>
      </c>
      <c r="P214" s="14" t="e">
        <f>+#REF!-H214</f>
        <v>#REF!</v>
      </c>
      <c r="Q214" s="17">
        <f t="shared" si="27"/>
        <v>43200</v>
      </c>
      <c r="R214" s="17" t="e">
        <f t="shared" si="31"/>
        <v>#REF!</v>
      </c>
      <c r="S214" s="17">
        <f t="shared" si="32"/>
        <v>43200</v>
      </c>
      <c r="T214" s="17"/>
      <c r="U214" s="18"/>
      <c r="V214" s="18" t="e">
        <f t="shared" si="33"/>
        <v>#REF!</v>
      </c>
      <c r="W214" s="16" t="e">
        <f>+#REF!-H214</f>
        <v>#REF!</v>
      </c>
      <c r="X214" s="17">
        <f t="shared" si="28"/>
        <v>43200</v>
      </c>
      <c r="Y214" s="17" t="e">
        <f t="shared" si="29"/>
        <v>#REF!</v>
      </c>
      <c r="Z214" s="17" t="e">
        <f t="shared" si="34"/>
        <v>#REF!</v>
      </c>
      <c r="AA214" s="17"/>
      <c r="AB214" s="18"/>
      <c r="AC214" s="18" t="e">
        <f t="shared" si="35"/>
        <v>#REF!</v>
      </c>
      <c r="AD214" s="19" t="str">
        <f>VLOOKUP(B214,'[1]Manali members'!$C$2:$K$637,9,0)</f>
        <v>Last communication 99
(Outstanding Rs 6000/-)</v>
      </c>
    </row>
    <row r="215" spans="1:30" ht="28.8" x14ac:dyDescent="0.3">
      <c r="A215" s="20">
        <v>214</v>
      </c>
      <c r="B215" s="21" t="s">
        <v>730</v>
      </c>
      <c r="C215" s="15" t="s">
        <v>23</v>
      </c>
      <c r="D215" s="21" t="s">
        <v>731</v>
      </c>
      <c r="E215" s="15" t="s">
        <v>25</v>
      </c>
      <c r="F215" s="15" t="s">
        <v>26</v>
      </c>
      <c r="G215" s="22">
        <v>35076</v>
      </c>
      <c r="H215" s="21">
        <v>1996</v>
      </c>
      <c r="I215" s="21" t="s">
        <v>732</v>
      </c>
      <c r="J215" s="21"/>
      <c r="K215" s="23">
        <f>VLOOKUP(B215,'[1]Manali members'!$C$2:$K$637,4,0)</f>
        <v>48000</v>
      </c>
      <c r="L215" s="23">
        <f>VLOOKUP(B215,'[1]Manali members'!$C$2:$K$637,5,0)</f>
        <v>48000</v>
      </c>
      <c r="M215" s="23">
        <f>VLOOKUP(B215,'[1]Manali members'!$C$2:$K$637,6,0)</f>
        <v>26400</v>
      </c>
      <c r="N215" s="21" t="str">
        <f>VLOOKUP(B215,'[1]Manali members'!$C$2:$K$637,8,0)</f>
        <v>Outstanding</v>
      </c>
      <c r="O215" s="23">
        <f t="shared" si="30"/>
        <v>21600</v>
      </c>
      <c r="P215" s="14" t="e">
        <f>+#REF!-H215</f>
        <v>#REF!</v>
      </c>
      <c r="Q215" s="17">
        <f t="shared" si="27"/>
        <v>21120</v>
      </c>
      <c r="R215" s="17" t="e">
        <f t="shared" si="31"/>
        <v>#REF!</v>
      </c>
      <c r="S215" s="17">
        <f t="shared" si="32"/>
        <v>21120</v>
      </c>
      <c r="T215" s="17"/>
      <c r="U215" s="18"/>
      <c r="V215" s="18" t="e">
        <f t="shared" si="33"/>
        <v>#REF!</v>
      </c>
      <c r="W215" s="16" t="e">
        <f>+#REF!-H215</f>
        <v>#REF!</v>
      </c>
      <c r="X215" s="17">
        <f t="shared" si="28"/>
        <v>21120</v>
      </c>
      <c r="Y215" s="17" t="e">
        <f t="shared" si="29"/>
        <v>#REF!</v>
      </c>
      <c r="Z215" s="17" t="e">
        <f t="shared" si="34"/>
        <v>#REF!</v>
      </c>
      <c r="AA215" s="17"/>
      <c r="AB215" s="18"/>
      <c r="AC215" s="18" t="e">
        <f t="shared" si="35"/>
        <v>#REF!</v>
      </c>
      <c r="AD215" s="19" t="str">
        <f>VLOOKUP(B215,'[1]Manali members'!$C$2:$K$637,9,0)</f>
        <v>Last communication 96
(Outstanding Rs 21600/-)</v>
      </c>
    </row>
    <row r="216" spans="1:30" x14ac:dyDescent="0.3">
      <c r="A216" s="13">
        <v>215</v>
      </c>
      <c r="B216" s="21" t="s">
        <v>733</v>
      </c>
      <c r="C216" s="15" t="s">
        <v>23</v>
      </c>
      <c r="D216" s="21" t="s">
        <v>734</v>
      </c>
      <c r="E216" s="15" t="s">
        <v>25</v>
      </c>
      <c r="F216" s="15" t="s">
        <v>26</v>
      </c>
      <c r="G216" s="22">
        <v>35076</v>
      </c>
      <c r="H216" s="21">
        <v>1996</v>
      </c>
      <c r="I216" s="21" t="s">
        <v>735</v>
      </c>
      <c r="J216" s="21"/>
      <c r="K216" s="23">
        <f>VLOOKUP(B216,'[1]Manali members'!$C$2:$K$637,4,0)</f>
        <v>84000</v>
      </c>
      <c r="L216" s="23">
        <f>VLOOKUP(B216,'[1]Manali members'!$C$2:$K$637,5,0)</f>
        <v>84000</v>
      </c>
      <c r="M216" s="23">
        <f>VLOOKUP(B216,'[1]Manali members'!$C$2:$K$637,6,0)</f>
        <v>84000</v>
      </c>
      <c r="N216" s="21" t="str">
        <f>VLOOKUP(B216,'[1]Manali members'!$C$2:$K$637,8,0)</f>
        <v>Regular</v>
      </c>
      <c r="O216" s="23">
        <f t="shared" si="30"/>
        <v>0</v>
      </c>
      <c r="P216" s="14" t="e">
        <f>+#REF!-H216</f>
        <v>#REF!</v>
      </c>
      <c r="Q216" s="17" t="e">
        <f t="shared" si="27"/>
        <v>#REF!</v>
      </c>
      <c r="R216" s="17" t="e">
        <f t="shared" si="31"/>
        <v>#REF!</v>
      </c>
      <c r="S216" s="17">
        <f t="shared" si="32"/>
        <v>0</v>
      </c>
      <c r="T216" s="17"/>
      <c r="U216" s="18"/>
      <c r="V216" s="18" t="e">
        <f t="shared" si="33"/>
        <v>#REF!</v>
      </c>
      <c r="W216" s="16" t="e">
        <f>+#REF!-H216</f>
        <v>#REF!</v>
      </c>
      <c r="X216" s="17" t="e">
        <f t="shared" si="28"/>
        <v>#REF!</v>
      </c>
      <c r="Y216" s="17" t="e">
        <f t="shared" si="29"/>
        <v>#REF!</v>
      </c>
      <c r="Z216" s="17" t="e">
        <f t="shared" si="34"/>
        <v>#REF!</v>
      </c>
      <c r="AA216" s="17"/>
      <c r="AB216" s="18"/>
      <c r="AC216" s="18" t="e">
        <f t="shared" si="35"/>
        <v>#REF!</v>
      </c>
      <c r="AD216" s="19" t="str">
        <f>VLOOKUP(B216,'[1]Manali members'!$C$2:$K$637,9,0)</f>
        <v>Last communication 2008</v>
      </c>
    </row>
    <row r="217" spans="1:30" ht="28.8" x14ac:dyDescent="0.3">
      <c r="A217" s="20">
        <v>216</v>
      </c>
      <c r="B217" s="21" t="s">
        <v>736</v>
      </c>
      <c r="C217" s="15" t="s">
        <v>23</v>
      </c>
      <c r="D217" s="21" t="s">
        <v>737</v>
      </c>
      <c r="E217" s="15" t="s">
        <v>25</v>
      </c>
      <c r="F217" s="15" t="s">
        <v>26</v>
      </c>
      <c r="G217" s="22">
        <v>35612</v>
      </c>
      <c r="H217" s="21">
        <v>1997</v>
      </c>
      <c r="I217" s="21" t="s">
        <v>738</v>
      </c>
      <c r="J217" s="21"/>
      <c r="K217" s="23">
        <f>VLOOKUP(B217,'[1]Manali members'!$C$2:$K$637,4,0)</f>
        <v>105000</v>
      </c>
      <c r="L217" s="23">
        <f>VLOOKUP(B217,'[1]Manali members'!$C$2:$K$637,5,0)</f>
        <v>105000</v>
      </c>
      <c r="M217" s="23">
        <f>VLOOKUP(B217,'[1]Manali members'!$C$2:$K$637,6,0)</f>
        <v>42000</v>
      </c>
      <c r="N217" s="21" t="str">
        <f>VLOOKUP(B217,'[1]Manali members'!$C$2:$K$637,8,0)</f>
        <v>Outstanding</v>
      </c>
      <c r="O217" s="23">
        <f t="shared" si="30"/>
        <v>63000</v>
      </c>
      <c r="P217" s="14" t="e">
        <f>+#REF!-H217</f>
        <v>#REF!</v>
      </c>
      <c r="Q217" s="17">
        <f t="shared" si="27"/>
        <v>33600</v>
      </c>
      <c r="R217" s="17" t="e">
        <f t="shared" si="31"/>
        <v>#REF!</v>
      </c>
      <c r="S217" s="17">
        <f t="shared" si="32"/>
        <v>33600</v>
      </c>
      <c r="T217" s="17"/>
      <c r="U217" s="18"/>
      <c r="V217" s="18" t="e">
        <f t="shared" si="33"/>
        <v>#REF!</v>
      </c>
      <c r="W217" s="16" t="e">
        <f>+#REF!-H217</f>
        <v>#REF!</v>
      </c>
      <c r="X217" s="17">
        <f t="shared" si="28"/>
        <v>33600</v>
      </c>
      <c r="Y217" s="17" t="e">
        <f t="shared" si="29"/>
        <v>#REF!</v>
      </c>
      <c r="Z217" s="17" t="e">
        <f t="shared" si="34"/>
        <v>#REF!</v>
      </c>
      <c r="AA217" s="17"/>
      <c r="AB217" s="18"/>
      <c r="AC217" s="18" t="e">
        <f t="shared" si="35"/>
        <v>#REF!</v>
      </c>
      <c r="AD217" s="19" t="str">
        <f>VLOOKUP(B217,'[1]Manali members'!$C$2:$K$637,9,0)</f>
        <v>Last communication 97
(Outstandin Rs 63000/-)</v>
      </c>
    </row>
    <row r="218" spans="1:30" x14ac:dyDescent="0.3">
      <c r="A218" s="13">
        <v>217</v>
      </c>
      <c r="B218" s="21" t="s">
        <v>739</v>
      </c>
      <c r="C218" s="15" t="s">
        <v>23</v>
      </c>
      <c r="D218" s="21" t="s">
        <v>740</v>
      </c>
      <c r="E218" s="15" t="s">
        <v>25</v>
      </c>
      <c r="F218" s="15" t="s">
        <v>26</v>
      </c>
      <c r="G218" s="22">
        <v>35765</v>
      </c>
      <c r="H218" s="21">
        <v>1997</v>
      </c>
      <c r="I218" s="21" t="s">
        <v>741</v>
      </c>
      <c r="J218" s="21"/>
      <c r="K218" s="23">
        <f>VLOOKUP(B218,'[1]Manali members'!$C$2:$K$637,4,0)</f>
        <v>82000</v>
      </c>
      <c r="L218" s="23">
        <f>VLOOKUP(B218,'[1]Manali members'!$C$2:$K$637,5,0)</f>
        <v>77900</v>
      </c>
      <c r="M218" s="23">
        <f>VLOOKUP(B218,'[1]Manali members'!$C$2:$K$637,6,0)</f>
        <v>77900</v>
      </c>
      <c r="N218" s="21" t="str">
        <f>VLOOKUP(B218,'[1]Manali members'!$C$2:$K$637,8,0)</f>
        <v>Regular</v>
      </c>
      <c r="O218" s="23">
        <f t="shared" si="30"/>
        <v>0</v>
      </c>
      <c r="P218" s="14" t="e">
        <f>+#REF!-H218</f>
        <v>#REF!</v>
      </c>
      <c r="Q218" s="17" t="e">
        <f t="shared" si="27"/>
        <v>#REF!</v>
      </c>
      <c r="R218" s="17" t="e">
        <f t="shared" si="31"/>
        <v>#REF!</v>
      </c>
      <c r="S218" s="17">
        <f t="shared" si="32"/>
        <v>0</v>
      </c>
      <c r="T218" s="17"/>
      <c r="U218" s="18"/>
      <c r="V218" s="18" t="e">
        <f t="shared" si="33"/>
        <v>#REF!</v>
      </c>
      <c r="W218" s="16" t="e">
        <f>+#REF!-H218</f>
        <v>#REF!</v>
      </c>
      <c r="X218" s="17" t="e">
        <f t="shared" si="28"/>
        <v>#REF!</v>
      </c>
      <c r="Y218" s="17" t="e">
        <f t="shared" si="29"/>
        <v>#REF!</v>
      </c>
      <c r="Z218" s="17" t="e">
        <f t="shared" si="34"/>
        <v>#REF!</v>
      </c>
      <c r="AA218" s="17"/>
      <c r="AB218" s="18"/>
      <c r="AC218" s="18" t="e">
        <f t="shared" si="35"/>
        <v>#REF!</v>
      </c>
      <c r="AD218" s="19" t="str">
        <f>VLOOKUP(B218,'[1]Manali members'!$C$2:$K$637,9,0)</f>
        <v>Last communication 98</v>
      </c>
    </row>
    <row r="219" spans="1:30" x14ac:dyDescent="0.3">
      <c r="A219" s="20">
        <v>218</v>
      </c>
      <c r="B219" s="21" t="s">
        <v>742</v>
      </c>
      <c r="C219" s="15" t="s">
        <v>23</v>
      </c>
      <c r="D219" s="21" t="s">
        <v>743</v>
      </c>
      <c r="E219" s="15" t="s">
        <v>25</v>
      </c>
      <c r="F219" s="15" t="s">
        <v>26</v>
      </c>
      <c r="G219" s="21" t="s">
        <v>744</v>
      </c>
      <c r="H219" s="21">
        <v>1997</v>
      </c>
      <c r="I219" s="21" t="s">
        <v>745</v>
      </c>
      <c r="J219" s="21"/>
      <c r="K219" s="23">
        <f>VLOOKUP(B219,'[1]Manali members'!$C$2:$K$637,4,0)</f>
        <v>48000</v>
      </c>
      <c r="L219" s="23">
        <f>VLOOKUP(B219,'[1]Manali members'!$C$2:$K$637,5,0)</f>
        <v>48000</v>
      </c>
      <c r="M219" s="23">
        <f>VLOOKUP(B219,'[1]Manali members'!$C$2:$K$637,6,0)</f>
        <v>48000</v>
      </c>
      <c r="N219" s="21" t="str">
        <f>VLOOKUP(B219,'[1]Manali members'!$C$2:$K$637,8,0)</f>
        <v>Regular</v>
      </c>
      <c r="O219" s="23">
        <f t="shared" si="30"/>
        <v>0</v>
      </c>
      <c r="P219" s="14" t="e">
        <f>+#REF!-H219</f>
        <v>#REF!</v>
      </c>
      <c r="Q219" s="17" t="e">
        <f t="shared" si="27"/>
        <v>#REF!</v>
      </c>
      <c r="R219" s="17" t="e">
        <f t="shared" si="31"/>
        <v>#REF!</v>
      </c>
      <c r="S219" s="17">
        <f t="shared" si="32"/>
        <v>0</v>
      </c>
      <c r="T219" s="17"/>
      <c r="U219" s="18"/>
      <c r="V219" s="18" t="e">
        <f t="shared" si="33"/>
        <v>#REF!</v>
      </c>
      <c r="W219" s="16" t="e">
        <f>+#REF!-H219</f>
        <v>#REF!</v>
      </c>
      <c r="X219" s="17" t="e">
        <f t="shared" si="28"/>
        <v>#REF!</v>
      </c>
      <c r="Y219" s="17" t="e">
        <f t="shared" si="29"/>
        <v>#REF!</v>
      </c>
      <c r="Z219" s="17" t="e">
        <f t="shared" si="34"/>
        <v>#REF!</v>
      </c>
      <c r="AA219" s="17"/>
      <c r="AB219" s="18"/>
      <c r="AC219" s="18" t="e">
        <f t="shared" si="35"/>
        <v>#REF!</v>
      </c>
      <c r="AD219" s="19" t="str">
        <f>VLOOKUP(B219,'[1]Manali members'!$C$2:$K$637,9,0)</f>
        <v>Last communication 03</v>
      </c>
    </row>
    <row r="220" spans="1:30" x14ac:dyDescent="0.3">
      <c r="A220" s="13">
        <v>219</v>
      </c>
      <c r="B220" s="21" t="s">
        <v>746</v>
      </c>
      <c r="C220" s="15" t="s">
        <v>23</v>
      </c>
      <c r="D220" s="21" t="s">
        <v>747</v>
      </c>
      <c r="E220" s="15" t="s">
        <v>25</v>
      </c>
      <c r="F220" s="15" t="s">
        <v>26</v>
      </c>
      <c r="G220" s="21" t="s">
        <v>748</v>
      </c>
      <c r="H220" s="21">
        <v>1996</v>
      </c>
      <c r="I220" s="21" t="s">
        <v>749</v>
      </c>
      <c r="J220" s="21"/>
      <c r="K220" s="23">
        <f>VLOOKUP(B220,'[1]Manali members'!$C$2:$K$637,4,0)</f>
        <v>45000</v>
      </c>
      <c r="L220" s="23">
        <f>VLOOKUP(B220,'[1]Manali members'!$C$2:$K$637,5,0)</f>
        <v>42750</v>
      </c>
      <c r="M220" s="23">
        <f>VLOOKUP(B220,'[1]Manali members'!$C$2:$K$637,6,0)</f>
        <v>42750</v>
      </c>
      <c r="N220" s="21" t="str">
        <f>VLOOKUP(B220,'[1]Manali members'!$C$2:$K$637,8,0)</f>
        <v>Regular</v>
      </c>
      <c r="O220" s="23">
        <f t="shared" si="30"/>
        <v>0</v>
      </c>
      <c r="P220" s="14" t="e">
        <f>+#REF!-H220</f>
        <v>#REF!</v>
      </c>
      <c r="Q220" s="17" t="e">
        <f t="shared" si="27"/>
        <v>#REF!</v>
      </c>
      <c r="R220" s="17" t="e">
        <f t="shared" si="31"/>
        <v>#REF!</v>
      </c>
      <c r="S220" s="17">
        <f t="shared" si="32"/>
        <v>0</v>
      </c>
      <c r="T220" s="17"/>
      <c r="U220" s="18"/>
      <c r="V220" s="18" t="e">
        <f t="shared" si="33"/>
        <v>#REF!</v>
      </c>
      <c r="W220" s="16" t="e">
        <f>+#REF!-H220</f>
        <v>#REF!</v>
      </c>
      <c r="X220" s="17" t="e">
        <f t="shared" si="28"/>
        <v>#REF!</v>
      </c>
      <c r="Y220" s="17" t="e">
        <f t="shared" si="29"/>
        <v>#REF!</v>
      </c>
      <c r="Z220" s="17" t="e">
        <f t="shared" si="34"/>
        <v>#REF!</v>
      </c>
      <c r="AA220" s="17"/>
      <c r="AB220" s="18"/>
      <c r="AC220" s="18" t="e">
        <f t="shared" si="35"/>
        <v>#REF!</v>
      </c>
      <c r="AD220" s="19" t="str">
        <f>VLOOKUP(B220,'[1]Manali members'!$C$2:$K$637,9,0)</f>
        <v>No communication till date</v>
      </c>
    </row>
    <row r="221" spans="1:30" x14ac:dyDescent="0.3">
      <c r="A221" s="20">
        <v>220</v>
      </c>
      <c r="B221" s="21" t="s">
        <v>750</v>
      </c>
      <c r="C221" s="15" t="s">
        <v>23</v>
      </c>
      <c r="D221" s="21" t="s">
        <v>751</v>
      </c>
      <c r="E221" s="15" t="s">
        <v>25</v>
      </c>
      <c r="F221" s="15" t="s">
        <v>26</v>
      </c>
      <c r="G221" s="21" t="s">
        <v>752</v>
      </c>
      <c r="H221" s="21">
        <v>1997</v>
      </c>
      <c r="I221" s="21" t="s">
        <v>753</v>
      </c>
      <c r="J221" s="21"/>
      <c r="K221" s="23">
        <f>VLOOKUP(B221,'[1]Manali members'!$C$2:$K$637,4,0)</f>
        <v>48000</v>
      </c>
      <c r="L221" s="23">
        <f>VLOOKUP(B221,'[1]Manali members'!$C$2:$K$637,5,0)</f>
        <v>45600</v>
      </c>
      <c r="M221" s="23">
        <f>VLOOKUP(B221,'[1]Manali members'!$C$2:$K$637,6,0)</f>
        <v>45600</v>
      </c>
      <c r="N221" s="21" t="str">
        <f>VLOOKUP(B221,'[1]Manali members'!$C$2:$K$637,8,0)</f>
        <v>Regular</v>
      </c>
      <c r="O221" s="23">
        <f t="shared" si="30"/>
        <v>0</v>
      </c>
      <c r="P221" s="14" t="e">
        <f>+#REF!-H221</f>
        <v>#REF!</v>
      </c>
      <c r="Q221" s="17" t="e">
        <f t="shared" si="27"/>
        <v>#REF!</v>
      </c>
      <c r="R221" s="17" t="e">
        <f t="shared" si="31"/>
        <v>#REF!</v>
      </c>
      <c r="S221" s="17">
        <f t="shared" si="32"/>
        <v>0</v>
      </c>
      <c r="T221" s="17"/>
      <c r="U221" s="18"/>
      <c r="V221" s="18" t="e">
        <f t="shared" si="33"/>
        <v>#REF!</v>
      </c>
      <c r="W221" s="16" t="e">
        <f>+#REF!-H221</f>
        <v>#REF!</v>
      </c>
      <c r="X221" s="17" t="e">
        <f t="shared" si="28"/>
        <v>#REF!</v>
      </c>
      <c r="Y221" s="17" t="e">
        <f t="shared" si="29"/>
        <v>#REF!</v>
      </c>
      <c r="Z221" s="17" t="e">
        <f t="shared" si="34"/>
        <v>#REF!</v>
      </c>
      <c r="AA221" s="17"/>
      <c r="AB221" s="18"/>
      <c r="AC221" s="18" t="e">
        <f t="shared" si="35"/>
        <v>#REF!</v>
      </c>
      <c r="AD221" s="19" t="str">
        <f>VLOOKUP(B221,'[1]Manali members'!$C$2:$K$637,9,0)</f>
        <v>Last communication 06</v>
      </c>
    </row>
    <row r="222" spans="1:30" x14ac:dyDescent="0.3">
      <c r="A222" s="13">
        <v>221</v>
      </c>
      <c r="B222" s="21" t="s">
        <v>754</v>
      </c>
      <c r="C222" s="15" t="s">
        <v>23</v>
      </c>
      <c r="D222" s="21" t="s">
        <v>755</v>
      </c>
      <c r="E222" s="15" t="s">
        <v>25</v>
      </c>
      <c r="F222" s="15" t="s">
        <v>26</v>
      </c>
      <c r="G222" s="21" t="s">
        <v>756</v>
      </c>
      <c r="H222" s="21">
        <v>1997</v>
      </c>
      <c r="I222" s="21" t="s">
        <v>757</v>
      </c>
      <c r="J222" s="21"/>
      <c r="K222" s="23">
        <f>VLOOKUP(B222,'[1]Manali members'!$C$2:$K$637,4,0)</f>
        <v>48000</v>
      </c>
      <c r="L222" s="23">
        <f>VLOOKUP(B222,'[1]Manali members'!$C$2:$K$637,5,0)</f>
        <v>48000</v>
      </c>
      <c r="M222" s="23">
        <f>VLOOKUP(B222,'[1]Manali members'!$C$2:$K$637,6,0)</f>
        <v>48000</v>
      </c>
      <c r="N222" s="21" t="str">
        <f>VLOOKUP(B222,'[1]Manali members'!$C$2:$K$637,8,0)</f>
        <v>Regular</v>
      </c>
      <c r="O222" s="23">
        <f t="shared" si="30"/>
        <v>0</v>
      </c>
      <c r="P222" s="14" t="e">
        <f>+#REF!-H222</f>
        <v>#REF!</v>
      </c>
      <c r="Q222" s="17" t="e">
        <f t="shared" si="27"/>
        <v>#REF!</v>
      </c>
      <c r="R222" s="17" t="e">
        <f t="shared" si="31"/>
        <v>#REF!</v>
      </c>
      <c r="S222" s="17">
        <f t="shared" si="32"/>
        <v>0</v>
      </c>
      <c r="T222" s="17"/>
      <c r="U222" s="18"/>
      <c r="V222" s="18" t="e">
        <f t="shared" si="33"/>
        <v>#REF!</v>
      </c>
      <c r="W222" s="16" t="e">
        <f>+#REF!-H222</f>
        <v>#REF!</v>
      </c>
      <c r="X222" s="17" t="e">
        <f t="shared" si="28"/>
        <v>#REF!</v>
      </c>
      <c r="Y222" s="17" t="e">
        <f t="shared" si="29"/>
        <v>#REF!</v>
      </c>
      <c r="Z222" s="17" t="e">
        <f t="shared" si="34"/>
        <v>#REF!</v>
      </c>
      <c r="AA222" s="17"/>
      <c r="AB222" s="18"/>
      <c r="AC222" s="18" t="e">
        <f t="shared" si="35"/>
        <v>#REF!</v>
      </c>
      <c r="AD222" s="19" t="str">
        <f>VLOOKUP(B222,'[1]Manali members'!$C$2:$K$637,9,0)</f>
        <v>Last communication 13</v>
      </c>
    </row>
    <row r="223" spans="1:30" x14ac:dyDescent="0.3">
      <c r="A223" s="20">
        <v>222</v>
      </c>
      <c r="B223" s="21" t="s">
        <v>758</v>
      </c>
      <c r="C223" s="15" t="s">
        <v>23</v>
      </c>
      <c r="D223" s="21" t="s">
        <v>759</v>
      </c>
      <c r="E223" s="15" t="s">
        <v>25</v>
      </c>
      <c r="F223" s="15" t="s">
        <v>26</v>
      </c>
      <c r="G223" s="21" t="s">
        <v>760</v>
      </c>
      <c r="H223" s="21">
        <v>1997</v>
      </c>
      <c r="I223" s="21" t="s">
        <v>761</v>
      </c>
      <c r="J223" s="21"/>
      <c r="K223" s="23">
        <f>VLOOKUP(B223,'[1]Manali members'!$C$2:$K$637,4,0)</f>
        <v>39000</v>
      </c>
      <c r="L223" s="23">
        <f>VLOOKUP(B223,'[1]Manali members'!$C$2:$K$637,5,0)</f>
        <v>37050</v>
      </c>
      <c r="M223" s="23">
        <f>VLOOKUP(B223,'[1]Manali members'!$C$2:$K$637,6,0)</f>
        <v>37050</v>
      </c>
      <c r="N223" s="21" t="str">
        <f>VLOOKUP(B223,'[1]Manali members'!$C$2:$K$637,8,0)</f>
        <v>Regular</v>
      </c>
      <c r="O223" s="23">
        <f t="shared" si="30"/>
        <v>0</v>
      </c>
      <c r="P223" s="14" t="e">
        <f>+#REF!-H223</f>
        <v>#REF!</v>
      </c>
      <c r="Q223" s="17" t="e">
        <f t="shared" si="27"/>
        <v>#REF!</v>
      </c>
      <c r="R223" s="17" t="e">
        <f t="shared" si="31"/>
        <v>#REF!</v>
      </c>
      <c r="S223" s="17">
        <f t="shared" si="32"/>
        <v>0</v>
      </c>
      <c r="T223" s="17"/>
      <c r="U223" s="18"/>
      <c r="V223" s="18" t="e">
        <f t="shared" si="33"/>
        <v>#REF!</v>
      </c>
      <c r="W223" s="16" t="e">
        <f>+#REF!-H223</f>
        <v>#REF!</v>
      </c>
      <c r="X223" s="17" t="e">
        <f t="shared" si="28"/>
        <v>#REF!</v>
      </c>
      <c r="Y223" s="17" t="e">
        <f t="shared" si="29"/>
        <v>#REF!</v>
      </c>
      <c r="Z223" s="17" t="e">
        <f t="shared" si="34"/>
        <v>#REF!</v>
      </c>
      <c r="AA223" s="17"/>
      <c r="AB223" s="18"/>
      <c r="AC223" s="18" t="e">
        <f t="shared" si="35"/>
        <v>#REF!</v>
      </c>
      <c r="AD223" s="19" t="str">
        <f>VLOOKUP(B223,'[1]Manali members'!$C$2:$K$637,9,0)</f>
        <v>Last communication 98</v>
      </c>
    </row>
    <row r="224" spans="1:30" ht="28.8" x14ac:dyDescent="0.3">
      <c r="A224" s="13">
        <v>223</v>
      </c>
      <c r="B224" s="21" t="s">
        <v>762</v>
      </c>
      <c r="C224" s="15" t="s">
        <v>23</v>
      </c>
      <c r="D224" s="21" t="s">
        <v>763</v>
      </c>
      <c r="E224" s="15" t="s">
        <v>25</v>
      </c>
      <c r="F224" s="15" t="s">
        <v>26</v>
      </c>
      <c r="G224" s="21" t="s">
        <v>756</v>
      </c>
      <c r="H224" s="21">
        <v>1997</v>
      </c>
      <c r="I224" s="21" t="s">
        <v>764</v>
      </c>
      <c r="J224" s="21"/>
      <c r="K224" s="23">
        <f>VLOOKUP(B224,'[1]Manali members'!$C$2:$K$637,4,0)</f>
        <v>65000</v>
      </c>
      <c r="L224" s="23">
        <f>VLOOKUP(B224,'[1]Manali members'!$C$2:$K$637,5,0)</f>
        <v>65000</v>
      </c>
      <c r="M224" s="23">
        <f>VLOOKUP(B224,'[1]Manali members'!$C$2:$K$637,6,0)</f>
        <v>19500</v>
      </c>
      <c r="N224" s="21" t="str">
        <f>VLOOKUP(B224,'[1]Manali members'!$C$2:$K$637,8,0)</f>
        <v>Outstanding</v>
      </c>
      <c r="O224" s="23">
        <f t="shared" si="30"/>
        <v>45500</v>
      </c>
      <c r="P224" s="14" t="e">
        <f>+#REF!-H224</f>
        <v>#REF!</v>
      </c>
      <c r="Q224" s="17">
        <f t="shared" si="27"/>
        <v>15600</v>
      </c>
      <c r="R224" s="17" t="e">
        <f t="shared" si="31"/>
        <v>#REF!</v>
      </c>
      <c r="S224" s="17">
        <f t="shared" si="32"/>
        <v>15600</v>
      </c>
      <c r="T224" s="17"/>
      <c r="U224" s="18"/>
      <c r="V224" s="18" t="e">
        <f t="shared" si="33"/>
        <v>#REF!</v>
      </c>
      <c r="W224" s="16" t="e">
        <f>+#REF!-H224</f>
        <v>#REF!</v>
      </c>
      <c r="X224" s="17">
        <f t="shared" si="28"/>
        <v>15600</v>
      </c>
      <c r="Y224" s="17" t="e">
        <f t="shared" si="29"/>
        <v>#REF!</v>
      </c>
      <c r="Z224" s="17" t="e">
        <f t="shared" si="34"/>
        <v>#REF!</v>
      </c>
      <c r="AA224" s="17"/>
      <c r="AB224" s="18"/>
      <c r="AC224" s="18" t="e">
        <f t="shared" si="35"/>
        <v>#REF!</v>
      </c>
      <c r="AD224" s="19" t="str">
        <f>VLOOKUP(B224,'[1]Manali members'!$C$2:$K$637,9,0)</f>
        <v>Last communication 97
(Outstanding Rs 45500/-)</v>
      </c>
    </row>
    <row r="225" spans="1:30" x14ac:dyDescent="0.3">
      <c r="A225" s="20">
        <v>224</v>
      </c>
      <c r="B225" s="21" t="s">
        <v>765</v>
      </c>
      <c r="C225" s="15" t="s">
        <v>23</v>
      </c>
      <c r="D225" s="21" t="s">
        <v>766</v>
      </c>
      <c r="E225" s="15" t="s">
        <v>25</v>
      </c>
      <c r="F225" s="15" t="s">
        <v>26</v>
      </c>
      <c r="G225" s="21" t="s">
        <v>767</v>
      </c>
      <c r="H225" s="21">
        <v>1997</v>
      </c>
      <c r="I225" s="21" t="s">
        <v>768</v>
      </c>
      <c r="J225" s="21"/>
      <c r="K225" s="23">
        <f>VLOOKUP(B225,'[1]Manali members'!$C$2:$K$637,4,0)</f>
        <v>48000</v>
      </c>
      <c r="L225" s="23">
        <f>VLOOKUP(B225,'[1]Manali members'!$C$2:$K$637,5,0)</f>
        <v>48000</v>
      </c>
      <c r="M225" s="23">
        <f>VLOOKUP(B225,'[1]Manali members'!$C$2:$K$637,6,0)</f>
        <v>48000</v>
      </c>
      <c r="N225" s="21" t="str">
        <f>VLOOKUP(B225,'[1]Manali members'!$C$2:$K$637,8,0)</f>
        <v>Regular</v>
      </c>
      <c r="O225" s="23">
        <f t="shared" si="30"/>
        <v>0</v>
      </c>
      <c r="P225" s="14" t="e">
        <f>+#REF!-H225</f>
        <v>#REF!</v>
      </c>
      <c r="Q225" s="17" t="e">
        <f t="shared" si="27"/>
        <v>#REF!</v>
      </c>
      <c r="R225" s="17" t="e">
        <f t="shared" si="31"/>
        <v>#REF!</v>
      </c>
      <c r="S225" s="17">
        <f t="shared" si="32"/>
        <v>0</v>
      </c>
      <c r="T225" s="17"/>
      <c r="U225" s="18"/>
      <c r="V225" s="18" t="e">
        <f t="shared" si="33"/>
        <v>#REF!</v>
      </c>
      <c r="W225" s="16" t="e">
        <f>+#REF!-H225</f>
        <v>#REF!</v>
      </c>
      <c r="X225" s="17" t="e">
        <f t="shared" si="28"/>
        <v>#REF!</v>
      </c>
      <c r="Y225" s="17" t="e">
        <f t="shared" si="29"/>
        <v>#REF!</v>
      </c>
      <c r="Z225" s="17" t="e">
        <f t="shared" si="34"/>
        <v>#REF!</v>
      </c>
      <c r="AA225" s="17"/>
      <c r="AB225" s="18"/>
      <c r="AC225" s="18" t="e">
        <f t="shared" si="35"/>
        <v>#REF!</v>
      </c>
      <c r="AD225" s="19" t="str">
        <f>VLOOKUP(B225,'[1]Manali members'!$C$2:$K$637,9,0)</f>
        <v>Last communication 06</v>
      </c>
    </row>
    <row r="226" spans="1:30" ht="28.8" x14ac:dyDescent="0.3">
      <c r="A226" s="13">
        <v>225</v>
      </c>
      <c r="B226" s="21" t="s">
        <v>769</v>
      </c>
      <c r="C226" s="15" t="s">
        <v>23</v>
      </c>
      <c r="D226" s="21" t="s">
        <v>770</v>
      </c>
      <c r="E226" s="15" t="s">
        <v>25</v>
      </c>
      <c r="F226" s="15" t="s">
        <v>26</v>
      </c>
      <c r="G226" s="21" t="s">
        <v>760</v>
      </c>
      <c r="H226" s="21">
        <v>1997</v>
      </c>
      <c r="I226" s="21" t="s">
        <v>771</v>
      </c>
      <c r="J226" s="21"/>
      <c r="K226" s="23">
        <f>VLOOKUP(B226,'[1]Manali members'!$C$2:$K$637,4,0)</f>
        <v>82000</v>
      </c>
      <c r="L226" s="23">
        <f>VLOOKUP(B226,'[1]Manali members'!$C$2:$K$637,5,0)</f>
        <v>82000</v>
      </c>
      <c r="M226" s="23">
        <f>VLOOKUP(B226,'[1]Manali members'!$C$2:$K$637,6,0)</f>
        <v>57400</v>
      </c>
      <c r="N226" s="21" t="str">
        <f>VLOOKUP(B226,'[1]Manali members'!$C$2:$K$637,8,0)</f>
        <v>Outstanding</v>
      </c>
      <c r="O226" s="23">
        <f t="shared" si="30"/>
        <v>24600</v>
      </c>
      <c r="P226" s="14" t="e">
        <f>+#REF!-H226</f>
        <v>#REF!</v>
      </c>
      <c r="Q226" s="17">
        <f t="shared" si="27"/>
        <v>45920</v>
      </c>
      <c r="R226" s="17" t="e">
        <f t="shared" si="31"/>
        <v>#REF!</v>
      </c>
      <c r="S226" s="17">
        <f t="shared" si="32"/>
        <v>45920</v>
      </c>
      <c r="T226" s="17"/>
      <c r="U226" s="18"/>
      <c r="V226" s="18" t="e">
        <f t="shared" si="33"/>
        <v>#REF!</v>
      </c>
      <c r="W226" s="16" t="e">
        <f>+#REF!-H226</f>
        <v>#REF!</v>
      </c>
      <c r="X226" s="17">
        <f t="shared" si="28"/>
        <v>45920</v>
      </c>
      <c r="Y226" s="17" t="e">
        <f t="shared" si="29"/>
        <v>#REF!</v>
      </c>
      <c r="Z226" s="17" t="e">
        <f t="shared" si="34"/>
        <v>#REF!</v>
      </c>
      <c r="AA226" s="17"/>
      <c r="AB226" s="18"/>
      <c r="AC226" s="18" t="e">
        <f t="shared" si="35"/>
        <v>#REF!</v>
      </c>
      <c r="AD226" s="19" t="str">
        <f>VLOOKUP(B226,'[1]Manali members'!$C$2:$K$637,9,0)</f>
        <v>According to file unit cost outstanding
Rs 24600/-</v>
      </c>
    </row>
    <row r="227" spans="1:30" x14ac:dyDescent="0.3">
      <c r="A227" s="20">
        <v>226</v>
      </c>
      <c r="B227" s="21" t="s">
        <v>772</v>
      </c>
      <c r="C227" s="15" t="s">
        <v>23</v>
      </c>
      <c r="D227" s="21" t="s">
        <v>773</v>
      </c>
      <c r="E227" s="15" t="s">
        <v>25</v>
      </c>
      <c r="F227" s="15" t="s">
        <v>26</v>
      </c>
      <c r="G227" s="21" t="s">
        <v>760</v>
      </c>
      <c r="H227" s="21">
        <v>1997</v>
      </c>
      <c r="I227" s="21" t="s">
        <v>774</v>
      </c>
      <c r="J227" s="21"/>
      <c r="K227" s="23">
        <f>VLOOKUP(B227,'[1]Manali members'!$C$2:$K$637,4,0)</f>
        <v>45000</v>
      </c>
      <c r="L227" s="23">
        <f>VLOOKUP(B227,'[1]Manali members'!$C$2:$K$637,5,0)</f>
        <v>42750</v>
      </c>
      <c r="M227" s="23">
        <f>VLOOKUP(B227,'[1]Manali members'!$C$2:$K$637,6,0)</f>
        <v>42750</v>
      </c>
      <c r="N227" s="21" t="str">
        <f>VLOOKUP(B227,'[1]Manali members'!$C$2:$K$637,8,0)</f>
        <v>Regular</v>
      </c>
      <c r="O227" s="23">
        <f t="shared" si="30"/>
        <v>0</v>
      </c>
      <c r="P227" s="14" t="e">
        <f>+#REF!-H227</f>
        <v>#REF!</v>
      </c>
      <c r="Q227" s="17" t="e">
        <f t="shared" si="27"/>
        <v>#REF!</v>
      </c>
      <c r="R227" s="17" t="e">
        <f t="shared" si="31"/>
        <v>#REF!</v>
      </c>
      <c r="S227" s="17">
        <f t="shared" si="32"/>
        <v>0</v>
      </c>
      <c r="T227" s="17"/>
      <c r="U227" s="18"/>
      <c r="V227" s="18" t="e">
        <f t="shared" si="33"/>
        <v>#REF!</v>
      </c>
      <c r="W227" s="16" t="e">
        <f>+#REF!-H227</f>
        <v>#REF!</v>
      </c>
      <c r="X227" s="17" t="e">
        <f t="shared" si="28"/>
        <v>#REF!</v>
      </c>
      <c r="Y227" s="17" t="e">
        <f t="shared" si="29"/>
        <v>#REF!</v>
      </c>
      <c r="Z227" s="17" t="e">
        <f t="shared" si="34"/>
        <v>#REF!</v>
      </c>
      <c r="AA227" s="17"/>
      <c r="AB227" s="18"/>
      <c r="AC227" s="18" t="e">
        <f t="shared" si="35"/>
        <v>#REF!</v>
      </c>
      <c r="AD227" s="19" t="str">
        <f>VLOOKUP(B227,'[1]Manali members'!$C$2:$K$637,9,0)</f>
        <v>Last communication 97</v>
      </c>
    </row>
    <row r="228" spans="1:30" x14ac:dyDescent="0.3">
      <c r="A228" s="13">
        <v>227</v>
      </c>
      <c r="B228" s="21" t="s">
        <v>775</v>
      </c>
      <c r="C228" s="15" t="s">
        <v>23</v>
      </c>
      <c r="D228" s="21" t="s">
        <v>776</v>
      </c>
      <c r="E228" s="15" t="s">
        <v>25</v>
      </c>
      <c r="F228" s="15" t="s">
        <v>26</v>
      </c>
      <c r="G228" s="21" t="s">
        <v>777</v>
      </c>
      <c r="H228" s="21">
        <v>1997</v>
      </c>
      <c r="I228" s="21" t="s">
        <v>778</v>
      </c>
      <c r="J228" s="21"/>
      <c r="K228" s="23">
        <f>VLOOKUP(B228,'[1]Manali members'!$C$2:$K$637,4,0)</f>
        <v>45000</v>
      </c>
      <c r="L228" s="23">
        <f>VLOOKUP(B228,'[1]Manali members'!$C$2:$K$637,5,0)</f>
        <v>45000</v>
      </c>
      <c r="M228" s="23">
        <f>VLOOKUP(B228,'[1]Manali members'!$C$2:$K$637,6,0)</f>
        <v>45000</v>
      </c>
      <c r="N228" s="21" t="str">
        <f>VLOOKUP(B228,'[1]Manali members'!$C$2:$K$637,8,0)</f>
        <v>Regular</v>
      </c>
      <c r="O228" s="23">
        <f t="shared" si="30"/>
        <v>0</v>
      </c>
      <c r="P228" s="14" t="e">
        <f>+#REF!-H228</f>
        <v>#REF!</v>
      </c>
      <c r="Q228" s="17" t="e">
        <f t="shared" si="27"/>
        <v>#REF!</v>
      </c>
      <c r="R228" s="17" t="e">
        <f t="shared" si="31"/>
        <v>#REF!</v>
      </c>
      <c r="S228" s="17">
        <f t="shared" si="32"/>
        <v>0</v>
      </c>
      <c r="T228" s="17"/>
      <c r="U228" s="18"/>
      <c r="V228" s="18" t="e">
        <f t="shared" si="33"/>
        <v>#REF!</v>
      </c>
      <c r="W228" s="16" t="e">
        <f>+#REF!-H228</f>
        <v>#REF!</v>
      </c>
      <c r="X228" s="17" t="e">
        <f t="shared" si="28"/>
        <v>#REF!</v>
      </c>
      <c r="Y228" s="17" t="e">
        <f t="shared" si="29"/>
        <v>#REF!</v>
      </c>
      <c r="Z228" s="17" t="e">
        <f t="shared" si="34"/>
        <v>#REF!</v>
      </c>
      <c r="AA228" s="17"/>
      <c r="AB228" s="18"/>
      <c r="AC228" s="18" t="e">
        <f t="shared" si="35"/>
        <v>#REF!</v>
      </c>
      <c r="AD228" s="19" t="str">
        <f>VLOOKUP(B228,'[1]Manali members'!$C$2:$K$637,9,0)</f>
        <v>Last communication 97</v>
      </c>
    </row>
    <row r="229" spans="1:30" x14ac:dyDescent="0.3">
      <c r="A229" s="20">
        <v>228</v>
      </c>
      <c r="B229" s="21" t="s">
        <v>779</v>
      </c>
      <c r="C229" s="15" t="s">
        <v>23</v>
      </c>
      <c r="D229" s="21" t="s">
        <v>780</v>
      </c>
      <c r="E229" s="15" t="s">
        <v>25</v>
      </c>
      <c r="F229" s="15" t="s">
        <v>26</v>
      </c>
      <c r="G229" s="21" t="s">
        <v>777</v>
      </c>
      <c r="H229" s="21">
        <v>1997</v>
      </c>
      <c r="I229" s="21" t="s">
        <v>781</v>
      </c>
      <c r="J229" s="21"/>
      <c r="K229" s="23">
        <f>VLOOKUP(B229,'[1]Manali members'!$C$2:$K$637,4,0)</f>
        <v>62000</v>
      </c>
      <c r="L229" s="23">
        <f>VLOOKUP(B229,'[1]Manali members'!$C$2:$K$637,5,0)</f>
        <v>62000</v>
      </c>
      <c r="M229" s="23">
        <f>VLOOKUP(B229,'[1]Manali members'!$C$2:$K$637,6,0)</f>
        <v>62000</v>
      </c>
      <c r="N229" s="21" t="str">
        <f>VLOOKUP(B229,'[1]Manali members'!$C$2:$K$637,8,0)</f>
        <v>Regular</v>
      </c>
      <c r="O229" s="23">
        <f t="shared" si="30"/>
        <v>0</v>
      </c>
      <c r="P229" s="14" t="e">
        <f>+#REF!-H229</f>
        <v>#REF!</v>
      </c>
      <c r="Q229" s="17" t="e">
        <f t="shared" si="27"/>
        <v>#REF!</v>
      </c>
      <c r="R229" s="17" t="e">
        <f t="shared" si="31"/>
        <v>#REF!</v>
      </c>
      <c r="S229" s="17">
        <f t="shared" si="32"/>
        <v>0</v>
      </c>
      <c r="T229" s="17"/>
      <c r="U229" s="18"/>
      <c r="V229" s="18" t="e">
        <f t="shared" si="33"/>
        <v>#REF!</v>
      </c>
      <c r="W229" s="16" t="e">
        <f>+#REF!-H229</f>
        <v>#REF!</v>
      </c>
      <c r="X229" s="17" t="e">
        <f t="shared" si="28"/>
        <v>#REF!</v>
      </c>
      <c r="Y229" s="17" t="e">
        <f t="shared" si="29"/>
        <v>#REF!</v>
      </c>
      <c r="Z229" s="17" t="e">
        <f t="shared" si="34"/>
        <v>#REF!</v>
      </c>
      <c r="AA229" s="17"/>
      <c r="AB229" s="18"/>
      <c r="AC229" s="18" t="e">
        <f t="shared" si="35"/>
        <v>#REF!</v>
      </c>
      <c r="AD229" s="19" t="str">
        <f>VLOOKUP(B229,'[1]Manali members'!$C$2:$K$637,9,0)</f>
        <v>No communication till date</v>
      </c>
    </row>
    <row r="230" spans="1:30" x14ac:dyDescent="0.3">
      <c r="A230" s="13">
        <v>229</v>
      </c>
      <c r="B230" s="21" t="s">
        <v>782</v>
      </c>
      <c r="C230" s="15" t="s">
        <v>23</v>
      </c>
      <c r="D230" s="21" t="s">
        <v>783</v>
      </c>
      <c r="E230" s="15" t="s">
        <v>25</v>
      </c>
      <c r="F230" s="15" t="s">
        <v>26</v>
      </c>
      <c r="G230" s="21" t="s">
        <v>760</v>
      </c>
      <c r="H230" s="21">
        <v>1997</v>
      </c>
      <c r="I230" s="21" t="s">
        <v>784</v>
      </c>
      <c r="J230" s="21"/>
      <c r="K230" s="23">
        <f>VLOOKUP(B230,'[1]Manali members'!$C$2:$K$637,4,0)</f>
        <v>45000</v>
      </c>
      <c r="L230" s="23">
        <f>VLOOKUP(B230,'[1]Manali members'!$C$2:$K$637,5,0)</f>
        <v>45000</v>
      </c>
      <c r="M230" s="23">
        <f>VLOOKUP(B230,'[1]Manali members'!$C$2:$K$637,6,0)</f>
        <v>45000</v>
      </c>
      <c r="N230" s="21" t="str">
        <f>VLOOKUP(B230,'[1]Manali members'!$C$2:$K$637,8,0)</f>
        <v>Regular</v>
      </c>
      <c r="O230" s="23">
        <f t="shared" si="30"/>
        <v>0</v>
      </c>
      <c r="P230" s="14" t="e">
        <f>+#REF!-H230</f>
        <v>#REF!</v>
      </c>
      <c r="Q230" s="17" t="e">
        <f t="shared" si="27"/>
        <v>#REF!</v>
      </c>
      <c r="R230" s="17" t="e">
        <f t="shared" si="31"/>
        <v>#REF!</v>
      </c>
      <c r="S230" s="17">
        <f t="shared" si="32"/>
        <v>0</v>
      </c>
      <c r="T230" s="17"/>
      <c r="U230" s="18"/>
      <c r="V230" s="18" t="e">
        <f t="shared" si="33"/>
        <v>#REF!</v>
      </c>
      <c r="W230" s="16" t="e">
        <f>+#REF!-H230</f>
        <v>#REF!</v>
      </c>
      <c r="X230" s="17" t="e">
        <f t="shared" si="28"/>
        <v>#REF!</v>
      </c>
      <c r="Y230" s="17" t="e">
        <f t="shared" si="29"/>
        <v>#REF!</v>
      </c>
      <c r="Z230" s="17" t="e">
        <f t="shared" si="34"/>
        <v>#REF!</v>
      </c>
      <c r="AA230" s="17"/>
      <c r="AB230" s="18"/>
      <c r="AC230" s="18" t="e">
        <f t="shared" si="35"/>
        <v>#REF!</v>
      </c>
      <c r="AD230" s="19" t="str">
        <f>VLOOKUP(B230,'[1]Manali members'!$C$2:$K$637,9,0)</f>
        <v>Last communication 12</v>
      </c>
    </row>
    <row r="231" spans="1:30" x14ac:dyDescent="0.3">
      <c r="A231" s="20">
        <v>230</v>
      </c>
      <c r="B231" s="21" t="s">
        <v>785</v>
      </c>
      <c r="C231" s="15" t="s">
        <v>23</v>
      </c>
      <c r="D231" s="21" t="s">
        <v>786</v>
      </c>
      <c r="E231" s="15" t="s">
        <v>25</v>
      </c>
      <c r="F231" s="15" t="s">
        <v>26</v>
      </c>
      <c r="G231" s="21" t="s">
        <v>760</v>
      </c>
      <c r="H231" s="21">
        <v>1997</v>
      </c>
      <c r="I231" s="21" t="s">
        <v>787</v>
      </c>
      <c r="J231" s="21"/>
      <c r="K231" s="23">
        <f>VLOOKUP(B231,'[1]Manali members'!$C$2:$K$637,4,0)</f>
        <v>62000</v>
      </c>
      <c r="L231" s="23">
        <f>VLOOKUP(B231,'[1]Manali members'!$C$2:$K$637,5,0)</f>
        <v>58900</v>
      </c>
      <c r="M231" s="23">
        <f>VLOOKUP(B231,'[1]Manali members'!$C$2:$K$637,6,0)</f>
        <v>58900</v>
      </c>
      <c r="N231" s="21" t="str">
        <f>VLOOKUP(B231,'[1]Manali members'!$C$2:$K$637,8,0)</f>
        <v>Regular</v>
      </c>
      <c r="O231" s="23">
        <f t="shared" si="30"/>
        <v>0</v>
      </c>
      <c r="P231" s="14" t="e">
        <f>+#REF!-H231</f>
        <v>#REF!</v>
      </c>
      <c r="Q231" s="17" t="e">
        <f t="shared" si="27"/>
        <v>#REF!</v>
      </c>
      <c r="R231" s="17" t="e">
        <f t="shared" si="31"/>
        <v>#REF!</v>
      </c>
      <c r="S231" s="17">
        <f t="shared" si="32"/>
        <v>0</v>
      </c>
      <c r="T231" s="17"/>
      <c r="U231" s="18"/>
      <c r="V231" s="18" t="e">
        <f t="shared" si="33"/>
        <v>#REF!</v>
      </c>
      <c r="W231" s="16" t="e">
        <f>+#REF!-H231</f>
        <v>#REF!</v>
      </c>
      <c r="X231" s="17" t="e">
        <f t="shared" si="28"/>
        <v>#REF!</v>
      </c>
      <c r="Y231" s="17" t="e">
        <f t="shared" si="29"/>
        <v>#REF!</v>
      </c>
      <c r="Z231" s="17" t="e">
        <f t="shared" si="34"/>
        <v>#REF!</v>
      </c>
      <c r="AA231" s="17"/>
      <c r="AB231" s="18"/>
      <c r="AC231" s="18" t="e">
        <f t="shared" si="35"/>
        <v>#REF!</v>
      </c>
      <c r="AD231" s="19" t="str">
        <f>VLOOKUP(B231,'[1]Manali members'!$C$2:$K$637,9,0)</f>
        <v>No communication till date</v>
      </c>
    </row>
    <row r="232" spans="1:30" x14ac:dyDescent="0.3">
      <c r="A232" s="13">
        <v>231</v>
      </c>
      <c r="B232" s="21" t="s">
        <v>788</v>
      </c>
      <c r="C232" s="15" t="s">
        <v>23</v>
      </c>
      <c r="D232" s="21" t="s">
        <v>789</v>
      </c>
      <c r="E232" s="15" t="s">
        <v>25</v>
      </c>
      <c r="F232" s="15" t="s">
        <v>26</v>
      </c>
      <c r="G232" s="22">
        <v>35522</v>
      </c>
      <c r="H232" s="21">
        <v>1997</v>
      </c>
      <c r="I232" s="21" t="s">
        <v>790</v>
      </c>
      <c r="J232" s="21"/>
      <c r="K232" s="23">
        <f>VLOOKUP(B232,'[1]Manali members'!$C$2:$K$637,4,0)</f>
        <v>45600</v>
      </c>
      <c r="L232" s="23">
        <f>VLOOKUP(B232,'[1]Manali members'!$C$2:$K$637,5,0)</f>
        <v>45600</v>
      </c>
      <c r="M232" s="23">
        <f>VLOOKUP(B232,'[1]Manali members'!$C$2:$K$637,6,0)</f>
        <v>45600</v>
      </c>
      <c r="N232" s="21" t="str">
        <f>VLOOKUP(B232,'[1]Manali members'!$C$2:$K$637,8,0)</f>
        <v>Regular</v>
      </c>
      <c r="O232" s="23">
        <f t="shared" si="30"/>
        <v>0</v>
      </c>
      <c r="P232" s="14" t="e">
        <f>+#REF!-H232</f>
        <v>#REF!</v>
      </c>
      <c r="Q232" s="17" t="e">
        <f t="shared" si="27"/>
        <v>#REF!</v>
      </c>
      <c r="R232" s="17" t="e">
        <f t="shared" si="31"/>
        <v>#REF!</v>
      </c>
      <c r="S232" s="17">
        <f t="shared" si="32"/>
        <v>0</v>
      </c>
      <c r="T232" s="17"/>
      <c r="U232" s="18"/>
      <c r="V232" s="18" t="e">
        <f t="shared" si="33"/>
        <v>#REF!</v>
      </c>
      <c r="W232" s="16" t="e">
        <f>+#REF!-H232</f>
        <v>#REF!</v>
      </c>
      <c r="X232" s="17" t="e">
        <f t="shared" si="28"/>
        <v>#REF!</v>
      </c>
      <c r="Y232" s="17" t="e">
        <f t="shared" si="29"/>
        <v>#REF!</v>
      </c>
      <c r="Z232" s="17" t="e">
        <f t="shared" si="34"/>
        <v>#REF!</v>
      </c>
      <c r="AA232" s="17"/>
      <c r="AB232" s="18"/>
      <c r="AC232" s="18" t="e">
        <f t="shared" si="35"/>
        <v>#REF!</v>
      </c>
      <c r="AD232" s="19" t="str">
        <f>VLOOKUP(B232,'[1]Manali members'!$C$2:$K$637,9,0)</f>
        <v>Last communication 97</v>
      </c>
    </row>
    <row r="233" spans="1:30" ht="28.8" x14ac:dyDescent="0.3">
      <c r="A233" s="20">
        <v>232</v>
      </c>
      <c r="B233" s="21" t="s">
        <v>791</v>
      </c>
      <c r="C233" s="15" t="s">
        <v>23</v>
      </c>
      <c r="D233" s="21" t="s">
        <v>792</v>
      </c>
      <c r="E233" s="15" t="s">
        <v>25</v>
      </c>
      <c r="F233" s="15" t="s">
        <v>26</v>
      </c>
      <c r="G233" s="22">
        <v>35491</v>
      </c>
      <c r="H233" s="21">
        <v>1997</v>
      </c>
      <c r="I233" s="21" t="s">
        <v>793</v>
      </c>
      <c r="J233" s="21"/>
      <c r="K233" s="23">
        <f>VLOOKUP(B233,'[1]Manali members'!$C$2:$K$637,4,0)</f>
        <v>62000</v>
      </c>
      <c r="L233" s="23">
        <f>VLOOKUP(B233,'[1]Manali members'!$C$2:$K$637,5,0)</f>
        <v>62000</v>
      </c>
      <c r="M233" s="23">
        <f>VLOOKUP(B233,'[1]Manali members'!$C$2:$K$637,6,0)</f>
        <v>37200</v>
      </c>
      <c r="N233" s="21" t="str">
        <f>VLOOKUP(B233,'[1]Manali members'!$C$2:$K$637,8,0)</f>
        <v>Outstanding</v>
      </c>
      <c r="O233" s="23">
        <f t="shared" si="30"/>
        <v>24800</v>
      </c>
      <c r="P233" s="14" t="e">
        <f>+#REF!-H233</f>
        <v>#REF!</v>
      </c>
      <c r="Q233" s="17">
        <f t="shared" si="27"/>
        <v>29760</v>
      </c>
      <c r="R233" s="17" t="e">
        <f t="shared" si="31"/>
        <v>#REF!</v>
      </c>
      <c r="S233" s="17">
        <f t="shared" si="32"/>
        <v>29760</v>
      </c>
      <c r="T233" s="17"/>
      <c r="U233" s="18"/>
      <c r="V233" s="18" t="e">
        <f t="shared" si="33"/>
        <v>#REF!</v>
      </c>
      <c r="W233" s="16" t="e">
        <f>+#REF!-H233</f>
        <v>#REF!</v>
      </c>
      <c r="X233" s="17">
        <f t="shared" si="28"/>
        <v>29760</v>
      </c>
      <c r="Y233" s="17" t="e">
        <f t="shared" si="29"/>
        <v>#REF!</v>
      </c>
      <c r="Z233" s="17" t="e">
        <f t="shared" si="34"/>
        <v>#REF!</v>
      </c>
      <c r="AA233" s="17"/>
      <c r="AB233" s="18"/>
      <c r="AC233" s="18" t="e">
        <f t="shared" si="35"/>
        <v>#REF!</v>
      </c>
      <c r="AD233" s="19" t="str">
        <f>VLOOKUP(B233,'[1]Manali members'!$C$2:$K$637,9,0)</f>
        <v>Last communication 09 (Outstanding Rs 24800/-)
(total 2 membership, 1 TPT)</v>
      </c>
    </row>
    <row r="234" spans="1:30" ht="28.8" x14ac:dyDescent="0.3">
      <c r="A234" s="13">
        <v>233</v>
      </c>
      <c r="B234" s="21" t="s">
        <v>794</v>
      </c>
      <c r="C234" s="15" t="s">
        <v>23</v>
      </c>
      <c r="D234" s="21" t="s">
        <v>795</v>
      </c>
      <c r="E234" s="15" t="s">
        <v>25</v>
      </c>
      <c r="F234" s="15" t="s">
        <v>26</v>
      </c>
      <c r="G234" s="21" t="s">
        <v>796</v>
      </c>
      <c r="H234" s="21">
        <v>1997</v>
      </c>
      <c r="I234" s="21" t="s">
        <v>797</v>
      </c>
      <c r="J234" s="21"/>
      <c r="K234" s="23">
        <f>VLOOKUP(B234,'[1]Manali members'!$C$2:$K$637,4,0)</f>
        <v>62000</v>
      </c>
      <c r="L234" s="23">
        <f>VLOOKUP(B234,'[1]Manali members'!$C$2:$K$637,5,0)</f>
        <v>62000</v>
      </c>
      <c r="M234" s="23">
        <f>VLOOKUP(B234,'[1]Manali members'!$C$2:$K$637,6,0)</f>
        <v>34100</v>
      </c>
      <c r="N234" s="21" t="str">
        <f>VLOOKUP(B234,'[1]Manali members'!$C$2:$K$637,8,0)</f>
        <v>Outstanding</v>
      </c>
      <c r="O234" s="23">
        <f t="shared" si="30"/>
        <v>27900</v>
      </c>
      <c r="P234" s="14" t="e">
        <f>+#REF!-H234</f>
        <v>#REF!</v>
      </c>
      <c r="Q234" s="17">
        <f t="shared" si="27"/>
        <v>27280</v>
      </c>
      <c r="R234" s="17" t="e">
        <f t="shared" si="31"/>
        <v>#REF!</v>
      </c>
      <c r="S234" s="17">
        <f t="shared" si="32"/>
        <v>27280</v>
      </c>
      <c r="T234" s="17"/>
      <c r="U234" s="18"/>
      <c r="V234" s="18" t="e">
        <f t="shared" si="33"/>
        <v>#REF!</v>
      </c>
      <c r="W234" s="16" t="e">
        <f>+#REF!-H234</f>
        <v>#REF!</v>
      </c>
      <c r="X234" s="17">
        <f t="shared" si="28"/>
        <v>27280</v>
      </c>
      <c r="Y234" s="17" t="e">
        <f t="shared" si="29"/>
        <v>#REF!</v>
      </c>
      <c r="Z234" s="17" t="e">
        <f t="shared" si="34"/>
        <v>#REF!</v>
      </c>
      <c r="AA234" s="17"/>
      <c r="AB234" s="18"/>
      <c r="AC234" s="18" t="e">
        <f t="shared" si="35"/>
        <v>#REF!</v>
      </c>
      <c r="AD234" s="19" t="str">
        <f>VLOOKUP(B234,'[1]Manali members'!$C$2:$K$637,9,0)</f>
        <v>Last communication 97
(Outstanding Rs 27900/-)</v>
      </c>
    </row>
    <row r="235" spans="1:30" x14ac:dyDescent="0.3">
      <c r="A235" s="20">
        <v>234</v>
      </c>
      <c r="B235" s="21" t="s">
        <v>798</v>
      </c>
      <c r="C235" s="15" t="s">
        <v>23</v>
      </c>
      <c r="D235" s="21" t="s">
        <v>799</v>
      </c>
      <c r="E235" s="15" t="s">
        <v>25</v>
      </c>
      <c r="F235" s="15" t="s">
        <v>26</v>
      </c>
      <c r="G235" s="22">
        <v>35705</v>
      </c>
      <c r="H235" s="21">
        <v>1997</v>
      </c>
      <c r="I235" s="21" t="s">
        <v>800</v>
      </c>
      <c r="J235" s="21"/>
      <c r="K235" s="23">
        <f>VLOOKUP(B235,'[1]Manali members'!$C$2:$K$637,4,0)</f>
        <v>45000</v>
      </c>
      <c r="L235" s="23">
        <f>VLOOKUP(B235,'[1]Manali members'!$C$2:$K$637,5,0)</f>
        <v>40500</v>
      </c>
      <c r="M235" s="23">
        <f>VLOOKUP(B235,'[1]Manali members'!$C$2:$K$637,6,0)</f>
        <v>40500</v>
      </c>
      <c r="N235" s="21" t="str">
        <f>VLOOKUP(B235,'[1]Manali members'!$C$2:$K$637,8,0)</f>
        <v>Regular</v>
      </c>
      <c r="O235" s="23">
        <f t="shared" si="30"/>
        <v>0</v>
      </c>
      <c r="P235" s="14" t="e">
        <f>+#REF!-H235</f>
        <v>#REF!</v>
      </c>
      <c r="Q235" s="17" t="e">
        <f t="shared" si="27"/>
        <v>#REF!</v>
      </c>
      <c r="R235" s="17" t="e">
        <f t="shared" si="31"/>
        <v>#REF!</v>
      </c>
      <c r="S235" s="17">
        <f t="shared" si="32"/>
        <v>0</v>
      </c>
      <c r="T235" s="17"/>
      <c r="U235" s="18"/>
      <c r="V235" s="18" t="e">
        <f t="shared" si="33"/>
        <v>#REF!</v>
      </c>
      <c r="W235" s="16" t="e">
        <f>+#REF!-H235</f>
        <v>#REF!</v>
      </c>
      <c r="X235" s="17" t="e">
        <f t="shared" si="28"/>
        <v>#REF!</v>
      </c>
      <c r="Y235" s="17" t="e">
        <f t="shared" si="29"/>
        <v>#REF!</v>
      </c>
      <c r="Z235" s="17" t="e">
        <f t="shared" si="34"/>
        <v>#REF!</v>
      </c>
      <c r="AA235" s="17"/>
      <c r="AB235" s="18"/>
      <c r="AC235" s="18" t="e">
        <f t="shared" si="35"/>
        <v>#REF!</v>
      </c>
      <c r="AD235" s="19" t="str">
        <f>VLOOKUP(B235,'[1]Manali members'!$C$2:$K$637,9,0)</f>
        <v>Last communication 97</v>
      </c>
    </row>
    <row r="236" spans="1:30" x14ac:dyDescent="0.3">
      <c r="A236" s="13">
        <v>235</v>
      </c>
      <c r="B236" s="21" t="s">
        <v>801</v>
      </c>
      <c r="C236" s="15" t="s">
        <v>23</v>
      </c>
      <c r="D236" s="21" t="s">
        <v>802</v>
      </c>
      <c r="E236" s="15" t="s">
        <v>25</v>
      </c>
      <c r="F236" s="15" t="s">
        <v>26</v>
      </c>
      <c r="G236" s="21" t="s">
        <v>803</v>
      </c>
      <c r="H236" s="21">
        <v>1997</v>
      </c>
      <c r="I236" s="21" t="s">
        <v>804</v>
      </c>
      <c r="J236" s="21"/>
      <c r="K236" s="23">
        <f>VLOOKUP(B236,'[1]Manali members'!$C$2:$K$637,4,0)</f>
        <v>82000</v>
      </c>
      <c r="L236" s="23">
        <f>VLOOKUP(B236,'[1]Manali members'!$C$2:$K$637,5,0)</f>
        <v>77900</v>
      </c>
      <c r="M236" s="23">
        <f>VLOOKUP(B236,'[1]Manali members'!$C$2:$K$637,6,0)</f>
        <v>77900</v>
      </c>
      <c r="N236" s="21" t="str">
        <f>VLOOKUP(B236,'[1]Manali members'!$C$2:$K$637,8,0)</f>
        <v>Regular</v>
      </c>
      <c r="O236" s="23">
        <f t="shared" si="30"/>
        <v>0</v>
      </c>
      <c r="P236" s="14" t="e">
        <f>+#REF!-H236</f>
        <v>#REF!</v>
      </c>
      <c r="Q236" s="17" t="e">
        <f t="shared" si="27"/>
        <v>#REF!</v>
      </c>
      <c r="R236" s="17" t="e">
        <f t="shared" si="31"/>
        <v>#REF!</v>
      </c>
      <c r="S236" s="17">
        <f t="shared" si="32"/>
        <v>0</v>
      </c>
      <c r="T236" s="17"/>
      <c r="U236" s="18"/>
      <c r="V236" s="18" t="e">
        <f t="shared" si="33"/>
        <v>#REF!</v>
      </c>
      <c r="W236" s="16" t="e">
        <f>+#REF!-H236</f>
        <v>#REF!</v>
      </c>
      <c r="X236" s="17" t="e">
        <f t="shared" si="28"/>
        <v>#REF!</v>
      </c>
      <c r="Y236" s="17" t="e">
        <f t="shared" si="29"/>
        <v>#REF!</v>
      </c>
      <c r="Z236" s="17" t="e">
        <f t="shared" si="34"/>
        <v>#REF!</v>
      </c>
      <c r="AA236" s="17"/>
      <c r="AB236" s="18"/>
      <c r="AC236" s="18" t="e">
        <f t="shared" si="35"/>
        <v>#REF!</v>
      </c>
      <c r="AD236" s="19" t="str">
        <f>VLOOKUP(B236,'[1]Manali members'!$C$2:$K$637,9,0)</f>
        <v>Last communication 14</v>
      </c>
    </row>
    <row r="237" spans="1:30" x14ac:dyDescent="0.3">
      <c r="A237" s="20">
        <v>236</v>
      </c>
      <c r="B237" s="21" t="s">
        <v>805</v>
      </c>
      <c r="C237" s="15" t="s">
        <v>23</v>
      </c>
      <c r="D237" s="21" t="s">
        <v>806</v>
      </c>
      <c r="E237" s="15" t="s">
        <v>25</v>
      </c>
      <c r="F237" s="15" t="s">
        <v>26</v>
      </c>
      <c r="G237" s="21" t="s">
        <v>803</v>
      </c>
      <c r="H237" s="21">
        <v>1997</v>
      </c>
      <c r="I237" s="21" t="s">
        <v>807</v>
      </c>
      <c r="J237" s="21"/>
      <c r="K237" s="23">
        <f>VLOOKUP(B237,'[1]Manali members'!$C$2:$K$637,4,0)</f>
        <v>82000</v>
      </c>
      <c r="L237" s="23">
        <f>VLOOKUP(B237,'[1]Manali members'!$C$2:$K$637,5,0)</f>
        <v>82000</v>
      </c>
      <c r="M237" s="23">
        <f>VLOOKUP(B237,'[1]Manali members'!$C$2:$K$637,6,0)</f>
        <v>82000</v>
      </c>
      <c r="N237" s="21" t="str">
        <f>VLOOKUP(B237,'[1]Manali members'!$C$2:$K$637,8,0)</f>
        <v>Regular</v>
      </c>
      <c r="O237" s="23">
        <f t="shared" si="30"/>
        <v>0</v>
      </c>
      <c r="P237" s="14" t="e">
        <f>+#REF!-H237</f>
        <v>#REF!</v>
      </c>
      <c r="Q237" s="17" t="e">
        <f t="shared" si="27"/>
        <v>#REF!</v>
      </c>
      <c r="R237" s="17" t="e">
        <f t="shared" si="31"/>
        <v>#REF!</v>
      </c>
      <c r="S237" s="17">
        <f t="shared" si="32"/>
        <v>0</v>
      </c>
      <c r="T237" s="17"/>
      <c r="U237" s="18"/>
      <c r="V237" s="18" t="e">
        <f t="shared" si="33"/>
        <v>#REF!</v>
      </c>
      <c r="W237" s="16" t="e">
        <f>+#REF!-H237</f>
        <v>#REF!</v>
      </c>
      <c r="X237" s="17" t="e">
        <f t="shared" si="28"/>
        <v>#REF!</v>
      </c>
      <c r="Y237" s="17" t="e">
        <f t="shared" si="29"/>
        <v>#REF!</v>
      </c>
      <c r="Z237" s="17" t="e">
        <f t="shared" si="34"/>
        <v>#REF!</v>
      </c>
      <c r="AA237" s="17"/>
      <c r="AB237" s="18"/>
      <c r="AC237" s="18" t="e">
        <f t="shared" si="35"/>
        <v>#REF!</v>
      </c>
      <c r="AD237" s="19" t="str">
        <f>VLOOKUP(B237,'[1]Manali members'!$C$2:$K$637,9,0)</f>
        <v>Last communication 09</v>
      </c>
    </row>
    <row r="238" spans="1:30" ht="28.8" x14ac:dyDescent="0.3">
      <c r="A238" s="13">
        <v>237</v>
      </c>
      <c r="B238" s="21" t="s">
        <v>808</v>
      </c>
      <c r="C238" s="15" t="s">
        <v>23</v>
      </c>
      <c r="D238" s="21" t="s">
        <v>809</v>
      </c>
      <c r="E238" s="15" t="s">
        <v>25</v>
      </c>
      <c r="F238" s="15" t="s">
        <v>26</v>
      </c>
      <c r="G238" s="21" t="s">
        <v>810</v>
      </c>
      <c r="H238" s="21">
        <v>1997</v>
      </c>
      <c r="I238" s="21" t="s">
        <v>811</v>
      </c>
      <c r="J238" s="21"/>
      <c r="K238" s="23">
        <f>VLOOKUP(B238,'[1]Manali members'!$C$2:$K$637,4,0)</f>
        <v>45000</v>
      </c>
      <c r="L238" s="23">
        <f>VLOOKUP(B238,'[1]Manali members'!$C$2:$K$637,5,0)</f>
        <v>45000</v>
      </c>
      <c r="M238" s="23">
        <f>VLOOKUP(B238,'[1]Manali members'!$C$2:$K$637,6,0)</f>
        <v>22500</v>
      </c>
      <c r="N238" s="21" t="str">
        <f>VLOOKUP(B238,'[1]Manali members'!$C$2:$K$637,8,0)</f>
        <v>Outstanding</v>
      </c>
      <c r="O238" s="23">
        <f t="shared" si="30"/>
        <v>22500</v>
      </c>
      <c r="P238" s="14" t="e">
        <f>+#REF!-H238</f>
        <v>#REF!</v>
      </c>
      <c r="Q238" s="17">
        <f t="shared" si="27"/>
        <v>18000</v>
      </c>
      <c r="R238" s="17" t="e">
        <f t="shared" si="31"/>
        <v>#REF!</v>
      </c>
      <c r="S238" s="17">
        <f t="shared" si="32"/>
        <v>18000</v>
      </c>
      <c r="T238" s="17"/>
      <c r="U238" s="18"/>
      <c r="V238" s="18" t="e">
        <f t="shared" si="33"/>
        <v>#REF!</v>
      </c>
      <c r="W238" s="16" t="e">
        <f>+#REF!-H238</f>
        <v>#REF!</v>
      </c>
      <c r="X238" s="17">
        <f t="shared" si="28"/>
        <v>18000</v>
      </c>
      <c r="Y238" s="17" t="e">
        <f t="shared" si="29"/>
        <v>#REF!</v>
      </c>
      <c r="Z238" s="17" t="e">
        <f t="shared" si="34"/>
        <v>#REF!</v>
      </c>
      <c r="AA238" s="17"/>
      <c r="AB238" s="18"/>
      <c r="AC238" s="18" t="e">
        <f t="shared" si="35"/>
        <v>#REF!</v>
      </c>
      <c r="AD238" s="19" t="str">
        <f>VLOOKUP(B238,'[1]Manali members'!$C$2:$K$637,9,0)</f>
        <v>Last communication 11
(Outstanding Rs 22500/-)</v>
      </c>
    </row>
    <row r="239" spans="1:30" x14ac:dyDescent="0.3">
      <c r="A239" s="20">
        <v>238</v>
      </c>
      <c r="B239" s="21" t="s">
        <v>812</v>
      </c>
      <c r="C239" s="15" t="s">
        <v>23</v>
      </c>
      <c r="D239" s="21" t="s">
        <v>813</v>
      </c>
      <c r="E239" s="15" t="s">
        <v>25</v>
      </c>
      <c r="F239" s="15" t="s">
        <v>26</v>
      </c>
      <c r="G239" s="21" t="s">
        <v>803</v>
      </c>
      <c r="H239" s="21">
        <v>1997</v>
      </c>
      <c r="I239" s="21" t="s">
        <v>814</v>
      </c>
      <c r="J239" s="21"/>
      <c r="K239" s="23">
        <f>VLOOKUP(B239,'[1]Manali members'!$C$2:$K$637,4,0)</f>
        <v>38000</v>
      </c>
      <c r="L239" s="23">
        <f>VLOOKUP(B239,'[1]Manali members'!$C$2:$K$637,5,0)</f>
        <v>38000</v>
      </c>
      <c r="M239" s="23">
        <f>VLOOKUP(B239,'[1]Manali members'!$C$2:$K$637,6,0)</f>
        <v>38000</v>
      </c>
      <c r="N239" s="21" t="str">
        <f>VLOOKUP(B239,'[1]Manali members'!$C$2:$K$637,8,0)</f>
        <v>Regular</v>
      </c>
      <c r="O239" s="23">
        <f t="shared" si="30"/>
        <v>0</v>
      </c>
      <c r="P239" s="14" t="e">
        <f>+#REF!-H239</f>
        <v>#REF!</v>
      </c>
      <c r="Q239" s="17" t="e">
        <f t="shared" si="27"/>
        <v>#REF!</v>
      </c>
      <c r="R239" s="17" t="e">
        <f t="shared" si="31"/>
        <v>#REF!</v>
      </c>
      <c r="S239" s="17">
        <f t="shared" si="32"/>
        <v>0</v>
      </c>
      <c r="T239" s="17"/>
      <c r="U239" s="18"/>
      <c r="V239" s="18" t="e">
        <f t="shared" si="33"/>
        <v>#REF!</v>
      </c>
      <c r="W239" s="16" t="e">
        <f>+#REF!-H239</f>
        <v>#REF!</v>
      </c>
      <c r="X239" s="17" t="e">
        <f t="shared" si="28"/>
        <v>#REF!</v>
      </c>
      <c r="Y239" s="17" t="e">
        <f t="shared" si="29"/>
        <v>#REF!</v>
      </c>
      <c r="Z239" s="17" t="e">
        <f t="shared" si="34"/>
        <v>#REF!</v>
      </c>
      <c r="AA239" s="17"/>
      <c r="AB239" s="18"/>
      <c r="AC239" s="18" t="e">
        <f t="shared" si="35"/>
        <v>#REF!</v>
      </c>
      <c r="AD239" s="19" t="str">
        <f>VLOOKUP(B239,'[1]Manali members'!$C$2:$K$637,9,0)</f>
        <v>Last communication 97</v>
      </c>
    </row>
    <row r="240" spans="1:30" x14ac:dyDescent="0.3">
      <c r="A240" s="13">
        <v>239</v>
      </c>
      <c r="B240" s="21" t="s">
        <v>815</v>
      </c>
      <c r="C240" s="15" t="s">
        <v>23</v>
      </c>
      <c r="D240" s="21" t="s">
        <v>816</v>
      </c>
      <c r="E240" s="15" t="s">
        <v>25</v>
      </c>
      <c r="F240" s="15" t="s">
        <v>26</v>
      </c>
      <c r="G240" s="21" t="s">
        <v>817</v>
      </c>
      <c r="H240" s="21">
        <v>1997</v>
      </c>
      <c r="I240" s="21" t="s">
        <v>818</v>
      </c>
      <c r="J240" s="21"/>
      <c r="K240" s="23">
        <f>VLOOKUP(B240,'[1]Manali members'!$C$2:$K$637,4,0)</f>
        <v>38000</v>
      </c>
      <c r="L240" s="23">
        <f>VLOOKUP(B240,'[1]Manali members'!$C$2:$K$637,5,0)</f>
        <v>38000</v>
      </c>
      <c r="M240" s="23">
        <f>VLOOKUP(B240,'[1]Manali members'!$C$2:$K$637,6,0)</f>
        <v>38000</v>
      </c>
      <c r="N240" s="21" t="str">
        <f>VLOOKUP(B240,'[1]Manali members'!$C$2:$K$637,8,0)</f>
        <v>Regular</v>
      </c>
      <c r="O240" s="23">
        <f t="shared" si="30"/>
        <v>0</v>
      </c>
      <c r="P240" s="14" t="e">
        <f>+#REF!-H240</f>
        <v>#REF!</v>
      </c>
      <c r="Q240" s="17" t="e">
        <f t="shared" si="27"/>
        <v>#REF!</v>
      </c>
      <c r="R240" s="17" t="e">
        <f t="shared" si="31"/>
        <v>#REF!</v>
      </c>
      <c r="S240" s="17">
        <f t="shared" si="32"/>
        <v>0</v>
      </c>
      <c r="T240" s="17"/>
      <c r="U240" s="18"/>
      <c r="V240" s="18" t="e">
        <f t="shared" si="33"/>
        <v>#REF!</v>
      </c>
      <c r="W240" s="16" t="e">
        <f>+#REF!-H240</f>
        <v>#REF!</v>
      </c>
      <c r="X240" s="17" t="e">
        <f t="shared" si="28"/>
        <v>#REF!</v>
      </c>
      <c r="Y240" s="17" t="e">
        <f t="shared" si="29"/>
        <v>#REF!</v>
      </c>
      <c r="Z240" s="17" t="e">
        <f t="shared" si="34"/>
        <v>#REF!</v>
      </c>
      <c r="AA240" s="17"/>
      <c r="AB240" s="18"/>
      <c r="AC240" s="18" t="e">
        <f t="shared" si="35"/>
        <v>#REF!</v>
      </c>
      <c r="AD240" s="19" t="str">
        <f>VLOOKUP(B240,'[1]Manali members'!$C$2:$K$637,9,0)</f>
        <v>Last communication 05</v>
      </c>
    </row>
    <row r="241" spans="1:30" s="34" customFormat="1" x14ac:dyDescent="0.3">
      <c r="A241" s="26">
        <v>240</v>
      </c>
      <c r="B241" s="24" t="s">
        <v>819</v>
      </c>
      <c r="C241" s="27" t="s">
        <v>23</v>
      </c>
      <c r="D241" s="24" t="s">
        <v>820</v>
      </c>
      <c r="E241" s="15" t="s">
        <v>25</v>
      </c>
      <c r="F241" s="15" t="s">
        <v>26</v>
      </c>
      <c r="G241" s="24" t="s">
        <v>803</v>
      </c>
      <c r="H241" s="24">
        <v>1997</v>
      </c>
      <c r="I241" s="24" t="s">
        <v>821</v>
      </c>
      <c r="J241" s="24"/>
      <c r="K241" s="28">
        <v>65000</v>
      </c>
      <c r="L241" s="28">
        <v>65000</v>
      </c>
      <c r="M241" s="28">
        <v>45800</v>
      </c>
      <c r="N241" s="24"/>
      <c r="O241" s="28">
        <f t="shared" si="30"/>
        <v>19200</v>
      </c>
      <c r="P241" s="29" t="e">
        <f>+#REF!-H241</f>
        <v>#REF!</v>
      </c>
      <c r="Q241" s="30">
        <f t="shared" si="27"/>
        <v>36640</v>
      </c>
      <c r="R241" s="30" t="e">
        <f t="shared" si="31"/>
        <v>#REF!</v>
      </c>
      <c r="S241" s="30">
        <f t="shared" si="32"/>
        <v>36640</v>
      </c>
      <c r="T241" s="30"/>
      <c r="U241" s="31"/>
      <c r="V241" s="31" t="e">
        <f t="shared" si="33"/>
        <v>#REF!</v>
      </c>
      <c r="W241" s="32" t="e">
        <f>+#REF!-H241</f>
        <v>#REF!</v>
      </c>
      <c r="X241" s="30">
        <f t="shared" si="28"/>
        <v>36640</v>
      </c>
      <c r="Y241" s="30" t="e">
        <f t="shared" si="29"/>
        <v>#REF!</v>
      </c>
      <c r="Z241" s="30" t="e">
        <f t="shared" si="34"/>
        <v>#REF!</v>
      </c>
      <c r="AA241" s="30"/>
      <c r="AB241" s="31"/>
      <c r="AC241" s="31" t="e">
        <f t="shared" si="35"/>
        <v>#REF!</v>
      </c>
      <c r="AD241" s="33" t="e">
        <f>VLOOKUP(B241,'[1]Manali members'!$C$2:$K$637,9,0)</f>
        <v>#N/A</v>
      </c>
    </row>
    <row r="242" spans="1:30" x14ac:dyDescent="0.3">
      <c r="A242" s="13">
        <v>241</v>
      </c>
      <c r="B242" s="21" t="s">
        <v>822</v>
      </c>
      <c r="C242" s="15" t="s">
        <v>23</v>
      </c>
      <c r="D242" s="21" t="s">
        <v>823</v>
      </c>
      <c r="E242" s="15" t="s">
        <v>25</v>
      </c>
      <c r="F242" s="15" t="s">
        <v>26</v>
      </c>
      <c r="G242" s="22">
        <v>35524</v>
      </c>
      <c r="H242" s="21">
        <v>1997</v>
      </c>
      <c r="I242" s="21" t="s">
        <v>824</v>
      </c>
      <c r="J242" s="21"/>
      <c r="K242" s="23">
        <f>VLOOKUP(B242,'[1]Manali members'!$C$2:$K$637,4,0)</f>
        <v>35000</v>
      </c>
      <c r="L242" s="23">
        <f>VLOOKUP(B242,'[1]Manali members'!$C$2:$K$637,5,0)</f>
        <v>35000</v>
      </c>
      <c r="M242" s="23">
        <f>VLOOKUP(B242,'[1]Manali members'!$C$2:$K$637,6,0)</f>
        <v>35000</v>
      </c>
      <c r="N242" s="21" t="str">
        <f>VLOOKUP(B242,'[1]Manali members'!$C$2:$K$637,8,0)</f>
        <v>Regular</v>
      </c>
      <c r="O242" s="23">
        <f t="shared" si="30"/>
        <v>0</v>
      </c>
      <c r="P242" s="14" t="e">
        <f>+#REF!-H242</f>
        <v>#REF!</v>
      </c>
      <c r="Q242" s="17" t="e">
        <f t="shared" si="27"/>
        <v>#REF!</v>
      </c>
      <c r="R242" s="17" t="e">
        <f t="shared" si="31"/>
        <v>#REF!</v>
      </c>
      <c r="S242" s="17">
        <f t="shared" si="32"/>
        <v>0</v>
      </c>
      <c r="T242" s="17"/>
      <c r="U242" s="18"/>
      <c r="V242" s="18" t="e">
        <f t="shared" si="33"/>
        <v>#REF!</v>
      </c>
      <c r="W242" s="16" t="e">
        <f>+#REF!-H242</f>
        <v>#REF!</v>
      </c>
      <c r="X242" s="17" t="e">
        <f t="shared" si="28"/>
        <v>#REF!</v>
      </c>
      <c r="Y242" s="17" t="e">
        <f t="shared" si="29"/>
        <v>#REF!</v>
      </c>
      <c r="Z242" s="17" t="e">
        <f t="shared" si="34"/>
        <v>#REF!</v>
      </c>
      <c r="AA242" s="17"/>
      <c r="AB242" s="18"/>
      <c r="AC242" s="18" t="e">
        <f t="shared" si="35"/>
        <v>#REF!</v>
      </c>
      <c r="AD242" s="19" t="str">
        <f>VLOOKUP(B242,'[1]Manali members'!$C$2:$K$637,9,0)</f>
        <v>Transferred from Mussorie to Manali</v>
      </c>
    </row>
    <row r="243" spans="1:30" x14ac:dyDescent="0.3">
      <c r="A243" s="20">
        <v>242</v>
      </c>
      <c r="B243" s="21" t="s">
        <v>825</v>
      </c>
      <c r="C243" s="15" t="s">
        <v>23</v>
      </c>
      <c r="D243" s="21" t="s">
        <v>826</v>
      </c>
      <c r="E243" s="15" t="s">
        <v>25</v>
      </c>
      <c r="F243" s="15" t="s">
        <v>26</v>
      </c>
      <c r="G243" s="22">
        <v>35737</v>
      </c>
      <c r="H243" s="21">
        <v>1997</v>
      </c>
      <c r="I243" s="21" t="s">
        <v>827</v>
      </c>
      <c r="J243" s="21"/>
      <c r="K243" s="23">
        <f>VLOOKUP(B243,'[1]Manali members'!$C$2:$K$637,4,0)</f>
        <v>45000</v>
      </c>
      <c r="L243" s="23">
        <f>VLOOKUP(B243,'[1]Manali members'!$C$2:$K$637,5,0)</f>
        <v>42750</v>
      </c>
      <c r="M243" s="23">
        <f>VLOOKUP(B243,'[1]Manali members'!$C$2:$K$637,6,0)</f>
        <v>42750</v>
      </c>
      <c r="N243" s="21" t="str">
        <f>VLOOKUP(B243,'[1]Manali members'!$C$2:$K$637,8,0)</f>
        <v>Regular</v>
      </c>
      <c r="O243" s="23">
        <f t="shared" si="30"/>
        <v>0</v>
      </c>
      <c r="P243" s="14" t="e">
        <f>+#REF!-H243</f>
        <v>#REF!</v>
      </c>
      <c r="Q243" s="17" t="e">
        <f t="shared" si="27"/>
        <v>#REF!</v>
      </c>
      <c r="R243" s="17" t="e">
        <f t="shared" si="31"/>
        <v>#REF!</v>
      </c>
      <c r="S243" s="17">
        <f t="shared" si="32"/>
        <v>0</v>
      </c>
      <c r="T243" s="17"/>
      <c r="U243" s="18"/>
      <c r="V243" s="18" t="e">
        <f t="shared" si="33"/>
        <v>#REF!</v>
      </c>
      <c r="W243" s="16" t="e">
        <f>+#REF!-H243</f>
        <v>#REF!</v>
      </c>
      <c r="X243" s="17" t="e">
        <f t="shared" si="28"/>
        <v>#REF!</v>
      </c>
      <c r="Y243" s="17" t="e">
        <f t="shared" si="29"/>
        <v>#REF!</v>
      </c>
      <c r="Z243" s="17" t="e">
        <f t="shared" si="34"/>
        <v>#REF!</v>
      </c>
      <c r="AA243" s="17"/>
      <c r="AB243" s="18"/>
      <c r="AC243" s="18" t="e">
        <f t="shared" si="35"/>
        <v>#REF!</v>
      </c>
      <c r="AD243" s="19" t="str">
        <f>VLOOKUP(B243,'[1]Manali members'!$C$2:$K$637,9,0)</f>
        <v>Last communication 92</v>
      </c>
    </row>
    <row r="244" spans="1:30" x14ac:dyDescent="0.3">
      <c r="A244" s="13">
        <v>243</v>
      </c>
      <c r="B244" s="21" t="s">
        <v>828</v>
      </c>
      <c r="C244" s="15" t="s">
        <v>23</v>
      </c>
      <c r="D244" s="21" t="s">
        <v>829</v>
      </c>
      <c r="E244" s="15" t="s">
        <v>25</v>
      </c>
      <c r="F244" s="15" t="s">
        <v>26</v>
      </c>
      <c r="G244" s="21" t="s">
        <v>830</v>
      </c>
      <c r="H244" s="21">
        <v>1997</v>
      </c>
      <c r="I244" s="21" t="s">
        <v>831</v>
      </c>
      <c r="J244" s="21"/>
      <c r="K244" s="23">
        <v>38000</v>
      </c>
      <c r="L244" s="23">
        <v>36100</v>
      </c>
      <c r="M244" s="23">
        <v>0</v>
      </c>
      <c r="N244" s="21"/>
      <c r="O244" s="23">
        <f t="shared" si="30"/>
        <v>36100</v>
      </c>
      <c r="P244" s="14" t="e">
        <f>+#REF!-H244</f>
        <v>#REF!</v>
      </c>
      <c r="Q244" s="17">
        <f t="shared" si="27"/>
        <v>0</v>
      </c>
      <c r="R244" s="17" t="e">
        <f t="shared" si="31"/>
        <v>#REF!</v>
      </c>
      <c r="S244" s="17">
        <f t="shared" si="32"/>
        <v>0</v>
      </c>
      <c r="T244" s="17"/>
      <c r="U244" s="18"/>
      <c r="V244" s="18" t="e">
        <f t="shared" si="33"/>
        <v>#REF!</v>
      </c>
      <c r="W244" s="16" t="e">
        <f>+#REF!-H244</f>
        <v>#REF!</v>
      </c>
      <c r="X244" s="17">
        <f t="shared" si="28"/>
        <v>0</v>
      </c>
      <c r="Y244" s="17" t="e">
        <f t="shared" si="29"/>
        <v>#REF!</v>
      </c>
      <c r="Z244" s="17" t="e">
        <f t="shared" si="34"/>
        <v>#REF!</v>
      </c>
      <c r="AA244" s="17"/>
      <c r="AB244" s="18"/>
      <c r="AC244" s="18" t="e">
        <f t="shared" si="35"/>
        <v>#REF!</v>
      </c>
      <c r="AD244" s="19" t="e">
        <f>VLOOKUP(B244,'[1]Manali members'!$C$2:$K$637,9,0)</f>
        <v>#N/A</v>
      </c>
    </row>
    <row r="245" spans="1:30" x14ac:dyDescent="0.3">
      <c r="A245" s="20">
        <v>244</v>
      </c>
      <c r="B245" s="21" t="s">
        <v>832</v>
      </c>
      <c r="C245" s="15" t="s">
        <v>23</v>
      </c>
      <c r="D245" s="21" t="s">
        <v>833</v>
      </c>
      <c r="E245" s="15" t="s">
        <v>25</v>
      </c>
      <c r="F245" s="15" t="s">
        <v>26</v>
      </c>
      <c r="G245" s="21" t="s">
        <v>834</v>
      </c>
      <c r="H245" s="21">
        <v>1997</v>
      </c>
      <c r="I245" s="21" t="s">
        <v>835</v>
      </c>
      <c r="J245" s="21"/>
      <c r="K245" s="23">
        <f>VLOOKUP(B245,'[1]Manali members'!$C$2:$K$637,4,0)</f>
        <v>45000</v>
      </c>
      <c r="L245" s="23">
        <f>VLOOKUP(B245,'[1]Manali members'!$C$2:$K$637,5,0)</f>
        <v>45000</v>
      </c>
      <c r="M245" s="23">
        <f>VLOOKUP(B245,'[1]Manali members'!$C$2:$K$637,6,0)</f>
        <v>45000</v>
      </c>
      <c r="N245" s="21" t="str">
        <f>VLOOKUP(B245,'[1]Manali members'!$C$2:$K$637,8,0)</f>
        <v>Regular</v>
      </c>
      <c r="O245" s="23">
        <f t="shared" si="30"/>
        <v>0</v>
      </c>
      <c r="P245" s="14" t="e">
        <f>+#REF!-H245</f>
        <v>#REF!</v>
      </c>
      <c r="Q245" s="17" t="e">
        <f t="shared" si="27"/>
        <v>#REF!</v>
      </c>
      <c r="R245" s="17" t="e">
        <f t="shared" si="31"/>
        <v>#REF!</v>
      </c>
      <c r="S245" s="17">
        <f t="shared" si="32"/>
        <v>0</v>
      </c>
      <c r="T245" s="17"/>
      <c r="U245" s="18"/>
      <c r="V245" s="18" t="e">
        <f t="shared" si="33"/>
        <v>#REF!</v>
      </c>
      <c r="W245" s="16" t="e">
        <f>+#REF!-H245</f>
        <v>#REF!</v>
      </c>
      <c r="X245" s="17" t="e">
        <f t="shared" si="28"/>
        <v>#REF!</v>
      </c>
      <c r="Y245" s="17" t="e">
        <f t="shared" si="29"/>
        <v>#REF!</v>
      </c>
      <c r="Z245" s="17" t="e">
        <f t="shared" si="34"/>
        <v>#REF!</v>
      </c>
      <c r="AA245" s="17"/>
      <c r="AB245" s="18"/>
      <c r="AC245" s="18" t="e">
        <f t="shared" si="35"/>
        <v>#REF!</v>
      </c>
      <c r="AD245" s="19" t="str">
        <f>VLOOKUP(B245,'[1]Manali members'!$C$2:$K$637,9,0)</f>
        <v>Last communication 14</v>
      </c>
    </row>
    <row r="246" spans="1:30" ht="28.8" x14ac:dyDescent="0.3">
      <c r="A246" s="13">
        <v>245</v>
      </c>
      <c r="B246" s="21" t="s">
        <v>836</v>
      </c>
      <c r="C246" s="15" t="s">
        <v>23</v>
      </c>
      <c r="D246" s="21" t="s">
        <v>837</v>
      </c>
      <c r="E246" s="15" t="s">
        <v>25</v>
      </c>
      <c r="F246" s="15" t="s">
        <v>26</v>
      </c>
      <c r="G246" s="21" t="s">
        <v>838</v>
      </c>
      <c r="H246" s="21">
        <v>1997</v>
      </c>
      <c r="I246" s="21" t="s">
        <v>839</v>
      </c>
      <c r="J246" s="21"/>
      <c r="K246" s="23">
        <f>VLOOKUP(B246,'[1]Manali members'!$C$2:$K$637,4,0)</f>
        <v>82000</v>
      </c>
      <c r="L246" s="23">
        <f>VLOOKUP(B246,'[1]Manali members'!$C$2:$K$637,5,0)</f>
        <v>82000</v>
      </c>
      <c r="M246" s="23">
        <f>VLOOKUP(B246,'[1]Manali members'!$C$2:$K$637,6,0)</f>
        <v>49200</v>
      </c>
      <c r="N246" s="21" t="str">
        <f>VLOOKUP(B246,'[1]Manali members'!$C$2:$K$637,8,0)</f>
        <v>Outstanding</v>
      </c>
      <c r="O246" s="23">
        <f t="shared" si="30"/>
        <v>32800</v>
      </c>
      <c r="P246" s="14" t="e">
        <f>+#REF!-H246</f>
        <v>#REF!</v>
      </c>
      <c r="Q246" s="17">
        <f t="shared" si="27"/>
        <v>39360</v>
      </c>
      <c r="R246" s="17" t="e">
        <f t="shared" si="31"/>
        <v>#REF!</v>
      </c>
      <c r="S246" s="17">
        <f t="shared" si="32"/>
        <v>39360</v>
      </c>
      <c r="T246" s="17"/>
      <c r="U246" s="18"/>
      <c r="V246" s="18" t="e">
        <f t="shared" si="33"/>
        <v>#REF!</v>
      </c>
      <c r="W246" s="16" t="e">
        <f>+#REF!-H246</f>
        <v>#REF!</v>
      </c>
      <c r="X246" s="17">
        <f t="shared" si="28"/>
        <v>39360</v>
      </c>
      <c r="Y246" s="17" t="e">
        <f t="shared" si="29"/>
        <v>#REF!</v>
      </c>
      <c r="Z246" s="17" t="e">
        <f t="shared" si="34"/>
        <v>#REF!</v>
      </c>
      <c r="AA246" s="17"/>
      <c r="AB246" s="18"/>
      <c r="AC246" s="18" t="e">
        <f t="shared" si="35"/>
        <v>#REF!</v>
      </c>
      <c r="AD246" s="19" t="str">
        <f>VLOOKUP(B246,'[1]Manali members'!$C$2:$K$637,9,0)</f>
        <v>Last communication 97
Outstanding Rs 32800/-</v>
      </c>
    </row>
    <row r="247" spans="1:30" x14ac:dyDescent="0.3">
      <c r="A247" s="20">
        <v>246</v>
      </c>
      <c r="B247" s="21" t="s">
        <v>840</v>
      </c>
      <c r="C247" s="15" t="s">
        <v>23</v>
      </c>
      <c r="D247" s="21" t="s">
        <v>841</v>
      </c>
      <c r="E247" s="15" t="s">
        <v>25</v>
      </c>
      <c r="F247" s="15" t="s">
        <v>26</v>
      </c>
      <c r="G247" s="21" t="s">
        <v>834</v>
      </c>
      <c r="H247" s="21">
        <v>1997</v>
      </c>
      <c r="I247" s="21" t="s">
        <v>842</v>
      </c>
      <c r="J247" s="21"/>
      <c r="K247" s="23">
        <f>VLOOKUP(B247,'[1]Manali members'!$C$2:$K$637,4,0)</f>
        <v>65000</v>
      </c>
      <c r="L247" s="23">
        <f>VLOOKUP(B247,'[1]Manali members'!$C$2:$K$637,5,0)</f>
        <v>65000</v>
      </c>
      <c r="M247" s="23">
        <f>VLOOKUP(B247,'[1]Manali members'!$C$2:$K$637,6,0)</f>
        <v>65000</v>
      </c>
      <c r="N247" s="21" t="str">
        <f>VLOOKUP(B247,'[1]Manali members'!$C$2:$K$637,8,0)</f>
        <v>Regular</v>
      </c>
      <c r="O247" s="23">
        <f t="shared" si="30"/>
        <v>0</v>
      </c>
      <c r="P247" s="14" t="e">
        <f>+#REF!-H247</f>
        <v>#REF!</v>
      </c>
      <c r="Q247" s="17" t="e">
        <f t="shared" si="27"/>
        <v>#REF!</v>
      </c>
      <c r="R247" s="17" t="e">
        <f t="shared" si="31"/>
        <v>#REF!</v>
      </c>
      <c r="S247" s="17">
        <f t="shared" si="32"/>
        <v>0</v>
      </c>
      <c r="T247" s="17"/>
      <c r="U247" s="18"/>
      <c r="V247" s="18" t="e">
        <f t="shared" si="33"/>
        <v>#REF!</v>
      </c>
      <c r="W247" s="16" t="e">
        <f>+#REF!-H247</f>
        <v>#REF!</v>
      </c>
      <c r="X247" s="17" t="e">
        <f t="shared" si="28"/>
        <v>#REF!</v>
      </c>
      <c r="Y247" s="17" t="e">
        <f t="shared" si="29"/>
        <v>#REF!</v>
      </c>
      <c r="Z247" s="17" t="e">
        <f t="shared" si="34"/>
        <v>#REF!</v>
      </c>
      <c r="AA247" s="17"/>
      <c r="AB247" s="18"/>
      <c r="AC247" s="18" t="e">
        <f t="shared" si="35"/>
        <v>#REF!</v>
      </c>
      <c r="AD247" s="19" t="str">
        <f>VLOOKUP(B247,'[1]Manali members'!$C$2:$K$637,9,0)</f>
        <v>Last communication 10</v>
      </c>
    </row>
    <row r="248" spans="1:30" ht="28.8" x14ac:dyDescent="0.3">
      <c r="A248" s="13">
        <v>247</v>
      </c>
      <c r="B248" s="21" t="s">
        <v>843</v>
      </c>
      <c r="C248" s="15" t="s">
        <v>23</v>
      </c>
      <c r="D248" s="21" t="s">
        <v>844</v>
      </c>
      <c r="E248" s="15" t="s">
        <v>25</v>
      </c>
      <c r="F248" s="15" t="s">
        <v>26</v>
      </c>
      <c r="G248" s="21" t="s">
        <v>834</v>
      </c>
      <c r="H248" s="21">
        <v>1997</v>
      </c>
      <c r="I248" s="21" t="s">
        <v>845</v>
      </c>
      <c r="J248" s="21"/>
      <c r="K248" s="23">
        <f>VLOOKUP(B248,'[1]Manali members'!$C$2:$K$637,4,0)</f>
        <v>82000</v>
      </c>
      <c r="L248" s="23">
        <f>VLOOKUP(B248,'[1]Manali members'!$C$2:$K$637,5,0)</f>
        <v>82000</v>
      </c>
      <c r="M248" s="23">
        <f>VLOOKUP(B248,'[1]Manali members'!$C$2:$K$637,6,0)</f>
        <v>45080</v>
      </c>
      <c r="N248" s="21" t="str">
        <f>VLOOKUP(B248,'[1]Manali members'!$C$2:$K$637,8,0)</f>
        <v>Outstanding</v>
      </c>
      <c r="O248" s="23">
        <f t="shared" si="30"/>
        <v>36920</v>
      </c>
      <c r="P248" s="14" t="e">
        <f>+#REF!-H248</f>
        <v>#REF!</v>
      </c>
      <c r="Q248" s="17">
        <f t="shared" si="27"/>
        <v>36064</v>
      </c>
      <c r="R248" s="17" t="e">
        <f t="shared" si="31"/>
        <v>#REF!</v>
      </c>
      <c r="S248" s="17">
        <f t="shared" si="32"/>
        <v>36064</v>
      </c>
      <c r="T248" s="17"/>
      <c r="U248" s="18"/>
      <c r="V248" s="18" t="e">
        <f t="shared" si="33"/>
        <v>#REF!</v>
      </c>
      <c r="W248" s="16" t="e">
        <f>+#REF!-H248</f>
        <v>#REF!</v>
      </c>
      <c r="X248" s="17">
        <f t="shared" si="28"/>
        <v>36064</v>
      </c>
      <c r="Y248" s="17" t="e">
        <f t="shared" si="29"/>
        <v>#REF!</v>
      </c>
      <c r="Z248" s="17" t="e">
        <f t="shared" si="34"/>
        <v>#REF!</v>
      </c>
      <c r="AA248" s="17"/>
      <c r="AB248" s="18"/>
      <c r="AC248" s="18" t="e">
        <f t="shared" si="35"/>
        <v>#REF!</v>
      </c>
      <c r="AD248" s="19" t="str">
        <f>VLOOKUP(B248,'[1]Manali members'!$C$2:$K$637,9,0)</f>
        <v>Last communication 02
Outstanding Rs 36920/-</v>
      </c>
    </row>
    <row r="249" spans="1:30" x14ac:dyDescent="0.3">
      <c r="A249" s="20">
        <v>248</v>
      </c>
      <c r="B249" s="21" t="s">
        <v>846</v>
      </c>
      <c r="C249" s="15" t="s">
        <v>23</v>
      </c>
      <c r="D249" s="21" t="s">
        <v>847</v>
      </c>
      <c r="E249" s="15" t="s">
        <v>25</v>
      </c>
      <c r="F249" s="15" t="s">
        <v>26</v>
      </c>
      <c r="G249" s="21" t="s">
        <v>848</v>
      </c>
      <c r="H249" s="21">
        <v>1997</v>
      </c>
      <c r="I249" s="21" t="s">
        <v>849</v>
      </c>
      <c r="J249" s="21"/>
      <c r="K249" s="23">
        <f>VLOOKUP(B249,'[1]Manali members'!$C$2:$K$637,4,0)</f>
        <v>62000</v>
      </c>
      <c r="L249" s="23">
        <f>VLOOKUP(B249,'[1]Manali members'!$C$2:$K$637,5,0)</f>
        <v>55800</v>
      </c>
      <c r="M249" s="23">
        <f>VLOOKUP(B249,'[1]Manali members'!$C$2:$K$637,6,0)</f>
        <v>55800</v>
      </c>
      <c r="N249" s="21" t="str">
        <f>VLOOKUP(B249,'[1]Manali members'!$C$2:$K$637,8,0)</f>
        <v>Regular</v>
      </c>
      <c r="O249" s="23">
        <f t="shared" si="30"/>
        <v>0</v>
      </c>
      <c r="P249" s="14" t="e">
        <f>+#REF!-H249</f>
        <v>#REF!</v>
      </c>
      <c r="Q249" s="17" t="e">
        <f t="shared" si="27"/>
        <v>#REF!</v>
      </c>
      <c r="R249" s="17" t="e">
        <f t="shared" si="31"/>
        <v>#REF!</v>
      </c>
      <c r="S249" s="17">
        <f t="shared" si="32"/>
        <v>0</v>
      </c>
      <c r="T249" s="17"/>
      <c r="U249" s="18"/>
      <c r="V249" s="18" t="e">
        <f t="shared" si="33"/>
        <v>#REF!</v>
      </c>
      <c r="W249" s="16" t="e">
        <f>+#REF!-H249</f>
        <v>#REF!</v>
      </c>
      <c r="X249" s="17" t="e">
        <f t="shared" si="28"/>
        <v>#REF!</v>
      </c>
      <c r="Y249" s="17" t="e">
        <f t="shared" si="29"/>
        <v>#REF!</v>
      </c>
      <c r="Z249" s="17" t="e">
        <f t="shared" si="34"/>
        <v>#REF!</v>
      </c>
      <c r="AA249" s="17"/>
      <c r="AB249" s="18"/>
      <c r="AC249" s="18" t="e">
        <f t="shared" si="35"/>
        <v>#REF!</v>
      </c>
      <c r="AD249" s="19" t="str">
        <f>VLOOKUP(B249,'[1]Manali members'!$C$2:$K$637,9,0)</f>
        <v>Last communication 98</v>
      </c>
    </row>
    <row r="250" spans="1:30" x14ac:dyDescent="0.3">
      <c r="A250" s="13">
        <v>249</v>
      </c>
      <c r="B250" s="21" t="s">
        <v>850</v>
      </c>
      <c r="C250" s="15" t="s">
        <v>23</v>
      </c>
      <c r="D250" s="21" t="s">
        <v>851</v>
      </c>
      <c r="E250" s="15" t="s">
        <v>25</v>
      </c>
      <c r="F250" s="15" t="s">
        <v>26</v>
      </c>
      <c r="G250" s="21" t="s">
        <v>852</v>
      </c>
      <c r="H250" s="21">
        <v>1997</v>
      </c>
      <c r="I250" s="21" t="s">
        <v>853</v>
      </c>
      <c r="J250" s="21"/>
      <c r="K250" s="23">
        <f>VLOOKUP(B250,'[1]Manali members'!$C$2:$K$637,4,0)</f>
        <v>45000</v>
      </c>
      <c r="L250" s="23">
        <f>VLOOKUP(B250,'[1]Manali members'!$C$2:$K$637,5,0)</f>
        <v>42762.5</v>
      </c>
      <c r="M250" s="23">
        <f>VLOOKUP(B250,'[1]Manali members'!$C$2:$K$637,6,0)</f>
        <v>42762.5</v>
      </c>
      <c r="N250" s="21" t="str">
        <f>VLOOKUP(B250,'[1]Manali members'!$C$2:$K$637,8,0)</f>
        <v>Regular</v>
      </c>
      <c r="O250" s="23">
        <f t="shared" si="30"/>
        <v>0</v>
      </c>
      <c r="P250" s="14" t="e">
        <f>+#REF!-H250</f>
        <v>#REF!</v>
      </c>
      <c r="Q250" s="17" t="e">
        <f t="shared" si="27"/>
        <v>#REF!</v>
      </c>
      <c r="R250" s="17" t="e">
        <f t="shared" si="31"/>
        <v>#REF!</v>
      </c>
      <c r="S250" s="17">
        <f t="shared" si="32"/>
        <v>0</v>
      </c>
      <c r="T250" s="17"/>
      <c r="U250" s="18"/>
      <c r="V250" s="18" t="e">
        <f t="shared" si="33"/>
        <v>#REF!</v>
      </c>
      <c r="W250" s="16" t="e">
        <f>+#REF!-H250</f>
        <v>#REF!</v>
      </c>
      <c r="X250" s="17" t="e">
        <f t="shared" si="28"/>
        <v>#REF!</v>
      </c>
      <c r="Y250" s="17" t="e">
        <f t="shared" si="29"/>
        <v>#REF!</v>
      </c>
      <c r="Z250" s="17" t="e">
        <f t="shared" si="34"/>
        <v>#REF!</v>
      </c>
      <c r="AA250" s="17"/>
      <c r="AB250" s="18"/>
      <c r="AC250" s="18" t="e">
        <f t="shared" si="35"/>
        <v>#REF!</v>
      </c>
      <c r="AD250" s="19" t="str">
        <f>VLOOKUP(B250,'[1]Manali members'!$C$2:$K$637,9,0)</f>
        <v>Last communication 2001</v>
      </c>
    </row>
    <row r="251" spans="1:30" x14ac:dyDescent="0.3">
      <c r="A251" s="20">
        <v>250</v>
      </c>
      <c r="B251" s="21" t="s">
        <v>854</v>
      </c>
      <c r="C251" s="15" t="s">
        <v>23</v>
      </c>
      <c r="D251" s="21" t="s">
        <v>855</v>
      </c>
      <c r="E251" s="15" t="s">
        <v>25</v>
      </c>
      <c r="F251" s="15" t="s">
        <v>26</v>
      </c>
      <c r="G251" s="21" t="s">
        <v>848</v>
      </c>
      <c r="H251" s="21">
        <v>1997</v>
      </c>
      <c r="I251" s="21" t="s">
        <v>856</v>
      </c>
      <c r="J251" s="21"/>
      <c r="K251" s="23">
        <f>VLOOKUP(B251,'[1]Manali members'!$C$2:$K$637,4,0)</f>
        <v>62000</v>
      </c>
      <c r="L251" s="23">
        <f>VLOOKUP(B251,'[1]Manali members'!$C$2:$K$637,5,0)</f>
        <v>58900</v>
      </c>
      <c r="M251" s="23">
        <f>VLOOKUP(B251,'[1]Manali members'!$C$2:$K$637,6,0)</f>
        <v>58900</v>
      </c>
      <c r="N251" s="21" t="str">
        <f>VLOOKUP(B251,'[1]Manali members'!$C$2:$K$637,8,0)</f>
        <v>Regular</v>
      </c>
      <c r="O251" s="23">
        <f t="shared" si="30"/>
        <v>0</v>
      </c>
      <c r="P251" s="14" t="e">
        <f>+#REF!-H251</f>
        <v>#REF!</v>
      </c>
      <c r="Q251" s="17" t="e">
        <f t="shared" si="27"/>
        <v>#REF!</v>
      </c>
      <c r="R251" s="17" t="e">
        <f t="shared" si="31"/>
        <v>#REF!</v>
      </c>
      <c r="S251" s="17">
        <f t="shared" si="32"/>
        <v>0</v>
      </c>
      <c r="T251" s="17"/>
      <c r="U251" s="18"/>
      <c r="V251" s="18" t="e">
        <f t="shared" si="33"/>
        <v>#REF!</v>
      </c>
      <c r="W251" s="16" t="e">
        <f>+#REF!-H251</f>
        <v>#REF!</v>
      </c>
      <c r="X251" s="17" t="e">
        <f t="shared" si="28"/>
        <v>#REF!</v>
      </c>
      <c r="Y251" s="17" t="e">
        <f t="shared" si="29"/>
        <v>#REF!</v>
      </c>
      <c r="Z251" s="17" t="e">
        <f t="shared" si="34"/>
        <v>#REF!</v>
      </c>
      <c r="AA251" s="17"/>
      <c r="AB251" s="18"/>
      <c r="AC251" s="18" t="e">
        <f t="shared" si="35"/>
        <v>#REF!</v>
      </c>
      <c r="AD251" s="19" t="str">
        <f>VLOOKUP(B251,'[1]Manali members'!$C$2:$K$637,9,0)</f>
        <v>Last communication 05</v>
      </c>
    </row>
    <row r="252" spans="1:30" x14ac:dyDescent="0.3">
      <c r="A252" s="13">
        <v>251</v>
      </c>
      <c r="B252" s="21" t="s">
        <v>857</v>
      </c>
      <c r="C252" s="15" t="s">
        <v>23</v>
      </c>
      <c r="D252" s="21" t="s">
        <v>858</v>
      </c>
      <c r="E252" s="15" t="s">
        <v>25</v>
      </c>
      <c r="F252" s="15" t="s">
        <v>26</v>
      </c>
      <c r="G252" s="22">
        <v>35769</v>
      </c>
      <c r="H252" s="21">
        <v>1997</v>
      </c>
      <c r="I252" s="21" t="s">
        <v>859</v>
      </c>
      <c r="J252" s="21"/>
      <c r="K252" s="23">
        <f>VLOOKUP(B252,'[1]Manali members'!$C$2:$K$637,4,0)</f>
        <v>20000</v>
      </c>
      <c r="L252" s="23">
        <f>VLOOKUP(B252,'[1]Manali members'!$C$2:$K$637,5,0)</f>
        <v>19000</v>
      </c>
      <c r="M252" s="23">
        <f>VLOOKUP(B252,'[1]Manali members'!$C$2:$K$637,6,0)</f>
        <v>19000</v>
      </c>
      <c r="N252" s="21" t="str">
        <f>VLOOKUP(B252,'[1]Manali members'!$C$2:$K$637,8,0)</f>
        <v>Regular</v>
      </c>
      <c r="O252" s="23">
        <f t="shared" si="30"/>
        <v>0</v>
      </c>
      <c r="P252" s="14" t="e">
        <f>+#REF!-H252</f>
        <v>#REF!</v>
      </c>
      <c r="Q252" s="17" t="e">
        <f t="shared" si="27"/>
        <v>#REF!</v>
      </c>
      <c r="R252" s="17" t="e">
        <f t="shared" si="31"/>
        <v>#REF!</v>
      </c>
      <c r="S252" s="17">
        <f t="shared" si="32"/>
        <v>0</v>
      </c>
      <c r="T252" s="17"/>
      <c r="U252" s="18"/>
      <c r="V252" s="18" t="e">
        <f t="shared" si="33"/>
        <v>#REF!</v>
      </c>
      <c r="W252" s="16" t="e">
        <f>+#REF!-H252</f>
        <v>#REF!</v>
      </c>
      <c r="X252" s="17" t="e">
        <f t="shared" si="28"/>
        <v>#REF!</v>
      </c>
      <c r="Y252" s="17" t="e">
        <f t="shared" si="29"/>
        <v>#REF!</v>
      </c>
      <c r="Z252" s="17" t="e">
        <f t="shared" si="34"/>
        <v>#REF!</v>
      </c>
      <c r="AA252" s="17"/>
      <c r="AB252" s="18"/>
      <c r="AC252" s="18" t="e">
        <f t="shared" si="35"/>
        <v>#REF!</v>
      </c>
      <c r="AD252" s="19" t="str">
        <f>VLOOKUP(B252,'[1]Manali members'!$C$2:$K$637,9,0)</f>
        <v>No communication till date</v>
      </c>
    </row>
    <row r="253" spans="1:30" ht="28.8" x14ac:dyDescent="0.3">
      <c r="A253" s="20">
        <v>252</v>
      </c>
      <c r="B253" s="21" t="s">
        <v>860</v>
      </c>
      <c r="C253" s="15" t="s">
        <v>23</v>
      </c>
      <c r="D253" s="21" t="s">
        <v>861</v>
      </c>
      <c r="E253" s="15" t="s">
        <v>25</v>
      </c>
      <c r="F253" s="15" t="s">
        <v>26</v>
      </c>
      <c r="G253" s="22">
        <v>35435</v>
      </c>
      <c r="H253" s="21">
        <v>1997</v>
      </c>
      <c r="I253" s="21" t="s">
        <v>862</v>
      </c>
      <c r="J253" s="21"/>
      <c r="K253" s="23">
        <f>VLOOKUP(B253,'[1]Manali members'!$C$2:$K$637,4,0)</f>
        <v>20000</v>
      </c>
      <c r="L253" s="23">
        <f>VLOOKUP(B253,'[1]Manali members'!$C$2:$K$637,5,0)</f>
        <v>20000</v>
      </c>
      <c r="M253" s="23">
        <f>VLOOKUP(B253,'[1]Manali members'!$C$2:$K$637,6,0)</f>
        <v>11000</v>
      </c>
      <c r="N253" s="21" t="str">
        <f>VLOOKUP(B253,'[1]Manali members'!$C$2:$K$637,8,0)</f>
        <v>Outstanding</v>
      </c>
      <c r="O253" s="23">
        <f t="shared" si="30"/>
        <v>9000</v>
      </c>
      <c r="P253" s="14" t="e">
        <f>+#REF!-H253</f>
        <v>#REF!</v>
      </c>
      <c r="Q253" s="17">
        <f t="shared" si="27"/>
        <v>8800</v>
      </c>
      <c r="R253" s="17" t="e">
        <f t="shared" si="31"/>
        <v>#REF!</v>
      </c>
      <c r="S253" s="17">
        <f t="shared" si="32"/>
        <v>8800</v>
      </c>
      <c r="T253" s="17"/>
      <c r="U253" s="18"/>
      <c r="V253" s="18" t="e">
        <f t="shared" si="33"/>
        <v>#REF!</v>
      </c>
      <c r="W253" s="16" t="e">
        <f>+#REF!-H253</f>
        <v>#REF!</v>
      </c>
      <c r="X253" s="17">
        <f t="shared" si="28"/>
        <v>8800</v>
      </c>
      <c r="Y253" s="17" t="e">
        <f t="shared" si="29"/>
        <v>#REF!</v>
      </c>
      <c r="Z253" s="17" t="e">
        <f t="shared" si="34"/>
        <v>#REF!</v>
      </c>
      <c r="AA253" s="17"/>
      <c r="AB253" s="18"/>
      <c r="AC253" s="18" t="e">
        <f t="shared" si="35"/>
        <v>#REF!</v>
      </c>
      <c r="AD253" s="19" t="str">
        <f>VLOOKUP(B253,'[1]Manali members'!$C$2:$K$637,9,0)</f>
        <v>Last communication 97
Outstanding Rs 9000/-</v>
      </c>
    </row>
    <row r="254" spans="1:30" x14ac:dyDescent="0.3">
      <c r="A254" s="13">
        <v>253</v>
      </c>
      <c r="B254" s="21" t="s">
        <v>863</v>
      </c>
      <c r="C254" s="15" t="s">
        <v>23</v>
      </c>
      <c r="D254" s="21" t="s">
        <v>864</v>
      </c>
      <c r="E254" s="15" t="s">
        <v>25</v>
      </c>
      <c r="F254" s="15" t="s">
        <v>26</v>
      </c>
      <c r="G254" s="21" t="s">
        <v>865</v>
      </c>
      <c r="H254" s="21">
        <v>1997</v>
      </c>
      <c r="I254" s="21" t="s">
        <v>866</v>
      </c>
      <c r="J254" s="21"/>
      <c r="K254" s="23">
        <f>VLOOKUP(B254,'[1]Manali members'!$C$2:$K$637,4,0)</f>
        <v>25000</v>
      </c>
      <c r="L254" s="23">
        <f>VLOOKUP(B254,'[1]Manali members'!$C$2:$K$637,5,0)</f>
        <v>25000</v>
      </c>
      <c r="M254" s="23">
        <f>VLOOKUP(B254,'[1]Manali members'!$C$2:$K$637,6,0)</f>
        <v>25000</v>
      </c>
      <c r="N254" s="21" t="str">
        <f>VLOOKUP(B254,'[1]Manali members'!$C$2:$K$637,8,0)</f>
        <v>Regular</v>
      </c>
      <c r="O254" s="23">
        <f t="shared" si="30"/>
        <v>0</v>
      </c>
      <c r="P254" s="14" t="e">
        <f>+#REF!-H254</f>
        <v>#REF!</v>
      </c>
      <c r="Q254" s="17" t="e">
        <f t="shared" si="27"/>
        <v>#REF!</v>
      </c>
      <c r="R254" s="17" t="e">
        <f t="shared" si="31"/>
        <v>#REF!</v>
      </c>
      <c r="S254" s="17">
        <f t="shared" si="32"/>
        <v>0</v>
      </c>
      <c r="T254" s="17"/>
      <c r="U254" s="18"/>
      <c r="V254" s="18" t="e">
        <f t="shared" si="33"/>
        <v>#REF!</v>
      </c>
      <c r="W254" s="16" t="e">
        <f>+#REF!-H254</f>
        <v>#REF!</v>
      </c>
      <c r="X254" s="17" t="e">
        <f t="shared" si="28"/>
        <v>#REF!</v>
      </c>
      <c r="Y254" s="17" t="e">
        <f t="shared" si="29"/>
        <v>#REF!</v>
      </c>
      <c r="Z254" s="17" t="e">
        <f t="shared" si="34"/>
        <v>#REF!</v>
      </c>
      <c r="AA254" s="17"/>
      <c r="AB254" s="18"/>
      <c r="AC254" s="18" t="e">
        <f t="shared" si="35"/>
        <v>#REF!</v>
      </c>
      <c r="AD254" s="19" t="str">
        <f>VLOOKUP(B254,'[1]Manali members'!$C$2:$K$637,9,0)</f>
        <v>Last Communication 2001</v>
      </c>
    </row>
    <row r="255" spans="1:30" x14ac:dyDescent="0.3">
      <c r="A255" s="20">
        <v>254</v>
      </c>
      <c r="B255" s="21" t="s">
        <v>867</v>
      </c>
      <c r="C255" s="15" t="s">
        <v>23</v>
      </c>
      <c r="D255" s="21" t="s">
        <v>868</v>
      </c>
      <c r="E255" s="15" t="s">
        <v>25</v>
      </c>
      <c r="F255" s="15" t="s">
        <v>26</v>
      </c>
      <c r="G255" s="22">
        <v>35647</v>
      </c>
      <c r="H255" s="21">
        <v>1997</v>
      </c>
      <c r="I255" s="21" t="s">
        <v>869</v>
      </c>
      <c r="J255" s="21"/>
      <c r="K255" s="23">
        <f>VLOOKUP(B255,'[1]Manali members'!$C$2:$K$637,4,0)</f>
        <v>32000</v>
      </c>
      <c r="L255" s="23">
        <f>VLOOKUP(B255,'[1]Manali members'!$C$2:$K$637,5,0)</f>
        <v>30400</v>
      </c>
      <c r="M255" s="23">
        <f>VLOOKUP(B255,'[1]Manali members'!$C$2:$K$637,6,0)</f>
        <v>30400</v>
      </c>
      <c r="N255" s="21" t="str">
        <f>VLOOKUP(B255,'[1]Manali members'!$C$2:$K$637,8,0)</f>
        <v>Regular</v>
      </c>
      <c r="O255" s="23">
        <f t="shared" si="30"/>
        <v>0</v>
      </c>
      <c r="P255" s="14" t="e">
        <f>+#REF!-H255</f>
        <v>#REF!</v>
      </c>
      <c r="Q255" s="17" t="e">
        <f t="shared" si="27"/>
        <v>#REF!</v>
      </c>
      <c r="R255" s="17" t="e">
        <f t="shared" si="31"/>
        <v>#REF!</v>
      </c>
      <c r="S255" s="17">
        <f t="shared" si="32"/>
        <v>0</v>
      </c>
      <c r="T255" s="17"/>
      <c r="U255" s="18"/>
      <c r="V255" s="18" t="e">
        <f t="shared" si="33"/>
        <v>#REF!</v>
      </c>
      <c r="W255" s="16" t="e">
        <f>+#REF!-H255</f>
        <v>#REF!</v>
      </c>
      <c r="X255" s="17" t="e">
        <f t="shared" si="28"/>
        <v>#REF!</v>
      </c>
      <c r="Y255" s="17" t="e">
        <f t="shared" si="29"/>
        <v>#REF!</v>
      </c>
      <c r="Z255" s="17" t="e">
        <f t="shared" si="34"/>
        <v>#REF!</v>
      </c>
      <c r="AA255" s="17"/>
      <c r="AB255" s="18"/>
      <c r="AC255" s="18" t="e">
        <f t="shared" si="35"/>
        <v>#REF!</v>
      </c>
      <c r="AD255" s="19" t="str">
        <f>VLOOKUP(B255,'[1]Manali members'!$C$2:$K$637,9,0)</f>
        <v>Last communication 97</v>
      </c>
    </row>
    <row r="256" spans="1:30" ht="28.8" x14ac:dyDescent="0.3">
      <c r="A256" s="13">
        <v>255</v>
      </c>
      <c r="B256" s="21" t="s">
        <v>870</v>
      </c>
      <c r="C256" s="15" t="s">
        <v>23</v>
      </c>
      <c r="D256" s="21" t="s">
        <v>871</v>
      </c>
      <c r="E256" s="15" t="s">
        <v>25</v>
      </c>
      <c r="F256" s="15" t="s">
        <v>26</v>
      </c>
      <c r="G256" s="21" t="s">
        <v>865</v>
      </c>
      <c r="H256" s="21">
        <v>1997</v>
      </c>
      <c r="I256" s="21" t="s">
        <v>872</v>
      </c>
      <c r="J256" s="21"/>
      <c r="K256" s="23">
        <f>VLOOKUP(B256,'[1]Manali members'!$C$2:$K$637,4,0)</f>
        <v>25000</v>
      </c>
      <c r="L256" s="23">
        <f>VLOOKUP(B256,'[1]Manali members'!$C$2:$K$637,5,0)</f>
        <v>25000</v>
      </c>
      <c r="M256" s="23">
        <f>VLOOKUP(B256,'[1]Manali members'!$C$2:$K$637,6,0)</f>
        <v>3500</v>
      </c>
      <c r="N256" s="21" t="str">
        <f>VLOOKUP(B256,'[1]Manali members'!$C$2:$K$637,8,0)</f>
        <v>Outstanding</v>
      </c>
      <c r="O256" s="23">
        <f t="shared" si="30"/>
        <v>21500</v>
      </c>
      <c r="P256" s="14" t="e">
        <f>+#REF!-H256</f>
        <v>#REF!</v>
      </c>
      <c r="Q256" s="17">
        <f t="shared" si="27"/>
        <v>2800</v>
      </c>
      <c r="R256" s="17" t="e">
        <f t="shared" si="31"/>
        <v>#REF!</v>
      </c>
      <c r="S256" s="17">
        <f t="shared" si="32"/>
        <v>2800</v>
      </c>
      <c r="T256" s="17"/>
      <c r="U256" s="18"/>
      <c r="V256" s="18" t="e">
        <f t="shared" si="33"/>
        <v>#REF!</v>
      </c>
      <c r="W256" s="16" t="e">
        <f>+#REF!-H256</f>
        <v>#REF!</v>
      </c>
      <c r="X256" s="17">
        <f t="shared" si="28"/>
        <v>2800</v>
      </c>
      <c r="Y256" s="17" t="e">
        <f t="shared" si="29"/>
        <v>#REF!</v>
      </c>
      <c r="Z256" s="17" t="e">
        <f t="shared" si="34"/>
        <v>#REF!</v>
      </c>
      <c r="AA256" s="17"/>
      <c r="AB256" s="18"/>
      <c r="AC256" s="18" t="e">
        <f t="shared" si="35"/>
        <v>#REF!</v>
      </c>
      <c r="AD256" s="19" t="str">
        <f>VLOOKUP(B256,'[1]Manali members'!$C$2:$K$637,9,0)</f>
        <v>Last communication 97
Outstanding Rs 21500/-</v>
      </c>
    </row>
    <row r="257" spans="1:30" x14ac:dyDescent="0.3">
      <c r="A257" s="20">
        <v>256</v>
      </c>
      <c r="B257" s="21" t="s">
        <v>873</v>
      </c>
      <c r="C257" s="15" t="s">
        <v>23</v>
      </c>
      <c r="D257" s="21" t="s">
        <v>874</v>
      </c>
      <c r="E257" s="15" t="s">
        <v>25</v>
      </c>
      <c r="F257" s="15" t="s">
        <v>26</v>
      </c>
      <c r="G257" s="21" t="s">
        <v>875</v>
      </c>
      <c r="H257" s="21">
        <v>1997</v>
      </c>
      <c r="I257" s="21" t="s">
        <v>876</v>
      </c>
      <c r="J257" s="21"/>
      <c r="K257" s="23">
        <f>VLOOKUP(B257,'[1]Manali members'!$C$2:$K$637,4,0)</f>
        <v>20000</v>
      </c>
      <c r="L257" s="23">
        <f>VLOOKUP(B257,'[1]Manali members'!$C$2:$K$637,5,0)</f>
        <v>19000</v>
      </c>
      <c r="M257" s="23">
        <f>VLOOKUP(B257,'[1]Manali members'!$C$2:$K$637,6,0)</f>
        <v>19000</v>
      </c>
      <c r="N257" s="21" t="str">
        <f>VLOOKUP(B257,'[1]Manali members'!$C$2:$K$637,8,0)</f>
        <v>Regular</v>
      </c>
      <c r="O257" s="23">
        <f t="shared" si="30"/>
        <v>0</v>
      </c>
      <c r="P257" s="14" t="e">
        <f>+#REF!-H257</f>
        <v>#REF!</v>
      </c>
      <c r="Q257" s="17" t="e">
        <f t="shared" si="27"/>
        <v>#REF!</v>
      </c>
      <c r="R257" s="17" t="e">
        <f t="shared" si="31"/>
        <v>#REF!</v>
      </c>
      <c r="S257" s="17">
        <f t="shared" si="32"/>
        <v>0</v>
      </c>
      <c r="T257" s="17"/>
      <c r="U257" s="18"/>
      <c r="V257" s="18" t="e">
        <f t="shared" si="33"/>
        <v>#REF!</v>
      </c>
      <c r="W257" s="16" t="e">
        <f>+#REF!-H257</f>
        <v>#REF!</v>
      </c>
      <c r="X257" s="17" t="e">
        <f t="shared" si="28"/>
        <v>#REF!</v>
      </c>
      <c r="Y257" s="17" t="e">
        <f t="shared" si="29"/>
        <v>#REF!</v>
      </c>
      <c r="Z257" s="17" t="e">
        <f t="shared" si="34"/>
        <v>#REF!</v>
      </c>
      <c r="AA257" s="17"/>
      <c r="AB257" s="18"/>
      <c r="AC257" s="18" t="e">
        <f t="shared" si="35"/>
        <v>#REF!</v>
      </c>
      <c r="AD257" s="19" t="str">
        <f>VLOOKUP(B257,'[1]Manali members'!$C$2:$K$637,9,0)</f>
        <v>Last communication 97</v>
      </c>
    </row>
    <row r="258" spans="1:30" x14ac:dyDescent="0.3">
      <c r="A258" s="13">
        <v>257</v>
      </c>
      <c r="B258" s="21" t="s">
        <v>877</v>
      </c>
      <c r="C258" s="15" t="s">
        <v>23</v>
      </c>
      <c r="D258" s="21" t="s">
        <v>878</v>
      </c>
      <c r="E258" s="15" t="s">
        <v>25</v>
      </c>
      <c r="F258" s="15" t="s">
        <v>26</v>
      </c>
      <c r="G258" s="21" t="s">
        <v>879</v>
      </c>
      <c r="H258" s="21">
        <v>1997</v>
      </c>
      <c r="I258" s="21" t="s">
        <v>880</v>
      </c>
      <c r="J258" s="21"/>
      <c r="K258" s="23">
        <f>VLOOKUP(B258,'[1]Manali members'!$C$2:$K$637,4,0)</f>
        <v>45000</v>
      </c>
      <c r="L258" s="23">
        <f>VLOOKUP(B258,'[1]Manali members'!$C$2:$K$637,5,0)</f>
        <v>40500</v>
      </c>
      <c r="M258" s="23">
        <f>VLOOKUP(B258,'[1]Manali members'!$C$2:$K$637,6,0)</f>
        <v>40500</v>
      </c>
      <c r="N258" s="21" t="str">
        <f>VLOOKUP(B258,'[1]Manali members'!$C$2:$K$637,8,0)</f>
        <v>Regular</v>
      </c>
      <c r="O258" s="23">
        <f t="shared" si="30"/>
        <v>0</v>
      </c>
      <c r="P258" s="14" t="e">
        <f>+#REF!-H258</f>
        <v>#REF!</v>
      </c>
      <c r="Q258" s="17" t="e">
        <f t="shared" ref="Q258:Q321" si="36">IF(N258="regular",((M258-(M258/99)*P258)),(M258-(M258*20%)))</f>
        <v>#REF!</v>
      </c>
      <c r="R258" s="17" t="e">
        <f t="shared" si="31"/>
        <v>#REF!</v>
      </c>
      <c r="S258" s="17">
        <f t="shared" si="32"/>
        <v>0</v>
      </c>
      <c r="T258" s="17"/>
      <c r="U258" s="18"/>
      <c r="V258" s="18" t="e">
        <f t="shared" si="33"/>
        <v>#REF!</v>
      </c>
      <c r="W258" s="16" t="e">
        <f>+#REF!-H258</f>
        <v>#REF!</v>
      </c>
      <c r="X258" s="17" t="e">
        <f t="shared" ref="X258:X321" si="37">IF(N258="regular",((M258-(M258/99)*W258)),(M258-(M258*20%)))</f>
        <v>#REF!</v>
      </c>
      <c r="Y258" s="17" t="e">
        <f t="shared" ref="Y258:Y321" si="38">((M258-(M258/99)*W258))</f>
        <v>#REF!</v>
      </c>
      <c r="Z258" s="17" t="e">
        <f t="shared" si="34"/>
        <v>#REF!</v>
      </c>
      <c r="AA258" s="17"/>
      <c r="AB258" s="18"/>
      <c r="AC258" s="18" t="e">
        <f t="shared" si="35"/>
        <v>#REF!</v>
      </c>
      <c r="AD258" s="19" t="str">
        <f>VLOOKUP(B258,'[1]Manali members'!$C$2:$K$637,9,0)</f>
        <v>Last communication 97</v>
      </c>
    </row>
    <row r="259" spans="1:30" x14ac:dyDescent="0.3">
      <c r="A259" s="20">
        <v>258</v>
      </c>
      <c r="B259" s="21" t="s">
        <v>881</v>
      </c>
      <c r="C259" s="15" t="s">
        <v>23</v>
      </c>
      <c r="D259" s="21" t="s">
        <v>882</v>
      </c>
      <c r="E259" s="15" t="s">
        <v>25</v>
      </c>
      <c r="F259" s="15" t="s">
        <v>26</v>
      </c>
      <c r="G259" s="21" t="s">
        <v>883</v>
      </c>
      <c r="H259" s="21">
        <v>1997</v>
      </c>
      <c r="I259" s="21" t="s">
        <v>884</v>
      </c>
      <c r="J259" s="21"/>
      <c r="K259" s="23">
        <f>VLOOKUP(B259,'[1]Manali members'!$C$2:$K$637,4,0)</f>
        <v>32000</v>
      </c>
      <c r="L259" s="23">
        <f>VLOOKUP(B259,'[1]Manali members'!$C$2:$K$637,5,0)</f>
        <v>30400</v>
      </c>
      <c r="M259" s="23">
        <f>VLOOKUP(B259,'[1]Manali members'!$C$2:$K$637,6,0)</f>
        <v>30400</v>
      </c>
      <c r="N259" s="21" t="str">
        <f>VLOOKUP(B259,'[1]Manali members'!$C$2:$K$637,8,0)</f>
        <v>Regular</v>
      </c>
      <c r="O259" s="23">
        <f t="shared" ref="O259:O322" si="39">+L259-M259</f>
        <v>0</v>
      </c>
      <c r="P259" s="14" t="e">
        <f>+#REF!-H259</f>
        <v>#REF!</v>
      </c>
      <c r="Q259" s="17" t="e">
        <f t="shared" si="36"/>
        <v>#REF!</v>
      </c>
      <c r="R259" s="17" t="e">
        <f t="shared" ref="R259:R322" si="40">((M259-(M259/99)*P259))</f>
        <v>#REF!</v>
      </c>
      <c r="S259" s="17">
        <f t="shared" ref="S259:S322" si="41">IF(N259="regular",0,(M259-(M259*20%)))</f>
        <v>0</v>
      </c>
      <c r="T259" s="17"/>
      <c r="U259" s="18"/>
      <c r="V259" s="18" t="e">
        <f t="shared" ref="V259:V322" si="42">+R259-T259+U259</f>
        <v>#REF!</v>
      </c>
      <c r="W259" s="16" t="e">
        <f>+#REF!-H259</f>
        <v>#REF!</v>
      </c>
      <c r="X259" s="17" t="e">
        <f t="shared" si="37"/>
        <v>#REF!</v>
      </c>
      <c r="Y259" s="17" t="e">
        <f t="shared" si="38"/>
        <v>#REF!</v>
      </c>
      <c r="Z259" s="17" t="e">
        <f t="shared" ref="Z259:Z322" si="43">IF(V259="regular",0,(M259-(M259*20%)))</f>
        <v>#REF!</v>
      </c>
      <c r="AA259" s="17"/>
      <c r="AB259" s="18"/>
      <c r="AC259" s="18" t="e">
        <f t="shared" ref="AC259:AC322" si="44">+Y259-AA259</f>
        <v>#REF!</v>
      </c>
      <c r="AD259" s="19" t="str">
        <f>VLOOKUP(B259,'[1]Manali members'!$C$2:$K$637,9,0)</f>
        <v>Last communication 10</v>
      </c>
    </row>
    <row r="260" spans="1:30" x14ac:dyDescent="0.3">
      <c r="A260" s="13">
        <v>259</v>
      </c>
      <c r="B260" s="21" t="s">
        <v>885</v>
      </c>
      <c r="C260" s="15" t="s">
        <v>23</v>
      </c>
      <c r="D260" s="21" t="s">
        <v>886</v>
      </c>
      <c r="E260" s="15" t="s">
        <v>25</v>
      </c>
      <c r="F260" s="15" t="s">
        <v>26</v>
      </c>
      <c r="G260" s="21" t="s">
        <v>883</v>
      </c>
      <c r="H260" s="21">
        <v>1997</v>
      </c>
      <c r="I260" s="21" t="s">
        <v>887</v>
      </c>
      <c r="J260" s="21"/>
      <c r="K260" s="23">
        <f>VLOOKUP(B260,'[1]Manali members'!$C$2:$K$637,4,0)</f>
        <v>62000</v>
      </c>
      <c r="L260" s="23">
        <f>VLOOKUP(B260,'[1]Manali members'!$C$2:$K$637,5,0)</f>
        <v>55800</v>
      </c>
      <c r="M260" s="23">
        <f>VLOOKUP(B260,'[1]Manali members'!$C$2:$K$637,6,0)</f>
        <v>55800</v>
      </c>
      <c r="N260" s="21" t="str">
        <f>VLOOKUP(B260,'[1]Manali members'!$C$2:$K$637,8,0)</f>
        <v>Regular</v>
      </c>
      <c r="O260" s="23">
        <f t="shared" si="39"/>
        <v>0</v>
      </c>
      <c r="P260" s="14" t="e">
        <f>+#REF!-H260</f>
        <v>#REF!</v>
      </c>
      <c r="Q260" s="17" t="e">
        <f t="shared" si="36"/>
        <v>#REF!</v>
      </c>
      <c r="R260" s="17" t="e">
        <f t="shared" si="40"/>
        <v>#REF!</v>
      </c>
      <c r="S260" s="17">
        <f t="shared" si="41"/>
        <v>0</v>
      </c>
      <c r="T260" s="17"/>
      <c r="U260" s="18"/>
      <c r="V260" s="18" t="e">
        <f t="shared" si="42"/>
        <v>#REF!</v>
      </c>
      <c r="W260" s="16" t="e">
        <f>+#REF!-H260</f>
        <v>#REF!</v>
      </c>
      <c r="X260" s="17" t="e">
        <f t="shared" si="37"/>
        <v>#REF!</v>
      </c>
      <c r="Y260" s="17" t="e">
        <f t="shared" si="38"/>
        <v>#REF!</v>
      </c>
      <c r="Z260" s="17" t="e">
        <f t="shared" si="43"/>
        <v>#REF!</v>
      </c>
      <c r="AA260" s="17"/>
      <c r="AB260" s="18"/>
      <c r="AC260" s="18" t="e">
        <f t="shared" si="44"/>
        <v>#REF!</v>
      </c>
      <c r="AD260" s="19" t="str">
        <f>VLOOKUP(B260,'[1]Manali members'!$C$2:$K$637,9,0)</f>
        <v>Last communication 08</v>
      </c>
    </row>
    <row r="261" spans="1:30" x14ac:dyDescent="0.3">
      <c r="A261" s="20">
        <v>260</v>
      </c>
      <c r="B261" s="21" t="s">
        <v>888</v>
      </c>
      <c r="C261" s="15" t="s">
        <v>23</v>
      </c>
      <c r="D261" s="21" t="s">
        <v>889</v>
      </c>
      <c r="E261" s="15" t="s">
        <v>25</v>
      </c>
      <c r="F261" s="15" t="s">
        <v>26</v>
      </c>
      <c r="G261" s="21" t="s">
        <v>865</v>
      </c>
      <c r="H261" s="21">
        <v>1997</v>
      </c>
      <c r="I261" s="21" t="s">
        <v>890</v>
      </c>
      <c r="J261" s="21"/>
      <c r="K261" s="23">
        <f>VLOOKUP(B261,'[1]Manali members'!$C$2:$K$637,4,0)</f>
        <v>62000</v>
      </c>
      <c r="L261" s="23">
        <f>VLOOKUP(B261,'[1]Manali members'!$C$2:$K$637,5,0)</f>
        <v>62000</v>
      </c>
      <c r="M261" s="23">
        <f>VLOOKUP(B261,'[1]Manali members'!$C$2:$K$637,6,0)</f>
        <v>15500</v>
      </c>
      <c r="N261" s="21" t="str">
        <f>VLOOKUP(B261,'[1]Manali members'!$C$2:$K$637,8,0)</f>
        <v>Outstanding</v>
      </c>
      <c r="O261" s="23">
        <f t="shared" si="39"/>
        <v>46500</v>
      </c>
      <c r="P261" s="14" t="e">
        <f>+#REF!-H261</f>
        <v>#REF!</v>
      </c>
      <c r="Q261" s="17">
        <f t="shared" si="36"/>
        <v>12400</v>
      </c>
      <c r="R261" s="17" t="e">
        <f t="shared" si="40"/>
        <v>#REF!</v>
      </c>
      <c r="S261" s="17">
        <f t="shared" si="41"/>
        <v>12400</v>
      </c>
      <c r="T261" s="17"/>
      <c r="U261" s="18"/>
      <c r="V261" s="18" t="e">
        <f t="shared" si="42"/>
        <v>#REF!</v>
      </c>
      <c r="W261" s="16" t="e">
        <f>+#REF!-H261</f>
        <v>#REF!</v>
      </c>
      <c r="X261" s="17">
        <f t="shared" si="37"/>
        <v>12400</v>
      </c>
      <c r="Y261" s="17" t="e">
        <f t="shared" si="38"/>
        <v>#REF!</v>
      </c>
      <c r="Z261" s="17" t="e">
        <f t="shared" si="43"/>
        <v>#REF!</v>
      </c>
      <c r="AA261" s="17"/>
      <c r="AB261" s="18"/>
      <c r="AC261" s="18" t="e">
        <f t="shared" si="44"/>
        <v>#REF!</v>
      </c>
      <c r="AD261" s="19" t="str">
        <f>VLOOKUP(B261,'[1]Manali members'!$C$2:$K$637,9,0)</f>
        <v>According to file unit cost outstanding Rs 46500/-</v>
      </c>
    </row>
    <row r="262" spans="1:30" x14ac:dyDescent="0.3">
      <c r="A262" s="13">
        <v>261</v>
      </c>
      <c r="B262" s="21" t="s">
        <v>891</v>
      </c>
      <c r="C262" s="15" t="s">
        <v>23</v>
      </c>
      <c r="D262" s="21" t="s">
        <v>892</v>
      </c>
      <c r="E262" s="15" t="s">
        <v>25</v>
      </c>
      <c r="F262" s="15" t="s">
        <v>26</v>
      </c>
      <c r="G262" s="21" t="s">
        <v>865</v>
      </c>
      <c r="H262" s="21">
        <v>1997</v>
      </c>
      <c r="I262" s="21" t="s">
        <v>893</v>
      </c>
      <c r="J262" s="21"/>
      <c r="K262" s="23">
        <v>38000</v>
      </c>
      <c r="L262" s="23">
        <v>38000</v>
      </c>
      <c r="M262" s="23">
        <v>0</v>
      </c>
      <c r="N262" s="21"/>
      <c r="O262" s="23">
        <f t="shared" si="39"/>
        <v>38000</v>
      </c>
      <c r="P262" s="14" t="e">
        <f>+#REF!-H262</f>
        <v>#REF!</v>
      </c>
      <c r="Q262" s="17">
        <f t="shared" si="36"/>
        <v>0</v>
      </c>
      <c r="R262" s="17" t="e">
        <f t="shared" si="40"/>
        <v>#REF!</v>
      </c>
      <c r="S262" s="17">
        <f t="shared" si="41"/>
        <v>0</v>
      </c>
      <c r="T262" s="17"/>
      <c r="U262" s="18"/>
      <c r="V262" s="18" t="e">
        <f t="shared" si="42"/>
        <v>#REF!</v>
      </c>
      <c r="W262" s="16" t="e">
        <f>+#REF!-H262</f>
        <v>#REF!</v>
      </c>
      <c r="X262" s="17">
        <f t="shared" si="37"/>
        <v>0</v>
      </c>
      <c r="Y262" s="17" t="e">
        <f t="shared" si="38"/>
        <v>#REF!</v>
      </c>
      <c r="Z262" s="17" t="e">
        <f t="shared" si="43"/>
        <v>#REF!</v>
      </c>
      <c r="AA262" s="17"/>
      <c r="AB262" s="18"/>
      <c r="AC262" s="18" t="e">
        <f t="shared" si="44"/>
        <v>#REF!</v>
      </c>
      <c r="AD262" s="19" t="e">
        <f>VLOOKUP(B262,'[1]Manali members'!$C$2:$K$637,9,0)</f>
        <v>#N/A</v>
      </c>
    </row>
    <row r="263" spans="1:30" x14ac:dyDescent="0.3">
      <c r="A263" s="20">
        <v>262</v>
      </c>
      <c r="B263" s="21" t="s">
        <v>894</v>
      </c>
      <c r="C263" s="15" t="s">
        <v>23</v>
      </c>
      <c r="D263" s="21" t="s">
        <v>895</v>
      </c>
      <c r="E263" s="15" t="s">
        <v>25</v>
      </c>
      <c r="F263" s="15" t="s">
        <v>26</v>
      </c>
      <c r="G263" s="21" t="s">
        <v>896</v>
      </c>
      <c r="H263" s="21">
        <v>1997</v>
      </c>
      <c r="I263" s="21" t="s">
        <v>897</v>
      </c>
      <c r="J263" s="21"/>
      <c r="K263" s="23">
        <f>VLOOKUP(B263,'[1]Manali members'!$C$2:$K$637,4,0)</f>
        <v>45000</v>
      </c>
      <c r="L263" s="23">
        <f>VLOOKUP(B263,'[1]Manali members'!$C$2:$K$637,5,0)</f>
        <v>45000</v>
      </c>
      <c r="M263" s="23">
        <f>VLOOKUP(B263,'[1]Manali members'!$C$2:$K$637,6,0)</f>
        <v>45000</v>
      </c>
      <c r="N263" s="21" t="str">
        <f>VLOOKUP(B263,'[1]Manali members'!$C$2:$K$637,8,0)</f>
        <v>Regular</v>
      </c>
      <c r="O263" s="23">
        <f t="shared" si="39"/>
        <v>0</v>
      </c>
      <c r="P263" s="14" t="e">
        <f>+#REF!-H263</f>
        <v>#REF!</v>
      </c>
      <c r="Q263" s="17" t="e">
        <f t="shared" si="36"/>
        <v>#REF!</v>
      </c>
      <c r="R263" s="17" t="e">
        <f t="shared" si="40"/>
        <v>#REF!</v>
      </c>
      <c r="S263" s="17">
        <f t="shared" si="41"/>
        <v>0</v>
      </c>
      <c r="T263" s="17"/>
      <c r="U263" s="18"/>
      <c r="V263" s="18" t="e">
        <f t="shared" si="42"/>
        <v>#REF!</v>
      </c>
      <c r="W263" s="16" t="e">
        <f>+#REF!-H263</f>
        <v>#REF!</v>
      </c>
      <c r="X263" s="17" t="e">
        <f t="shared" si="37"/>
        <v>#REF!</v>
      </c>
      <c r="Y263" s="17" t="e">
        <f t="shared" si="38"/>
        <v>#REF!</v>
      </c>
      <c r="Z263" s="17" t="e">
        <f t="shared" si="43"/>
        <v>#REF!</v>
      </c>
      <c r="AA263" s="17"/>
      <c r="AB263" s="18"/>
      <c r="AC263" s="18" t="e">
        <f t="shared" si="44"/>
        <v>#REF!</v>
      </c>
      <c r="AD263" s="19" t="str">
        <f>VLOOKUP(B263,'[1]Manali members'!$C$2:$K$637,9,0)</f>
        <v>Last communication 98</v>
      </c>
    </row>
    <row r="264" spans="1:30" x14ac:dyDescent="0.3">
      <c r="A264" s="13">
        <v>263</v>
      </c>
      <c r="B264" s="21" t="s">
        <v>898</v>
      </c>
      <c r="C264" s="15" t="s">
        <v>23</v>
      </c>
      <c r="D264" s="21" t="s">
        <v>899</v>
      </c>
      <c r="E264" s="15" t="s">
        <v>25</v>
      </c>
      <c r="F264" s="15" t="s">
        <v>26</v>
      </c>
      <c r="G264" s="21" t="s">
        <v>865</v>
      </c>
      <c r="H264" s="21">
        <v>1997</v>
      </c>
      <c r="I264" s="21" t="s">
        <v>900</v>
      </c>
      <c r="J264" s="21"/>
      <c r="K264" s="23">
        <f>VLOOKUP(B264,'[1]Manali members'!$C$2:$K$637,4,0)</f>
        <v>62000</v>
      </c>
      <c r="L264" s="23">
        <f>VLOOKUP(B264,'[1]Manali members'!$C$2:$K$637,5,0)</f>
        <v>62000</v>
      </c>
      <c r="M264" s="23">
        <f>VLOOKUP(B264,'[1]Manali members'!$C$2:$K$637,6,0)</f>
        <v>34100</v>
      </c>
      <c r="N264" s="21" t="str">
        <f>VLOOKUP(B264,'[1]Manali members'!$C$2:$K$637,8,0)</f>
        <v>Outstanding</v>
      </c>
      <c r="O264" s="23">
        <f t="shared" si="39"/>
        <v>27900</v>
      </c>
      <c r="P264" s="14" t="e">
        <f>+#REF!-H264</f>
        <v>#REF!</v>
      </c>
      <c r="Q264" s="17">
        <f t="shared" si="36"/>
        <v>27280</v>
      </c>
      <c r="R264" s="17" t="e">
        <f t="shared" si="40"/>
        <v>#REF!</v>
      </c>
      <c r="S264" s="17">
        <f t="shared" si="41"/>
        <v>27280</v>
      </c>
      <c r="T264" s="17"/>
      <c r="U264" s="18"/>
      <c r="V264" s="18" t="e">
        <f t="shared" si="42"/>
        <v>#REF!</v>
      </c>
      <c r="W264" s="16" t="e">
        <f>+#REF!-H264</f>
        <v>#REF!</v>
      </c>
      <c r="X264" s="17">
        <f t="shared" si="37"/>
        <v>27280</v>
      </c>
      <c r="Y264" s="17" t="e">
        <f t="shared" si="38"/>
        <v>#REF!</v>
      </c>
      <c r="Z264" s="17" t="e">
        <f t="shared" si="43"/>
        <v>#REF!</v>
      </c>
      <c r="AA264" s="17"/>
      <c r="AB264" s="18"/>
      <c r="AC264" s="18" t="e">
        <f t="shared" si="44"/>
        <v>#REF!</v>
      </c>
      <c r="AD264" s="19" t="str">
        <f>VLOOKUP(B264,'[1]Manali members'!$C$2:$K$637,9,0)</f>
        <v>According to file unit cost outstanding Rs 27900/-</v>
      </c>
    </row>
    <row r="265" spans="1:30" x14ac:dyDescent="0.3">
      <c r="A265" s="20">
        <v>264</v>
      </c>
      <c r="B265" s="21" t="s">
        <v>901</v>
      </c>
      <c r="C265" s="15" t="s">
        <v>23</v>
      </c>
      <c r="D265" s="21" t="s">
        <v>902</v>
      </c>
      <c r="E265" s="15" t="s">
        <v>25</v>
      </c>
      <c r="F265" s="15" t="s">
        <v>26</v>
      </c>
      <c r="G265" s="21" t="s">
        <v>903</v>
      </c>
      <c r="H265" s="21">
        <v>1997</v>
      </c>
      <c r="I265" s="21" t="s">
        <v>904</v>
      </c>
      <c r="J265" s="21"/>
      <c r="K265" s="23">
        <v>62000</v>
      </c>
      <c r="L265" s="23">
        <v>58900</v>
      </c>
      <c r="M265" s="23">
        <v>0</v>
      </c>
      <c r="N265" s="21"/>
      <c r="O265" s="23">
        <f t="shared" si="39"/>
        <v>58900</v>
      </c>
      <c r="P265" s="14" t="e">
        <f>+#REF!-H265</f>
        <v>#REF!</v>
      </c>
      <c r="Q265" s="17">
        <f t="shared" si="36"/>
        <v>0</v>
      </c>
      <c r="R265" s="17" t="e">
        <f t="shared" si="40"/>
        <v>#REF!</v>
      </c>
      <c r="S265" s="17">
        <f t="shared" si="41"/>
        <v>0</v>
      </c>
      <c r="T265" s="17"/>
      <c r="U265" s="18"/>
      <c r="V265" s="18" t="e">
        <f t="shared" si="42"/>
        <v>#REF!</v>
      </c>
      <c r="W265" s="16" t="e">
        <f>+#REF!-H265</f>
        <v>#REF!</v>
      </c>
      <c r="X265" s="17">
        <f t="shared" si="37"/>
        <v>0</v>
      </c>
      <c r="Y265" s="17" t="e">
        <f t="shared" si="38"/>
        <v>#REF!</v>
      </c>
      <c r="Z265" s="17" t="e">
        <f t="shared" si="43"/>
        <v>#REF!</v>
      </c>
      <c r="AA265" s="17"/>
      <c r="AB265" s="18"/>
      <c r="AC265" s="18" t="e">
        <f t="shared" si="44"/>
        <v>#REF!</v>
      </c>
      <c r="AD265" s="19" t="e">
        <f>VLOOKUP(B265,'[1]Manali members'!$C$2:$K$637,9,0)</f>
        <v>#N/A</v>
      </c>
    </row>
    <row r="266" spans="1:30" x14ac:dyDescent="0.3">
      <c r="A266" s="13">
        <v>265</v>
      </c>
      <c r="B266" s="21" t="s">
        <v>905</v>
      </c>
      <c r="C266" s="15" t="s">
        <v>23</v>
      </c>
      <c r="D266" s="21" t="s">
        <v>906</v>
      </c>
      <c r="E266" s="15" t="s">
        <v>25</v>
      </c>
      <c r="F266" s="15" t="s">
        <v>26</v>
      </c>
      <c r="G266" s="22">
        <v>35678</v>
      </c>
      <c r="H266" s="21">
        <v>1997</v>
      </c>
      <c r="I266" s="21" t="s">
        <v>907</v>
      </c>
      <c r="J266" s="21"/>
      <c r="K266" s="23">
        <f>VLOOKUP(B266,'[1]Manali members'!$C$2:$K$637,4,0)</f>
        <v>20000</v>
      </c>
      <c r="L266" s="23">
        <f>VLOOKUP(B266,'[1]Manali members'!$C$2:$K$637,5,0)</f>
        <v>20000</v>
      </c>
      <c r="M266" s="23">
        <f>VLOOKUP(B266,'[1]Manali members'!$C$2:$K$637,6,0)</f>
        <v>20000</v>
      </c>
      <c r="N266" s="21" t="str">
        <f>VLOOKUP(B266,'[1]Manali members'!$C$2:$K$637,8,0)</f>
        <v>Regular</v>
      </c>
      <c r="O266" s="23">
        <f t="shared" si="39"/>
        <v>0</v>
      </c>
      <c r="P266" s="14" t="e">
        <f>+#REF!-H266</f>
        <v>#REF!</v>
      </c>
      <c r="Q266" s="17" t="e">
        <f t="shared" si="36"/>
        <v>#REF!</v>
      </c>
      <c r="R266" s="17" t="e">
        <f t="shared" si="40"/>
        <v>#REF!</v>
      </c>
      <c r="S266" s="17">
        <f t="shared" si="41"/>
        <v>0</v>
      </c>
      <c r="T266" s="17"/>
      <c r="U266" s="18"/>
      <c r="V266" s="18" t="e">
        <f t="shared" si="42"/>
        <v>#REF!</v>
      </c>
      <c r="W266" s="16" t="e">
        <f>+#REF!-H266</f>
        <v>#REF!</v>
      </c>
      <c r="X266" s="17" t="e">
        <f t="shared" si="37"/>
        <v>#REF!</v>
      </c>
      <c r="Y266" s="17" t="e">
        <f t="shared" si="38"/>
        <v>#REF!</v>
      </c>
      <c r="Z266" s="17" t="e">
        <f t="shared" si="43"/>
        <v>#REF!</v>
      </c>
      <c r="AA266" s="17"/>
      <c r="AB266" s="18"/>
      <c r="AC266" s="18" t="e">
        <f t="shared" si="44"/>
        <v>#REF!</v>
      </c>
      <c r="AD266" s="19" t="str">
        <f>VLOOKUP(B266,'[1]Manali members'!$C$2:$K$637,9,0)</f>
        <v>No communication till date</v>
      </c>
    </row>
    <row r="267" spans="1:30" x14ac:dyDescent="0.3">
      <c r="A267" s="20">
        <v>266</v>
      </c>
      <c r="B267" s="21" t="s">
        <v>908</v>
      </c>
      <c r="C267" s="15" t="s">
        <v>23</v>
      </c>
      <c r="D267" s="21" t="s">
        <v>909</v>
      </c>
      <c r="E267" s="15" t="s">
        <v>25</v>
      </c>
      <c r="F267" s="15" t="s">
        <v>26</v>
      </c>
      <c r="G267" s="21" t="s">
        <v>875</v>
      </c>
      <c r="H267" s="21">
        <v>1997</v>
      </c>
      <c r="I267" s="21" t="s">
        <v>910</v>
      </c>
      <c r="J267" s="21"/>
      <c r="K267" s="23">
        <f>VLOOKUP(B267,'[1]Manali members'!$C$2:$K$637,4,0)</f>
        <v>82000</v>
      </c>
      <c r="L267" s="23">
        <f>VLOOKUP(B267,'[1]Manali members'!$C$2:$K$637,5,0)</f>
        <v>73800</v>
      </c>
      <c r="M267" s="23">
        <f>VLOOKUP(B267,'[1]Manali members'!$C$2:$K$637,6,0)</f>
        <v>73800</v>
      </c>
      <c r="N267" s="21" t="str">
        <f>VLOOKUP(B267,'[1]Manali members'!$C$2:$K$637,8,0)</f>
        <v>Regular</v>
      </c>
      <c r="O267" s="23">
        <f t="shared" si="39"/>
        <v>0</v>
      </c>
      <c r="P267" s="14" t="e">
        <f>+#REF!-H267</f>
        <v>#REF!</v>
      </c>
      <c r="Q267" s="17" t="e">
        <f t="shared" si="36"/>
        <v>#REF!</v>
      </c>
      <c r="R267" s="17" t="e">
        <f t="shared" si="40"/>
        <v>#REF!</v>
      </c>
      <c r="S267" s="17">
        <f t="shared" si="41"/>
        <v>0</v>
      </c>
      <c r="T267" s="17"/>
      <c r="U267" s="18"/>
      <c r="V267" s="18" t="e">
        <f t="shared" si="42"/>
        <v>#REF!</v>
      </c>
      <c r="W267" s="16" t="e">
        <f>+#REF!-H267</f>
        <v>#REF!</v>
      </c>
      <c r="X267" s="17" t="e">
        <f t="shared" si="37"/>
        <v>#REF!</v>
      </c>
      <c r="Y267" s="17" t="e">
        <f t="shared" si="38"/>
        <v>#REF!</v>
      </c>
      <c r="Z267" s="17" t="e">
        <f t="shared" si="43"/>
        <v>#REF!</v>
      </c>
      <c r="AA267" s="17"/>
      <c r="AB267" s="18"/>
      <c r="AC267" s="18" t="e">
        <f t="shared" si="44"/>
        <v>#REF!</v>
      </c>
      <c r="AD267" s="19" t="str">
        <f>VLOOKUP(B267,'[1]Manali members'!$C$2:$K$637,9,0)</f>
        <v>Last communication till 09</v>
      </c>
    </row>
    <row r="268" spans="1:30" ht="28.8" x14ac:dyDescent="0.3">
      <c r="A268" s="13">
        <v>267</v>
      </c>
      <c r="B268" s="21" t="s">
        <v>911</v>
      </c>
      <c r="C268" s="15" t="s">
        <v>23</v>
      </c>
      <c r="D268" s="21" t="s">
        <v>912</v>
      </c>
      <c r="E268" s="15" t="s">
        <v>25</v>
      </c>
      <c r="F268" s="15" t="s">
        <v>26</v>
      </c>
      <c r="G268" s="21" t="s">
        <v>913</v>
      </c>
      <c r="H268" s="21">
        <v>1997</v>
      </c>
      <c r="I268" s="21" t="s">
        <v>914</v>
      </c>
      <c r="J268" s="21"/>
      <c r="K268" s="23">
        <f>VLOOKUP(B268,'[1]Manali members'!$C$2:$K$637,4,0)</f>
        <v>32000</v>
      </c>
      <c r="L268" s="23">
        <f>VLOOKUP(B268,'[1]Manali members'!$C$2:$K$637,5,0)</f>
        <v>32000</v>
      </c>
      <c r="M268" s="23">
        <f>VLOOKUP(B268,'[1]Manali members'!$C$2:$K$637,6,0)</f>
        <v>27520</v>
      </c>
      <c r="N268" s="21" t="str">
        <f>VLOOKUP(B268,'[1]Manali members'!$C$2:$K$637,8,0)</f>
        <v>Outstanding</v>
      </c>
      <c r="O268" s="23">
        <f t="shared" si="39"/>
        <v>4480</v>
      </c>
      <c r="P268" s="14" t="e">
        <f>+#REF!-H268</f>
        <v>#REF!</v>
      </c>
      <c r="Q268" s="17">
        <f t="shared" si="36"/>
        <v>22016</v>
      </c>
      <c r="R268" s="17" t="e">
        <f t="shared" si="40"/>
        <v>#REF!</v>
      </c>
      <c r="S268" s="17">
        <f t="shared" si="41"/>
        <v>22016</v>
      </c>
      <c r="T268" s="17"/>
      <c r="U268" s="18"/>
      <c r="V268" s="18" t="e">
        <f t="shared" si="42"/>
        <v>#REF!</v>
      </c>
      <c r="W268" s="16" t="e">
        <f>+#REF!-H268</f>
        <v>#REF!</v>
      </c>
      <c r="X268" s="17">
        <f t="shared" si="37"/>
        <v>22016</v>
      </c>
      <c r="Y268" s="17" t="e">
        <f t="shared" si="38"/>
        <v>#REF!</v>
      </c>
      <c r="Z268" s="17" t="e">
        <f t="shared" si="43"/>
        <v>#REF!</v>
      </c>
      <c r="AA268" s="17"/>
      <c r="AB268" s="18"/>
      <c r="AC268" s="18" t="e">
        <f t="shared" si="44"/>
        <v>#REF!</v>
      </c>
      <c r="AD268" s="19" t="str">
        <f>VLOOKUP(B268,'[1]Manali members'!$C$2:$K$637,9,0)</f>
        <v>Last communication 97
Outstanding Rs 12300/-</v>
      </c>
    </row>
    <row r="269" spans="1:30" x14ac:dyDescent="0.3">
      <c r="A269" s="20">
        <v>268</v>
      </c>
      <c r="B269" s="21" t="s">
        <v>915</v>
      </c>
      <c r="C269" s="15" t="s">
        <v>23</v>
      </c>
      <c r="D269" s="21" t="s">
        <v>916</v>
      </c>
      <c r="E269" s="15" t="s">
        <v>25</v>
      </c>
      <c r="F269" s="15" t="s">
        <v>26</v>
      </c>
      <c r="G269" s="21" t="s">
        <v>917</v>
      </c>
      <c r="H269" s="21">
        <v>1997</v>
      </c>
      <c r="I269" s="21" t="s">
        <v>918</v>
      </c>
      <c r="J269" s="21"/>
      <c r="K269" s="23">
        <f>VLOOKUP(B269,'[1]Manali members'!$C$2:$K$637,4,0)</f>
        <v>20000</v>
      </c>
      <c r="L269" s="23">
        <f>VLOOKUP(B269,'[1]Manali members'!$C$2:$K$637,5,0)</f>
        <v>19000</v>
      </c>
      <c r="M269" s="23">
        <f>VLOOKUP(B269,'[1]Manali members'!$C$2:$K$637,6,0)</f>
        <v>19000</v>
      </c>
      <c r="N269" s="21" t="str">
        <f>VLOOKUP(B269,'[1]Manali members'!$C$2:$K$637,8,0)</f>
        <v>Regular</v>
      </c>
      <c r="O269" s="23">
        <f t="shared" si="39"/>
        <v>0</v>
      </c>
      <c r="P269" s="14" t="e">
        <f>+#REF!-H269</f>
        <v>#REF!</v>
      </c>
      <c r="Q269" s="17" t="e">
        <f t="shared" si="36"/>
        <v>#REF!</v>
      </c>
      <c r="R269" s="17" t="e">
        <f t="shared" si="40"/>
        <v>#REF!</v>
      </c>
      <c r="S269" s="17">
        <f t="shared" si="41"/>
        <v>0</v>
      </c>
      <c r="T269" s="17"/>
      <c r="U269" s="18"/>
      <c r="V269" s="18" t="e">
        <f t="shared" si="42"/>
        <v>#REF!</v>
      </c>
      <c r="W269" s="16" t="e">
        <f>+#REF!-H269</f>
        <v>#REF!</v>
      </c>
      <c r="X269" s="17" t="e">
        <f t="shared" si="37"/>
        <v>#REF!</v>
      </c>
      <c r="Y269" s="17" t="e">
        <f t="shared" si="38"/>
        <v>#REF!</v>
      </c>
      <c r="Z269" s="17" t="e">
        <f t="shared" si="43"/>
        <v>#REF!</v>
      </c>
      <c r="AA269" s="17"/>
      <c r="AB269" s="18"/>
      <c r="AC269" s="18" t="e">
        <f t="shared" si="44"/>
        <v>#REF!</v>
      </c>
      <c r="AD269" s="19" t="str">
        <f>VLOOKUP(B269,'[1]Manali members'!$C$2:$K$637,9,0)</f>
        <v>No communication till date</v>
      </c>
    </row>
    <row r="270" spans="1:30" ht="28.8" x14ac:dyDescent="0.3">
      <c r="A270" s="13">
        <v>269</v>
      </c>
      <c r="B270" s="21" t="s">
        <v>919</v>
      </c>
      <c r="C270" s="15" t="s">
        <v>23</v>
      </c>
      <c r="D270" s="21" t="s">
        <v>920</v>
      </c>
      <c r="E270" s="15" t="s">
        <v>25</v>
      </c>
      <c r="F270" s="15" t="s">
        <v>26</v>
      </c>
      <c r="G270" s="21" t="s">
        <v>913</v>
      </c>
      <c r="H270" s="21">
        <v>1997</v>
      </c>
      <c r="I270" s="21" t="s">
        <v>921</v>
      </c>
      <c r="J270" s="21"/>
      <c r="K270" s="23">
        <f>VLOOKUP(B270,'[1]Manali members'!$C$2:$K$637,4,0)</f>
        <v>20000</v>
      </c>
      <c r="L270" s="23">
        <f>VLOOKUP(B270,'[1]Manali members'!$C$2:$K$637,5,0)</f>
        <v>20000</v>
      </c>
      <c r="M270" s="23">
        <f>VLOOKUP(B270,'[1]Manali members'!$C$2:$K$637,6,0)</f>
        <v>14400</v>
      </c>
      <c r="N270" s="21" t="str">
        <f>VLOOKUP(B270,'[1]Manali members'!$C$2:$K$637,8,0)</f>
        <v>Outstanding</v>
      </c>
      <c r="O270" s="23">
        <f t="shared" si="39"/>
        <v>5600</v>
      </c>
      <c r="P270" s="14" t="e">
        <f>+#REF!-H270</f>
        <v>#REF!</v>
      </c>
      <c r="Q270" s="17">
        <f t="shared" si="36"/>
        <v>11520</v>
      </c>
      <c r="R270" s="17" t="e">
        <f t="shared" si="40"/>
        <v>#REF!</v>
      </c>
      <c r="S270" s="17">
        <f t="shared" si="41"/>
        <v>11520</v>
      </c>
      <c r="T270" s="17"/>
      <c r="U270" s="18"/>
      <c r="V270" s="18" t="e">
        <f t="shared" si="42"/>
        <v>#REF!</v>
      </c>
      <c r="W270" s="16" t="e">
        <f>+#REF!-H270</f>
        <v>#REF!</v>
      </c>
      <c r="X270" s="17">
        <f t="shared" si="37"/>
        <v>11520</v>
      </c>
      <c r="Y270" s="17" t="e">
        <f t="shared" si="38"/>
        <v>#REF!</v>
      </c>
      <c r="Z270" s="17" t="e">
        <f t="shared" si="43"/>
        <v>#REF!</v>
      </c>
      <c r="AA270" s="17"/>
      <c r="AB270" s="18"/>
      <c r="AC270" s="18" t="e">
        <f t="shared" si="44"/>
        <v>#REF!</v>
      </c>
      <c r="AD270" s="19" t="str">
        <f>VLOOKUP(B270,'[1]Manali members'!$C$2:$K$637,9,0)</f>
        <v>No communication till date
(Outstanding Rs 5600/-)</v>
      </c>
    </row>
    <row r="271" spans="1:30" x14ac:dyDescent="0.3">
      <c r="A271" s="20">
        <v>270</v>
      </c>
      <c r="B271" s="21" t="s">
        <v>922</v>
      </c>
      <c r="C271" s="15" t="s">
        <v>23</v>
      </c>
      <c r="D271" s="21" t="s">
        <v>923</v>
      </c>
      <c r="E271" s="15" t="s">
        <v>25</v>
      </c>
      <c r="F271" s="15" t="s">
        <v>26</v>
      </c>
      <c r="G271" s="21" t="s">
        <v>913</v>
      </c>
      <c r="H271" s="21">
        <v>1997</v>
      </c>
      <c r="I271" s="21" t="s">
        <v>924</v>
      </c>
      <c r="J271" s="21"/>
      <c r="K271" s="23">
        <f>VLOOKUP(B271,'[1]Manali members'!$C$2:$K$637,4,0)</f>
        <v>105000</v>
      </c>
      <c r="L271" s="23">
        <f>VLOOKUP(B271,'[1]Manali members'!$C$2:$K$637,5,0)</f>
        <v>99750</v>
      </c>
      <c r="M271" s="23">
        <f>VLOOKUP(B271,'[1]Manali members'!$C$2:$K$637,6,0)</f>
        <v>99750</v>
      </c>
      <c r="N271" s="21" t="str">
        <f>VLOOKUP(B271,'[1]Manali members'!$C$2:$K$637,8,0)</f>
        <v>Regular</v>
      </c>
      <c r="O271" s="23">
        <f t="shared" si="39"/>
        <v>0</v>
      </c>
      <c r="P271" s="14" t="e">
        <f>+#REF!-H271</f>
        <v>#REF!</v>
      </c>
      <c r="Q271" s="17" t="e">
        <f t="shared" si="36"/>
        <v>#REF!</v>
      </c>
      <c r="R271" s="17" t="e">
        <f t="shared" si="40"/>
        <v>#REF!</v>
      </c>
      <c r="S271" s="17">
        <f t="shared" si="41"/>
        <v>0</v>
      </c>
      <c r="T271" s="17"/>
      <c r="U271" s="18"/>
      <c r="V271" s="18" t="e">
        <f t="shared" si="42"/>
        <v>#REF!</v>
      </c>
      <c r="W271" s="16" t="e">
        <f>+#REF!-H271</f>
        <v>#REF!</v>
      </c>
      <c r="X271" s="17" t="e">
        <f t="shared" si="37"/>
        <v>#REF!</v>
      </c>
      <c r="Y271" s="17" t="e">
        <f t="shared" si="38"/>
        <v>#REF!</v>
      </c>
      <c r="Z271" s="17" t="e">
        <f t="shared" si="43"/>
        <v>#REF!</v>
      </c>
      <c r="AA271" s="17"/>
      <c r="AB271" s="18"/>
      <c r="AC271" s="18" t="e">
        <f t="shared" si="44"/>
        <v>#REF!</v>
      </c>
      <c r="AD271" s="19" t="str">
        <f>VLOOKUP(B271,'[1]Manali members'!$C$2:$K$637,9,0)</f>
        <v>Total 2 membership, last communication 09</v>
      </c>
    </row>
    <row r="272" spans="1:30" x14ac:dyDescent="0.3">
      <c r="A272" s="13">
        <v>271</v>
      </c>
      <c r="B272" s="21" t="s">
        <v>925</v>
      </c>
      <c r="C272" s="15" t="s">
        <v>23</v>
      </c>
      <c r="D272" s="21" t="s">
        <v>926</v>
      </c>
      <c r="E272" s="15" t="s">
        <v>25</v>
      </c>
      <c r="F272" s="15" t="s">
        <v>26</v>
      </c>
      <c r="G272" s="21" t="s">
        <v>917</v>
      </c>
      <c r="H272" s="21">
        <v>1997</v>
      </c>
      <c r="I272" s="21" t="s">
        <v>927</v>
      </c>
      <c r="J272" s="21"/>
      <c r="K272" s="23">
        <f>VLOOKUP(B272,'[1]Manali members'!$C$2:$K$637,4,0)</f>
        <v>20000</v>
      </c>
      <c r="L272" s="23">
        <f>VLOOKUP(B272,'[1]Manali members'!$C$2:$K$637,5,0)</f>
        <v>19000</v>
      </c>
      <c r="M272" s="23">
        <f>VLOOKUP(B272,'[1]Manali members'!$C$2:$K$637,6,0)</f>
        <v>19000</v>
      </c>
      <c r="N272" s="21" t="str">
        <f>VLOOKUP(B272,'[1]Manali members'!$C$2:$K$637,8,0)</f>
        <v>Regular</v>
      </c>
      <c r="O272" s="23">
        <f t="shared" si="39"/>
        <v>0</v>
      </c>
      <c r="P272" s="14" t="e">
        <f>+#REF!-H272</f>
        <v>#REF!</v>
      </c>
      <c r="Q272" s="17" t="e">
        <f t="shared" si="36"/>
        <v>#REF!</v>
      </c>
      <c r="R272" s="17" t="e">
        <f t="shared" si="40"/>
        <v>#REF!</v>
      </c>
      <c r="S272" s="17">
        <f t="shared" si="41"/>
        <v>0</v>
      </c>
      <c r="T272" s="17"/>
      <c r="U272" s="18"/>
      <c r="V272" s="18" t="e">
        <f t="shared" si="42"/>
        <v>#REF!</v>
      </c>
      <c r="W272" s="16" t="e">
        <f>+#REF!-H272</f>
        <v>#REF!</v>
      </c>
      <c r="X272" s="17" t="e">
        <f t="shared" si="37"/>
        <v>#REF!</v>
      </c>
      <c r="Y272" s="17" t="e">
        <f t="shared" si="38"/>
        <v>#REF!</v>
      </c>
      <c r="Z272" s="17" t="e">
        <f t="shared" si="43"/>
        <v>#REF!</v>
      </c>
      <c r="AA272" s="17"/>
      <c r="AB272" s="18"/>
      <c r="AC272" s="18" t="e">
        <f t="shared" si="44"/>
        <v>#REF!</v>
      </c>
      <c r="AD272" s="19" t="str">
        <f>VLOOKUP(B272,'[1]Manali members'!$C$2:$K$637,9,0)</f>
        <v>Last communication 97</v>
      </c>
    </row>
    <row r="273" spans="1:30" x14ac:dyDescent="0.3">
      <c r="A273" s="20">
        <v>272</v>
      </c>
      <c r="B273" s="21" t="s">
        <v>928</v>
      </c>
      <c r="C273" s="15" t="s">
        <v>23</v>
      </c>
      <c r="D273" s="21" t="s">
        <v>929</v>
      </c>
      <c r="E273" s="15" t="s">
        <v>25</v>
      </c>
      <c r="F273" s="15" t="s">
        <v>26</v>
      </c>
      <c r="G273" s="21" t="s">
        <v>913</v>
      </c>
      <c r="H273" s="21">
        <v>1997</v>
      </c>
      <c r="I273" s="21" t="s">
        <v>930</v>
      </c>
      <c r="J273" s="21"/>
      <c r="K273" s="23">
        <f>VLOOKUP(B273,'[1]Manali members'!$C$2:$K$637,4,0)</f>
        <v>20000</v>
      </c>
      <c r="L273" s="23">
        <f>VLOOKUP(B273,'[1]Manali members'!$C$2:$K$637,5,0)</f>
        <v>20000</v>
      </c>
      <c r="M273" s="23">
        <f>VLOOKUP(B273,'[1]Manali members'!$C$2:$K$637,6,0)</f>
        <v>20000</v>
      </c>
      <c r="N273" s="21" t="str">
        <f>VLOOKUP(B273,'[1]Manali members'!$C$2:$K$637,8,0)</f>
        <v>Regular</v>
      </c>
      <c r="O273" s="23">
        <f t="shared" si="39"/>
        <v>0</v>
      </c>
      <c r="P273" s="14" t="e">
        <f>+#REF!-H273</f>
        <v>#REF!</v>
      </c>
      <c r="Q273" s="17" t="e">
        <f t="shared" si="36"/>
        <v>#REF!</v>
      </c>
      <c r="R273" s="17" t="e">
        <f t="shared" si="40"/>
        <v>#REF!</v>
      </c>
      <c r="S273" s="17">
        <f t="shared" si="41"/>
        <v>0</v>
      </c>
      <c r="T273" s="17"/>
      <c r="U273" s="18"/>
      <c r="V273" s="18" t="e">
        <f t="shared" si="42"/>
        <v>#REF!</v>
      </c>
      <c r="W273" s="16" t="e">
        <f>+#REF!-H273</f>
        <v>#REF!</v>
      </c>
      <c r="X273" s="17" t="e">
        <f t="shared" si="37"/>
        <v>#REF!</v>
      </c>
      <c r="Y273" s="17" t="e">
        <f t="shared" si="38"/>
        <v>#REF!</v>
      </c>
      <c r="Z273" s="17" t="e">
        <f t="shared" si="43"/>
        <v>#REF!</v>
      </c>
      <c r="AA273" s="17"/>
      <c r="AB273" s="18"/>
      <c r="AC273" s="18" t="e">
        <f t="shared" si="44"/>
        <v>#REF!</v>
      </c>
      <c r="AD273" s="19" t="str">
        <f>VLOOKUP(B273,'[1]Manali members'!$C$2:$K$637,9,0)</f>
        <v>Last communication 06 No App Form In file</v>
      </c>
    </row>
    <row r="274" spans="1:30" x14ac:dyDescent="0.3">
      <c r="A274" s="13">
        <v>273</v>
      </c>
      <c r="B274" s="21" t="s">
        <v>931</v>
      </c>
      <c r="C274" s="15" t="s">
        <v>23</v>
      </c>
      <c r="D274" s="21" t="s">
        <v>932</v>
      </c>
      <c r="E274" s="15" t="s">
        <v>25</v>
      </c>
      <c r="F274" s="15" t="s">
        <v>26</v>
      </c>
      <c r="G274" s="21" t="s">
        <v>933</v>
      </c>
      <c r="H274" s="21">
        <v>1997</v>
      </c>
      <c r="I274" s="21" t="s">
        <v>934</v>
      </c>
      <c r="J274" s="21"/>
      <c r="K274" s="23">
        <f>VLOOKUP(B274,'[1]Manali members'!$C$2:$K$637,4,0)</f>
        <v>105000</v>
      </c>
      <c r="L274" s="23">
        <f>VLOOKUP(B274,'[1]Manali members'!$C$2:$K$637,5,0)</f>
        <v>99750</v>
      </c>
      <c r="M274" s="23">
        <f>VLOOKUP(B274,'[1]Manali members'!$C$2:$K$637,6,0)</f>
        <v>99750</v>
      </c>
      <c r="N274" s="21" t="str">
        <f>VLOOKUP(B274,'[1]Manali members'!$C$2:$K$637,8,0)</f>
        <v>Regular</v>
      </c>
      <c r="O274" s="23">
        <f t="shared" si="39"/>
        <v>0</v>
      </c>
      <c r="P274" s="14" t="e">
        <f>+#REF!-H274</f>
        <v>#REF!</v>
      </c>
      <c r="Q274" s="17" t="e">
        <f t="shared" si="36"/>
        <v>#REF!</v>
      </c>
      <c r="R274" s="17" t="e">
        <f t="shared" si="40"/>
        <v>#REF!</v>
      </c>
      <c r="S274" s="17">
        <f t="shared" si="41"/>
        <v>0</v>
      </c>
      <c r="T274" s="17"/>
      <c r="U274" s="18"/>
      <c r="V274" s="18" t="e">
        <f t="shared" si="42"/>
        <v>#REF!</v>
      </c>
      <c r="W274" s="16" t="e">
        <f>+#REF!-H274</f>
        <v>#REF!</v>
      </c>
      <c r="X274" s="17" t="e">
        <f t="shared" si="37"/>
        <v>#REF!</v>
      </c>
      <c r="Y274" s="17" t="e">
        <f t="shared" si="38"/>
        <v>#REF!</v>
      </c>
      <c r="Z274" s="17" t="e">
        <f t="shared" si="43"/>
        <v>#REF!</v>
      </c>
      <c r="AA274" s="17"/>
      <c r="AB274" s="18"/>
      <c r="AC274" s="18" t="e">
        <f t="shared" si="44"/>
        <v>#REF!</v>
      </c>
      <c r="AD274" s="19" t="str">
        <f>VLOOKUP(B274,'[1]Manali members'!$C$2:$K$637,9,0)</f>
        <v>Total 2 membership, last communication 07</v>
      </c>
    </row>
    <row r="275" spans="1:30" ht="28.8" x14ac:dyDescent="0.3">
      <c r="A275" s="20">
        <v>274</v>
      </c>
      <c r="B275" s="21" t="s">
        <v>935</v>
      </c>
      <c r="C275" s="15" t="s">
        <v>23</v>
      </c>
      <c r="D275" s="21" t="s">
        <v>936</v>
      </c>
      <c r="E275" s="15" t="s">
        <v>25</v>
      </c>
      <c r="F275" s="15" t="s">
        <v>26</v>
      </c>
      <c r="G275" s="21" t="s">
        <v>917</v>
      </c>
      <c r="H275" s="21">
        <v>1997</v>
      </c>
      <c r="I275" s="21" t="s">
        <v>937</v>
      </c>
      <c r="J275" s="21"/>
      <c r="K275" s="23">
        <f>VLOOKUP(B275,'[1]Manali members'!$C$2:$K$637,4,0)</f>
        <v>20000</v>
      </c>
      <c r="L275" s="23">
        <f>VLOOKUP(B275,'[1]Manali members'!$C$2:$K$637,5,0)</f>
        <v>20000</v>
      </c>
      <c r="M275" s="23">
        <f>VLOOKUP(B275,'[1]Manali members'!$C$2:$K$637,6,0)</f>
        <v>17200</v>
      </c>
      <c r="N275" s="21" t="str">
        <f>VLOOKUP(B275,'[1]Manali members'!$C$2:$K$637,8,0)</f>
        <v>Outstanding</v>
      </c>
      <c r="O275" s="23">
        <f t="shared" si="39"/>
        <v>2800</v>
      </c>
      <c r="P275" s="14" t="e">
        <f>+#REF!-H275</f>
        <v>#REF!</v>
      </c>
      <c r="Q275" s="17">
        <f t="shared" si="36"/>
        <v>13760</v>
      </c>
      <c r="R275" s="17" t="e">
        <f t="shared" si="40"/>
        <v>#REF!</v>
      </c>
      <c r="S275" s="17">
        <f t="shared" si="41"/>
        <v>13760</v>
      </c>
      <c r="T275" s="17"/>
      <c r="U275" s="18"/>
      <c r="V275" s="18" t="e">
        <f t="shared" si="42"/>
        <v>#REF!</v>
      </c>
      <c r="W275" s="16" t="e">
        <f>+#REF!-H275</f>
        <v>#REF!</v>
      </c>
      <c r="X275" s="17">
        <f t="shared" si="37"/>
        <v>13760</v>
      </c>
      <c r="Y275" s="17" t="e">
        <f t="shared" si="38"/>
        <v>#REF!</v>
      </c>
      <c r="Z275" s="17" t="e">
        <f t="shared" si="43"/>
        <v>#REF!</v>
      </c>
      <c r="AA275" s="17"/>
      <c r="AB275" s="18"/>
      <c r="AC275" s="18" t="e">
        <f t="shared" si="44"/>
        <v>#REF!</v>
      </c>
      <c r="AD275" s="19" t="str">
        <f>VLOOKUP(B275,'[1]Manali members'!$C$2:$K$637,9,0)</f>
        <v>Last communication 98
Outstanding Rs 2800/-</v>
      </c>
    </row>
    <row r="276" spans="1:30" x14ac:dyDescent="0.3">
      <c r="A276" s="13">
        <v>275</v>
      </c>
      <c r="B276" s="21" t="s">
        <v>938</v>
      </c>
      <c r="C276" s="15" t="s">
        <v>23</v>
      </c>
      <c r="D276" s="21" t="s">
        <v>939</v>
      </c>
      <c r="E276" s="15" t="s">
        <v>25</v>
      </c>
      <c r="F276" s="15" t="s">
        <v>26</v>
      </c>
      <c r="G276" s="21" t="s">
        <v>913</v>
      </c>
      <c r="H276" s="21">
        <v>1997</v>
      </c>
      <c r="I276" s="21" t="s">
        <v>940</v>
      </c>
      <c r="J276" s="21"/>
      <c r="K276" s="23">
        <f>VLOOKUP(B276,'[1]Manali members'!$C$2:$K$637,4,0)</f>
        <v>20000</v>
      </c>
      <c r="L276" s="23">
        <f>VLOOKUP(B276,'[1]Manali members'!$C$2:$K$637,5,0)</f>
        <v>18969</v>
      </c>
      <c r="M276" s="23">
        <f>VLOOKUP(B276,'[1]Manali members'!$C$2:$K$637,6,0)</f>
        <v>18969</v>
      </c>
      <c r="N276" s="21" t="str">
        <f>VLOOKUP(B276,'[1]Manali members'!$C$2:$K$637,8,0)</f>
        <v>Regular</v>
      </c>
      <c r="O276" s="23">
        <f t="shared" si="39"/>
        <v>0</v>
      </c>
      <c r="P276" s="14" t="e">
        <f>+#REF!-H276</f>
        <v>#REF!</v>
      </c>
      <c r="Q276" s="17" t="e">
        <f t="shared" si="36"/>
        <v>#REF!</v>
      </c>
      <c r="R276" s="17" t="e">
        <f t="shared" si="40"/>
        <v>#REF!</v>
      </c>
      <c r="S276" s="17">
        <f t="shared" si="41"/>
        <v>0</v>
      </c>
      <c r="T276" s="17"/>
      <c r="U276" s="18"/>
      <c r="V276" s="18" t="e">
        <f t="shared" si="42"/>
        <v>#REF!</v>
      </c>
      <c r="W276" s="16" t="e">
        <f>+#REF!-H276</f>
        <v>#REF!</v>
      </c>
      <c r="X276" s="17" t="e">
        <f t="shared" si="37"/>
        <v>#REF!</v>
      </c>
      <c r="Y276" s="17" t="e">
        <f t="shared" si="38"/>
        <v>#REF!</v>
      </c>
      <c r="Z276" s="17" t="e">
        <f t="shared" si="43"/>
        <v>#REF!</v>
      </c>
      <c r="AA276" s="17"/>
      <c r="AB276" s="18"/>
      <c r="AC276" s="18" t="e">
        <f t="shared" si="44"/>
        <v>#REF!</v>
      </c>
      <c r="AD276" s="19" t="str">
        <f>VLOOKUP(B276,'[1]Manali members'!$C$2:$K$637,9,0)</f>
        <v>Last communication 00</v>
      </c>
    </row>
    <row r="277" spans="1:30" ht="28.8" x14ac:dyDescent="0.3">
      <c r="A277" s="20">
        <v>276</v>
      </c>
      <c r="B277" s="21" t="s">
        <v>941</v>
      </c>
      <c r="C277" s="15" t="s">
        <v>23</v>
      </c>
      <c r="D277" s="21" t="s">
        <v>942</v>
      </c>
      <c r="E277" s="15" t="s">
        <v>25</v>
      </c>
      <c r="F277" s="15" t="s">
        <v>26</v>
      </c>
      <c r="G277" s="21" t="s">
        <v>943</v>
      </c>
      <c r="H277" s="21">
        <v>1997</v>
      </c>
      <c r="I277" s="21" t="s">
        <v>944</v>
      </c>
      <c r="J277" s="21"/>
      <c r="K277" s="23">
        <f>VLOOKUP(B277,'[1]Manali members'!$C$2:$K$637,4,0)</f>
        <v>105000</v>
      </c>
      <c r="L277" s="23">
        <f>VLOOKUP(B277,'[1]Manali members'!$C$2:$K$637,5,0)</f>
        <v>94500</v>
      </c>
      <c r="M277" s="23">
        <f>VLOOKUP(B277,'[1]Manali members'!$C$2:$K$637,6,0)</f>
        <v>94500</v>
      </c>
      <c r="N277" s="21" t="str">
        <f>VLOOKUP(B277,'[1]Manali members'!$C$2:$K$637,8,0)</f>
        <v>Regular</v>
      </c>
      <c r="O277" s="23">
        <f t="shared" si="39"/>
        <v>0</v>
      </c>
      <c r="P277" s="14" t="e">
        <f>+#REF!-H277</f>
        <v>#REF!</v>
      </c>
      <c r="Q277" s="17" t="e">
        <f t="shared" si="36"/>
        <v>#REF!</v>
      </c>
      <c r="R277" s="17" t="e">
        <f t="shared" si="40"/>
        <v>#REF!</v>
      </c>
      <c r="S277" s="17">
        <f t="shared" si="41"/>
        <v>0</v>
      </c>
      <c r="T277" s="17"/>
      <c r="U277" s="18"/>
      <c r="V277" s="18" t="e">
        <f t="shared" si="42"/>
        <v>#REF!</v>
      </c>
      <c r="W277" s="16" t="e">
        <f>+#REF!-H277</f>
        <v>#REF!</v>
      </c>
      <c r="X277" s="17" t="e">
        <f t="shared" si="37"/>
        <v>#REF!</v>
      </c>
      <c r="Y277" s="17" t="e">
        <f t="shared" si="38"/>
        <v>#REF!</v>
      </c>
      <c r="Z277" s="17" t="e">
        <f t="shared" si="43"/>
        <v>#REF!</v>
      </c>
      <c r="AA277" s="17"/>
      <c r="AB277" s="18"/>
      <c r="AC277" s="18" t="e">
        <f t="shared" si="44"/>
        <v>#REF!</v>
      </c>
      <c r="AD277" s="19" t="str">
        <f>VLOOKUP(B277,'[1]Manali members'!$C$2:$K$637,9,0)</f>
        <v>Last communication 02
only Legal notice Member and Reply by DRI</v>
      </c>
    </row>
    <row r="278" spans="1:30" x14ac:dyDescent="0.3">
      <c r="A278" s="13">
        <v>277</v>
      </c>
      <c r="B278" s="21" t="s">
        <v>945</v>
      </c>
      <c r="C278" s="15" t="s">
        <v>23</v>
      </c>
      <c r="D278" s="21" t="s">
        <v>946</v>
      </c>
      <c r="E278" s="15" t="s">
        <v>25</v>
      </c>
      <c r="F278" s="15" t="s">
        <v>26</v>
      </c>
      <c r="G278" s="22">
        <v>35526</v>
      </c>
      <c r="H278" s="21">
        <v>1997</v>
      </c>
      <c r="I278" s="21" t="s">
        <v>947</v>
      </c>
      <c r="J278" s="21"/>
      <c r="K278" s="23">
        <f>VLOOKUP(B278,'[1]Manali members'!$C$2:$K$637,4,0)</f>
        <v>82000</v>
      </c>
      <c r="L278" s="23">
        <f>VLOOKUP(B278,'[1]Manali members'!$C$2:$K$637,5,0)</f>
        <v>80000</v>
      </c>
      <c r="M278" s="23">
        <f>VLOOKUP(B278,'[1]Manali members'!$C$2:$K$637,6,0)</f>
        <v>80000</v>
      </c>
      <c r="N278" s="21" t="str">
        <f>VLOOKUP(B278,'[1]Manali members'!$C$2:$K$637,8,0)</f>
        <v>Regular</v>
      </c>
      <c r="O278" s="23">
        <f t="shared" si="39"/>
        <v>0</v>
      </c>
      <c r="P278" s="14" t="e">
        <f>+#REF!-H278</f>
        <v>#REF!</v>
      </c>
      <c r="Q278" s="17" t="e">
        <f t="shared" si="36"/>
        <v>#REF!</v>
      </c>
      <c r="R278" s="17" t="e">
        <f t="shared" si="40"/>
        <v>#REF!</v>
      </c>
      <c r="S278" s="17">
        <f t="shared" si="41"/>
        <v>0</v>
      </c>
      <c r="T278" s="17"/>
      <c r="U278" s="18"/>
      <c r="V278" s="18" t="e">
        <f t="shared" si="42"/>
        <v>#REF!</v>
      </c>
      <c r="W278" s="16" t="e">
        <f>+#REF!-H278</f>
        <v>#REF!</v>
      </c>
      <c r="X278" s="17" t="e">
        <f t="shared" si="37"/>
        <v>#REF!</v>
      </c>
      <c r="Y278" s="17" t="e">
        <f t="shared" si="38"/>
        <v>#REF!</v>
      </c>
      <c r="Z278" s="17" t="e">
        <f t="shared" si="43"/>
        <v>#REF!</v>
      </c>
      <c r="AA278" s="17"/>
      <c r="AB278" s="18"/>
      <c r="AC278" s="18" t="e">
        <f t="shared" si="44"/>
        <v>#REF!</v>
      </c>
      <c r="AD278" s="19" t="str">
        <f>VLOOKUP(B278,'[1]Manali members'!$C$2:$K$637,9,0)</f>
        <v>Last communication till 97</v>
      </c>
    </row>
    <row r="279" spans="1:30" x14ac:dyDescent="0.3">
      <c r="A279" s="20">
        <v>278</v>
      </c>
      <c r="B279" s="21" t="s">
        <v>948</v>
      </c>
      <c r="C279" s="15" t="s">
        <v>23</v>
      </c>
      <c r="D279" s="21" t="s">
        <v>949</v>
      </c>
      <c r="E279" s="15" t="s">
        <v>25</v>
      </c>
      <c r="F279" s="15" t="s">
        <v>26</v>
      </c>
      <c r="G279" s="21" t="s">
        <v>950</v>
      </c>
      <c r="H279" s="21">
        <v>1997</v>
      </c>
      <c r="I279" s="21" t="s">
        <v>951</v>
      </c>
      <c r="J279" s="21"/>
      <c r="K279" s="23">
        <f>VLOOKUP(B279,'[1]Manali members'!$C$2:$K$637,4,0)</f>
        <v>105000</v>
      </c>
      <c r="L279" s="23">
        <f>VLOOKUP(B279,'[1]Manali members'!$C$2:$K$637,5,0)</f>
        <v>94500</v>
      </c>
      <c r="M279" s="23">
        <f>VLOOKUP(B279,'[1]Manali members'!$C$2:$K$637,6,0)</f>
        <v>94500</v>
      </c>
      <c r="N279" s="21" t="str">
        <f>VLOOKUP(B279,'[1]Manali members'!$C$2:$K$637,8,0)</f>
        <v>Regular</v>
      </c>
      <c r="O279" s="23">
        <f t="shared" si="39"/>
        <v>0</v>
      </c>
      <c r="P279" s="14" t="e">
        <f>+#REF!-H279</f>
        <v>#REF!</v>
      </c>
      <c r="Q279" s="17" t="e">
        <f t="shared" si="36"/>
        <v>#REF!</v>
      </c>
      <c r="R279" s="17" t="e">
        <f t="shared" si="40"/>
        <v>#REF!</v>
      </c>
      <c r="S279" s="17">
        <f t="shared" si="41"/>
        <v>0</v>
      </c>
      <c r="T279" s="17"/>
      <c r="U279" s="18"/>
      <c r="V279" s="18" t="e">
        <f t="shared" si="42"/>
        <v>#REF!</v>
      </c>
      <c r="W279" s="16" t="e">
        <f>+#REF!-H279</f>
        <v>#REF!</v>
      </c>
      <c r="X279" s="17" t="e">
        <f t="shared" si="37"/>
        <v>#REF!</v>
      </c>
      <c r="Y279" s="17" t="e">
        <f t="shared" si="38"/>
        <v>#REF!</v>
      </c>
      <c r="Z279" s="17" t="e">
        <f t="shared" si="43"/>
        <v>#REF!</v>
      </c>
      <c r="AA279" s="17"/>
      <c r="AB279" s="18"/>
      <c r="AC279" s="18" t="e">
        <f t="shared" si="44"/>
        <v>#REF!</v>
      </c>
      <c r="AD279" s="19" t="str">
        <f>VLOOKUP(B279,'[1]Manali members'!$C$2:$K$637,9,0)</f>
        <v>Last communication 97</v>
      </c>
    </row>
    <row r="280" spans="1:30" x14ac:dyDescent="0.3">
      <c r="A280" s="13">
        <v>279</v>
      </c>
      <c r="B280" s="21" t="s">
        <v>952</v>
      </c>
      <c r="C280" s="15" t="s">
        <v>23</v>
      </c>
      <c r="D280" s="21" t="s">
        <v>953</v>
      </c>
      <c r="E280" s="15" t="s">
        <v>25</v>
      </c>
      <c r="F280" s="15" t="s">
        <v>26</v>
      </c>
      <c r="G280" s="21" t="s">
        <v>913</v>
      </c>
      <c r="H280" s="21">
        <v>1997</v>
      </c>
      <c r="I280" s="21" t="s">
        <v>954</v>
      </c>
      <c r="J280" s="21"/>
      <c r="K280" s="23">
        <v>45000</v>
      </c>
      <c r="L280" s="23">
        <v>42750</v>
      </c>
      <c r="M280" s="23">
        <v>45000</v>
      </c>
      <c r="N280" s="21"/>
      <c r="O280" s="23">
        <f t="shared" si="39"/>
        <v>-2250</v>
      </c>
      <c r="P280" s="14" t="e">
        <f>+#REF!-H280</f>
        <v>#REF!</v>
      </c>
      <c r="Q280" s="17">
        <f t="shared" si="36"/>
        <v>36000</v>
      </c>
      <c r="R280" s="17" t="e">
        <f t="shared" si="40"/>
        <v>#REF!</v>
      </c>
      <c r="S280" s="17">
        <f t="shared" si="41"/>
        <v>36000</v>
      </c>
      <c r="T280" s="17"/>
      <c r="U280" s="18"/>
      <c r="V280" s="18" t="e">
        <f t="shared" si="42"/>
        <v>#REF!</v>
      </c>
      <c r="W280" s="16" t="e">
        <f>+#REF!-H280</f>
        <v>#REF!</v>
      </c>
      <c r="X280" s="17">
        <f t="shared" si="37"/>
        <v>36000</v>
      </c>
      <c r="Y280" s="17" t="e">
        <f t="shared" si="38"/>
        <v>#REF!</v>
      </c>
      <c r="Z280" s="17" t="e">
        <f t="shared" si="43"/>
        <v>#REF!</v>
      </c>
      <c r="AA280" s="17"/>
      <c r="AB280" s="18"/>
      <c r="AC280" s="18" t="e">
        <f t="shared" si="44"/>
        <v>#REF!</v>
      </c>
      <c r="AD280" s="19" t="e">
        <f>VLOOKUP(B280,'[1]Manali members'!$C$2:$K$637,9,0)</f>
        <v>#N/A</v>
      </c>
    </row>
    <row r="281" spans="1:30" x14ac:dyDescent="0.3">
      <c r="A281" s="20">
        <v>280</v>
      </c>
      <c r="B281" s="21" t="s">
        <v>955</v>
      </c>
      <c r="C281" s="15" t="s">
        <v>23</v>
      </c>
      <c r="D281" s="21" t="s">
        <v>956</v>
      </c>
      <c r="E281" s="15" t="s">
        <v>25</v>
      </c>
      <c r="F281" s="15" t="s">
        <v>26</v>
      </c>
      <c r="G281" s="22">
        <v>35557</v>
      </c>
      <c r="H281" s="21">
        <v>1997</v>
      </c>
      <c r="I281" s="21" t="s">
        <v>957</v>
      </c>
      <c r="J281" s="21"/>
      <c r="K281" s="23">
        <v>105000</v>
      </c>
      <c r="L281" s="23">
        <v>99750</v>
      </c>
      <c r="M281" s="23">
        <v>99750</v>
      </c>
      <c r="N281" s="21"/>
      <c r="O281" s="23">
        <f t="shared" si="39"/>
        <v>0</v>
      </c>
      <c r="P281" s="14" t="e">
        <f>+#REF!-H281</f>
        <v>#REF!</v>
      </c>
      <c r="Q281" s="17">
        <f t="shared" si="36"/>
        <v>79800</v>
      </c>
      <c r="R281" s="17" t="e">
        <f t="shared" si="40"/>
        <v>#REF!</v>
      </c>
      <c r="S281" s="17">
        <f t="shared" si="41"/>
        <v>79800</v>
      </c>
      <c r="T281" s="17"/>
      <c r="U281" s="18"/>
      <c r="V281" s="18" t="e">
        <f t="shared" si="42"/>
        <v>#REF!</v>
      </c>
      <c r="W281" s="16" t="e">
        <f>+#REF!-H281</f>
        <v>#REF!</v>
      </c>
      <c r="X281" s="17">
        <f t="shared" si="37"/>
        <v>79800</v>
      </c>
      <c r="Y281" s="17" t="e">
        <f t="shared" si="38"/>
        <v>#REF!</v>
      </c>
      <c r="Z281" s="17" t="e">
        <f t="shared" si="43"/>
        <v>#REF!</v>
      </c>
      <c r="AA281" s="17"/>
      <c r="AB281" s="18"/>
      <c r="AC281" s="18" t="e">
        <f t="shared" si="44"/>
        <v>#REF!</v>
      </c>
      <c r="AD281" s="19" t="e">
        <f>VLOOKUP(B281,'[1]Manali members'!$C$2:$K$637,9,0)</f>
        <v>#N/A</v>
      </c>
    </row>
    <row r="282" spans="1:30" x14ac:dyDescent="0.3">
      <c r="A282" s="13">
        <v>281</v>
      </c>
      <c r="B282" s="21" t="s">
        <v>958</v>
      </c>
      <c r="C282" s="15" t="s">
        <v>23</v>
      </c>
      <c r="D282" s="21" t="s">
        <v>959</v>
      </c>
      <c r="E282" s="15" t="s">
        <v>25</v>
      </c>
      <c r="F282" s="15" t="s">
        <v>26</v>
      </c>
      <c r="G282" s="22">
        <v>35438</v>
      </c>
      <c r="H282" s="21">
        <v>1997</v>
      </c>
      <c r="I282" s="21" t="s">
        <v>960</v>
      </c>
      <c r="J282" s="21"/>
      <c r="K282" s="23">
        <v>62000</v>
      </c>
      <c r="L282" s="23">
        <v>62000</v>
      </c>
      <c r="M282" s="23">
        <v>0</v>
      </c>
      <c r="N282" s="21"/>
      <c r="O282" s="23">
        <f t="shared" si="39"/>
        <v>62000</v>
      </c>
      <c r="P282" s="14" t="e">
        <f>+#REF!-H282</f>
        <v>#REF!</v>
      </c>
      <c r="Q282" s="17">
        <f t="shared" si="36"/>
        <v>0</v>
      </c>
      <c r="R282" s="17" t="e">
        <f t="shared" si="40"/>
        <v>#REF!</v>
      </c>
      <c r="S282" s="17">
        <f t="shared" si="41"/>
        <v>0</v>
      </c>
      <c r="T282" s="17"/>
      <c r="U282" s="18"/>
      <c r="V282" s="18" t="e">
        <f t="shared" si="42"/>
        <v>#REF!</v>
      </c>
      <c r="W282" s="16" t="e">
        <f>+#REF!-H282</f>
        <v>#REF!</v>
      </c>
      <c r="X282" s="17">
        <f t="shared" si="37"/>
        <v>0</v>
      </c>
      <c r="Y282" s="17" t="e">
        <f t="shared" si="38"/>
        <v>#REF!</v>
      </c>
      <c r="Z282" s="17" t="e">
        <f t="shared" si="43"/>
        <v>#REF!</v>
      </c>
      <c r="AA282" s="17"/>
      <c r="AB282" s="18"/>
      <c r="AC282" s="18" t="e">
        <f t="shared" si="44"/>
        <v>#REF!</v>
      </c>
      <c r="AD282" s="19" t="e">
        <f>VLOOKUP(B282,'[1]Manali members'!$C$2:$K$637,9,0)</f>
        <v>#N/A</v>
      </c>
    </row>
    <row r="283" spans="1:30" s="34" customFormat="1" x14ac:dyDescent="0.3">
      <c r="A283" s="26">
        <v>282</v>
      </c>
      <c r="B283" s="24" t="s">
        <v>961</v>
      </c>
      <c r="C283" s="27" t="s">
        <v>23</v>
      </c>
      <c r="D283" s="24" t="s">
        <v>962</v>
      </c>
      <c r="E283" s="15" t="s">
        <v>25</v>
      </c>
      <c r="F283" s="15" t="s">
        <v>26</v>
      </c>
      <c r="G283" s="24" t="s">
        <v>963</v>
      </c>
      <c r="H283" s="24">
        <v>1997</v>
      </c>
      <c r="I283" s="24" t="s">
        <v>964</v>
      </c>
      <c r="J283" s="24"/>
      <c r="K283" s="28">
        <v>105000</v>
      </c>
      <c r="L283" s="28">
        <v>105000</v>
      </c>
      <c r="M283" s="28">
        <v>35000</v>
      </c>
      <c r="N283" s="24"/>
      <c r="O283" s="28">
        <f t="shared" si="39"/>
        <v>70000</v>
      </c>
      <c r="P283" s="29" t="e">
        <f>+#REF!-H283</f>
        <v>#REF!</v>
      </c>
      <c r="Q283" s="30">
        <f t="shared" si="36"/>
        <v>28000</v>
      </c>
      <c r="R283" s="30" t="e">
        <f t="shared" si="40"/>
        <v>#REF!</v>
      </c>
      <c r="S283" s="30">
        <f t="shared" si="41"/>
        <v>28000</v>
      </c>
      <c r="T283" s="30"/>
      <c r="U283" s="31"/>
      <c r="V283" s="31" t="e">
        <f t="shared" si="42"/>
        <v>#REF!</v>
      </c>
      <c r="W283" s="32" t="e">
        <f>+#REF!-H283</f>
        <v>#REF!</v>
      </c>
      <c r="X283" s="30">
        <f t="shared" si="37"/>
        <v>28000</v>
      </c>
      <c r="Y283" s="30" t="e">
        <f t="shared" si="38"/>
        <v>#REF!</v>
      </c>
      <c r="Z283" s="30" t="e">
        <f t="shared" si="43"/>
        <v>#REF!</v>
      </c>
      <c r="AA283" s="30"/>
      <c r="AB283" s="31"/>
      <c r="AC283" s="31" t="e">
        <f t="shared" si="44"/>
        <v>#REF!</v>
      </c>
      <c r="AD283" s="33" t="e">
        <f>VLOOKUP(B283,'[1]Manali members'!$C$2:$K$637,9,0)</f>
        <v>#N/A</v>
      </c>
    </row>
    <row r="284" spans="1:30" x14ac:dyDescent="0.3">
      <c r="A284" s="13">
        <v>283</v>
      </c>
      <c r="B284" s="21" t="s">
        <v>965</v>
      </c>
      <c r="C284" s="15" t="s">
        <v>23</v>
      </c>
      <c r="D284" s="21" t="s">
        <v>966</v>
      </c>
      <c r="E284" s="15" t="s">
        <v>25</v>
      </c>
      <c r="F284" s="15" t="s">
        <v>26</v>
      </c>
      <c r="G284" s="22">
        <v>35743</v>
      </c>
      <c r="H284" s="21">
        <v>1997</v>
      </c>
      <c r="I284" s="21" t="s">
        <v>967</v>
      </c>
      <c r="J284" s="21"/>
      <c r="K284" s="23">
        <f>VLOOKUP(B284,'[1]Manali members'!$C$2:$K$637,4,0)</f>
        <v>45000</v>
      </c>
      <c r="L284" s="23">
        <f>VLOOKUP(B284,'[1]Manali members'!$C$2:$K$637,5,0)</f>
        <v>42750</v>
      </c>
      <c r="M284" s="23">
        <f>VLOOKUP(B284,'[1]Manali members'!$C$2:$K$637,6,0)</f>
        <v>42750</v>
      </c>
      <c r="N284" s="21" t="str">
        <f>VLOOKUP(B284,'[1]Manali members'!$C$2:$K$637,8,0)</f>
        <v>Regular</v>
      </c>
      <c r="O284" s="23">
        <f t="shared" si="39"/>
        <v>0</v>
      </c>
      <c r="P284" s="14" t="e">
        <f>+#REF!-H284</f>
        <v>#REF!</v>
      </c>
      <c r="Q284" s="17" t="e">
        <f t="shared" si="36"/>
        <v>#REF!</v>
      </c>
      <c r="R284" s="17" t="e">
        <f t="shared" si="40"/>
        <v>#REF!</v>
      </c>
      <c r="S284" s="17">
        <f t="shared" si="41"/>
        <v>0</v>
      </c>
      <c r="T284" s="17"/>
      <c r="U284" s="18"/>
      <c r="V284" s="18" t="e">
        <f t="shared" si="42"/>
        <v>#REF!</v>
      </c>
      <c r="W284" s="16" t="e">
        <f>+#REF!-H284</f>
        <v>#REF!</v>
      </c>
      <c r="X284" s="17" t="e">
        <f t="shared" si="37"/>
        <v>#REF!</v>
      </c>
      <c r="Y284" s="17" t="e">
        <f t="shared" si="38"/>
        <v>#REF!</v>
      </c>
      <c r="Z284" s="17" t="e">
        <f t="shared" si="43"/>
        <v>#REF!</v>
      </c>
      <c r="AA284" s="17"/>
      <c r="AB284" s="18"/>
      <c r="AC284" s="18" t="e">
        <f t="shared" si="44"/>
        <v>#REF!</v>
      </c>
      <c r="AD284" s="19" t="str">
        <f>VLOOKUP(B284,'[1]Manali members'!$C$2:$K$637,9,0)</f>
        <v>Last communication 2011</v>
      </c>
    </row>
    <row r="285" spans="1:30" x14ac:dyDescent="0.3">
      <c r="A285" s="20">
        <v>284</v>
      </c>
      <c r="B285" s="21" t="s">
        <v>968</v>
      </c>
      <c r="C285" s="15" t="s">
        <v>23</v>
      </c>
      <c r="D285" s="21" t="s">
        <v>969</v>
      </c>
      <c r="E285" s="15" t="s">
        <v>25</v>
      </c>
      <c r="F285" s="15" t="s">
        <v>26</v>
      </c>
      <c r="G285" s="22">
        <v>35501</v>
      </c>
      <c r="H285" s="21">
        <v>1997</v>
      </c>
      <c r="I285" s="21" t="s">
        <v>970</v>
      </c>
      <c r="J285" s="21"/>
      <c r="K285" s="23">
        <f>VLOOKUP(B285,'[1]Manali members'!$C$2:$K$637,4,0)</f>
        <v>62000</v>
      </c>
      <c r="L285" s="23">
        <f>VLOOKUP(B285,'[1]Manali members'!$C$2:$K$637,5,0)</f>
        <v>49600</v>
      </c>
      <c r="M285" s="23">
        <f>VLOOKUP(B285,'[1]Manali members'!$C$2:$K$637,6,0)</f>
        <v>49600</v>
      </c>
      <c r="N285" s="21" t="str">
        <f>VLOOKUP(B285,'[1]Manali members'!$C$2:$K$637,8,0)</f>
        <v>Regular</v>
      </c>
      <c r="O285" s="23">
        <f t="shared" si="39"/>
        <v>0</v>
      </c>
      <c r="P285" s="14" t="e">
        <f>+#REF!-H285</f>
        <v>#REF!</v>
      </c>
      <c r="Q285" s="17" t="e">
        <f t="shared" si="36"/>
        <v>#REF!</v>
      </c>
      <c r="R285" s="17" t="e">
        <f t="shared" si="40"/>
        <v>#REF!</v>
      </c>
      <c r="S285" s="17">
        <f t="shared" si="41"/>
        <v>0</v>
      </c>
      <c r="T285" s="17"/>
      <c r="U285" s="18"/>
      <c r="V285" s="18" t="e">
        <f t="shared" si="42"/>
        <v>#REF!</v>
      </c>
      <c r="W285" s="16" t="e">
        <f>+#REF!-H285</f>
        <v>#REF!</v>
      </c>
      <c r="X285" s="17" t="e">
        <f t="shared" si="37"/>
        <v>#REF!</v>
      </c>
      <c r="Y285" s="17" t="e">
        <f t="shared" si="38"/>
        <v>#REF!</v>
      </c>
      <c r="Z285" s="17" t="e">
        <f t="shared" si="43"/>
        <v>#REF!</v>
      </c>
      <c r="AA285" s="17"/>
      <c r="AB285" s="18"/>
      <c r="AC285" s="18" t="e">
        <f t="shared" si="44"/>
        <v>#REF!</v>
      </c>
      <c r="AD285" s="19" t="str">
        <f>VLOOKUP(B285,'[1]Manali members'!$C$2:$K$637,9,0)</f>
        <v>Last communication 00</v>
      </c>
    </row>
    <row r="286" spans="1:30" x14ac:dyDescent="0.3">
      <c r="A286" s="13">
        <v>285</v>
      </c>
      <c r="B286" s="21" t="s">
        <v>971</v>
      </c>
      <c r="C286" s="15" t="s">
        <v>23</v>
      </c>
      <c r="D286" s="21" t="s">
        <v>972</v>
      </c>
      <c r="E286" s="15" t="s">
        <v>25</v>
      </c>
      <c r="F286" s="15" t="s">
        <v>26</v>
      </c>
      <c r="G286" s="22">
        <v>35685</v>
      </c>
      <c r="H286" s="21">
        <v>1997</v>
      </c>
      <c r="I286" s="21" t="s">
        <v>973</v>
      </c>
      <c r="J286" s="21"/>
      <c r="K286" s="23">
        <f>VLOOKUP(B286,'[1]Manali members'!$C$2:$K$637,4,0)</f>
        <v>105000</v>
      </c>
      <c r="L286" s="23">
        <f>VLOOKUP(B286,'[1]Manali members'!$C$2:$K$637,5,0)</f>
        <v>83916</v>
      </c>
      <c r="M286" s="23">
        <f>VLOOKUP(B286,'[1]Manali members'!$C$2:$K$637,6,0)</f>
        <v>83916</v>
      </c>
      <c r="N286" s="21" t="str">
        <f>VLOOKUP(B286,'[1]Manali members'!$C$2:$K$637,8,0)</f>
        <v>Regular</v>
      </c>
      <c r="O286" s="23">
        <f t="shared" si="39"/>
        <v>0</v>
      </c>
      <c r="P286" s="14" t="e">
        <f>+#REF!-H286</f>
        <v>#REF!</v>
      </c>
      <c r="Q286" s="17" t="e">
        <f t="shared" si="36"/>
        <v>#REF!</v>
      </c>
      <c r="R286" s="17" t="e">
        <f t="shared" si="40"/>
        <v>#REF!</v>
      </c>
      <c r="S286" s="17">
        <f t="shared" si="41"/>
        <v>0</v>
      </c>
      <c r="T286" s="17"/>
      <c r="U286" s="18"/>
      <c r="V286" s="18" t="e">
        <f t="shared" si="42"/>
        <v>#REF!</v>
      </c>
      <c r="W286" s="16" t="e">
        <f>+#REF!-H286</f>
        <v>#REF!</v>
      </c>
      <c r="X286" s="17" t="e">
        <f t="shared" si="37"/>
        <v>#REF!</v>
      </c>
      <c r="Y286" s="17" t="e">
        <f t="shared" si="38"/>
        <v>#REF!</v>
      </c>
      <c r="Z286" s="17" t="e">
        <f t="shared" si="43"/>
        <v>#REF!</v>
      </c>
      <c r="AA286" s="17"/>
      <c r="AB286" s="18"/>
      <c r="AC286" s="18" t="e">
        <f t="shared" si="44"/>
        <v>#REF!</v>
      </c>
      <c r="AD286" s="19" t="str">
        <f>VLOOKUP(B286,'[1]Manali members'!$C$2:$K$637,9,0)</f>
        <v>No communication till date</v>
      </c>
    </row>
    <row r="287" spans="1:30" x14ac:dyDescent="0.3">
      <c r="A287" s="20">
        <v>286</v>
      </c>
      <c r="B287" s="21" t="s">
        <v>974</v>
      </c>
      <c r="C287" s="15" t="s">
        <v>23</v>
      </c>
      <c r="D287" s="21" t="s">
        <v>975</v>
      </c>
      <c r="E287" s="15" t="s">
        <v>25</v>
      </c>
      <c r="F287" s="15" t="s">
        <v>26</v>
      </c>
      <c r="G287" s="22">
        <v>35442</v>
      </c>
      <c r="H287" s="21">
        <v>1997</v>
      </c>
      <c r="I287" s="21" t="s">
        <v>976</v>
      </c>
      <c r="J287" s="21"/>
      <c r="K287" s="23">
        <f>VLOOKUP(B287,'[1]Manali members'!$C$2:$K$637,4,0)</f>
        <v>45000</v>
      </c>
      <c r="L287" s="23">
        <f>VLOOKUP(B287,'[1]Manali members'!$C$2:$K$637,5,0)</f>
        <v>0</v>
      </c>
      <c r="M287" s="23">
        <f>VLOOKUP(B287,'[1]Manali members'!$C$2:$K$637,6,0)</f>
        <v>0</v>
      </c>
      <c r="N287" s="21" t="str">
        <f>VLOOKUP(B287,'[1]Manali members'!$C$2:$K$637,8,0)</f>
        <v>File Missing</v>
      </c>
      <c r="O287" s="23">
        <f t="shared" si="39"/>
        <v>0</v>
      </c>
      <c r="P287" s="14" t="e">
        <f>+#REF!-H287</f>
        <v>#REF!</v>
      </c>
      <c r="Q287" s="17">
        <f t="shared" si="36"/>
        <v>0</v>
      </c>
      <c r="R287" s="17" t="e">
        <f t="shared" si="40"/>
        <v>#REF!</v>
      </c>
      <c r="S287" s="17">
        <f t="shared" si="41"/>
        <v>0</v>
      </c>
      <c r="T287" s="17"/>
      <c r="U287" s="18"/>
      <c r="V287" s="18" t="e">
        <f t="shared" si="42"/>
        <v>#REF!</v>
      </c>
      <c r="W287" s="16" t="e">
        <f>+#REF!-H287</f>
        <v>#REF!</v>
      </c>
      <c r="X287" s="17">
        <f t="shared" si="37"/>
        <v>0</v>
      </c>
      <c r="Y287" s="17" t="e">
        <f t="shared" si="38"/>
        <v>#REF!</v>
      </c>
      <c r="Z287" s="17" t="e">
        <f t="shared" si="43"/>
        <v>#REF!</v>
      </c>
      <c r="AA287" s="17"/>
      <c r="AB287" s="18"/>
      <c r="AC287" s="18" t="e">
        <f t="shared" si="44"/>
        <v>#REF!</v>
      </c>
      <c r="AD287" s="19" t="str">
        <f>VLOOKUP(B287,'[1]Manali members'!$C$2:$K$637,9,0)</f>
        <v>All details of member's missed from file</v>
      </c>
    </row>
    <row r="288" spans="1:30" x14ac:dyDescent="0.3">
      <c r="A288" s="13">
        <v>287</v>
      </c>
      <c r="B288" s="21" t="s">
        <v>977</v>
      </c>
      <c r="C288" s="15" t="s">
        <v>23</v>
      </c>
      <c r="D288" s="21" t="s">
        <v>978</v>
      </c>
      <c r="E288" s="15" t="s">
        <v>25</v>
      </c>
      <c r="F288" s="15" t="s">
        <v>26</v>
      </c>
      <c r="G288" s="22">
        <v>35796</v>
      </c>
      <c r="H288" s="21">
        <v>1998</v>
      </c>
      <c r="I288" s="21" t="s">
        <v>979</v>
      </c>
      <c r="J288" s="21"/>
      <c r="K288" s="23">
        <f>VLOOKUP(B288,'[1]Manali members'!$C$2:$K$637,4,0)</f>
        <v>60000</v>
      </c>
      <c r="L288" s="23">
        <f>VLOOKUP(B288,'[1]Manali members'!$C$2:$K$637,5,0)</f>
        <v>48000</v>
      </c>
      <c r="M288" s="23">
        <f>VLOOKUP(B288,'[1]Manali members'!$C$2:$K$637,6,0)</f>
        <v>48000</v>
      </c>
      <c r="N288" s="21" t="str">
        <f>VLOOKUP(B288,'[1]Manali members'!$C$2:$K$637,8,0)</f>
        <v>Regular</v>
      </c>
      <c r="O288" s="23">
        <f t="shared" si="39"/>
        <v>0</v>
      </c>
      <c r="P288" s="14" t="e">
        <f>+#REF!-H288</f>
        <v>#REF!</v>
      </c>
      <c r="Q288" s="17" t="e">
        <f t="shared" si="36"/>
        <v>#REF!</v>
      </c>
      <c r="R288" s="17" t="e">
        <f t="shared" si="40"/>
        <v>#REF!</v>
      </c>
      <c r="S288" s="17">
        <f t="shared" si="41"/>
        <v>0</v>
      </c>
      <c r="T288" s="17"/>
      <c r="U288" s="18"/>
      <c r="V288" s="18" t="e">
        <f t="shared" si="42"/>
        <v>#REF!</v>
      </c>
      <c r="W288" s="16" t="e">
        <f>+#REF!-H288</f>
        <v>#REF!</v>
      </c>
      <c r="X288" s="17" t="e">
        <f t="shared" si="37"/>
        <v>#REF!</v>
      </c>
      <c r="Y288" s="17" t="e">
        <f t="shared" si="38"/>
        <v>#REF!</v>
      </c>
      <c r="Z288" s="17" t="e">
        <f t="shared" si="43"/>
        <v>#REF!</v>
      </c>
      <c r="AA288" s="17"/>
      <c r="AB288" s="18"/>
      <c r="AC288" s="18" t="e">
        <f t="shared" si="44"/>
        <v>#REF!</v>
      </c>
      <c r="AD288" s="19" t="str">
        <f>VLOOKUP(B288,'[1]Manali members'!$C$2:$K$637,9,0)</f>
        <v>Last communication till 12</v>
      </c>
    </row>
    <row r="289" spans="1:30" ht="28.8" x14ac:dyDescent="0.3">
      <c r="A289" s="20">
        <v>288</v>
      </c>
      <c r="B289" s="21" t="s">
        <v>980</v>
      </c>
      <c r="C289" s="15" t="s">
        <v>23</v>
      </c>
      <c r="D289" s="21">
        <v>31166</v>
      </c>
      <c r="E289" s="15" t="s">
        <v>25</v>
      </c>
      <c r="F289" s="15" t="s">
        <v>26</v>
      </c>
      <c r="G289" s="21" t="s">
        <v>981</v>
      </c>
      <c r="H289" s="21">
        <v>1994</v>
      </c>
      <c r="I289" s="21" t="s">
        <v>982</v>
      </c>
      <c r="J289" s="21"/>
      <c r="K289" s="23">
        <f>VLOOKUP(B289,'[1]Manali members'!$C$2:$K$637,4,0)</f>
        <v>85000</v>
      </c>
      <c r="L289" s="23">
        <f>VLOOKUP(B289,'[1]Manali members'!$C$2:$K$637,5,0)</f>
        <v>85000</v>
      </c>
      <c r="M289" s="23">
        <f>VLOOKUP(B289,'[1]Manali members'!$C$2:$K$637,6,0)</f>
        <v>85000</v>
      </c>
      <c r="N289" s="21" t="str">
        <f>VLOOKUP(B289,'[1]Manali members'!$C$2:$K$637,8,0)</f>
        <v>Regular</v>
      </c>
      <c r="O289" s="23">
        <f t="shared" si="39"/>
        <v>0</v>
      </c>
      <c r="P289" s="14" t="e">
        <f>+#REF!-H289</f>
        <v>#REF!</v>
      </c>
      <c r="Q289" s="17" t="e">
        <f t="shared" si="36"/>
        <v>#REF!</v>
      </c>
      <c r="R289" s="17" t="e">
        <f t="shared" si="40"/>
        <v>#REF!</v>
      </c>
      <c r="S289" s="17">
        <f t="shared" si="41"/>
        <v>0</v>
      </c>
      <c r="T289" s="17"/>
      <c r="U289" s="18"/>
      <c r="V289" s="18" t="e">
        <f t="shared" si="42"/>
        <v>#REF!</v>
      </c>
      <c r="W289" s="16" t="e">
        <f>+#REF!-H289</f>
        <v>#REF!</v>
      </c>
      <c r="X289" s="17" t="e">
        <f t="shared" si="37"/>
        <v>#REF!</v>
      </c>
      <c r="Y289" s="17" t="e">
        <f t="shared" si="38"/>
        <v>#REF!</v>
      </c>
      <c r="Z289" s="17" t="e">
        <f t="shared" si="43"/>
        <v>#REF!</v>
      </c>
      <c r="AA289" s="17"/>
      <c r="AB289" s="18"/>
      <c r="AC289" s="18" t="e">
        <f t="shared" si="44"/>
        <v>#REF!</v>
      </c>
      <c r="AD289" s="19" t="str">
        <f>VLOOKUP(B289,'[1]Manali members'!$C$2:$K$637,9,0)</f>
        <v>Last communication 00
(Agrement Undelived two copy in file)</v>
      </c>
    </row>
    <row r="290" spans="1:30" ht="28.8" x14ac:dyDescent="0.3">
      <c r="A290" s="13">
        <v>289</v>
      </c>
      <c r="B290" s="21" t="s">
        <v>983</v>
      </c>
      <c r="C290" s="15" t="s">
        <v>23</v>
      </c>
      <c r="D290" s="21" t="s">
        <v>984</v>
      </c>
      <c r="E290" s="15" t="s">
        <v>25</v>
      </c>
      <c r="F290" s="15" t="s">
        <v>26</v>
      </c>
      <c r="G290" s="21" t="s">
        <v>985</v>
      </c>
      <c r="H290" s="21">
        <v>1989</v>
      </c>
      <c r="I290" s="21" t="s">
        <v>986</v>
      </c>
      <c r="J290" s="21"/>
      <c r="K290" s="23">
        <f>VLOOKUP(B290,'[1]Manali members'!$C$2:$K$637,4,0)</f>
        <v>48000</v>
      </c>
      <c r="L290" s="23">
        <f>VLOOKUP(B290,'[1]Manali members'!$C$2:$K$637,5,0)</f>
        <v>48000</v>
      </c>
      <c r="M290" s="23">
        <f>VLOOKUP(B290,'[1]Manali members'!$C$2:$K$637,6,0)</f>
        <v>48000</v>
      </c>
      <c r="N290" s="21" t="str">
        <f>VLOOKUP(B290,'[1]Manali members'!$C$2:$K$637,8,0)</f>
        <v>Regular</v>
      </c>
      <c r="O290" s="23">
        <f t="shared" si="39"/>
        <v>0</v>
      </c>
      <c r="P290" s="14" t="e">
        <f>+#REF!-H290</f>
        <v>#REF!</v>
      </c>
      <c r="Q290" s="17" t="e">
        <f t="shared" si="36"/>
        <v>#REF!</v>
      </c>
      <c r="R290" s="17" t="e">
        <f t="shared" si="40"/>
        <v>#REF!</v>
      </c>
      <c r="S290" s="17">
        <f t="shared" si="41"/>
        <v>0</v>
      </c>
      <c r="T290" s="17"/>
      <c r="U290" s="18"/>
      <c r="V290" s="18" t="e">
        <f t="shared" si="42"/>
        <v>#REF!</v>
      </c>
      <c r="W290" s="16" t="e">
        <f>+#REF!-H290</f>
        <v>#REF!</v>
      </c>
      <c r="X290" s="17" t="e">
        <f t="shared" si="37"/>
        <v>#REF!</v>
      </c>
      <c r="Y290" s="17" t="e">
        <f t="shared" si="38"/>
        <v>#REF!</v>
      </c>
      <c r="Z290" s="17" t="e">
        <f t="shared" si="43"/>
        <v>#REF!</v>
      </c>
      <c r="AA290" s="17"/>
      <c r="AB290" s="18"/>
      <c r="AC290" s="18" t="e">
        <f t="shared" si="44"/>
        <v>#REF!</v>
      </c>
      <c r="AD290" s="19" t="str">
        <f>VLOOKUP(B290,'[1]Manali members'!$C$2:$K$637,9,0)</f>
        <v>Transferred from Pahalgam to Manali
(App Note recvd for Manali)</v>
      </c>
    </row>
    <row r="291" spans="1:30" x14ac:dyDescent="0.3">
      <c r="A291" s="20">
        <v>290</v>
      </c>
      <c r="B291" s="21" t="s">
        <v>987</v>
      </c>
      <c r="C291" s="15" t="s">
        <v>23</v>
      </c>
      <c r="D291" s="21">
        <v>1001221</v>
      </c>
      <c r="E291" s="15" t="s">
        <v>25</v>
      </c>
      <c r="F291" s="15" t="s">
        <v>26</v>
      </c>
      <c r="G291" s="21" t="s">
        <v>988</v>
      </c>
      <c r="H291" s="21">
        <v>1995</v>
      </c>
      <c r="I291" s="21" t="s">
        <v>989</v>
      </c>
      <c r="J291" s="21"/>
      <c r="K291" s="23">
        <f>VLOOKUP(B291,'[1]Manali members'!$C$2:$K$637,4,0)</f>
        <v>30000</v>
      </c>
      <c r="L291" s="23">
        <f>VLOOKUP(B291,'[1]Manali members'!$C$2:$K$637,5,0)</f>
        <v>30000</v>
      </c>
      <c r="M291" s="23">
        <f>VLOOKUP(B291,'[1]Manali members'!$C$2:$K$637,6,0)</f>
        <v>30000</v>
      </c>
      <c r="N291" s="21" t="str">
        <f>VLOOKUP(B291,'[1]Manali members'!$C$2:$K$637,8,0)</f>
        <v>Regular</v>
      </c>
      <c r="O291" s="23">
        <f t="shared" si="39"/>
        <v>0</v>
      </c>
      <c r="P291" s="14" t="e">
        <f>+#REF!-H291</f>
        <v>#REF!</v>
      </c>
      <c r="Q291" s="17" t="e">
        <f t="shared" si="36"/>
        <v>#REF!</v>
      </c>
      <c r="R291" s="17" t="e">
        <f t="shared" si="40"/>
        <v>#REF!</v>
      </c>
      <c r="S291" s="17">
        <f t="shared" si="41"/>
        <v>0</v>
      </c>
      <c r="T291" s="17"/>
      <c r="U291" s="18"/>
      <c r="V291" s="18" t="e">
        <f t="shared" si="42"/>
        <v>#REF!</v>
      </c>
      <c r="W291" s="16" t="e">
        <f>+#REF!-H291</f>
        <v>#REF!</v>
      </c>
      <c r="X291" s="17" t="e">
        <f t="shared" si="37"/>
        <v>#REF!</v>
      </c>
      <c r="Y291" s="17" t="e">
        <f t="shared" si="38"/>
        <v>#REF!</v>
      </c>
      <c r="Z291" s="17" t="e">
        <f t="shared" si="43"/>
        <v>#REF!</v>
      </c>
      <c r="AA291" s="17"/>
      <c r="AB291" s="18"/>
      <c r="AC291" s="18" t="e">
        <f t="shared" si="44"/>
        <v>#REF!</v>
      </c>
      <c r="AD291" s="19" t="str">
        <f>VLOOKUP(B291,'[1]Manali members'!$C$2:$K$637,9,0)</f>
        <v>Last communication 96</v>
      </c>
    </row>
    <row r="292" spans="1:30" x14ac:dyDescent="0.3">
      <c r="A292" s="13">
        <v>291</v>
      </c>
      <c r="B292" s="21" t="s">
        <v>990</v>
      </c>
      <c r="C292" s="15" t="s">
        <v>23</v>
      </c>
      <c r="D292" s="21">
        <v>1001222</v>
      </c>
      <c r="E292" s="15" t="s">
        <v>25</v>
      </c>
      <c r="F292" s="15" t="s">
        <v>26</v>
      </c>
      <c r="G292" s="21" t="s">
        <v>991</v>
      </c>
      <c r="H292" s="21">
        <v>1995</v>
      </c>
      <c r="I292" s="21" t="s">
        <v>992</v>
      </c>
      <c r="J292" s="21"/>
      <c r="K292" s="23">
        <f>VLOOKUP(B292,'[1]Manali members'!$C$2:$K$637,4,0)</f>
        <v>85000</v>
      </c>
      <c r="L292" s="23">
        <f>VLOOKUP(B292,'[1]Manali members'!$C$2:$K$637,5,0)</f>
        <v>85000</v>
      </c>
      <c r="M292" s="23">
        <f>VLOOKUP(B292,'[1]Manali members'!$C$2:$K$637,6,0)</f>
        <v>85000</v>
      </c>
      <c r="N292" s="21" t="str">
        <f>VLOOKUP(B292,'[1]Manali members'!$C$2:$K$637,8,0)</f>
        <v>Regular</v>
      </c>
      <c r="O292" s="23">
        <f t="shared" si="39"/>
        <v>0</v>
      </c>
      <c r="P292" s="14" t="e">
        <f>+#REF!-H292</f>
        <v>#REF!</v>
      </c>
      <c r="Q292" s="17" t="e">
        <f t="shared" si="36"/>
        <v>#REF!</v>
      </c>
      <c r="R292" s="17" t="e">
        <f t="shared" si="40"/>
        <v>#REF!</v>
      </c>
      <c r="S292" s="17">
        <f t="shared" si="41"/>
        <v>0</v>
      </c>
      <c r="T292" s="17"/>
      <c r="U292" s="18"/>
      <c r="V292" s="18" t="e">
        <f t="shared" si="42"/>
        <v>#REF!</v>
      </c>
      <c r="W292" s="16" t="e">
        <f>+#REF!-H292</f>
        <v>#REF!</v>
      </c>
      <c r="X292" s="17" t="e">
        <f t="shared" si="37"/>
        <v>#REF!</v>
      </c>
      <c r="Y292" s="17" t="e">
        <f t="shared" si="38"/>
        <v>#REF!</v>
      </c>
      <c r="Z292" s="17" t="e">
        <f t="shared" si="43"/>
        <v>#REF!</v>
      </c>
      <c r="AA292" s="17"/>
      <c r="AB292" s="18"/>
      <c r="AC292" s="18" t="e">
        <f t="shared" si="44"/>
        <v>#REF!</v>
      </c>
      <c r="AD292" s="19" t="str">
        <f>VLOOKUP(B292,'[1]Manali members'!$C$2:$K$637,9,0)</f>
        <v>No communication till date</v>
      </c>
    </row>
    <row r="293" spans="1:30" ht="28.8" x14ac:dyDescent="0.3">
      <c r="A293" s="20">
        <v>292</v>
      </c>
      <c r="B293" s="21" t="s">
        <v>993</v>
      </c>
      <c r="C293" s="15" t="s">
        <v>23</v>
      </c>
      <c r="D293" s="21">
        <v>1001223</v>
      </c>
      <c r="E293" s="15" t="s">
        <v>25</v>
      </c>
      <c r="F293" s="15" t="s">
        <v>26</v>
      </c>
      <c r="G293" s="21" t="s">
        <v>991</v>
      </c>
      <c r="H293" s="21">
        <v>1995</v>
      </c>
      <c r="I293" s="21" t="s">
        <v>994</v>
      </c>
      <c r="J293" s="21"/>
      <c r="K293" s="23">
        <f>VLOOKUP(B293,'[1]Manali members'!$C$2:$K$637,4,0)</f>
        <v>30000</v>
      </c>
      <c r="L293" s="23">
        <f>VLOOKUP(B293,'[1]Manali members'!$C$2:$K$637,5,0)</f>
        <v>30000</v>
      </c>
      <c r="M293" s="23">
        <f>VLOOKUP(B293,'[1]Manali members'!$C$2:$K$637,6,0)</f>
        <v>27000</v>
      </c>
      <c r="N293" s="21" t="str">
        <f>VLOOKUP(B293,'[1]Manali members'!$C$2:$K$637,8,0)</f>
        <v>Outstanding</v>
      </c>
      <c r="O293" s="23">
        <f t="shared" si="39"/>
        <v>3000</v>
      </c>
      <c r="P293" s="14" t="e">
        <f>+#REF!-H293</f>
        <v>#REF!</v>
      </c>
      <c r="Q293" s="17">
        <f t="shared" si="36"/>
        <v>21600</v>
      </c>
      <c r="R293" s="17" t="e">
        <f t="shared" si="40"/>
        <v>#REF!</v>
      </c>
      <c r="S293" s="17">
        <f t="shared" si="41"/>
        <v>21600</v>
      </c>
      <c r="T293" s="17"/>
      <c r="U293" s="18"/>
      <c r="V293" s="18" t="e">
        <f t="shared" si="42"/>
        <v>#REF!</v>
      </c>
      <c r="W293" s="16" t="e">
        <f>+#REF!-H293</f>
        <v>#REF!</v>
      </c>
      <c r="X293" s="17">
        <f t="shared" si="37"/>
        <v>21600</v>
      </c>
      <c r="Y293" s="17" t="e">
        <f t="shared" si="38"/>
        <v>#REF!</v>
      </c>
      <c r="Z293" s="17" t="e">
        <f t="shared" si="43"/>
        <v>#REF!</v>
      </c>
      <c r="AA293" s="17"/>
      <c r="AB293" s="18"/>
      <c r="AC293" s="18" t="e">
        <f t="shared" si="44"/>
        <v>#REF!</v>
      </c>
      <c r="AD293" s="19" t="str">
        <f>VLOOKUP(B293,'[1]Manali members'!$C$2:$K$637,9,0)</f>
        <v>Only application form filed
(Outstanding Rs 3000/-)</v>
      </c>
    </row>
    <row r="294" spans="1:30" x14ac:dyDescent="0.3">
      <c r="A294" s="13">
        <v>293</v>
      </c>
      <c r="B294" s="21" t="s">
        <v>995</v>
      </c>
      <c r="C294" s="15" t="s">
        <v>23</v>
      </c>
      <c r="D294" s="21">
        <v>1001268</v>
      </c>
      <c r="E294" s="15" t="s">
        <v>25</v>
      </c>
      <c r="F294" s="15" t="s">
        <v>26</v>
      </c>
      <c r="G294" s="22">
        <v>34978</v>
      </c>
      <c r="H294" s="21">
        <v>1995</v>
      </c>
      <c r="I294" s="21" t="s">
        <v>996</v>
      </c>
      <c r="J294" s="21"/>
      <c r="K294" s="23">
        <f>VLOOKUP(B294,'[1]Manali members'!$C$2:$K$637,4,0)</f>
        <v>65000</v>
      </c>
      <c r="L294" s="23">
        <f>VLOOKUP(B294,'[1]Manali members'!$C$2:$K$637,5,0)</f>
        <v>65000</v>
      </c>
      <c r="M294" s="23">
        <f>VLOOKUP(B294,'[1]Manali members'!$C$2:$K$637,6,0)</f>
        <v>65000</v>
      </c>
      <c r="N294" s="21" t="str">
        <f>VLOOKUP(B294,'[1]Manali members'!$C$2:$K$637,8,0)</f>
        <v>Regular</v>
      </c>
      <c r="O294" s="23">
        <f t="shared" si="39"/>
        <v>0</v>
      </c>
      <c r="P294" s="14" t="e">
        <f>+#REF!-H294</f>
        <v>#REF!</v>
      </c>
      <c r="Q294" s="17" t="e">
        <f t="shared" si="36"/>
        <v>#REF!</v>
      </c>
      <c r="R294" s="17" t="e">
        <f t="shared" si="40"/>
        <v>#REF!</v>
      </c>
      <c r="S294" s="17">
        <f t="shared" si="41"/>
        <v>0</v>
      </c>
      <c r="T294" s="17"/>
      <c r="U294" s="18"/>
      <c r="V294" s="18" t="e">
        <f t="shared" si="42"/>
        <v>#REF!</v>
      </c>
      <c r="W294" s="16" t="e">
        <f>+#REF!-H294</f>
        <v>#REF!</v>
      </c>
      <c r="X294" s="17" t="e">
        <f t="shared" si="37"/>
        <v>#REF!</v>
      </c>
      <c r="Y294" s="17" t="e">
        <f t="shared" si="38"/>
        <v>#REF!</v>
      </c>
      <c r="Z294" s="17" t="e">
        <f t="shared" si="43"/>
        <v>#REF!</v>
      </c>
      <c r="AA294" s="17"/>
      <c r="AB294" s="18"/>
      <c r="AC294" s="18" t="e">
        <f t="shared" si="44"/>
        <v>#REF!</v>
      </c>
      <c r="AD294" s="19" t="str">
        <f>VLOOKUP(B294,'[1]Manali members'!$C$2:$K$637,9,0)</f>
        <v>Only application form filed</v>
      </c>
    </row>
    <row r="295" spans="1:30" ht="28.8" x14ac:dyDescent="0.3">
      <c r="A295" s="20">
        <v>294</v>
      </c>
      <c r="B295" s="21" t="s">
        <v>997</v>
      </c>
      <c r="C295" s="15" t="s">
        <v>23</v>
      </c>
      <c r="D295" s="21">
        <v>1001273</v>
      </c>
      <c r="E295" s="15" t="s">
        <v>25</v>
      </c>
      <c r="F295" s="15" t="s">
        <v>26</v>
      </c>
      <c r="G295" s="22">
        <v>34764</v>
      </c>
      <c r="H295" s="21">
        <v>1995</v>
      </c>
      <c r="I295" s="21" t="s">
        <v>998</v>
      </c>
      <c r="J295" s="21"/>
      <c r="K295" s="23">
        <f>VLOOKUP(B295,'[1]Manali members'!$C$2:$K$637,4,0)</f>
        <v>85000</v>
      </c>
      <c r="L295" s="23">
        <f>VLOOKUP(B295,'[1]Manali members'!$C$2:$K$637,5,0)</f>
        <v>85000</v>
      </c>
      <c r="M295" s="23">
        <f>VLOOKUP(B295,'[1]Manali members'!$C$2:$K$637,6,0)</f>
        <v>72250</v>
      </c>
      <c r="N295" s="21" t="str">
        <f>VLOOKUP(B295,'[1]Manali members'!$C$2:$K$637,8,0)</f>
        <v>Outstanding</v>
      </c>
      <c r="O295" s="23">
        <f t="shared" si="39"/>
        <v>12750</v>
      </c>
      <c r="P295" s="14" t="e">
        <f>+#REF!-H295</f>
        <v>#REF!</v>
      </c>
      <c r="Q295" s="17">
        <f t="shared" si="36"/>
        <v>57800</v>
      </c>
      <c r="R295" s="17" t="e">
        <f t="shared" si="40"/>
        <v>#REF!</v>
      </c>
      <c r="S295" s="17">
        <f t="shared" si="41"/>
        <v>57800</v>
      </c>
      <c r="T295" s="17"/>
      <c r="U295" s="18"/>
      <c r="V295" s="18" t="e">
        <f t="shared" si="42"/>
        <v>#REF!</v>
      </c>
      <c r="W295" s="16" t="e">
        <f>+#REF!-H295</f>
        <v>#REF!</v>
      </c>
      <c r="X295" s="17">
        <f t="shared" si="37"/>
        <v>57800</v>
      </c>
      <c r="Y295" s="17" t="e">
        <f t="shared" si="38"/>
        <v>#REF!</v>
      </c>
      <c r="Z295" s="17" t="e">
        <f t="shared" si="43"/>
        <v>#REF!</v>
      </c>
      <c r="AA295" s="17"/>
      <c r="AB295" s="18"/>
      <c r="AC295" s="18" t="e">
        <f t="shared" si="44"/>
        <v>#REF!</v>
      </c>
      <c r="AD295" s="19" t="str">
        <f>VLOOKUP(B295,'[1]Manali members'!$C$2:$K$637,9,0)</f>
        <v>Last communication 97
(Outstanding Rs 12750/-)</v>
      </c>
    </row>
    <row r="296" spans="1:30" x14ac:dyDescent="0.3">
      <c r="A296" s="13">
        <v>295</v>
      </c>
      <c r="B296" s="21" t="s">
        <v>999</v>
      </c>
      <c r="C296" s="15" t="s">
        <v>23</v>
      </c>
      <c r="D296" s="21">
        <v>1001300</v>
      </c>
      <c r="E296" s="15" t="s">
        <v>25</v>
      </c>
      <c r="F296" s="15" t="s">
        <v>26</v>
      </c>
      <c r="G296" s="22">
        <v>34887</v>
      </c>
      <c r="H296" s="21">
        <v>1995</v>
      </c>
      <c r="I296" s="21" t="s">
        <v>1000</v>
      </c>
      <c r="J296" s="21"/>
      <c r="K296" s="23">
        <f>VLOOKUP(B296,'[1]Manali members'!$C$2:$K$637,4,0)</f>
        <v>39000</v>
      </c>
      <c r="L296" s="23">
        <f>VLOOKUP(B296,'[1]Manali members'!$C$2:$K$637,5,0)</f>
        <v>39000</v>
      </c>
      <c r="M296" s="23">
        <f>VLOOKUP(B296,'[1]Manali members'!$C$2:$K$637,6,0)</f>
        <v>39000</v>
      </c>
      <c r="N296" s="21" t="str">
        <f>VLOOKUP(B296,'[1]Manali members'!$C$2:$K$637,8,0)</f>
        <v>Regular</v>
      </c>
      <c r="O296" s="23">
        <f t="shared" si="39"/>
        <v>0</v>
      </c>
      <c r="P296" s="14" t="e">
        <f>+#REF!-H296</f>
        <v>#REF!</v>
      </c>
      <c r="Q296" s="17" t="e">
        <f t="shared" si="36"/>
        <v>#REF!</v>
      </c>
      <c r="R296" s="17" t="e">
        <f t="shared" si="40"/>
        <v>#REF!</v>
      </c>
      <c r="S296" s="17">
        <f t="shared" si="41"/>
        <v>0</v>
      </c>
      <c r="T296" s="17"/>
      <c r="U296" s="18"/>
      <c r="V296" s="18" t="e">
        <f t="shared" si="42"/>
        <v>#REF!</v>
      </c>
      <c r="W296" s="16" t="e">
        <f>+#REF!-H296</f>
        <v>#REF!</v>
      </c>
      <c r="X296" s="17" t="e">
        <f t="shared" si="37"/>
        <v>#REF!</v>
      </c>
      <c r="Y296" s="17" t="e">
        <f t="shared" si="38"/>
        <v>#REF!</v>
      </c>
      <c r="Z296" s="17" t="e">
        <f t="shared" si="43"/>
        <v>#REF!</v>
      </c>
      <c r="AA296" s="17"/>
      <c r="AB296" s="18"/>
      <c r="AC296" s="18" t="e">
        <f t="shared" si="44"/>
        <v>#REF!</v>
      </c>
      <c r="AD296" s="19" t="str">
        <f>VLOOKUP(B296,'[1]Manali members'!$C$2:$K$637,9,0)</f>
        <v>Last communication 95</v>
      </c>
    </row>
    <row r="297" spans="1:30" x14ac:dyDescent="0.3">
      <c r="A297" s="20">
        <v>296</v>
      </c>
      <c r="B297" s="21" t="s">
        <v>1001</v>
      </c>
      <c r="C297" s="15" t="s">
        <v>23</v>
      </c>
      <c r="D297" s="21">
        <v>1001309</v>
      </c>
      <c r="E297" s="15" t="s">
        <v>25</v>
      </c>
      <c r="F297" s="15" t="s">
        <v>26</v>
      </c>
      <c r="G297" s="22">
        <v>34979</v>
      </c>
      <c r="H297" s="21">
        <v>1995</v>
      </c>
      <c r="I297" s="21" t="s">
        <v>1002</v>
      </c>
      <c r="J297" s="21"/>
      <c r="K297" s="23">
        <f>VLOOKUP(B297,'[1]Manali members'!$C$2:$K$637,4,0)</f>
        <v>65000</v>
      </c>
      <c r="L297" s="23">
        <f>VLOOKUP(B297,'[1]Manali members'!$C$2:$K$637,5,0)</f>
        <v>65000</v>
      </c>
      <c r="M297" s="23">
        <f>VLOOKUP(B297,'[1]Manali members'!$C$2:$K$637,6,0)</f>
        <v>65000</v>
      </c>
      <c r="N297" s="21" t="str">
        <f>VLOOKUP(B297,'[1]Manali members'!$C$2:$K$637,8,0)</f>
        <v>Regular</v>
      </c>
      <c r="O297" s="23">
        <f t="shared" si="39"/>
        <v>0</v>
      </c>
      <c r="P297" s="14" t="e">
        <f>+#REF!-H297</f>
        <v>#REF!</v>
      </c>
      <c r="Q297" s="17" t="e">
        <f t="shared" si="36"/>
        <v>#REF!</v>
      </c>
      <c r="R297" s="17" t="e">
        <f t="shared" si="40"/>
        <v>#REF!</v>
      </c>
      <c r="S297" s="17">
        <f t="shared" si="41"/>
        <v>0</v>
      </c>
      <c r="T297" s="17"/>
      <c r="U297" s="18"/>
      <c r="V297" s="18" t="e">
        <f t="shared" si="42"/>
        <v>#REF!</v>
      </c>
      <c r="W297" s="16" t="e">
        <f>+#REF!-H297</f>
        <v>#REF!</v>
      </c>
      <c r="X297" s="17" t="e">
        <f t="shared" si="37"/>
        <v>#REF!</v>
      </c>
      <c r="Y297" s="17" t="e">
        <f t="shared" si="38"/>
        <v>#REF!</v>
      </c>
      <c r="Z297" s="17" t="e">
        <f t="shared" si="43"/>
        <v>#REF!</v>
      </c>
      <c r="AA297" s="17"/>
      <c r="AB297" s="18"/>
      <c r="AC297" s="18" t="e">
        <f t="shared" si="44"/>
        <v>#REF!</v>
      </c>
      <c r="AD297" s="19" t="str">
        <f>VLOOKUP(B297,'[1]Manali members'!$C$2:$K$637,9,0)</f>
        <v>Last communication 09</v>
      </c>
    </row>
    <row r="298" spans="1:30" ht="28.8" x14ac:dyDescent="0.3">
      <c r="A298" s="13">
        <v>297</v>
      </c>
      <c r="B298" s="21" t="s">
        <v>1003</v>
      </c>
      <c r="C298" s="15" t="s">
        <v>23</v>
      </c>
      <c r="D298" s="21">
        <v>1001350</v>
      </c>
      <c r="E298" s="15" t="s">
        <v>25</v>
      </c>
      <c r="F298" s="15" t="s">
        <v>26</v>
      </c>
      <c r="G298" s="21" t="s">
        <v>1004</v>
      </c>
      <c r="H298" s="21">
        <v>1995</v>
      </c>
      <c r="I298" s="21" t="s">
        <v>1005</v>
      </c>
      <c r="J298" s="21"/>
      <c r="K298" s="23">
        <f>VLOOKUP(B298,'[1]Manali members'!$C$2:$K$637,4,0)</f>
        <v>65000</v>
      </c>
      <c r="L298" s="23">
        <f>VLOOKUP(B298,'[1]Manali members'!$C$2:$K$637,5,0)</f>
        <v>65000</v>
      </c>
      <c r="M298" s="23">
        <f>VLOOKUP(B298,'[1]Manali members'!$C$2:$K$637,6,0)</f>
        <v>55250</v>
      </c>
      <c r="N298" s="21" t="str">
        <f>VLOOKUP(B298,'[1]Manali members'!$C$2:$K$637,8,0)</f>
        <v>Outstanding</v>
      </c>
      <c r="O298" s="23">
        <f t="shared" si="39"/>
        <v>9750</v>
      </c>
      <c r="P298" s="14" t="e">
        <f>+#REF!-H298</f>
        <v>#REF!</v>
      </c>
      <c r="Q298" s="17">
        <f t="shared" si="36"/>
        <v>44200</v>
      </c>
      <c r="R298" s="17" t="e">
        <f t="shared" si="40"/>
        <v>#REF!</v>
      </c>
      <c r="S298" s="17">
        <f t="shared" si="41"/>
        <v>44200</v>
      </c>
      <c r="T298" s="17"/>
      <c r="U298" s="18"/>
      <c r="V298" s="18" t="e">
        <f t="shared" si="42"/>
        <v>#REF!</v>
      </c>
      <c r="W298" s="16" t="e">
        <f>+#REF!-H298</f>
        <v>#REF!</v>
      </c>
      <c r="X298" s="17">
        <f t="shared" si="37"/>
        <v>44200</v>
      </c>
      <c r="Y298" s="17" t="e">
        <f t="shared" si="38"/>
        <v>#REF!</v>
      </c>
      <c r="Z298" s="17" t="e">
        <f t="shared" si="43"/>
        <v>#REF!</v>
      </c>
      <c r="AA298" s="17"/>
      <c r="AB298" s="18"/>
      <c r="AC298" s="18" t="e">
        <f t="shared" si="44"/>
        <v>#REF!</v>
      </c>
      <c r="AD298" s="19" t="str">
        <f>VLOOKUP(B298,'[1]Manali members'!$C$2:$K$637,9,0)</f>
        <v>Last communication 97
Outstanding Rs 9750/-</v>
      </c>
    </row>
    <row r="299" spans="1:30" x14ac:dyDescent="0.3">
      <c r="A299" s="20">
        <v>298</v>
      </c>
      <c r="B299" s="21" t="s">
        <v>1006</v>
      </c>
      <c r="C299" s="15" t="s">
        <v>23</v>
      </c>
      <c r="D299" s="21">
        <v>1001387</v>
      </c>
      <c r="E299" s="15" t="s">
        <v>25</v>
      </c>
      <c r="F299" s="15" t="s">
        <v>26</v>
      </c>
      <c r="G299" s="21" t="s">
        <v>1007</v>
      </c>
      <c r="H299" s="21">
        <v>1995</v>
      </c>
      <c r="I299" s="21" t="s">
        <v>1008</v>
      </c>
      <c r="J299" s="21"/>
      <c r="K299" s="23">
        <f>VLOOKUP(B299,'[1]Manali members'!$C$2:$K$637,4,0)</f>
        <v>39000</v>
      </c>
      <c r="L299" s="23">
        <f>VLOOKUP(B299,'[1]Manali members'!$C$2:$K$637,5,0)</f>
        <v>37050</v>
      </c>
      <c r="M299" s="23">
        <f>VLOOKUP(B299,'[1]Manali members'!$C$2:$K$637,6,0)</f>
        <v>37050</v>
      </c>
      <c r="N299" s="21" t="str">
        <f>VLOOKUP(B299,'[1]Manali members'!$C$2:$K$637,8,0)</f>
        <v>Regular</v>
      </c>
      <c r="O299" s="23">
        <f t="shared" si="39"/>
        <v>0</v>
      </c>
      <c r="P299" s="14" t="e">
        <f>+#REF!-H299</f>
        <v>#REF!</v>
      </c>
      <c r="Q299" s="17" t="e">
        <f t="shared" si="36"/>
        <v>#REF!</v>
      </c>
      <c r="R299" s="17" t="e">
        <f t="shared" si="40"/>
        <v>#REF!</v>
      </c>
      <c r="S299" s="17">
        <f t="shared" si="41"/>
        <v>0</v>
      </c>
      <c r="T299" s="17"/>
      <c r="U299" s="18"/>
      <c r="V299" s="18" t="e">
        <f t="shared" si="42"/>
        <v>#REF!</v>
      </c>
      <c r="W299" s="16" t="e">
        <f>+#REF!-H299</f>
        <v>#REF!</v>
      </c>
      <c r="X299" s="17" t="e">
        <f t="shared" si="37"/>
        <v>#REF!</v>
      </c>
      <c r="Y299" s="17" t="e">
        <f t="shared" si="38"/>
        <v>#REF!</v>
      </c>
      <c r="Z299" s="17" t="e">
        <f t="shared" si="43"/>
        <v>#REF!</v>
      </c>
      <c r="AA299" s="17"/>
      <c r="AB299" s="18"/>
      <c r="AC299" s="18" t="e">
        <f t="shared" si="44"/>
        <v>#REF!</v>
      </c>
      <c r="AD299" s="19" t="str">
        <f>VLOOKUP(B299,'[1]Manali members'!$C$2:$K$637,9,0)</f>
        <v>Last communication 02</v>
      </c>
    </row>
    <row r="300" spans="1:30" x14ac:dyDescent="0.3">
      <c r="A300" s="13">
        <v>299</v>
      </c>
      <c r="B300" s="21" t="s">
        <v>1009</v>
      </c>
      <c r="C300" s="15" t="s">
        <v>23</v>
      </c>
      <c r="D300" s="21">
        <v>1001503</v>
      </c>
      <c r="E300" s="15" t="s">
        <v>25</v>
      </c>
      <c r="F300" s="15" t="s">
        <v>26</v>
      </c>
      <c r="G300" s="21" t="s">
        <v>1010</v>
      </c>
      <c r="H300" s="21">
        <v>1995</v>
      </c>
      <c r="I300" s="21" t="s">
        <v>1011</v>
      </c>
      <c r="J300" s="21"/>
      <c r="K300" s="23">
        <f>VLOOKUP(B300,'[1]Manali members'!$C$2:$K$637,4,0)</f>
        <v>39000</v>
      </c>
      <c r="L300" s="23">
        <f>VLOOKUP(B300,'[1]Manali members'!$C$2:$K$637,5,0)</f>
        <v>39000</v>
      </c>
      <c r="M300" s="23">
        <f>VLOOKUP(B300,'[1]Manali members'!$C$2:$K$637,6,0)</f>
        <v>39000</v>
      </c>
      <c r="N300" s="21" t="str">
        <f>VLOOKUP(B300,'[1]Manali members'!$C$2:$K$637,8,0)</f>
        <v>Regular</v>
      </c>
      <c r="O300" s="23">
        <f t="shared" si="39"/>
        <v>0</v>
      </c>
      <c r="P300" s="14" t="e">
        <f>+#REF!-H300</f>
        <v>#REF!</v>
      </c>
      <c r="Q300" s="17" t="e">
        <f t="shared" si="36"/>
        <v>#REF!</v>
      </c>
      <c r="R300" s="17" t="e">
        <f t="shared" si="40"/>
        <v>#REF!</v>
      </c>
      <c r="S300" s="17">
        <f t="shared" si="41"/>
        <v>0</v>
      </c>
      <c r="T300" s="17"/>
      <c r="U300" s="18"/>
      <c r="V300" s="18" t="e">
        <f t="shared" si="42"/>
        <v>#REF!</v>
      </c>
      <c r="W300" s="16" t="e">
        <f>+#REF!-H300</f>
        <v>#REF!</v>
      </c>
      <c r="X300" s="17" t="e">
        <f t="shared" si="37"/>
        <v>#REF!</v>
      </c>
      <c r="Y300" s="17" t="e">
        <f t="shared" si="38"/>
        <v>#REF!</v>
      </c>
      <c r="Z300" s="17" t="e">
        <f t="shared" si="43"/>
        <v>#REF!</v>
      </c>
      <c r="AA300" s="17"/>
      <c r="AB300" s="18"/>
      <c r="AC300" s="18" t="e">
        <f t="shared" si="44"/>
        <v>#REF!</v>
      </c>
      <c r="AD300" s="19" t="str">
        <f>VLOOKUP(B300,'[1]Manali members'!$C$2:$K$637,9,0)</f>
        <v>Last communication 95</v>
      </c>
    </row>
    <row r="301" spans="1:30" x14ac:dyDescent="0.3">
      <c r="A301" s="20">
        <v>300</v>
      </c>
      <c r="B301" s="21" t="s">
        <v>1012</v>
      </c>
      <c r="C301" s="15" t="s">
        <v>23</v>
      </c>
      <c r="D301" s="21">
        <v>1001534</v>
      </c>
      <c r="E301" s="15" t="s">
        <v>25</v>
      </c>
      <c r="F301" s="15" t="s">
        <v>26</v>
      </c>
      <c r="G301" s="22">
        <v>35012</v>
      </c>
      <c r="H301" s="21">
        <v>1995</v>
      </c>
      <c r="I301" s="21" t="s">
        <v>1013</v>
      </c>
      <c r="J301" s="21"/>
      <c r="K301" s="23">
        <f>VLOOKUP(B301,'[1]Manali members'!$C$2:$K$637,4,0)</f>
        <v>48000</v>
      </c>
      <c r="L301" s="23">
        <f>VLOOKUP(B301,'[1]Manali members'!$C$2:$K$637,5,0)</f>
        <v>45600</v>
      </c>
      <c r="M301" s="23">
        <f>VLOOKUP(B301,'[1]Manali members'!$C$2:$K$637,6,0)</f>
        <v>45600</v>
      </c>
      <c r="N301" s="21" t="str">
        <f>VLOOKUP(B301,'[1]Manali members'!$C$2:$K$637,8,0)</f>
        <v>Regular</v>
      </c>
      <c r="O301" s="23">
        <f t="shared" si="39"/>
        <v>0</v>
      </c>
      <c r="P301" s="14" t="e">
        <f>+#REF!-H301</f>
        <v>#REF!</v>
      </c>
      <c r="Q301" s="17" t="e">
        <f t="shared" si="36"/>
        <v>#REF!</v>
      </c>
      <c r="R301" s="17" t="e">
        <f t="shared" si="40"/>
        <v>#REF!</v>
      </c>
      <c r="S301" s="17">
        <f t="shared" si="41"/>
        <v>0</v>
      </c>
      <c r="T301" s="17"/>
      <c r="U301" s="18"/>
      <c r="V301" s="18" t="e">
        <f t="shared" si="42"/>
        <v>#REF!</v>
      </c>
      <c r="W301" s="16" t="e">
        <f>+#REF!-H301</f>
        <v>#REF!</v>
      </c>
      <c r="X301" s="17" t="e">
        <f t="shared" si="37"/>
        <v>#REF!</v>
      </c>
      <c r="Y301" s="17" t="e">
        <f t="shared" si="38"/>
        <v>#REF!</v>
      </c>
      <c r="Z301" s="17" t="e">
        <f t="shared" si="43"/>
        <v>#REF!</v>
      </c>
      <c r="AA301" s="17"/>
      <c r="AB301" s="18"/>
      <c r="AC301" s="18" t="e">
        <f t="shared" si="44"/>
        <v>#REF!</v>
      </c>
      <c r="AD301" s="19" t="str">
        <f>VLOOKUP(B301,'[1]Manali members'!$C$2:$K$637,9,0)</f>
        <v>No communication till date</v>
      </c>
    </row>
    <row r="302" spans="1:30" x14ac:dyDescent="0.3">
      <c r="A302" s="13">
        <v>301</v>
      </c>
      <c r="B302" s="21" t="s">
        <v>1014</v>
      </c>
      <c r="C302" s="15" t="s">
        <v>23</v>
      </c>
      <c r="D302" s="21">
        <v>1001535</v>
      </c>
      <c r="E302" s="15" t="s">
        <v>25</v>
      </c>
      <c r="F302" s="15" t="s">
        <v>26</v>
      </c>
      <c r="G302" s="21" t="s">
        <v>1015</v>
      </c>
      <c r="H302" s="21">
        <v>1995</v>
      </c>
      <c r="I302" s="21" t="s">
        <v>1016</v>
      </c>
      <c r="J302" s="21"/>
      <c r="K302" s="23">
        <f>VLOOKUP(B302,'[1]Manali members'!$C$2:$K$637,4,0)</f>
        <v>65000</v>
      </c>
      <c r="L302" s="23">
        <f>VLOOKUP(B302,'[1]Manali members'!$C$2:$K$637,5,0)</f>
        <v>65000</v>
      </c>
      <c r="M302" s="23">
        <f>VLOOKUP(B302,'[1]Manali members'!$C$2:$K$637,6,0)</f>
        <v>65000</v>
      </c>
      <c r="N302" s="21" t="str">
        <f>VLOOKUP(B302,'[1]Manali members'!$C$2:$K$637,8,0)</f>
        <v>Regular</v>
      </c>
      <c r="O302" s="23">
        <f t="shared" si="39"/>
        <v>0</v>
      </c>
      <c r="P302" s="14" t="e">
        <f>+#REF!-H302</f>
        <v>#REF!</v>
      </c>
      <c r="Q302" s="17" t="e">
        <f t="shared" si="36"/>
        <v>#REF!</v>
      </c>
      <c r="R302" s="17" t="e">
        <f t="shared" si="40"/>
        <v>#REF!</v>
      </c>
      <c r="S302" s="17">
        <f t="shared" si="41"/>
        <v>0</v>
      </c>
      <c r="T302" s="17"/>
      <c r="U302" s="18"/>
      <c r="V302" s="18" t="e">
        <f t="shared" si="42"/>
        <v>#REF!</v>
      </c>
      <c r="W302" s="16" t="e">
        <f>+#REF!-H302</f>
        <v>#REF!</v>
      </c>
      <c r="X302" s="17" t="e">
        <f t="shared" si="37"/>
        <v>#REF!</v>
      </c>
      <c r="Y302" s="17" t="e">
        <f t="shared" si="38"/>
        <v>#REF!</v>
      </c>
      <c r="Z302" s="17" t="e">
        <f t="shared" si="43"/>
        <v>#REF!</v>
      </c>
      <c r="AA302" s="17"/>
      <c r="AB302" s="18"/>
      <c r="AC302" s="18" t="e">
        <f t="shared" si="44"/>
        <v>#REF!</v>
      </c>
      <c r="AD302" s="19" t="str">
        <f>VLOOKUP(B302,'[1]Manali members'!$C$2:$K$637,9,0)</f>
        <v>Last Communication 2000</v>
      </c>
    </row>
    <row r="303" spans="1:30" ht="28.8" x14ac:dyDescent="0.3">
      <c r="A303" s="20">
        <v>302</v>
      </c>
      <c r="B303" s="21" t="s">
        <v>1017</v>
      </c>
      <c r="C303" s="15" t="s">
        <v>23</v>
      </c>
      <c r="D303" s="21">
        <v>1001560</v>
      </c>
      <c r="E303" s="15" t="s">
        <v>25</v>
      </c>
      <c r="F303" s="15" t="s">
        <v>26</v>
      </c>
      <c r="G303" s="21" t="s">
        <v>1018</v>
      </c>
      <c r="H303" s="21">
        <v>1995</v>
      </c>
      <c r="I303" s="21" t="s">
        <v>1019</v>
      </c>
      <c r="J303" s="21"/>
      <c r="K303" s="23">
        <f>VLOOKUP(B303,'[1]Manali members'!$C$2:$K$637,4,0)</f>
        <v>85000</v>
      </c>
      <c r="L303" s="23">
        <f>VLOOKUP(B303,'[1]Manali members'!$C$2:$K$637,5,0)</f>
        <v>85000</v>
      </c>
      <c r="M303" s="23">
        <f>VLOOKUP(B303,'[1]Manali members'!$C$2:$K$637,6,0)</f>
        <v>21250</v>
      </c>
      <c r="N303" s="21" t="str">
        <f>VLOOKUP(B303,'[1]Manali members'!$C$2:$K$637,8,0)</f>
        <v>Outstanding</v>
      </c>
      <c r="O303" s="23">
        <f t="shared" si="39"/>
        <v>63750</v>
      </c>
      <c r="P303" s="14" t="e">
        <f>+#REF!-H303</f>
        <v>#REF!</v>
      </c>
      <c r="Q303" s="17">
        <f t="shared" si="36"/>
        <v>17000</v>
      </c>
      <c r="R303" s="17" t="e">
        <f t="shared" si="40"/>
        <v>#REF!</v>
      </c>
      <c r="S303" s="17">
        <f t="shared" si="41"/>
        <v>17000</v>
      </c>
      <c r="T303" s="17"/>
      <c r="U303" s="18"/>
      <c r="V303" s="18" t="e">
        <f t="shared" si="42"/>
        <v>#REF!</v>
      </c>
      <c r="W303" s="16" t="e">
        <f>+#REF!-H303</f>
        <v>#REF!</v>
      </c>
      <c r="X303" s="17">
        <f t="shared" si="37"/>
        <v>17000</v>
      </c>
      <c r="Y303" s="17" t="e">
        <f t="shared" si="38"/>
        <v>#REF!</v>
      </c>
      <c r="Z303" s="17" t="e">
        <f t="shared" si="43"/>
        <v>#REF!</v>
      </c>
      <c r="AA303" s="17"/>
      <c r="AB303" s="18"/>
      <c r="AC303" s="18" t="e">
        <f t="shared" si="44"/>
        <v>#REF!</v>
      </c>
      <c r="AD303" s="19" t="str">
        <f>VLOOKUP(B303,'[1]Manali members'!$C$2:$K$637,9,0)</f>
        <v>Last communication 97
Outstanding Rs 63750/-</v>
      </c>
    </row>
    <row r="304" spans="1:30" x14ac:dyDescent="0.3">
      <c r="A304" s="13">
        <v>303</v>
      </c>
      <c r="B304" s="21" t="s">
        <v>1020</v>
      </c>
      <c r="C304" s="15" t="s">
        <v>23</v>
      </c>
      <c r="D304" s="21">
        <v>1001562</v>
      </c>
      <c r="E304" s="15" t="s">
        <v>25</v>
      </c>
      <c r="F304" s="15" t="s">
        <v>26</v>
      </c>
      <c r="G304" s="21" t="s">
        <v>1018</v>
      </c>
      <c r="H304" s="21">
        <v>1995</v>
      </c>
      <c r="I304" s="21" t="s">
        <v>1021</v>
      </c>
      <c r="J304" s="21"/>
      <c r="K304" s="23">
        <f>VLOOKUP(B304,'[1]Manali members'!$C$2:$K$637,4,0)</f>
        <v>85000</v>
      </c>
      <c r="L304" s="23">
        <f>VLOOKUP(B304,'[1]Manali members'!$C$2:$K$637,5,0)</f>
        <v>85000</v>
      </c>
      <c r="M304" s="23">
        <f>VLOOKUP(B304,'[1]Manali members'!$C$2:$K$637,6,0)</f>
        <v>85000</v>
      </c>
      <c r="N304" s="21" t="str">
        <f>VLOOKUP(B304,'[1]Manali members'!$C$2:$K$637,8,0)</f>
        <v>Regular</v>
      </c>
      <c r="O304" s="23">
        <f t="shared" si="39"/>
        <v>0</v>
      </c>
      <c r="P304" s="14" t="e">
        <f>+#REF!-H304</f>
        <v>#REF!</v>
      </c>
      <c r="Q304" s="17" t="e">
        <f t="shared" si="36"/>
        <v>#REF!</v>
      </c>
      <c r="R304" s="17" t="e">
        <f t="shared" si="40"/>
        <v>#REF!</v>
      </c>
      <c r="S304" s="17">
        <f t="shared" si="41"/>
        <v>0</v>
      </c>
      <c r="T304" s="17"/>
      <c r="U304" s="18"/>
      <c r="V304" s="18" t="e">
        <f t="shared" si="42"/>
        <v>#REF!</v>
      </c>
      <c r="W304" s="16" t="e">
        <f>+#REF!-H304</f>
        <v>#REF!</v>
      </c>
      <c r="X304" s="17" t="e">
        <f t="shared" si="37"/>
        <v>#REF!</v>
      </c>
      <c r="Y304" s="17" t="e">
        <f t="shared" si="38"/>
        <v>#REF!</v>
      </c>
      <c r="Z304" s="17" t="e">
        <f t="shared" si="43"/>
        <v>#REF!</v>
      </c>
      <c r="AA304" s="17"/>
      <c r="AB304" s="18"/>
      <c r="AC304" s="18" t="e">
        <f t="shared" si="44"/>
        <v>#REF!</v>
      </c>
      <c r="AD304" s="19" t="str">
        <f>VLOOKUP(B304,'[1]Manali members'!$C$2:$K$637,9,0)</f>
        <v>Last communication 89</v>
      </c>
    </row>
    <row r="305" spans="1:30" x14ac:dyDescent="0.3">
      <c r="A305" s="20">
        <v>304</v>
      </c>
      <c r="B305" s="21" t="s">
        <v>1022</v>
      </c>
      <c r="C305" s="15" t="s">
        <v>23</v>
      </c>
      <c r="D305" s="21">
        <v>1001618</v>
      </c>
      <c r="E305" s="15" t="s">
        <v>25</v>
      </c>
      <c r="F305" s="15" t="s">
        <v>26</v>
      </c>
      <c r="G305" s="21" t="s">
        <v>1023</v>
      </c>
      <c r="H305" s="21">
        <v>1995</v>
      </c>
      <c r="I305" s="21" t="s">
        <v>1024</v>
      </c>
      <c r="J305" s="21"/>
      <c r="K305" s="23">
        <f>VLOOKUP(B305,'[1]Manali members'!$C$2:$K$637,4,0)</f>
        <v>65000</v>
      </c>
      <c r="L305" s="23">
        <f>VLOOKUP(B305,'[1]Manali members'!$C$2:$K$637,5,0)</f>
        <v>61750</v>
      </c>
      <c r="M305" s="23">
        <f>VLOOKUP(B305,'[1]Manali members'!$C$2:$K$637,6,0)</f>
        <v>61750</v>
      </c>
      <c r="N305" s="21" t="str">
        <f>VLOOKUP(B305,'[1]Manali members'!$C$2:$K$637,8,0)</f>
        <v>Regular</v>
      </c>
      <c r="O305" s="23">
        <f t="shared" si="39"/>
        <v>0</v>
      </c>
      <c r="P305" s="14" t="e">
        <f>+#REF!-H305</f>
        <v>#REF!</v>
      </c>
      <c r="Q305" s="17" t="e">
        <f t="shared" si="36"/>
        <v>#REF!</v>
      </c>
      <c r="R305" s="17" t="e">
        <f t="shared" si="40"/>
        <v>#REF!</v>
      </c>
      <c r="S305" s="17">
        <f t="shared" si="41"/>
        <v>0</v>
      </c>
      <c r="T305" s="17"/>
      <c r="U305" s="18"/>
      <c r="V305" s="18" t="e">
        <f t="shared" si="42"/>
        <v>#REF!</v>
      </c>
      <c r="W305" s="16" t="e">
        <f>+#REF!-H305</f>
        <v>#REF!</v>
      </c>
      <c r="X305" s="17" t="e">
        <f t="shared" si="37"/>
        <v>#REF!</v>
      </c>
      <c r="Y305" s="17" t="e">
        <f t="shared" si="38"/>
        <v>#REF!</v>
      </c>
      <c r="Z305" s="17" t="e">
        <f t="shared" si="43"/>
        <v>#REF!</v>
      </c>
      <c r="AA305" s="17"/>
      <c r="AB305" s="18"/>
      <c r="AC305" s="18" t="e">
        <f t="shared" si="44"/>
        <v>#REF!</v>
      </c>
      <c r="AD305" s="19" t="str">
        <f>VLOOKUP(B305,'[1]Manali members'!$C$2:$K$637,9,0)</f>
        <v>Last communication 2011</v>
      </c>
    </row>
    <row r="306" spans="1:30" x14ac:dyDescent="0.3">
      <c r="A306" s="13">
        <v>305</v>
      </c>
      <c r="B306" s="21" t="s">
        <v>1025</v>
      </c>
      <c r="C306" s="15" t="s">
        <v>23</v>
      </c>
      <c r="D306" s="21">
        <v>1001638</v>
      </c>
      <c r="E306" s="15" t="s">
        <v>25</v>
      </c>
      <c r="F306" s="15" t="s">
        <v>26</v>
      </c>
      <c r="G306" s="21" t="s">
        <v>1026</v>
      </c>
      <c r="H306" s="21">
        <v>1995</v>
      </c>
      <c r="I306" s="21" t="s">
        <v>1027</v>
      </c>
      <c r="J306" s="21"/>
      <c r="K306" s="23">
        <f>VLOOKUP(B306,'[1]Manali members'!$C$2:$K$637,4,0)</f>
        <v>65000</v>
      </c>
      <c r="L306" s="23">
        <f>VLOOKUP(B306,'[1]Manali members'!$C$2:$K$637,5,0)</f>
        <v>65000</v>
      </c>
      <c r="M306" s="23">
        <f>VLOOKUP(B306,'[1]Manali members'!$C$2:$K$637,6,0)</f>
        <v>65000</v>
      </c>
      <c r="N306" s="21" t="str">
        <f>VLOOKUP(B306,'[1]Manali members'!$C$2:$K$637,8,0)</f>
        <v>Regular</v>
      </c>
      <c r="O306" s="23">
        <f t="shared" si="39"/>
        <v>0</v>
      </c>
      <c r="P306" s="14" t="e">
        <f>+#REF!-H306</f>
        <v>#REF!</v>
      </c>
      <c r="Q306" s="17" t="e">
        <f t="shared" si="36"/>
        <v>#REF!</v>
      </c>
      <c r="R306" s="17" t="e">
        <f t="shared" si="40"/>
        <v>#REF!</v>
      </c>
      <c r="S306" s="17">
        <f t="shared" si="41"/>
        <v>0</v>
      </c>
      <c r="T306" s="17"/>
      <c r="U306" s="18"/>
      <c r="V306" s="18" t="e">
        <f t="shared" si="42"/>
        <v>#REF!</v>
      </c>
      <c r="W306" s="16" t="e">
        <f>+#REF!-H306</f>
        <v>#REF!</v>
      </c>
      <c r="X306" s="17" t="e">
        <f t="shared" si="37"/>
        <v>#REF!</v>
      </c>
      <c r="Y306" s="17" t="e">
        <f t="shared" si="38"/>
        <v>#REF!</v>
      </c>
      <c r="Z306" s="17" t="e">
        <f t="shared" si="43"/>
        <v>#REF!</v>
      </c>
      <c r="AA306" s="17"/>
      <c r="AB306" s="18"/>
      <c r="AC306" s="18" t="e">
        <f t="shared" si="44"/>
        <v>#REF!</v>
      </c>
      <c r="AD306" s="19" t="str">
        <f>VLOOKUP(B306,'[1]Manali members'!$C$2:$K$637,9,0)</f>
        <v>Last communication 04</v>
      </c>
    </row>
    <row r="307" spans="1:30" x14ac:dyDescent="0.3">
      <c r="A307" s="20">
        <v>306</v>
      </c>
      <c r="B307" s="21" t="s">
        <v>1028</v>
      </c>
      <c r="C307" s="15" t="s">
        <v>23</v>
      </c>
      <c r="D307" s="21">
        <v>1001653</v>
      </c>
      <c r="E307" s="15" t="s">
        <v>25</v>
      </c>
      <c r="F307" s="15" t="s">
        <v>26</v>
      </c>
      <c r="G307" s="22">
        <v>34982</v>
      </c>
      <c r="H307" s="21">
        <v>1995</v>
      </c>
      <c r="I307" s="21" t="s">
        <v>1029</v>
      </c>
      <c r="J307" s="21"/>
      <c r="K307" s="23">
        <f>VLOOKUP(B307,'[1]Manali members'!$C$2:$K$637,4,0)</f>
        <v>48000</v>
      </c>
      <c r="L307" s="23">
        <f>VLOOKUP(B307,'[1]Manali members'!$C$2:$K$637,5,0)</f>
        <v>48000</v>
      </c>
      <c r="M307" s="23">
        <f>VLOOKUP(B307,'[1]Manali members'!$C$2:$K$637,6,0)</f>
        <v>48000</v>
      </c>
      <c r="N307" s="21" t="str">
        <f>VLOOKUP(B307,'[1]Manali members'!$C$2:$K$637,8,0)</f>
        <v>Regular</v>
      </c>
      <c r="O307" s="23">
        <f t="shared" si="39"/>
        <v>0</v>
      </c>
      <c r="P307" s="14" t="e">
        <f>+#REF!-H307</f>
        <v>#REF!</v>
      </c>
      <c r="Q307" s="17" t="e">
        <f t="shared" si="36"/>
        <v>#REF!</v>
      </c>
      <c r="R307" s="17" t="e">
        <f t="shared" si="40"/>
        <v>#REF!</v>
      </c>
      <c r="S307" s="17">
        <f t="shared" si="41"/>
        <v>0</v>
      </c>
      <c r="T307" s="17"/>
      <c r="U307" s="18"/>
      <c r="V307" s="18" t="e">
        <f t="shared" si="42"/>
        <v>#REF!</v>
      </c>
      <c r="W307" s="16" t="e">
        <f>+#REF!-H307</f>
        <v>#REF!</v>
      </c>
      <c r="X307" s="17" t="e">
        <f t="shared" si="37"/>
        <v>#REF!</v>
      </c>
      <c r="Y307" s="17" t="e">
        <f t="shared" si="38"/>
        <v>#REF!</v>
      </c>
      <c r="Z307" s="17" t="e">
        <f t="shared" si="43"/>
        <v>#REF!</v>
      </c>
      <c r="AA307" s="17"/>
      <c r="AB307" s="18"/>
      <c r="AC307" s="18" t="e">
        <f t="shared" si="44"/>
        <v>#REF!</v>
      </c>
      <c r="AD307" s="19" t="str">
        <f>VLOOKUP(B307,'[1]Manali members'!$C$2:$K$637,9,0)</f>
        <v>Only application form filed</v>
      </c>
    </row>
    <row r="308" spans="1:30" x14ac:dyDescent="0.3">
      <c r="A308" s="13">
        <v>307</v>
      </c>
      <c r="B308" s="21" t="s">
        <v>1030</v>
      </c>
      <c r="C308" s="15" t="s">
        <v>23</v>
      </c>
      <c r="D308" s="21">
        <v>1001671</v>
      </c>
      <c r="E308" s="15" t="s">
        <v>25</v>
      </c>
      <c r="F308" s="15" t="s">
        <v>26</v>
      </c>
      <c r="G308" s="21" t="s">
        <v>1031</v>
      </c>
      <c r="H308" s="21">
        <v>1995</v>
      </c>
      <c r="I308" s="21" t="s">
        <v>1032</v>
      </c>
      <c r="J308" s="21"/>
      <c r="K308" s="23">
        <f>VLOOKUP(B308,'[1]Manali members'!$C$2:$K$637,4,0)</f>
        <v>85000</v>
      </c>
      <c r="L308" s="23">
        <f>VLOOKUP(B308,'[1]Manali members'!$C$2:$K$637,5,0)</f>
        <v>85000</v>
      </c>
      <c r="M308" s="23">
        <f>VLOOKUP(B308,'[1]Manali members'!$C$2:$K$637,6,0)</f>
        <v>85000</v>
      </c>
      <c r="N308" s="21" t="str">
        <f>VLOOKUP(B308,'[1]Manali members'!$C$2:$K$637,8,0)</f>
        <v>Regular</v>
      </c>
      <c r="O308" s="23">
        <f t="shared" si="39"/>
        <v>0</v>
      </c>
      <c r="P308" s="14" t="e">
        <f>+#REF!-H308</f>
        <v>#REF!</v>
      </c>
      <c r="Q308" s="17" t="e">
        <f t="shared" si="36"/>
        <v>#REF!</v>
      </c>
      <c r="R308" s="17" t="e">
        <f t="shared" si="40"/>
        <v>#REF!</v>
      </c>
      <c r="S308" s="17">
        <f t="shared" si="41"/>
        <v>0</v>
      </c>
      <c r="T308" s="17"/>
      <c r="U308" s="18"/>
      <c r="V308" s="18" t="e">
        <f t="shared" si="42"/>
        <v>#REF!</v>
      </c>
      <c r="W308" s="16" t="e">
        <f>+#REF!-H308</f>
        <v>#REF!</v>
      </c>
      <c r="X308" s="17" t="e">
        <f t="shared" si="37"/>
        <v>#REF!</v>
      </c>
      <c r="Y308" s="17" t="e">
        <f t="shared" si="38"/>
        <v>#REF!</v>
      </c>
      <c r="Z308" s="17" t="e">
        <f t="shared" si="43"/>
        <v>#REF!</v>
      </c>
      <c r="AA308" s="17"/>
      <c r="AB308" s="18"/>
      <c r="AC308" s="18" t="e">
        <f t="shared" si="44"/>
        <v>#REF!</v>
      </c>
      <c r="AD308" s="19" t="str">
        <f>VLOOKUP(B308,'[1]Manali members'!$C$2:$K$637,9,0)</f>
        <v>Last communication 00</v>
      </c>
    </row>
    <row r="309" spans="1:30" ht="28.8" x14ac:dyDescent="0.3">
      <c r="A309" s="20">
        <v>308</v>
      </c>
      <c r="B309" s="21" t="s">
        <v>1033</v>
      </c>
      <c r="C309" s="15" t="s">
        <v>23</v>
      </c>
      <c r="D309" s="21">
        <v>1001813</v>
      </c>
      <c r="E309" s="15" t="s">
        <v>25</v>
      </c>
      <c r="F309" s="15" t="s">
        <v>26</v>
      </c>
      <c r="G309" s="21" t="s">
        <v>1034</v>
      </c>
      <c r="H309" s="21">
        <v>1995</v>
      </c>
      <c r="I309" s="24" t="s">
        <v>1035</v>
      </c>
      <c r="J309" s="24"/>
      <c r="K309" s="23">
        <f>VLOOKUP(B309,'[1]Manali members'!$C$2:$K$637,4,0)</f>
        <v>30000</v>
      </c>
      <c r="L309" s="23">
        <f>VLOOKUP(B309,'[1]Manali members'!$C$2:$K$637,5,0)</f>
        <v>30000</v>
      </c>
      <c r="M309" s="23">
        <f>VLOOKUP(B309,'[1]Manali members'!$C$2:$K$637,6,0)</f>
        <v>30000</v>
      </c>
      <c r="N309" s="21" t="str">
        <f>VLOOKUP(B309,'[1]Manali members'!$C$2:$K$637,8,0)</f>
        <v>Regular</v>
      </c>
      <c r="O309" s="23">
        <f t="shared" si="39"/>
        <v>0</v>
      </c>
      <c r="P309" s="14" t="e">
        <f>+#REF!-H309</f>
        <v>#REF!</v>
      </c>
      <c r="Q309" s="17" t="e">
        <f t="shared" si="36"/>
        <v>#REF!</v>
      </c>
      <c r="R309" s="17" t="e">
        <f t="shared" si="40"/>
        <v>#REF!</v>
      </c>
      <c r="S309" s="17">
        <f t="shared" si="41"/>
        <v>0</v>
      </c>
      <c r="T309" s="17">
        <v>21818.18</v>
      </c>
      <c r="U309" s="18"/>
      <c r="V309" s="18" t="e">
        <f t="shared" si="42"/>
        <v>#REF!</v>
      </c>
      <c r="W309" s="16" t="e">
        <f>+#REF!-H309</f>
        <v>#REF!</v>
      </c>
      <c r="X309" s="17" t="e">
        <f t="shared" si="37"/>
        <v>#REF!</v>
      </c>
      <c r="Y309" s="17" t="e">
        <f t="shared" si="38"/>
        <v>#REF!</v>
      </c>
      <c r="Z309" s="17" t="e">
        <f t="shared" si="43"/>
        <v>#REF!</v>
      </c>
      <c r="AA309" s="17"/>
      <c r="AB309" s="18"/>
      <c r="AC309" s="18" t="e">
        <f t="shared" si="44"/>
        <v>#REF!</v>
      </c>
      <c r="AD309" s="19" t="str">
        <f>VLOOKUP(B309,'[1]Manali members'!$C$2:$K$637,9,0)</f>
        <v>Last communication 03, total 2 membership
 (1 membership of Goa)</v>
      </c>
    </row>
    <row r="310" spans="1:30" x14ac:dyDescent="0.3">
      <c r="A310" s="13">
        <v>309</v>
      </c>
      <c r="B310" s="21" t="s">
        <v>1036</v>
      </c>
      <c r="C310" s="15" t="s">
        <v>23</v>
      </c>
      <c r="D310" s="21">
        <v>2001368</v>
      </c>
      <c r="E310" s="15" t="s">
        <v>25</v>
      </c>
      <c r="F310" s="15" t="s">
        <v>26</v>
      </c>
      <c r="G310" s="21" t="s">
        <v>1037</v>
      </c>
      <c r="H310" s="21">
        <v>1995</v>
      </c>
      <c r="I310" s="21" t="s">
        <v>1038</v>
      </c>
      <c r="J310" s="21"/>
      <c r="K310" s="23">
        <f>VLOOKUP(B310,'[1]Manali members'!$C$2:$K$637,4,0)</f>
        <v>65000</v>
      </c>
      <c r="L310" s="23">
        <f>VLOOKUP(B310,'[1]Manali members'!$C$2:$K$637,5,0)</f>
        <v>61750</v>
      </c>
      <c r="M310" s="23">
        <f>VLOOKUP(B310,'[1]Manali members'!$C$2:$K$637,6,0)</f>
        <v>61750</v>
      </c>
      <c r="N310" s="21" t="str">
        <f>VLOOKUP(B310,'[1]Manali members'!$C$2:$K$637,8,0)</f>
        <v>Regular</v>
      </c>
      <c r="O310" s="23">
        <f t="shared" si="39"/>
        <v>0</v>
      </c>
      <c r="P310" s="14" t="e">
        <f>+#REF!-H310</f>
        <v>#REF!</v>
      </c>
      <c r="Q310" s="17" t="e">
        <f t="shared" si="36"/>
        <v>#REF!</v>
      </c>
      <c r="R310" s="17" t="e">
        <f t="shared" si="40"/>
        <v>#REF!</v>
      </c>
      <c r="S310" s="17">
        <f t="shared" si="41"/>
        <v>0</v>
      </c>
      <c r="T310" s="17"/>
      <c r="U310" s="18"/>
      <c r="V310" s="18" t="e">
        <f t="shared" si="42"/>
        <v>#REF!</v>
      </c>
      <c r="W310" s="16" t="e">
        <f>+#REF!-H310</f>
        <v>#REF!</v>
      </c>
      <c r="X310" s="17" t="e">
        <f t="shared" si="37"/>
        <v>#REF!</v>
      </c>
      <c r="Y310" s="17" t="e">
        <f t="shared" si="38"/>
        <v>#REF!</v>
      </c>
      <c r="Z310" s="17" t="e">
        <f t="shared" si="43"/>
        <v>#REF!</v>
      </c>
      <c r="AA310" s="17"/>
      <c r="AB310" s="18"/>
      <c r="AC310" s="18" t="e">
        <f t="shared" si="44"/>
        <v>#REF!</v>
      </c>
      <c r="AD310" s="19" t="str">
        <f>VLOOKUP(B310,'[1]Manali members'!$C$2:$K$637,9,0)</f>
        <v>Last communication till 06</v>
      </c>
    </row>
    <row r="311" spans="1:30" x14ac:dyDescent="0.3">
      <c r="A311" s="20">
        <v>310</v>
      </c>
      <c r="B311" s="21" t="s">
        <v>1039</v>
      </c>
      <c r="C311" s="15" t="s">
        <v>23</v>
      </c>
      <c r="D311" s="21">
        <v>2001370</v>
      </c>
      <c r="E311" s="15" t="s">
        <v>25</v>
      </c>
      <c r="F311" s="15" t="s">
        <v>26</v>
      </c>
      <c r="G311" s="21" t="s">
        <v>1040</v>
      </c>
      <c r="H311" s="21">
        <v>1995</v>
      </c>
      <c r="I311" s="21" t="s">
        <v>1041</v>
      </c>
      <c r="J311" s="21"/>
      <c r="K311" s="23">
        <f>VLOOKUP(B311,'[1]Manali members'!$C$2:$K$637,4,0)</f>
        <v>48000</v>
      </c>
      <c r="L311" s="23">
        <f>VLOOKUP(B311,'[1]Manali members'!$C$2:$K$637,5,0)</f>
        <v>48000</v>
      </c>
      <c r="M311" s="23">
        <f>VLOOKUP(B311,'[1]Manali members'!$C$2:$K$637,6,0)</f>
        <v>48000</v>
      </c>
      <c r="N311" s="21" t="str">
        <f>VLOOKUP(B311,'[1]Manali members'!$C$2:$K$637,8,0)</f>
        <v>Regular</v>
      </c>
      <c r="O311" s="23">
        <f t="shared" si="39"/>
        <v>0</v>
      </c>
      <c r="P311" s="14" t="e">
        <f>+#REF!-H311</f>
        <v>#REF!</v>
      </c>
      <c r="Q311" s="17" t="e">
        <f t="shared" si="36"/>
        <v>#REF!</v>
      </c>
      <c r="R311" s="17" t="e">
        <f t="shared" si="40"/>
        <v>#REF!</v>
      </c>
      <c r="S311" s="17">
        <f t="shared" si="41"/>
        <v>0</v>
      </c>
      <c r="T311" s="17"/>
      <c r="U311" s="18"/>
      <c r="V311" s="18" t="e">
        <f t="shared" si="42"/>
        <v>#REF!</v>
      </c>
      <c r="W311" s="16" t="e">
        <f>+#REF!-H311</f>
        <v>#REF!</v>
      </c>
      <c r="X311" s="17" t="e">
        <f t="shared" si="37"/>
        <v>#REF!</v>
      </c>
      <c r="Y311" s="17" t="e">
        <f t="shared" si="38"/>
        <v>#REF!</v>
      </c>
      <c r="Z311" s="17" t="e">
        <f t="shared" si="43"/>
        <v>#REF!</v>
      </c>
      <c r="AA311" s="17"/>
      <c r="AB311" s="18"/>
      <c r="AC311" s="18" t="e">
        <f t="shared" si="44"/>
        <v>#REF!</v>
      </c>
      <c r="AD311" s="19" t="str">
        <f>VLOOKUP(B311,'[1]Manali members'!$C$2:$K$637,9,0)</f>
        <v>Last communication till 04</v>
      </c>
    </row>
    <row r="312" spans="1:30" x14ac:dyDescent="0.3">
      <c r="A312" s="13">
        <v>311</v>
      </c>
      <c r="B312" s="21" t="s">
        <v>1042</v>
      </c>
      <c r="C312" s="15" t="s">
        <v>23</v>
      </c>
      <c r="D312" s="21">
        <v>2001423</v>
      </c>
      <c r="E312" s="15" t="s">
        <v>25</v>
      </c>
      <c r="F312" s="15" t="s">
        <v>26</v>
      </c>
      <c r="G312" s="21" t="s">
        <v>1043</v>
      </c>
      <c r="H312" s="21">
        <v>1995</v>
      </c>
      <c r="I312" s="21" t="s">
        <v>1044</v>
      </c>
      <c r="J312" s="21"/>
      <c r="K312" s="23">
        <f>VLOOKUP(B312,'[1]Manali members'!$C$2:$K$637,4,0)</f>
        <v>65000</v>
      </c>
      <c r="L312" s="23">
        <f>VLOOKUP(B312,'[1]Manali members'!$C$2:$K$637,5,0)</f>
        <v>65000</v>
      </c>
      <c r="M312" s="23">
        <f>VLOOKUP(B312,'[1]Manali members'!$C$2:$K$637,6,0)</f>
        <v>65000</v>
      </c>
      <c r="N312" s="21" t="str">
        <f>VLOOKUP(B312,'[1]Manali members'!$C$2:$K$637,8,0)</f>
        <v>Regular</v>
      </c>
      <c r="O312" s="23">
        <f t="shared" si="39"/>
        <v>0</v>
      </c>
      <c r="P312" s="14" t="e">
        <f>+#REF!-H312</f>
        <v>#REF!</v>
      </c>
      <c r="Q312" s="17" t="e">
        <f t="shared" si="36"/>
        <v>#REF!</v>
      </c>
      <c r="R312" s="17" t="e">
        <f t="shared" si="40"/>
        <v>#REF!</v>
      </c>
      <c r="S312" s="17">
        <f t="shared" si="41"/>
        <v>0</v>
      </c>
      <c r="T312" s="17"/>
      <c r="U312" s="18"/>
      <c r="V312" s="18" t="e">
        <f t="shared" si="42"/>
        <v>#REF!</v>
      </c>
      <c r="W312" s="16" t="e">
        <f>+#REF!-H312</f>
        <v>#REF!</v>
      </c>
      <c r="X312" s="17" t="e">
        <f t="shared" si="37"/>
        <v>#REF!</v>
      </c>
      <c r="Y312" s="17" t="e">
        <f t="shared" si="38"/>
        <v>#REF!</v>
      </c>
      <c r="Z312" s="17" t="e">
        <f t="shared" si="43"/>
        <v>#REF!</v>
      </c>
      <c r="AA312" s="17"/>
      <c r="AB312" s="18"/>
      <c r="AC312" s="18" t="e">
        <f t="shared" si="44"/>
        <v>#REF!</v>
      </c>
      <c r="AD312" s="19" t="str">
        <f>VLOOKUP(B312,'[1]Manali members'!$C$2:$K$637,9,0)</f>
        <v>Last communication till 03</v>
      </c>
    </row>
    <row r="313" spans="1:30" ht="43.2" x14ac:dyDescent="0.3">
      <c r="A313" s="20">
        <v>312</v>
      </c>
      <c r="B313" s="21" t="s">
        <v>1045</v>
      </c>
      <c r="C313" s="15" t="s">
        <v>23</v>
      </c>
      <c r="D313" s="21">
        <v>2001515</v>
      </c>
      <c r="E313" s="15" t="s">
        <v>25</v>
      </c>
      <c r="F313" s="15" t="s">
        <v>26</v>
      </c>
      <c r="G313" s="22">
        <v>34919</v>
      </c>
      <c r="H313" s="21">
        <v>1995</v>
      </c>
      <c r="I313" s="21" t="s">
        <v>1046</v>
      </c>
      <c r="J313" s="21"/>
      <c r="K313" s="23">
        <f>VLOOKUP(B313,'[1]Manali members'!$C$2:$K$637,4,0)</f>
        <v>65000</v>
      </c>
      <c r="L313" s="23">
        <f>VLOOKUP(B313,'[1]Manali members'!$C$2:$K$637,5,0)</f>
        <v>65000</v>
      </c>
      <c r="M313" s="23">
        <f>VLOOKUP(B313,'[1]Manali members'!$C$2:$K$637,6,0)</f>
        <v>65000</v>
      </c>
      <c r="N313" s="21" t="str">
        <f>VLOOKUP(B313,'[1]Manali members'!$C$2:$K$637,8,0)</f>
        <v>Regular</v>
      </c>
      <c r="O313" s="23">
        <f t="shared" si="39"/>
        <v>0</v>
      </c>
      <c r="P313" s="14" t="e">
        <f>+#REF!-H313</f>
        <v>#REF!</v>
      </c>
      <c r="Q313" s="17" t="e">
        <f t="shared" si="36"/>
        <v>#REF!</v>
      </c>
      <c r="R313" s="17" t="e">
        <f t="shared" si="40"/>
        <v>#REF!</v>
      </c>
      <c r="S313" s="17">
        <f t="shared" si="41"/>
        <v>0</v>
      </c>
      <c r="T313" s="17"/>
      <c r="U313" s="18"/>
      <c r="V313" s="18" t="e">
        <f t="shared" si="42"/>
        <v>#REF!</v>
      </c>
      <c r="W313" s="16" t="e">
        <f>+#REF!-H313</f>
        <v>#REF!</v>
      </c>
      <c r="X313" s="17" t="e">
        <f t="shared" si="37"/>
        <v>#REF!</v>
      </c>
      <c r="Y313" s="17" t="e">
        <f t="shared" si="38"/>
        <v>#REF!</v>
      </c>
      <c r="Z313" s="17" t="e">
        <f t="shared" si="43"/>
        <v>#REF!</v>
      </c>
      <c r="AA313" s="17"/>
      <c r="AB313" s="18"/>
      <c r="AC313" s="18" t="e">
        <f t="shared" si="44"/>
        <v>#REF!</v>
      </c>
      <c r="AD313" s="19" t="str">
        <f>VLOOKUP(B313,'[1]Manali members'!$C$2:$K$637,9,0)</f>
        <v>Some legal documents filed, last communication till 02
Member Legal Complant and Reply by DRI(Legel depatment)</v>
      </c>
    </row>
    <row r="314" spans="1:30" x14ac:dyDescent="0.3">
      <c r="A314" s="13">
        <v>313</v>
      </c>
      <c r="B314" s="21" t="s">
        <v>1047</v>
      </c>
      <c r="C314" s="15" t="s">
        <v>23</v>
      </c>
      <c r="D314" s="21">
        <v>3001612</v>
      </c>
      <c r="E314" s="15" t="s">
        <v>25</v>
      </c>
      <c r="F314" s="15" t="s">
        <v>26</v>
      </c>
      <c r="G314" s="22">
        <v>34974</v>
      </c>
      <c r="H314" s="21">
        <v>1995</v>
      </c>
      <c r="I314" s="21" t="s">
        <v>1048</v>
      </c>
      <c r="J314" s="21"/>
      <c r="K314" s="23">
        <f>VLOOKUP(B314,'[1]Manali members'!$C$2:$K$637,4,0)</f>
        <v>75000</v>
      </c>
      <c r="L314" s="23">
        <f>VLOOKUP(B314,'[1]Manali members'!$C$2:$K$637,5,0)</f>
        <v>71250</v>
      </c>
      <c r="M314" s="23">
        <f>VLOOKUP(B314,'[1]Manali members'!$C$2:$K$637,6,0)</f>
        <v>71250</v>
      </c>
      <c r="N314" s="21" t="str">
        <f>VLOOKUP(B314,'[1]Manali members'!$C$2:$K$637,8,0)</f>
        <v>Regular</v>
      </c>
      <c r="O314" s="23">
        <f t="shared" si="39"/>
        <v>0</v>
      </c>
      <c r="P314" s="14" t="e">
        <f>+#REF!-H314</f>
        <v>#REF!</v>
      </c>
      <c r="Q314" s="17" t="e">
        <f t="shared" si="36"/>
        <v>#REF!</v>
      </c>
      <c r="R314" s="17" t="e">
        <f t="shared" si="40"/>
        <v>#REF!</v>
      </c>
      <c r="S314" s="17">
        <f t="shared" si="41"/>
        <v>0</v>
      </c>
      <c r="T314" s="17"/>
      <c r="U314" s="18"/>
      <c r="V314" s="18" t="e">
        <f t="shared" si="42"/>
        <v>#REF!</v>
      </c>
      <c r="W314" s="16" t="e">
        <f>+#REF!-H314</f>
        <v>#REF!</v>
      </c>
      <c r="X314" s="17" t="e">
        <f t="shared" si="37"/>
        <v>#REF!</v>
      </c>
      <c r="Y314" s="17" t="e">
        <f t="shared" si="38"/>
        <v>#REF!</v>
      </c>
      <c r="Z314" s="17" t="e">
        <f t="shared" si="43"/>
        <v>#REF!</v>
      </c>
      <c r="AA314" s="17"/>
      <c r="AB314" s="18"/>
      <c r="AC314" s="18" t="e">
        <f t="shared" si="44"/>
        <v>#REF!</v>
      </c>
      <c r="AD314" s="19" t="str">
        <f>VLOOKUP(B314,'[1]Manali members'!$C$2:$K$637,9,0)</f>
        <v>Last communication till 13</v>
      </c>
    </row>
    <row r="315" spans="1:30" x14ac:dyDescent="0.3">
      <c r="A315" s="20">
        <v>314</v>
      </c>
      <c r="B315" s="21" t="s">
        <v>1049</v>
      </c>
      <c r="C315" s="15" t="s">
        <v>23</v>
      </c>
      <c r="D315" s="21">
        <v>3002103</v>
      </c>
      <c r="E315" s="15" t="s">
        <v>25</v>
      </c>
      <c r="F315" s="15" t="s">
        <v>26</v>
      </c>
      <c r="G315" s="21" t="s">
        <v>1050</v>
      </c>
      <c r="H315" s="21">
        <v>1995</v>
      </c>
      <c r="I315" s="21" t="s">
        <v>1051</v>
      </c>
      <c r="J315" s="21"/>
      <c r="K315" s="23">
        <f>VLOOKUP(B315,'[1]Manali members'!$C$2:$K$637,4,0)</f>
        <v>65000</v>
      </c>
      <c r="L315" s="23">
        <f>VLOOKUP(B315,'[1]Manali members'!$C$2:$K$637,5,0)</f>
        <v>65000</v>
      </c>
      <c r="M315" s="23">
        <f>VLOOKUP(B315,'[1]Manali members'!$C$2:$K$637,6,0)</f>
        <v>65000</v>
      </c>
      <c r="N315" s="21" t="str">
        <f>VLOOKUP(B315,'[1]Manali members'!$C$2:$K$637,8,0)</f>
        <v>Regular</v>
      </c>
      <c r="O315" s="23">
        <f t="shared" si="39"/>
        <v>0</v>
      </c>
      <c r="P315" s="14" t="e">
        <f>+#REF!-H315</f>
        <v>#REF!</v>
      </c>
      <c r="Q315" s="17" t="e">
        <f t="shared" si="36"/>
        <v>#REF!</v>
      </c>
      <c r="R315" s="17" t="e">
        <f t="shared" si="40"/>
        <v>#REF!</v>
      </c>
      <c r="S315" s="17">
        <f t="shared" si="41"/>
        <v>0</v>
      </c>
      <c r="T315" s="17"/>
      <c r="U315" s="18"/>
      <c r="V315" s="18" t="e">
        <f t="shared" si="42"/>
        <v>#REF!</v>
      </c>
      <c r="W315" s="16" t="e">
        <f>+#REF!-H315</f>
        <v>#REF!</v>
      </c>
      <c r="X315" s="17" t="e">
        <f t="shared" si="37"/>
        <v>#REF!</v>
      </c>
      <c r="Y315" s="17" t="e">
        <f t="shared" si="38"/>
        <v>#REF!</v>
      </c>
      <c r="Z315" s="17" t="e">
        <f t="shared" si="43"/>
        <v>#REF!</v>
      </c>
      <c r="AA315" s="17"/>
      <c r="AB315" s="18"/>
      <c r="AC315" s="18" t="e">
        <f t="shared" si="44"/>
        <v>#REF!</v>
      </c>
      <c r="AD315" s="19" t="str">
        <f>VLOOKUP(B315,'[1]Manali members'!$C$2:$K$637,9,0)</f>
        <v>Last communication till 96</v>
      </c>
    </row>
    <row r="316" spans="1:30" ht="57.6" x14ac:dyDescent="0.3">
      <c r="A316" s="13">
        <v>315</v>
      </c>
      <c r="B316" s="21" t="s">
        <v>1052</v>
      </c>
      <c r="C316" s="15" t="s">
        <v>23</v>
      </c>
      <c r="D316" s="21">
        <v>3002106</v>
      </c>
      <c r="E316" s="15" t="s">
        <v>25</v>
      </c>
      <c r="F316" s="15" t="s">
        <v>26</v>
      </c>
      <c r="G316" s="21" t="s">
        <v>1053</v>
      </c>
      <c r="H316" s="21">
        <v>1995</v>
      </c>
      <c r="I316" s="21" t="s">
        <v>1054</v>
      </c>
      <c r="J316" s="21"/>
      <c r="K316" s="23">
        <f>VLOOKUP(B316,'[1]Manali members'!$C$2:$K$637,4,0)</f>
        <v>85000</v>
      </c>
      <c r="L316" s="23">
        <f>VLOOKUP(B316,'[1]Manali members'!$C$2:$K$637,5,0)</f>
        <v>85000</v>
      </c>
      <c r="M316" s="23">
        <f>VLOOKUP(B316,'[1]Manali members'!$C$2:$K$637,6,0)</f>
        <v>34000</v>
      </c>
      <c r="N316" s="21" t="str">
        <f>VLOOKUP(B316,'[1]Manali members'!$C$2:$K$637,8,0)</f>
        <v>Outstanding</v>
      </c>
      <c r="O316" s="23">
        <f t="shared" si="39"/>
        <v>51000</v>
      </c>
      <c r="P316" s="14" t="e">
        <f>+#REF!-H316</f>
        <v>#REF!</v>
      </c>
      <c r="Q316" s="17">
        <f t="shared" si="36"/>
        <v>27200</v>
      </c>
      <c r="R316" s="17" t="e">
        <f t="shared" si="40"/>
        <v>#REF!</v>
      </c>
      <c r="S316" s="17">
        <f t="shared" si="41"/>
        <v>27200</v>
      </c>
      <c r="T316" s="17"/>
      <c r="U316" s="18"/>
      <c r="V316" s="18" t="e">
        <f t="shared" si="42"/>
        <v>#REF!</v>
      </c>
      <c r="W316" s="16" t="e">
        <f>+#REF!-H316</f>
        <v>#REF!</v>
      </c>
      <c r="X316" s="17">
        <f t="shared" si="37"/>
        <v>27200</v>
      </c>
      <c r="Y316" s="17" t="e">
        <f t="shared" si="38"/>
        <v>#REF!</v>
      </c>
      <c r="Z316" s="17" t="e">
        <f t="shared" si="43"/>
        <v>#REF!</v>
      </c>
      <c r="AA316" s="17"/>
      <c r="AB316" s="18"/>
      <c r="AC316" s="18" t="e">
        <f t="shared" si="44"/>
        <v>#REF!</v>
      </c>
      <c r="AD316" s="19" t="str">
        <f>VLOOKUP(B316,'[1]Manali members'!$C$2:$K$637,9,0)</f>
        <v>Last communication 01 ( total 2 membership, 1 TPT membership)
(Outstanding Rs 51000/- PDC Chq-500818-500818 in File)</v>
      </c>
    </row>
    <row r="317" spans="1:30" x14ac:dyDescent="0.3">
      <c r="A317" s="20">
        <v>316</v>
      </c>
      <c r="B317" s="21" t="s">
        <v>1055</v>
      </c>
      <c r="C317" s="15" t="s">
        <v>23</v>
      </c>
      <c r="D317" s="21">
        <v>3002109</v>
      </c>
      <c r="E317" s="15" t="s">
        <v>25</v>
      </c>
      <c r="F317" s="15" t="s">
        <v>26</v>
      </c>
      <c r="G317" s="21" t="s">
        <v>1056</v>
      </c>
      <c r="H317" s="21">
        <v>1995</v>
      </c>
      <c r="I317" s="21" t="s">
        <v>1057</v>
      </c>
      <c r="J317" s="21"/>
      <c r="K317" s="23">
        <f>VLOOKUP(B317,'[1]Manali members'!$C$2:$K$637,4,0)</f>
        <v>85000</v>
      </c>
      <c r="L317" s="23">
        <f>VLOOKUP(B317,'[1]Manali members'!$C$2:$K$637,5,0)</f>
        <v>80750</v>
      </c>
      <c r="M317" s="23">
        <f>VLOOKUP(B317,'[1]Manali members'!$C$2:$K$637,6,0)</f>
        <v>80750</v>
      </c>
      <c r="N317" s="21" t="str">
        <f>VLOOKUP(B317,'[1]Manali members'!$C$2:$K$637,8,0)</f>
        <v>Regular</v>
      </c>
      <c r="O317" s="23">
        <f t="shared" si="39"/>
        <v>0</v>
      </c>
      <c r="P317" s="14" t="e">
        <f>+#REF!-H317</f>
        <v>#REF!</v>
      </c>
      <c r="Q317" s="17" t="e">
        <f t="shared" si="36"/>
        <v>#REF!</v>
      </c>
      <c r="R317" s="17" t="e">
        <f t="shared" si="40"/>
        <v>#REF!</v>
      </c>
      <c r="S317" s="17">
        <f t="shared" si="41"/>
        <v>0</v>
      </c>
      <c r="T317" s="17"/>
      <c r="U317" s="18"/>
      <c r="V317" s="18" t="e">
        <f t="shared" si="42"/>
        <v>#REF!</v>
      </c>
      <c r="W317" s="16" t="e">
        <f>+#REF!-H317</f>
        <v>#REF!</v>
      </c>
      <c r="X317" s="17" t="e">
        <f t="shared" si="37"/>
        <v>#REF!</v>
      </c>
      <c r="Y317" s="17" t="e">
        <f t="shared" si="38"/>
        <v>#REF!</v>
      </c>
      <c r="Z317" s="17" t="e">
        <f t="shared" si="43"/>
        <v>#REF!</v>
      </c>
      <c r="AA317" s="17"/>
      <c r="AB317" s="18"/>
      <c r="AC317" s="18" t="e">
        <f t="shared" si="44"/>
        <v>#REF!</v>
      </c>
      <c r="AD317" s="19" t="str">
        <f>VLOOKUP(B317,'[1]Manali members'!$C$2:$K$637,9,0)</f>
        <v>Last communication till 96</v>
      </c>
    </row>
    <row r="318" spans="1:30" ht="28.8" x14ac:dyDescent="0.3">
      <c r="A318" s="13">
        <v>317</v>
      </c>
      <c r="B318" s="21" t="s">
        <v>1058</v>
      </c>
      <c r="C318" s="15" t="s">
        <v>23</v>
      </c>
      <c r="D318" s="21">
        <v>3002110</v>
      </c>
      <c r="E318" s="15" t="s">
        <v>25</v>
      </c>
      <c r="F318" s="15" t="s">
        <v>26</v>
      </c>
      <c r="G318" s="21" t="s">
        <v>1059</v>
      </c>
      <c r="H318" s="21">
        <v>1995</v>
      </c>
      <c r="I318" s="21" t="s">
        <v>1060</v>
      </c>
      <c r="J318" s="21"/>
      <c r="K318" s="23">
        <f>VLOOKUP(B318,'[1]Manali members'!$C$2:$K$637,4,0)</f>
        <v>65000</v>
      </c>
      <c r="L318" s="23">
        <f>VLOOKUP(B318,'[1]Manali members'!$C$2:$K$637,5,0)</f>
        <v>65000</v>
      </c>
      <c r="M318" s="23">
        <f>VLOOKUP(B318,'[1]Manali members'!$C$2:$K$637,6,0)</f>
        <v>65000</v>
      </c>
      <c r="N318" s="21" t="str">
        <f>VLOOKUP(B318,'[1]Manali members'!$C$2:$K$637,8,0)</f>
        <v>Regular</v>
      </c>
      <c r="O318" s="23">
        <f t="shared" si="39"/>
        <v>0</v>
      </c>
      <c r="P318" s="14" t="e">
        <f>+#REF!-H318</f>
        <v>#REF!</v>
      </c>
      <c r="Q318" s="17" t="e">
        <f t="shared" si="36"/>
        <v>#REF!</v>
      </c>
      <c r="R318" s="17" t="e">
        <f t="shared" si="40"/>
        <v>#REF!</v>
      </c>
      <c r="S318" s="17">
        <f t="shared" si="41"/>
        <v>0</v>
      </c>
      <c r="T318" s="17"/>
      <c r="U318" s="18"/>
      <c r="V318" s="18" t="e">
        <f t="shared" si="42"/>
        <v>#REF!</v>
      </c>
      <c r="W318" s="16" t="e">
        <f>+#REF!-H318</f>
        <v>#REF!</v>
      </c>
      <c r="X318" s="17" t="e">
        <f t="shared" si="37"/>
        <v>#REF!</v>
      </c>
      <c r="Y318" s="17" t="e">
        <f t="shared" si="38"/>
        <v>#REF!</v>
      </c>
      <c r="Z318" s="17" t="e">
        <f t="shared" si="43"/>
        <v>#REF!</v>
      </c>
      <c r="AA318" s="17"/>
      <c r="AB318" s="18"/>
      <c r="AC318" s="18" t="e">
        <f t="shared" si="44"/>
        <v>#REF!</v>
      </c>
      <c r="AD318" s="19" t="str">
        <f>VLOOKUP(B318,'[1]Manali members'!$C$2:$K$637,9,0)</f>
        <v>Last communication till 06 (total 2 membership, 1 Muss. membership)</v>
      </c>
    </row>
    <row r="319" spans="1:30" x14ac:dyDescent="0.3">
      <c r="A319" s="20">
        <v>318</v>
      </c>
      <c r="B319" s="21" t="s">
        <v>1061</v>
      </c>
      <c r="C319" s="15" t="s">
        <v>23</v>
      </c>
      <c r="D319" s="21">
        <v>3002147</v>
      </c>
      <c r="E319" s="15" t="s">
        <v>25</v>
      </c>
      <c r="F319" s="15" t="s">
        <v>26</v>
      </c>
      <c r="G319" s="21" t="s">
        <v>1050</v>
      </c>
      <c r="H319" s="21">
        <v>1995</v>
      </c>
      <c r="I319" s="21" t="s">
        <v>1062</v>
      </c>
      <c r="J319" s="21"/>
      <c r="K319" s="23">
        <f>VLOOKUP(B319,'[1]Manali members'!$C$2:$K$637,4,0)</f>
        <v>65000</v>
      </c>
      <c r="L319" s="23">
        <f>VLOOKUP(B319,'[1]Manali members'!$C$2:$K$637,5,0)</f>
        <v>65000</v>
      </c>
      <c r="M319" s="23">
        <f>VLOOKUP(B319,'[1]Manali members'!$C$2:$K$637,6,0)</f>
        <v>65000</v>
      </c>
      <c r="N319" s="21" t="str">
        <f>VLOOKUP(B319,'[1]Manali members'!$C$2:$K$637,8,0)</f>
        <v>Regular</v>
      </c>
      <c r="O319" s="23">
        <f t="shared" si="39"/>
        <v>0</v>
      </c>
      <c r="P319" s="14" t="e">
        <f>+#REF!-H319</f>
        <v>#REF!</v>
      </c>
      <c r="Q319" s="17" t="e">
        <f t="shared" si="36"/>
        <v>#REF!</v>
      </c>
      <c r="R319" s="17" t="e">
        <f t="shared" si="40"/>
        <v>#REF!</v>
      </c>
      <c r="S319" s="17">
        <f t="shared" si="41"/>
        <v>0</v>
      </c>
      <c r="T319" s="17"/>
      <c r="U319" s="18"/>
      <c r="V319" s="18" t="e">
        <f t="shared" si="42"/>
        <v>#REF!</v>
      </c>
      <c r="W319" s="16" t="e">
        <f>+#REF!-H319</f>
        <v>#REF!</v>
      </c>
      <c r="X319" s="17" t="e">
        <f t="shared" si="37"/>
        <v>#REF!</v>
      </c>
      <c r="Y319" s="17" t="e">
        <f t="shared" si="38"/>
        <v>#REF!</v>
      </c>
      <c r="Z319" s="17" t="e">
        <f t="shared" si="43"/>
        <v>#REF!</v>
      </c>
      <c r="AA319" s="17"/>
      <c r="AB319" s="18"/>
      <c r="AC319" s="18" t="e">
        <f t="shared" si="44"/>
        <v>#REF!</v>
      </c>
      <c r="AD319" s="19" t="str">
        <f>VLOOKUP(B319,'[1]Manali members'!$C$2:$K$637,9,0)</f>
        <v>Last communication till 08</v>
      </c>
    </row>
    <row r="320" spans="1:30" x14ac:dyDescent="0.3">
      <c r="A320" s="13">
        <v>319</v>
      </c>
      <c r="B320" s="21" t="s">
        <v>1063</v>
      </c>
      <c r="C320" s="15" t="s">
        <v>23</v>
      </c>
      <c r="D320" s="21">
        <v>3002168</v>
      </c>
      <c r="E320" s="15" t="s">
        <v>25</v>
      </c>
      <c r="F320" s="15" t="s">
        <v>26</v>
      </c>
      <c r="G320" s="21" t="s">
        <v>1050</v>
      </c>
      <c r="H320" s="21">
        <v>1995</v>
      </c>
      <c r="I320" s="21" t="s">
        <v>1064</v>
      </c>
      <c r="J320" s="21"/>
      <c r="K320" s="23">
        <f>VLOOKUP(B320,'[1]Manali members'!$C$2:$K$637,4,0)</f>
        <v>65000</v>
      </c>
      <c r="L320" s="23">
        <f>VLOOKUP(B320,'[1]Manali members'!$C$2:$K$637,5,0)</f>
        <v>65000</v>
      </c>
      <c r="M320" s="23">
        <f>VLOOKUP(B320,'[1]Manali members'!$C$2:$K$637,6,0)</f>
        <v>65000</v>
      </c>
      <c r="N320" s="21" t="str">
        <f>VLOOKUP(B320,'[1]Manali members'!$C$2:$K$637,8,0)</f>
        <v>Regular</v>
      </c>
      <c r="O320" s="23">
        <f t="shared" si="39"/>
        <v>0</v>
      </c>
      <c r="P320" s="14" t="e">
        <f>+#REF!-H320</f>
        <v>#REF!</v>
      </c>
      <c r="Q320" s="17" t="e">
        <f t="shared" si="36"/>
        <v>#REF!</v>
      </c>
      <c r="R320" s="17" t="e">
        <f t="shared" si="40"/>
        <v>#REF!</v>
      </c>
      <c r="S320" s="17">
        <f t="shared" si="41"/>
        <v>0</v>
      </c>
      <c r="T320" s="17"/>
      <c r="U320" s="18"/>
      <c r="V320" s="18" t="e">
        <f t="shared" si="42"/>
        <v>#REF!</v>
      </c>
      <c r="W320" s="16" t="e">
        <f>+#REF!-H320</f>
        <v>#REF!</v>
      </c>
      <c r="X320" s="17" t="e">
        <f t="shared" si="37"/>
        <v>#REF!</v>
      </c>
      <c r="Y320" s="17" t="e">
        <f t="shared" si="38"/>
        <v>#REF!</v>
      </c>
      <c r="Z320" s="17" t="e">
        <f t="shared" si="43"/>
        <v>#REF!</v>
      </c>
      <c r="AA320" s="17"/>
      <c r="AB320" s="18"/>
      <c r="AC320" s="18" t="e">
        <f t="shared" si="44"/>
        <v>#REF!</v>
      </c>
      <c r="AD320" s="19" t="str">
        <f>VLOOKUP(B320,'[1]Manali members'!$C$2:$K$637,9,0)</f>
        <v>Last communication 16</v>
      </c>
    </row>
    <row r="321" spans="1:30" x14ac:dyDescent="0.3">
      <c r="A321" s="20">
        <v>320</v>
      </c>
      <c r="B321" s="21" t="s">
        <v>1065</v>
      </c>
      <c r="C321" s="15" t="s">
        <v>23</v>
      </c>
      <c r="D321" s="21">
        <v>3002169</v>
      </c>
      <c r="E321" s="15" t="s">
        <v>25</v>
      </c>
      <c r="F321" s="15" t="s">
        <v>26</v>
      </c>
      <c r="G321" s="21" t="s">
        <v>1066</v>
      </c>
      <c r="H321" s="21">
        <v>1995</v>
      </c>
      <c r="I321" s="21" t="s">
        <v>1067</v>
      </c>
      <c r="J321" s="21"/>
      <c r="K321" s="23">
        <f>VLOOKUP(B321,'[1]Manali members'!$C$2:$K$637,4,0)</f>
        <v>85000</v>
      </c>
      <c r="L321" s="23">
        <f>VLOOKUP(B321,'[1]Manali members'!$C$2:$K$637,5,0)</f>
        <v>85000</v>
      </c>
      <c r="M321" s="23">
        <f>VLOOKUP(B321,'[1]Manali members'!$C$2:$K$637,6,0)</f>
        <v>85000</v>
      </c>
      <c r="N321" s="21" t="str">
        <f>VLOOKUP(B321,'[1]Manali members'!$C$2:$K$637,8,0)</f>
        <v>Regular</v>
      </c>
      <c r="O321" s="23">
        <f t="shared" si="39"/>
        <v>0</v>
      </c>
      <c r="P321" s="14" t="e">
        <f>+#REF!-H321</f>
        <v>#REF!</v>
      </c>
      <c r="Q321" s="17" t="e">
        <f t="shared" si="36"/>
        <v>#REF!</v>
      </c>
      <c r="R321" s="17" t="e">
        <f t="shared" si="40"/>
        <v>#REF!</v>
      </c>
      <c r="S321" s="17">
        <f t="shared" si="41"/>
        <v>0</v>
      </c>
      <c r="T321" s="17"/>
      <c r="U321" s="18"/>
      <c r="V321" s="18" t="e">
        <f t="shared" si="42"/>
        <v>#REF!</v>
      </c>
      <c r="W321" s="16" t="e">
        <f>+#REF!-H321</f>
        <v>#REF!</v>
      </c>
      <c r="X321" s="17" t="e">
        <f t="shared" si="37"/>
        <v>#REF!</v>
      </c>
      <c r="Y321" s="17" t="e">
        <f t="shared" si="38"/>
        <v>#REF!</v>
      </c>
      <c r="Z321" s="17" t="e">
        <f t="shared" si="43"/>
        <v>#REF!</v>
      </c>
      <c r="AA321" s="17"/>
      <c r="AB321" s="18"/>
      <c r="AC321" s="18" t="e">
        <f t="shared" si="44"/>
        <v>#REF!</v>
      </c>
      <c r="AD321" s="19" t="str">
        <f>VLOOKUP(B321,'[1]Manali members'!$C$2:$K$637,9,0)</f>
        <v>Last communication 07</v>
      </c>
    </row>
    <row r="322" spans="1:30" x14ac:dyDescent="0.3">
      <c r="A322" s="13">
        <v>321</v>
      </c>
      <c r="B322" s="21" t="s">
        <v>1068</v>
      </c>
      <c r="C322" s="15" t="s">
        <v>23</v>
      </c>
      <c r="D322" s="21">
        <v>3002173</v>
      </c>
      <c r="E322" s="15" t="s">
        <v>25</v>
      </c>
      <c r="F322" s="15" t="s">
        <v>26</v>
      </c>
      <c r="G322" s="21" t="s">
        <v>1050</v>
      </c>
      <c r="H322" s="21">
        <v>1995</v>
      </c>
      <c r="I322" s="21" t="s">
        <v>1069</v>
      </c>
      <c r="J322" s="21"/>
      <c r="K322" s="23">
        <f>VLOOKUP(B322,'[1]Manali members'!$C$2:$K$637,4,0)</f>
        <v>85000</v>
      </c>
      <c r="L322" s="23">
        <f>VLOOKUP(B322,'[1]Manali members'!$C$2:$K$637,5,0)</f>
        <v>85000</v>
      </c>
      <c r="M322" s="23">
        <f>VLOOKUP(B322,'[1]Manali members'!$C$2:$K$637,6,0)</f>
        <v>85000</v>
      </c>
      <c r="N322" s="21" t="str">
        <f>VLOOKUP(B322,'[1]Manali members'!$C$2:$K$637,8,0)</f>
        <v>Regular</v>
      </c>
      <c r="O322" s="23">
        <f t="shared" si="39"/>
        <v>0</v>
      </c>
      <c r="P322" s="14" t="e">
        <f>+#REF!-H322</f>
        <v>#REF!</v>
      </c>
      <c r="Q322" s="17" t="e">
        <f t="shared" ref="Q322:Q385" si="45">IF(N322="regular",((M322-(M322/99)*P322)),(M322-(M322*20%)))</f>
        <v>#REF!</v>
      </c>
      <c r="R322" s="17" t="e">
        <f t="shared" si="40"/>
        <v>#REF!</v>
      </c>
      <c r="S322" s="17">
        <f t="shared" si="41"/>
        <v>0</v>
      </c>
      <c r="T322" s="17"/>
      <c r="U322" s="18"/>
      <c r="V322" s="18" t="e">
        <f t="shared" si="42"/>
        <v>#REF!</v>
      </c>
      <c r="W322" s="16" t="e">
        <f>+#REF!-H322</f>
        <v>#REF!</v>
      </c>
      <c r="X322" s="17" t="e">
        <f t="shared" ref="X322:X385" si="46">IF(N322="regular",((M322-(M322/99)*W322)),(M322-(M322*20%)))</f>
        <v>#REF!</v>
      </c>
      <c r="Y322" s="17" t="e">
        <f t="shared" ref="Y322:Y385" si="47">((M322-(M322/99)*W322))</f>
        <v>#REF!</v>
      </c>
      <c r="Z322" s="17" t="e">
        <f t="shared" si="43"/>
        <v>#REF!</v>
      </c>
      <c r="AA322" s="17"/>
      <c r="AB322" s="18"/>
      <c r="AC322" s="18" t="e">
        <f t="shared" si="44"/>
        <v>#REF!</v>
      </c>
      <c r="AD322" s="19" t="str">
        <f>VLOOKUP(B322,'[1]Manali members'!$C$2:$K$637,9,0)</f>
        <v>Last communication 00</v>
      </c>
    </row>
    <row r="323" spans="1:30" ht="28.8" x14ac:dyDescent="0.3">
      <c r="A323" s="20">
        <v>322</v>
      </c>
      <c r="B323" s="21" t="s">
        <v>1070</v>
      </c>
      <c r="C323" s="15" t="s">
        <v>23</v>
      </c>
      <c r="D323" s="21">
        <v>3002174</v>
      </c>
      <c r="E323" s="15" t="s">
        <v>25</v>
      </c>
      <c r="F323" s="15" t="s">
        <v>26</v>
      </c>
      <c r="G323" s="21" t="s">
        <v>1071</v>
      </c>
      <c r="H323" s="21">
        <v>1995</v>
      </c>
      <c r="I323" s="21" t="s">
        <v>1072</v>
      </c>
      <c r="J323" s="21"/>
      <c r="K323" s="23">
        <f>VLOOKUP(B323,'[1]Manali members'!$C$2:$K$637,4,0)</f>
        <v>65000</v>
      </c>
      <c r="L323" s="23">
        <f>VLOOKUP(B323,'[1]Manali members'!$C$2:$K$637,5,0)</f>
        <v>65000</v>
      </c>
      <c r="M323" s="23">
        <f>VLOOKUP(B323,'[1]Manali members'!$C$2:$K$637,6,0)</f>
        <v>65000</v>
      </c>
      <c r="N323" s="21" t="str">
        <f>VLOOKUP(B323,'[1]Manali members'!$C$2:$K$637,8,0)</f>
        <v>Regular</v>
      </c>
      <c r="O323" s="23">
        <f t="shared" ref="O323:O386" si="48">+L323-M323</f>
        <v>0</v>
      </c>
      <c r="P323" s="14" t="e">
        <f>+#REF!-H323</f>
        <v>#REF!</v>
      </c>
      <c r="Q323" s="17" t="e">
        <f t="shared" si="45"/>
        <v>#REF!</v>
      </c>
      <c r="R323" s="17" t="e">
        <f t="shared" ref="R323:R386" si="49">((M323-(M323/99)*P323))</f>
        <v>#REF!</v>
      </c>
      <c r="S323" s="17">
        <f t="shared" ref="S323:S386" si="50">IF(N323="regular",0,(M323-(M323*20%)))</f>
        <v>0</v>
      </c>
      <c r="T323" s="17"/>
      <c r="U323" s="18"/>
      <c r="V323" s="18" t="e">
        <f t="shared" ref="V323:V386" si="51">+R323-T323+U323</f>
        <v>#REF!</v>
      </c>
      <c r="W323" s="16" t="e">
        <f>+#REF!-H323</f>
        <v>#REF!</v>
      </c>
      <c r="X323" s="17" t="e">
        <f t="shared" si="46"/>
        <v>#REF!</v>
      </c>
      <c r="Y323" s="17" t="e">
        <f t="shared" si="47"/>
        <v>#REF!</v>
      </c>
      <c r="Z323" s="17" t="e">
        <f t="shared" ref="Z323:Z386" si="52">IF(V323="regular",0,(M323-(M323*20%)))</f>
        <v>#REF!</v>
      </c>
      <c r="AA323" s="17"/>
      <c r="AB323" s="18"/>
      <c r="AC323" s="18" t="e">
        <f t="shared" ref="AC323:AC386" si="53">+Y323-AA323</f>
        <v>#REF!</v>
      </c>
      <c r="AD323" s="19" t="str">
        <f>VLOOKUP(B323,'[1]Manali members'!$C$2:$K$637,9,0)</f>
        <v>Last communication 06
(Excce Amount recd rs 6500/-)</v>
      </c>
    </row>
    <row r="324" spans="1:30" ht="28.8" x14ac:dyDescent="0.3">
      <c r="A324" s="13">
        <v>323</v>
      </c>
      <c r="B324" s="21" t="s">
        <v>1073</v>
      </c>
      <c r="C324" s="15" t="s">
        <v>23</v>
      </c>
      <c r="D324" s="21">
        <v>3002179</v>
      </c>
      <c r="E324" s="15" t="s">
        <v>25</v>
      </c>
      <c r="F324" s="15" t="s">
        <v>26</v>
      </c>
      <c r="G324" s="21" t="s">
        <v>1071</v>
      </c>
      <c r="H324" s="21">
        <v>1995</v>
      </c>
      <c r="I324" s="21" t="s">
        <v>1074</v>
      </c>
      <c r="J324" s="21"/>
      <c r="K324" s="23">
        <f>VLOOKUP(B324,'[1]Manali members'!$C$2:$K$637,4,0)</f>
        <v>65000</v>
      </c>
      <c r="L324" s="23">
        <f>VLOOKUP(B324,'[1]Manali members'!$C$2:$K$637,5,0)</f>
        <v>65000</v>
      </c>
      <c r="M324" s="23">
        <f>VLOOKUP(B324,'[1]Manali members'!$C$2:$K$637,6,0)</f>
        <v>45500</v>
      </c>
      <c r="N324" s="21" t="str">
        <f>VLOOKUP(B324,'[1]Manali members'!$C$2:$K$637,8,0)</f>
        <v>Outstanding</v>
      </c>
      <c r="O324" s="23">
        <f t="shared" si="48"/>
        <v>19500</v>
      </c>
      <c r="P324" s="14" t="e">
        <f>+#REF!-H324</f>
        <v>#REF!</v>
      </c>
      <c r="Q324" s="17">
        <f t="shared" si="45"/>
        <v>36400</v>
      </c>
      <c r="R324" s="17" t="e">
        <f t="shared" si="49"/>
        <v>#REF!</v>
      </c>
      <c r="S324" s="17">
        <f t="shared" si="50"/>
        <v>36400</v>
      </c>
      <c r="T324" s="17"/>
      <c r="U324" s="18"/>
      <c r="V324" s="18" t="e">
        <f t="shared" si="51"/>
        <v>#REF!</v>
      </c>
      <c r="W324" s="16" t="e">
        <f>+#REF!-H324</f>
        <v>#REF!</v>
      </c>
      <c r="X324" s="17">
        <f t="shared" si="46"/>
        <v>36400</v>
      </c>
      <c r="Y324" s="17" t="e">
        <f t="shared" si="47"/>
        <v>#REF!</v>
      </c>
      <c r="Z324" s="17" t="e">
        <f t="shared" si="52"/>
        <v>#REF!</v>
      </c>
      <c r="AA324" s="17"/>
      <c r="AB324" s="18"/>
      <c r="AC324" s="18" t="e">
        <f t="shared" si="53"/>
        <v>#REF!</v>
      </c>
      <c r="AD324" s="19" t="str">
        <f>VLOOKUP(B324,'[1]Manali members'!$C$2:$K$637,9,0)</f>
        <v>Last communication 02
(Outstanding Rs 19500/-)</v>
      </c>
    </row>
    <row r="325" spans="1:30" ht="28.8" x14ac:dyDescent="0.3">
      <c r="A325" s="20">
        <v>324</v>
      </c>
      <c r="B325" s="21" t="s">
        <v>1075</v>
      </c>
      <c r="C325" s="15" t="s">
        <v>23</v>
      </c>
      <c r="D325" s="21">
        <v>3002190</v>
      </c>
      <c r="E325" s="15" t="s">
        <v>25</v>
      </c>
      <c r="F325" s="15" t="s">
        <v>26</v>
      </c>
      <c r="G325" s="21" t="s">
        <v>1076</v>
      </c>
      <c r="H325" s="21">
        <v>1995</v>
      </c>
      <c r="I325" s="21" t="s">
        <v>1077</v>
      </c>
      <c r="J325" s="21"/>
      <c r="K325" s="23">
        <f>VLOOKUP(B325,'[1]Manali members'!$C$2:$K$637,4,0)</f>
        <v>65000</v>
      </c>
      <c r="L325" s="23">
        <f>VLOOKUP(B325,'[1]Manali members'!$C$2:$K$637,5,0)</f>
        <v>65000</v>
      </c>
      <c r="M325" s="23">
        <f>VLOOKUP(B325,'[1]Manali members'!$C$2:$K$637,6,0)</f>
        <v>65000</v>
      </c>
      <c r="N325" s="21" t="str">
        <f>VLOOKUP(B325,'[1]Manali members'!$C$2:$K$637,8,0)</f>
        <v>Regular</v>
      </c>
      <c r="O325" s="23">
        <f t="shared" si="48"/>
        <v>0</v>
      </c>
      <c r="P325" s="14" t="e">
        <f>+#REF!-H325</f>
        <v>#REF!</v>
      </c>
      <c r="Q325" s="17" t="e">
        <f t="shared" si="45"/>
        <v>#REF!</v>
      </c>
      <c r="R325" s="17" t="e">
        <f t="shared" si="49"/>
        <v>#REF!</v>
      </c>
      <c r="S325" s="17">
        <f t="shared" si="50"/>
        <v>0</v>
      </c>
      <c r="T325" s="17"/>
      <c r="U325" s="18"/>
      <c r="V325" s="18" t="e">
        <f t="shared" si="51"/>
        <v>#REF!</v>
      </c>
      <c r="W325" s="16" t="e">
        <f>+#REF!-H325</f>
        <v>#REF!</v>
      </c>
      <c r="X325" s="17" t="e">
        <f t="shared" si="46"/>
        <v>#REF!</v>
      </c>
      <c r="Y325" s="17" t="e">
        <f t="shared" si="47"/>
        <v>#REF!</v>
      </c>
      <c r="Z325" s="17" t="e">
        <f t="shared" si="52"/>
        <v>#REF!</v>
      </c>
      <c r="AA325" s="17"/>
      <c r="AB325" s="18"/>
      <c r="AC325" s="18" t="e">
        <f t="shared" si="53"/>
        <v>#REF!</v>
      </c>
      <c r="AD325" s="19" t="str">
        <f>VLOOKUP(B325,'[1]Manali members'!$C$2:$K$637,9,0)</f>
        <v>Last communication  96 (Total 2 membership)
(Rs 9750/- Hills)</v>
      </c>
    </row>
    <row r="326" spans="1:30" ht="28.8" x14ac:dyDescent="0.3">
      <c r="A326" s="13">
        <v>325</v>
      </c>
      <c r="B326" s="21" t="s">
        <v>1078</v>
      </c>
      <c r="C326" s="15" t="s">
        <v>23</v>
      </c>
      <c r="D326" s="21">
        <v>3002193</v>
      </c>
      <c r="E326" s="15" t="s">
        <v>25</v>
      </c>
      <c r="F326" s="15" t="s">
        <v>26</v>
      </c>
      <c r="G326" s="21" t="s">
        <v>1076</v>
      </c>
      <c r="H326" s="21">
        <v>1995</v>
      </c>
      <c r="I326" s="21" t="s">
        <v>1077</v>
      </c>
      <c r="J326" s="21"/>
      <c r="K326" s="23">
        <f>VLOOKUP(B326,'[1]Manali members'!$C$2:$K$637,4,0)</f>
        <v>65000</v>
      </c>
      <c r="L326" s="23">
        <f>VLOOKUP(B326,'[1]Manali members'!$C$2:$K$637,5,0)</f>
        <v>65000</v>
      </c>
      <c r="M326" s="23">
        <f>VLOOKUP(B326,'[1]Manali members'!$C$2:$K$637,6,0)</f>
        <v>65000</v>
      </c>
      <c r="N326" s="21" t="str">
        <f>VLOOKUP(B326,'[1]Manali members'!$C$2:$K$637,8,0)</f>
        <v>Regular</v>
      </c>
      <c r="O326" s="23">
        <f t="shared" si="48"/>
        <v>0</v>
      </c>
      <c r="P326" s="14" t="e">
        <f>+#REF!-H326</f>
        <v>#REF!</v>
      </c>
      <c r="Q326" s="17" t="e">
        <f t="shared" si="45"/>
        <v>#REF!</v>
      </c>
      <c r="R326" s="17" t="e">
        <f t="shared" si="49"/>
        <v>#REF!</v>
      </c>
      <c r="S326" s="17">
        <f t="shared" si="50"/>
        <v>0</v>
      </c>
      <c r="T326" s="17"/>
      <c r="U326" s="18"/>
      <c r="V326" s="18" t="e">
        <f t="shared" si="51"/>
        <v>#REF!</v>
      </c>
      <c r="W326" s="16" t="e">
        <f>+#REF!-H326</f>
        <v>#REF!</v>
      </c>
      <c r="X326" s="17" t="e">
        <f t="shared" si="46"/>
        <v>#REF!</v>
      </c>
      <c r="Y326" s="17" t="e">
        <f t="shared" si="47"/>
        <v>#REF!</v>
      </c>
      <c r="Z326" s="17" t="e">
        <f t="shared" si="52"/>
        <v>#REF!</v>
      </c>
      <c r="AA326" s="17"/>
      <c r="AB326" s="18"/>
      <c r="AC326" s="18" t="e">
        <f t="shared" si="53"/>
        <v>#REF!</v>
      </c>
      <c r="AD326" s="19" t="str">
        <f>VLOOKUP(B326,'[1]Manali members'!$C$2:$K$637,9,0)</f>
        <v>Last communication  07 (Total 2 membership)
(Rs 9750/- Hills)</v>
      </c>
    </row>
    <row r="327" spans="1:30" x14ac:dyDescent="0.3">
      <c r="A327" s="20">
        <v>326</v>
      </c>
      <c r="B327" s="21" t="s">
        <v>1079</v>
      </c>
      <c r="C327" s="15" t="s">
        <v>23</v>
      </c>
      <c r="D327" s="21">
        <v>3002194</v>
      </c>
      <c r="E327" s="15" t="s">
        <v>25</v>
      </c>
      <c r="F327" s="15" t="s">
        <v>26</v>
      </c>
      <c r="G327" s="21" t="s">
        <v>1076</v>
      </c>
      <c r="H327" s="21">
        <v>1995</v>
      </c>
      <c r="I327" s="21" t="s">
        <v>1080</v>
      </c>
      <c r="J327" s="21"/>
      <c r="K327" s="23">
        <f>VLOOKUP(B327,'[1]Manali members'!$C$2:$K$637,4,0)</f>
        <v>48000</v>
      </c>
      <c r="L327" s="23">
        <f>VLOOKUP(B327,'[1]Manali members'!$C$2:$K$637,5,0)</f>
        <v>48000</v>
      </c>
      <c r="M327" s="23">
        <f>VLOOKUP(B327,'[1]Manali members'!$C$2:$K$637,6,0)</f>
        <v>48000</v>
      </c>
      <c r="N327" s="21" t="str">
        <f>VLOOKUP(B327,'[1]Manali members'!$C$2:$K$637,8,0)</f>
        <v>Regular</v>
      </c>
      <c r="O327" s="23">
        <f t="shared" si="48"/>
        <v>0</v>
      </c>
      <c r="P327" s="14" t="e">
        <f>+#REF!-H327</f>
        <v>#REF!</v>
      </c>
      <c r="Q327" s="17" t="e">
        <f t="shared" si="45"/>
        <v>#REF!</v>
      </c>
      <c r="R327" s="17" t="e">
        <f t="shared" si="49"/>
        <v>#REF!</v>
      </c>
      <c r="S327" s="17">
        <f t="shared" si="50"/>
        <v>0</v>
      </c>
      <c r="T327" s="17"/>
      <c r="U327" s="18"/>
      <c r="V327" s="18" t="e">
        <f t="shared" si="51"/>
        <v>#REF!</v>
      </c>
      <c r="W327" s="16" t="e">
        <f>+#REF!-H327</f>
        <v>#REF!</v>
      </c>
      <c r="X327" s="17" t="e">
        <f t="shared" si="46"/>
        <v>#REF!</v>
      </c>
      <c r="Y327" s="17" t="e">
        <f t="shared" si="47"/>
        <v>#REF!</v>
      </c>
      <c r="Z327" s="17" t="e">
        <f t="shared" si="52"/>
        <v>#REF!</v>
      </c>
      <c r="AA327" s="17"/>
      <c r="AB327" s="18"/>
      <c r="AC327" s="18" t="e">
        <f t="shared" si="53"/>
        <v>#REF!</v>
      </c>
      <c r="AD327" s="19" t="str">
        <f>VLOOKUP(B327,'[1]Manali members'!$C$2:$K$637,9,0)</f>
        <v>Last communication 16</v>
      </c>
    </row>
    <row r="328" spans="1:30" x14ac:dyDescent="0.3">
      <c r="A328" s="13">
        <v>327</v>
      </c>
      <c r="B328" s="21" t="s">
        <v>1081</v>
      </c>
      <c r="C328" s="15" t="s">
        <v>23</v>
      </c>
      <c r="D328" s="21">
        <v>3002209</v>
      </c>
      <c r="E328" s="15" t="s">
        <v>25</v>
      </c>
      <c r="F328" s="15" t="s">
        <v>26</v>
      </c>
      <c r="G328" s="21" t="s">
        <v>1071</v>
      </c>
      <c r="H328" s="21">
        <v>1995</v>
      </c>
      <c r="I328" s="21" t="s">
        <v>1082</v>
      </c>
      <c r="J328" s="21"/>
      <c r="K328" s="23">
        <f>VLOOKUP(B328,'[1]Manali members'!$C$2:$K$637,4,0)</f>
        <v>65000</v>
      </c>
      <c r="L328" s="23">
        <f>VLOOKUP(B328,'[1]Manali members'!$C$2:$K$637,5,0)</f>
        <v>65000</v>
      </c>
      <c r="M328" s="23">
        <f>VLOOKUP(B328,'[1]Manali members'!$C$2:$K$637,6,0)</f>
        <v>65000</v>
      </c>
      <c r="N328" s="21" t="str">
        <f>VLOOKUP(B328,'[1]Manali members'!$C$2:$K$637,8,0)</f>
        <v>Regular</v>
      </c>
      <c r="O328" s="23">
        <f t="shared" si="48"/>
        <v>0</v>
      </c>
      <c r="P328" s="14" t="e">
        <f>+#REF!-H328</f>
        <v>#REF!</v>
      </c>
      <c r="Q328" s="17" t="e">
        <f t="shared" si="45"/>
        <v>#REF!</v>
      </c>
      <c r="R328" s="17" t="e">
        <f t="shared" si="49"/>
        <v>#REF!</v>
      </c>
      <c r="S328" s="17">
        <f t="shared" si="50"/>
        <v>0</v>
      </c>
      <c r="T328" s="17"/>
      <c r="U328" s="18"/>
      <c r="V328" s="18" t="e">
        <f t="shared" si="51"/>
        <v>#REF!</v>
      </c>
      <c r="W328" s="16" t="e">
        <f>+#REF!-H328</f>
        <v>#REF!</v>
      </c>
      <c r="X328" s="17" t="e">
        <f t="shared" si="46"/>
        <v>#REF!</v>
      </c>
      <c r="Y328" s="17" t="e">
        <f t="shared" si="47"/>
        <v>#REF!</v>
      </c>
      <c r="Z328" s="17" t="e">
        <f t="shared" si="52"/>
        <v>#REF!</v>
      </c>
      <c r="AA328" s="17"/>
      <c r="AB328" s="18"/>
      <c r="AC328" s="18" t="e">
        <f t="shared" si="53"/>
        <v>#REF!</v>
      </c>
      <c r="AD328" s="19" t="str">
        <f>VLOOKUP(B328,'[1]Manali members'!$C$2:$K$637,9,0)</f>
        <v>Last communication 09</v>
      </c>
    </row>
    <row r="329" spans="1:30" x14ac:dyDescent="0.3">
      <c r="A329" s="20">
        <v>328</v>
      </c>
      <c r="B329" s="21" t="s">
        <v>1083</v>
      </c>
      <c r="C329" s="15" t="s">
        <v>23</v>
      </c>
      <c r="D329" s="21">
        <v>3002212</v>
      </c>
      <c r="E329" s="15" t="s">
        <v>25</v>
      </c>
      <c r="F329" s="15" t="s">
        <v>26</v>
      </c>
      <c r="G329" s="21" t="s">
        <v>1071</v>
      </c>
      <c r="H329" s="21">
        <v>1995</v>
      </c>
      <c r="I329" s="21" t="s">
        <v>1084</v>
      </c>
      <c r="J329" s="21"/>
      <c r="K329" s="23">
        <f>VLOOKUP(B329,'[1]Manali members'!$C$2:$K$637,4,0)</f>
        <v>85000</v>
      </c>
      <c r="L329" s="23">
        <f>VLOOKUP(B329,'[1]Manali members'!$C$2:$K$637,5,0)</f>
        <v>65000</v>
      </c>
      <c r="M329" s="23">
        <f>VLOOKUP(B329,'[1]Manali members'!$C$2:$K$637,6,0)</f>
        <v>65000</v>
      </c>
      <c r="N329" s="21" t="str">
        <f>VLOOKUP(B329,'[1]Manali members'!$C$2:$K$637,8,0)</f>
        <v>Regular</v>
      </c>
      <c r="O329" s="23">
        <f t="shared" si="48"/>
        <v>0</v>
      </c>
      <c r="P329" s="14" t="e">
        <f>+#REF!-H329</f>
        <v>#REF!</v>
      </c>
      <c r="Q329" s="17" t="e">
        <f t="shared" si="45"/>
        <v>#REF!</v>
      </c>
      <c r="R329" s="17" t="e">
        <f t="shared" si="49"/>
        <v>#REF!</v>
      </c>
      <c r="S329" s="17">
        <f t="shared" si="50"/>
        <v>0</v>
      </c>
      <c r="T329" s="17"/>
      <c r="U329" s="18"/>
      <c r="V329" s="18" t="e">
        <f t="shared" si="51"/>
        <v>#REF!</v>
      </c>
      <c r="W329" s="16" t="e">
        <f>+#REF!-H329</f>
        <v>#REF!</v>
      </c>
      <c r="X329" s="17" t="e">
        <f t="shared" si="46"/>
        <v>#REF!</v>
      </c>
      <c r="Y329" s="17" t="e">
        <f t="shared" si="47"/>
        <v>#REF!</v>
      </c>
      <c r="Z329" s="17" t="e">
        <f t="shared" si="52"/>
        <v>#REF!</v>
      </c>
      <c r="AA329" s="17"/>
      <c r="AB329" s="18"/>
      <c r="AC329" s="18" t="e">
        <f t="shared" si="53"/>
        <v>#REF!</v>
      </c>
      <c r="AD329" s="19" t="str">
        <f>VLOOKUP(B329,'[1]Manali members'!$C$2:$K$637,9,0)</f>
        <v>Last communication 98</v>
      </c>
    </row>
    <row r="330" spans="1:30" x14ac:dyDescent="0.3">
      <c r="A330" s="13">
        <v>329</v>
      </c>
      <c r="B330" s="21" t="s">
        <v>1085</v>
      </c>
      <c r="C330" s="15" t="s">
        <v>23</v>
      </c>
      <c r="D330" s="21">
        <v>3002213</v>
      </c>
      <c r="E330" s="15" t="s">
        <v>25</v>
      </c>
      <c r="F330" s="15" t="s">
        <v>26</v>
      </c>
      <c r="G330" s="21" t="s">
        <v>1071</v>
      </c>
      <c r="H330" s="21">
        <v>1995</v>
      </c>
      <c r="I330" s="21" t="s">
        <v>1086</v>
      </c>
      <c r="J330" s="21"/>
      <c r="K330" s="23">
        <f>VLOOKUP(B330,'[1]Manali members'!$C$2:$K$637,4,0)</f>
        <v>48000</v>
      </c>
      <c r="L330" s="23">
        <f>VLOOKUP(B330,'[1]Manali members'!$C$2:$K$637,5,0)</f>
        <v>48000</v>
      </c>
      <c r="M330" s="23">
        <f>VLOOKUP(B330,'[1]Manali members'!$C$2:$K$637,6,0)</f>
        <v>48000</v>
      </c>
      <c r="N330" s="21" t="str">
        <f>VLOOKUP(B330,'[1]Manali members'!$C$2:$K$637,8,0)</f>
        <v>Regular</v>
      </c>
      <c r="O330" s="23">
        <f t="shared" si="48"/>
        <v>0</v>
      </c>
      <c r="P330" s="14" t="e">
        <f>+#REF!-H330</f>
        <v>#REF!</v>
      </c>
      <c r="Q330" s="17" t="e">
        <f t="shared" si="45"/>
        <v>#REF!</v>
      </c>
      <c r="R330" s="17" t="e">
        <f t="shared" si="49"/>
        <v>#REF!</v>
      </c>
      <c r="S330" s="17">
        <f t="shared" si="50"/>
        <v>0</v>
      </c>
      <c r="T330" s="17"/>
      <c r="U330" s="18"/>
      <c r="V330" s="18" t="e">
        <f t="shared" si="51"/>
        <v>#REF!</v>
      </c>
      <c r="W330" s="16" t="e">
        <f>+#REF!-H330</f>
        <v>#REF!</v>
      </c>
      <c r="X330" s="17" t="e">
        <f t="shared" si="46"/>
        <v>#REF!</v>
      </c>
      <c r="Y330" s="17" t="e">
        <f t="shared" si="47"/>
        <v>#REF!</v>
      </c>
      <c r="Z330" s="17" t="e">
        <f t="shared" si="52"/>
        <v>#REF!</v>
      </c>
      <c r="AA330" s="17"/>
      <c r="AB330" s="18"/>
      <c r="AC330" s="18" t="e">
        <f t="shared" si="53"/>
        <v>#REF!</v>
      </c>
      <c r="AD330" s="19" t="str">
        <f>VLOOKUP(B330,'[1]Manali members'!$C$2:$K$637,9,0)</f>
        <v xml:space="preserve">Last communication 01 </v>
      </c>
    </row>
    <row r="331" spans="1:30" x14ac:dyDescent="0.3">
      <c r="A331" s="20">
        <v>330</v>
      </c>
      <c r="B331" s="21" t="s">
        <v>1087</v>
      </c>
      <c r="C331" s="15" t="s">
        <v>23</v>
      </c>
      <c r="D331" s="21">
        <v>3002215</v>
      </c>
      <c r="E331" s="15" t="s">
        <v>25</v>
      </c>
      <c r="F331" s="15" t="s">
        <v>26</v>
      </c>
      <c r="G331" s="21" t="s">
        <v>1071</v>
      </c>
      <c r="H331" s="21">
        <v>1995</v>
      </c>
      <c r="I331" s="21" t="s">
        <v>656</v>
      </c>
      <c r="J331" s="21"/>
      <c r="K331" s="23">
        <f>VLOOKUP(B331,'[1]Manali members'!$C$2:$K$637,4,0)</f>
        <v>48000</v>
      </c>
      <c r="L331" s="23">
        <f>VLOOKUP(B331,'[1]Manali members'!$C$2:$K$637,5,0)</f>
        <v>48000</v>
      </c>
      <c r="M331" s="23">
        <f>VLOOKUP(B331,'[1]Manali members'!$C$2:$K$637,6,0)</f>
        <v>48000</v>
      </c>
      <c r="N331" s="21" t="str">
        <f>VLOOKUP(B331,'[1]Manali members'!$C$2:$K$637,8,0)</f>
        <v>Regular</v>
      </c>
      <c r="O331" s="23">
        <f t="shared" si="48"/>
        <v>0</v>
      </c>
      <c r="P331" s="14" t="e">
        <f>+#REF!-H331</f>
        <v>#REF!</v>
      </c>
      <c r="Q331" s="17" t="e">
        <f t="shared" si="45"/>
        <v>#REF!</v>
      </c>
      <c r="R331" s="17" t="e">
        <f t="shared" si="49"/>
        <v>#REF!</v>
      </c>
      <c r="S331" s="17">
        <f t="shared" si="50"/>
        <v>0</v>
      </c>
      <c r="T331" s="17"/>
      <c r="U331" s="18"/>
      <c r="V331" s="18" t="e">
        <f t="shared" si="51"/>
        <v>#REF!</v>
      </c>
      <c r="W331" s="16" t="e">
        <f>+#REF!-H331</f>
        <v>#REF!</v>
      </c>
      <c r="X331" s="17" t="e">
        <f t="shared" si="46"/>
        <v>#REF!</v>
      </c>
      <c r="Y331" s="17" t="e">
        <f t="shared" si="47"/>
        <v>#REF!</v>
      </c>
      <c r="Z331" s="17" t="e">
        <f t="shared" si="52"/>
        <v>#REF!</v>
      </c>
      <c r="AA331" s="17"/>
      <c r="AB331" s="18"/>
      <c r="AC331" s="18" t="e">
        <f t="shared" si="53"/>
        <v>#REF!</v>
      </c>
      <c r="AD331" s="19" t="str">
        <f>VLOOKUP(B331,'[1]Manali members'!$C$2:$K$637,9,0)</f>
        <v>Last communication 09</v>
      </c>
    </row>
    <row r="332" spans="1:30" ht="28.8" x14ac:dyDescent="0.3">
      <c r="A332" s="13">
        <v>331</v>
      </c>
      <c r="B332" s="21" t="s">
        <v>1088</v>
      </c>
      <c r="C332" s="15" t="s">
        <v>23</v>
      </c>
      <c r="D332" s="21">
        <v>3002227</v>
      </c>
      <c r="E332" s="15" t="s">
        <v>25</v>
      </c>
      <c r="F332" s="15" t="s">
        <v>26</v>
      </c>
      <c r="G332" s="21" t="s">
        <v>1089</v>
      </c>
      <c r="H332" s="21">
        <v>1995</v>
      </c>
      <c r="I332" s="21" t="s">
        <v>1090</v>
      </c>
      <c r="J332" s="21"/>
      <c r="K332" s="23">
        <f>VLOOKUP(B332,'[1]Manali members'!$C$2:$K$637,4,0)</f>
        <v>85000</v>
      </c>
      <c r="L332" s="23">
        <f>VLOOKUP(B332,'[1]Manali members'!$C$2:$K$637,5,0)</f>
        <v>85000</v>
      </c>
      <c r="M332" s="23">
        <f>VLOOKUP(B332,'[1]Manali members'!$C$2:$K$637,6,0)</f>
        <v>85000</v>
      </c>
      <c r="N332" s="21" t="str">
        <f>VLOOKUP(B332,'[1]Manali members'!$C$2:$K$637,8,0)</f>
        <v>Regular</v>
      </c>
      <c r="O332" s="23">
        <f t="shared" si="48"/>
        <v>0</v>
      </c>
      <c r="P332" s="14" t="e">
        <f>+#REF!-H332</f>
        <v>#REF!</v>
      </c>
      <c r="Q332" s="17" t="e">
        <f t="shared" si="45"/>
        <v>#REF!</v>
      </c>
      <c r="R332" s="17" t="e">
        <f t="shared" si="49"/>
        <v>#REF!</v>
      </c>
      <c r="S332" s="17">
        <f t="shared" si="50"/>
        <v>0</v>
      </c>
      <c r="T332" s="17"/>
      <c r="U332" s="18"/>
      <c r="V332" s="18" t="e">
        <f t="shared" si="51"/>
        <v>#REF!</v>
      </c>
      <c r="W332" s="16" t="e">
        <f>+#REF!-H332</f>
        <v>#REF!</v>
      </c>
      <c r="X332" s="17" t="e">
        <f t="shared" si="46"/>
        <v>#REF!</v>
      </c>
      <c r="Y332" s="17" t="e">
        <f t="shared" si="47"/>
        <v>#REF!</v>
      </c>
      <c r="Z332" s="17" t="e">
        <f t="shared" si="52"/>
        <v>#REF!</v>
      </c>
      <c r="AA332" s="17"/>
      <c r="AB332" s="18"/>
      <c r="AC332" s="18" t="e">
        <f t="shared" si="53"/>
        <v>#REF!</v>
      </c>
      <c r="AD332" s="19" t="str">
        <f>VLOOKUP(B332,'[1]Manali members'!$C$2:$K$637,9,0)</f>
        <v>Last communication 09, (total 2 membership, 1 membership Goa)</v>
      </c>
    </row>
    <row r="333" spans="1:30" x14ac:dyDescent="0.3">
      <c r="A333" s="20">
        <v>332</v>
      </c>
      <c r="B333" s="21" t="s">
        <v>1091</v>
      </c>
      <c r="C333" s="15" t="s">
        <v>23</v>
      </c>
      <c r="D333" s="21">
        <v>3002228</v>
      </c>
      <c r="E333" s="15" t="s">
        <v>25</v>
      </c>
      <c r="F333" s="15" t="s">
        <v>26</v>
      </c>
      <c r="G333" s="21" t="s">
        <v>1092</v>
      </c>
      <c r="H333" s="21">
        <v>1995</v>
      </c>
      <c r="I333" s="21" t="s">
        <v>1093</v>
      </c>
      <c r="J333" s="21"/>
      <c r="K333" s="23">
        <f>VLOOKUP(B333,'[1]Manali members'!$C$2:$K$637,4,0)</f>
        <v>65000</v>
      </c>
      <c r="L333" s="23">
        <f>VLOOKUP(B333,'[1]Manali members'!$C$2:$K$637,5,0)</f>
        <v>65000</v>
      </c>
      <c r="M333" s="23">
        <f>VLOOKUP(B333,'[1]Manali members'!$C$2:$K$637,6,0)</f>
        <v>65000</v>
      </c>
      <c r="N333" s="21" t="str">
        <f>VLOOKUP(B333,'[1]Manali members'!$C$2:$K$637,8,0)</f>
        <v>Regular</v>
      </c>
      <c r="O333" s="23">
        <f t="shared" si="48"/>
        <v>0</v>
      </c>
      <c r="P333" s="14" t="e">
        <f>+#REF!-H333</f>
        <v>#REF!</v>
      </c>
      <c r="Q333" s="17" t="e">
        <f t="shared" si="45"/>
        <v>#REF!</v>
      </c>
      <c r="R333" s="17" t="e">
        <f t="shared" si="49"/>
        <v>#REF!</v>
      </c>
      <c r="S333" s="17">
        <f t="shared" si="50"/>
        <v>0</v>
      </c>
      <c r="T333" s="17"/>
      <c r="U333" s="18"/>
      <c r="V333" s="18" t="e">
        <f t="shared" si="51"/>
        <v>#REF!</v>
      </c>
      <c r="W333" s="16" t="e">
        <f>+#REF!-H333</f>
        <v>#REF!</v>
      </c>
      <c r="X333" s="17" t="e">
        <f t="shared" si="46"/>
        <v>#REF!</v>
      </c>
      <c r="Y333" s="17" t="e">
        <f t="shared" si="47"/>
        <v>#REF!</v>
      </c>
      <c r="Z333" s="17" t="e">
        <f t="shared" si="52"/>
        <v>#REF!</v>
      </c>
      <c r="AA333" s="17"/>
      <c r="AB333" s="18"/>
      <c r="AC333" s="18" t="e">
        <f t="shared" si="53"/>
        <v>#REF!</v>
      </c>
      <c r="AD333" s="19" t="str">
        <f>VLOOKUP(B333,'[1]Manali members'!$C$2:$K$637,9,0)</f>
        <v>Last communication 04</v>
      </c>
    </row>
    <row r="334" spans="1:30" x14ac:dyDescent="0.3">
      <c r="A334" s="13">
        <v>333</v>
      </c>
      <c r="B334" s="21" t="s">
        <v>1094</v>
      </c>
      <c r="C334" s="15" t="s">
        <v>23</v>
      </c>
      <c r="D334" s="21">
        <v>3002273</v>
      </c>
      <c r="E334" s="15" t="s">
        <v>25</v>
      </c>
      <c r="F334" s="15" t="s">
        <v>26</v>
      </c>
      <c r="G334" s="22">
        <v>34917</v>
      </c>
      <c r="H334" s="21">
        <v>1995</v>
      </c>
      <c r="I334" s="24" t="s">
        <v>1095</v>
      </c>
      <c r="J334" s="24"/>
      <c r="K334" s="23">
        <f>VLOOKUP(B334,'[1]Manali members'!$C$2:$K$637,4,0)</f>
        <v>65000</v>
      </c>
      <c r="L334" s="23">
        <f>VLOOKUP(B334,'[1]Manali members'!$C$2:$K$637,5,0)</f>
        <v>61750</v>
      </c>
      <c r="M334" s="23">
        <f>VLOOKUP(B334,'[1]Manali members'!$C$2:$K$637,6,0)</f>
        <v>61750</v>
      </c>
      <c r="N334" s="21" t="str">
        <f>VLOOKUP(B334,'[1]Manali members'!$C$2:$K$637,8,0)</f>
        <v>Regular</v>
      </c>
      <c r="O334" s="23">
        <f t="shared" si="48"/>
        <v>0</v>
      </c>
      <c r="P334" s="14" t="e">
        <f>+#REF!-H334</f>
        <v>#REF!</v>
      </c>
      <c r="Q334" s="17" t="e">
        <f t="shared" si="45"/>
        <v>#REF!</v>
      </c>
      <c r="R334" s="17" t="e">
        <f t="shared" si="49"/>
        <v>#REF!</v>
      </c>
      <c r="S334" s="17">
        <f t="shared" si="50"/>
        <v>0</v>
      </c>
      <c r="T334" s="17">
        <v>44909.09</v>
      </c>
      <c r="U334" s="18">
        <v>16841</v>
      </c>
      <c r="V334" s="18" t="e">
        <f t="shared" si="51"/>
        <v>#REF!</v>
      </c>
      <c r="W334" s="16" t="e">
        <f>+#REF!-H334</f>
        <v>#REF!</v>
      </c>
      <c r="X334" s="17" t="e">
        <f t="shared" si="46"/>
        <v>#REF!</v>
      </c>
      <c r="Y334" s="17" t="e">
        <f t="shared" si="47"/>
        <v>#REF!</v>
      </c>
      <c r="Z334" s="17" t="e">
        <f t="shared" si="52"/>
        <v>#REF!</v>
      </c>
      <c r="AA334" s="17"/>
      <c r="AB334" s="18"/>
      <c r="AC334" s="18" t="e">
        <f t="shared" si="53"/>
        <v>#REF!</v>
      </c>
      <c r="AD334" s="19" t="str">
        <f>VLOOKUP(B334,'[1]Manali members'!$C$2:$K$637,9,0)</f>
        <v>Last communication 12</v>
      </c>
    </row>
    <row r="335" spans="1:30" x14ac:dyDescent="0.3">
      <c r="A335" s="20">
        <v>334</v>
      </c>
      <c r="B335" s="21" t="s">
        <v>1096</v>
      </c>
      <c r="C335" s="15" t="s">
        <v>23</v>
      </c>
      <c r="D335" s="21">
        <v>3002285</v>
      </c>
      <c r="E335" s="15" t="s">
        <v>25</v>
      </c>
      <c r="F335" s="15" t="s">
        <v>26</v>
      </c>
      <c r="G335" s="21" t="s">
        <v>1097</v>
      </c>
      <c r="H335" s="21">
        <v>1995</v>
      </c>
      <c r="I335" s="21" t="s">
        <v>1098</v>
      </c>
      <c r="J335" s="21"/>
      <c r="K335" s="23">
        <f>VLOOKUP(B335,'[1]Manali members'!$C$2:$K$637,4,0)</f>
        <v>65000</v>
      </c>
      <c r="L335" s="23">
        <f>VLOOKUP(B335,'[1]Manali members'!$C$2:$K$637,5,0)</f>
        <v>65000</v>
      </c>
      <c r="M335" s="23">
        <f>VLOOKUP(B335,'[1]Manali members'!$C$2:$K$637,6,0)</f>
        <v>65000</v>
      </c>
      <c r="N335" s="21" t="str">
        <f>VLOOKUP(B335,'[1]Manali members'!$C$2:$K$637,8,0)</f>
        <v>Regular</v>
      </c>
      <c r="O335" s="23">
        <f t="shared" si="48"/>
        <v>0</v>
      </c>
      <c r="P335" s="14" t="e">
        <f>+#REF!-H335</f>
        <v>#REF!</v>
      </c>
      <c r="Q335" s="17" t="e">
        <f t="shared" si="45"/>
        <v>#REF!</v>
      </c>
      <c r="R335" s="17" t="e">
        <f t="shared" si="49"/>
        <v>#REF!</v>
      </c>
      <c r="S335" s="17">
        <f t="shared" si="50"/>
        <v>0</v>
      </c>
      <c r="T335" s="17"/>
      <c r="U335" s="18"/>
      <c r="V335" s="18" t="e">
        <f t="shared" si="51"/>
        <v>#REF!</v>
      </c>
      <c r="W335" s="16" t="e">
        <f>+#REF!-H335</f>
        <v>#REF!</v>
      </c>
      <c r="X335" s="17" t="e">
        <f t="shared" si="46"/>
        <v>#REF!</v>
      </c>
      <c r="Y335" s="17" t="e">
        <f t="shared" si="47"/>
        <v>#REF!</v>
      </c>
      <c r="Z335" s="17" t="e">
        <f t="shared" si="52"/>
        <v>#REF!</v>
      </c>
      <c r="AA335" s="17"/>
      <c r="AB335" s="18"/>
      <c r="AC335" s="18" t="e">
        <f t="shared" si="53"/>
        <v>#REF!</v>
      </c>
      <c r="AD335" s="19" t="str">
        <f>VLOOKUP(B335,'[1]Manali members'!$C$2:$K$637,9,0)</f>
        <v>Last communication 09</v>
      </c>
    </row>
    <row r="336" spans="1:30" x14ac:dyDescent="0.3">
      <c r="A336" s="13">
        <v>335</v>
      </c>
      <c r="B336" s="21" t="s">
        <v>1099</v>
      </c>
      <c r="C336" s="15" t="s">
        <v>23</v>
      </c>
      <c r="D336" s="21">
        <v>3002298</v>
      </c>
      <c r="E336" s="15" t="s">
        <v>25</v>
      </c>
      <c r="F336" s="15" t="s">
        <v>26</v>
      </c>
      <c r="G336" s="21" t="s">
        <v>988</v>
      </c>
      <c r="H336" s="21">
        <v>1995</v>
      </c>
      <c r="I336" s="21" t="s">
        <v>1100</v>
      </c>
      <c r="J336" s="21"/>
      <c r="K336" s="23">
        <f>VLOOKUP(B336,'[1]Manali members'!$C$2:$K$637,4,0)</f>
        <v>65000</v>
      </c>
      <c r="L336" s="23">
        <f>VLOOKUP(B336,'[1]Manali members'!$C$2:$K$637,5,0)</f>
        <v>65000</v>
      </c>
      <c r="M336" s="23">
        <f>VLOOKUP(B336,'[1]Manali members'!$C$2:$K$637,6,0)</f>
        <v>65000</v>
      </c>
      <c r="N336" s="21" t="str">
        <f>VLOOKUP(B336,'[1]Manali members'!$C$2:$K$637,8,0)</f>
        <v>Regular</v>
      </c>
      <c r="O336" s="23">
        <f t="shared" si="48"/>
        <v>0</v>
      </c>
      <c r="P336" s="14" t="e">
        <f>+#REF!-H336</f>
        <v>#REF!</v>
      </c>
      <c r="Q336" s="17" t="e">
        <f t="shared" si="45"/>
        <v>#REF!</v>
      </c>
      <c r="R336" s="17" t="e">
        <f t="shared" si="49"/>
        <v>#REF!</v>
      </c>
      <c r="S336" s="17">
        <f t="shared" si="50"/>
        <v>0</v>
      </c>
      <c r="T336" s="17"/>
      <c r="U336" s="18"/>
      <c r="V336" s="18" t="e">
        <f t="shared" si="51"/>
        <v>#REF!</v>
      </c>
      <c r="W336" s="16" t="e">
        <f>+#REF!-H336</f>
        <v>#REF!</v>
      </c>
      <c r="X336" s="17" t="e">
        <f t="shared" si="46"/>
        <v>#REF!</v>
      </c>
      <c r="Y336" s="17" t="e">
        <f t="shared" si="47"/>
        <v>#REF!</v>
      </c>
      <c r="Z336" s="17" t="e">
        <f t="shared" si="52"/>
        <v>#REF!</v>
      </c>
      <c r="AA336" s="17"/>
      <c r="AB336" s="18"/>
      <c r="AC336" s="18" t="e">
        <f t="shared" si="53"/>
        <v>#REF!</v>
      </c>
      <c r="AD336" s="19" t="str">
        <f>VLOOKUP(B336,'[1]Manali members'!$C$2:$K$637,9,0)</f>
        <v>Last communication 97</v>
      </c>
    </row>
    <row r="337" spans="1:30" x14ac:dyDescent="0.3">
      <c r="A337" s="20">
        <v>336</v>
      </c>
      <c r="B337" s="21" t="s">
        <v>1101</v>
      </c>
      <c r="C337" s="15" t="s">
        <v>23</v>
      </c>
      <c r="D337" s="21">
        <v>3002299</v>
      </c>
      <c r="E337" s="15" t="s">
        <v>25</v>
      </c>
      <c r="F337" s="15" t="s">
        <v>26</v>
      </c>
      <c r="G337" s="21" t="s">
        <v>1102</v>
      </c>
      <c r="H337" s="21">
        <v>1995</v>
      </c>
      <c r="I337" s="21" t="s">
        <v>1103</v>
      </c>
      <c r="J337" s="21"/>
      <c r="K337" s="23">
        <f>VLOOKUP(B337,'[1]Manali members'!$C$2:$K$637,4,0)</f>
        <v>65000</v>
      </c>
      <c r="L337" s="23">
        <f>VLOOKUP(B337,'[1]Manali members'!$C$2:$K$637,5,0)</f>
        <v>65000</v>
      </c>
      <c r="M337" s="23">
        <f>VLOOKUP(B337,'[1]Manali members'!$C$2:$K$637,6,0)</f>
        <v>65000</v>
      </c>
      <c r="N337" s="21" t="str">
        <f>VLOOKUP(B337,'[1]Manali members'!$C$2:$K$637,8,0)</f>
        <v>Regular</v>
      </c>
      <c r="O337" s="23">
        <f t="shared" si="48"/>
        <v>0</v>
      </c>
      <c r="P337" s="14" t="e">
        <f>+#REF!-H337</f>
        <v>#REF!</v>
      </c>
      <c r="Q337" s="17" t="e">
        <f t="shared" si="45"/>
        <v>#REF!</v>
      </c>
      <c r="R337" s="17" t="e">
        <f t="shared" si="49"/>
        <v>#REF!</v>
      </c>
      <c r="S337" s="17">
        <f t="shared" si="50"/>
        <v>0</v>
      </c>
      <c r="T337" s="17"/>
      <c r="U337" s="18"/>
      <c r="V337" s="18" t="e">
        <f t="shared" si="51"/>
        <v>#REF!</v>
      </c>
      <c r="W337" s="16" t="e">
        <f>+#REF!-H337</f>
        <v>#REF!</v>
      </c>
      <c r="X337" s="17" t="e">
        <f t="shared" si="46"/>
        <v>#REF!</v>
      </c>
      <c r="Y337" s="17" t="e">
        <f t="shared" si="47"/>
        <v>#REF!</v>
      </c>
      <c r="Z337" s="17" t="e">
        <f t="shared" si="52"/>
        <v>#REF!</v>
      </c>
      <c r="AA337" s="17"/>
      <c r="AB337" s="18"/>
      <c r="AC337" s="18" t="e">
        <f t="shared" si="53"/>
        <v>#REF!</v>
      </c>
      <c r="AD337" s="19" t="str">
        <f>VLOOKUP(B337,'[1]Manali members'!$C$2:$K$637,9,0)</f>
        <v>Last communication 00</v>
      </c>
    </row>
    <row r="338" spans="1:30" x14ac:dyDescent="0.3">
      <c r="A338" s="13">
        <v>337</v>
      </c>
      <c r="B338" s="21" t="s">
        <v>1104</v>
      </c>
      <c r="C338" s="15" t="s">
        <v>23</v>
      </c>
      <c r="D338" s="21">
        <v>3002300</v>
      </c>
      <c r="E338" s="15" t="s">
        <v>25</v>
      </c>
      <c r="F338" s="15" t="s">
        <v>26</v>
      </c>
      <c r="G338" s="21" t="s">
        <v>1105</v>
      </c>
      <c r="H338" s="21">
        <v>1995</v>
      </c>
      <c r="I338" s="21" t="s">
        <v>1106</v>
      </c>
      <c r="J338" s="21"/>
      <c r="K338" s="23">
        <f>VLOOKUP(B338,'[1]Manali members'!$C$2:$K$637,4,0)</f>
        <v>85000</v>
      </c>
      <c r="L338" s="23">
        <f>VLOOKUP(B338,'[1]Manali members'!$C$2:$K$637,5,0)</f>
        <v>80750</v>
      </c>
      <c r="M338" s="23">
        <f>VLOOKUP(B338,'[1]Manali members'!$C$2:$K$637,6,0)</f>
        <v>80750</v>
      </c>
      <c r="N338" s="21" t="str">
        <f>VLOOKUP(B338,'[1]Manali members'!$C$2:$K$637,8,0)</f>
        <v>Regular</v>
      </c>
      <c r="O338" s="23">
        <f t="shared" si="48"/>
        <v>0</v>
      </c>
      <c r="P338" s="14" t="e">
        <f>+#REF!-H338</f>
        <v>#REF!</v>
      </c>
      <c r="Q338" s="17" t="e">
        <f t="shared" si="45"/>
        <v>#REF!</v>
      </c>
      <c r="R338" s="17" t="e">
        <f t="shared" si="49"/>
        <v>#REF!</v>
      </c>
      <c r="S338" s="17">
        <f t="shared" si="50"/>
        <v>0</v>
      </c>
      <c r="T338" s="17"/>
      <c r="U338" s="18"/>
      <c r="V338" s="18" t="e">
        <f t="shared" si="51"/>
        <v>#REF!</v>
      </c>
      <c r="W338" s="16" t="e">
        <f>+#REF!-H338</f>
        <v>#REF!</v>
      </c>
      <c r="X338" s="17" t="e">
        <f t="shared" si="46"/>
        <v>#REF!</v>
      </c>
      <c r="Y338" s="17" t="e">
        <f t="shared" si="47"/>
        <v>#REF!</v>
      </c>
      <c r="Z338" s="17" t="e">
        <f t="shared" si="52"/>
        <v>#REF!</v>
      </c>
      <c r="AA338" s="17"/>
      <c r="AB338" s="18"/>
      <c r="AC338" s="18" t="e">
        <f t="shared" si="53"/>
        <v>#REF!</v>
      </c>
      <c r="AD338" s="19" t="str">
        <f>VLOOKUP(B338,'[1]Manali members'!$C$2:$K$637,9,0)</f>
        <v>Last communication 05</v>
      </c>
    </row>
    <row r="339" spans="1:30" x14ac:dyDescent="0.3">
      <c r="A339" s="20">
        <v>338</v>
      </c>
      <c r="B339" s="21" t="s">
        <v>1107</v>
      </c>
      <c r="C339" s="15" t="s">
        <v>23</v>
      </c>
      <c r="D339" s="21">
        <v>3002301</v>
      </c>
      <c r="E339" s="15" t="s">
        <v>25</v>
      </c>
      <c r="F339" s="15" t="s">
        <v>26</v>
      </c>
      <c r="G339" s="21" t="s">
        <v>1105</v>
      </c>
      <c r="H339" s="21">
        <v>1995</v>
      </c>
      <c r="I339" s="21" t="s">
        <v>1108</v>
      </c>
      <c r="J339" s="21"/>
      <c r="K339" s="23">
        <f>VLOOKUP(B339,'[1]Manali members'!$C$2:$K$637,4,0)</f>
        <v>85000</v>
      </c>
      <c r="L339" s="23">
        <f>VLOOKUP(B339,'[1]Manali members'!$C$2:$K$637,5,0)</f>
        <v>80750</v>
      </c>
      <c r="M339" s="23">
        <f>VLOOKUP(B339,'[1]Manali members'!$C$2:$K$637,6,0)</f>
        <v>80750</v>
      </c>
      <c r="N339" s="21" t="str">
        <f>VLOOKUP(B339,'[1]Manali members'!$C$2:$K$637,8,0)</f>
        <v>Regular</v>
      </c>
      <c r="O339" s="23">
        <f t="shared" si="48"/>
        <v>0</v>
      </c>
      <c r="P339" s="14" t="e">
        <f>+#REF!-H339</f>
        <v>#REF!</v>
      </c>
      <c r="Q339" s="17" t="e">
        <f t="shared" si="45"/>
        <v>#REF!</v>
      </c>
      <c r="R339" s="17" t="e">
        <f t="shared" si="49"/>
        <v>#REF!</v>
      </c>
      <c r="S339" s="17">
        <f t="shared" si="50"/>
        <v>0</v>
      </c>
      <c r="T339" s="17"/>
      <c r="U339" s="18"/>
      <c r="V339" s="18" t="e">
        <f t="shared" si="51"/>
        <v>#REF!</v>
      </c>
      <c r="W339" s="16" t="e">
        <f>+#REF!-H339</f>
        <v>#REF!</v>
      </c>
      <c r="X339" s="17" t="e">
        <f t="shared" si="46"/>
        <v>#REF!</v>
      </c>
      <c r="Y339" s="17" t="e">
        <f t="shared" si="47"/>
        <v>#REF!</v>
      </c>
      <c r="Z339" s="17" t="e">
        <f t="shared" si="52"/>
        <v>#REF!</v>
      </c>
      <c r="AA339" s="17"/>
      <c r="AB339" s="18"/>
      <c r="AC339" s="18" t="e">
        <f t="shared" si="53"/>
        <v>#REF!</v>
      </c>
      <c r="AD339" s="19" t="str">
        <f>VLOOKUP(B339,'[1]Manali members'!$C$2:$K$637,9,0)</f>
        <v>Last communication 07</v>
      </c>
    </row>
    <row r="340" spans="1:30" x14ac:dyDescent="0.3">
      <c r="A340" s="13">
        <v>339</v>
      </c>
      <c r="B340" s="21" t="s">
        <v>1109</v>
      </c>
      <c r="C340" s="15" t="s">
        <v>23</v>
      </c>
      <c r="D340" s="21">
        <v>3002316</v>
      </c>
      <c r="E340" s="15" t="s">
        <v>25</v>
      </c>
      <c r="F340" s="15" t="s">
        <v>26</v>
      </c>
      <c r="G340" s="21" t="s">
        <v>991</v>
      </c>
      <c r="H340" s="21">
        <v>1995</v>
      </c>
      <c r="I340" s="21" t="s">
        <v>1110</v>
      </c>
      <c r="J340" s="21"/>
      <c r="K340" s="23">
        <f>VLOOKUP(B340,'[1]Manali members'!$C$2:$K$637,4,0)</f>
        <v>48000</v>
      </c>
      <c r="L340" s="23">
        <f>VLOOKUP(B340,'[1]Manali members'!$C$2:$K$637,5,0)</f>
        <v>48000</v>
      </c>
      <c r="M340" s="23">
        <f>VLOOKUP(B340,'[1]Manali members'!$C$2:$K$637,6,0)</f>
        <v>48000</v>
      </c>
      <c r="N340" s="21" t="str">
        <f>VLOOKUP(B340,'[1]Manali members'!$C$2:$K$637,8,0)</f>
        <v>Regular</v>
      </c>
      <c r="O340" s="23">
        <f t="shared" si="48"/>
        <v>0</v>
      </c>
      <c r="P340" s="14" t="e">
        <f>+#REF!-H340</f>
        <v>#REF!</v>
      </c>
      <c r="Q340" s="17" t="e">
        <f t="shared" si="45"/>
        <v>#REF!</v>
      </c>
      <c r="R340" s="17" t="e">
        <f t="shared" si="49"/>
        <v>#REF!</v>
      </c>
      <c r="S340" s="17">
        <f t="shared" si="50"/>
        <v>0</v>
      </c>
      <c r="T340" s="17"/>
      <c r="U340" s="18"/>
      <c r="V340" s="18" t="e">
        <f t="shared" si="51"/>
        <v>#REF!</v>
      </c>
      <c r="W340" s="16" t="e">
        <f>+#REF!-H340</f>
        <v>#REF!</v>
      </c>
      <c r="X340" s="17" t="e">
        <f t="shared" si="46"/>
        <v>#REF!</v>
      </c>
      <c r="Y340" s="17" t="e">
        <f t="shared" si="47"/>
        <v>#REF!</v>
      </c>
      <c r="Z340" s="17" t="e">
        <f t="shared" si="52"/>
        <v>#REF!</v>
      </c>
      <c r="AA340" s="17"/>
      <c r="AB340" s="18"/>
      <c r="AC340" s="18" t="e">
        <f t="shared" si="53"/>
        <v>#REF!</v>
      </c>
      <c r="AD340" s="19" t="str">
        <f>VLOOKUP(B340,'[1]Manali members'!$C$2:$K$637,9,0)</f>
        <v>Last communication 04</v>
      </c>
    </row>
    <row r="341" spans="1:30" x14ac:dyDescent="0.3">
      <c r="A341" s="20">
        <v>340</v>
      </c>
      <c r="B341" s="21" t="s">
        <v>1111</v>
      </c>
      <c r="C341" s="15" t="s">
        <v>23</v>
      </c>
      <c r="D341" s="21">
        <v>3002323</v>
      </c>
      <c r="E341" s="15" t="s">
        <v>25</v>
      </c>
      <c r="F341" s="15" t="s">
        <v>26</v>
      </c>
      <c r="G341" s="21" t="s">
        <v>1112</v>
      </c>
      <c r="H341" s="21">
        <v>1995</v>
      </c>
      <c r="I341" s="21" t="s">
        <v>1113</v>
      </c>
      <c r="J341" s="21"/>
      <c r="K341" s="23">
        <f>VLOOKUP(B341,'[1]Manali members'!$C$2:$K$637,4,0)</f>
        <v>85000</v>
      </c>
      <c r="L341" s="23">
        <f>VLOOKUP(B341,'[1]Manali members'!$C$2:$K$637,5,0)</f>
        <v>85000</v>
      </c>
      <c r="M341" s="23">
        <f>VLOOKUP(B341,'[1]Manali members'!$C$2:$K$637,6,0)</f>
        <v>85000</v>
      </c>
      <c r="N341" s="21" t="str">
        <f>VLOOKUP(B341,'[1]Manali members'!$C$2:$K$637,8,0)</f>
        <v>Regular</v>
      </c>
      <c r="O341" s="23">
        <f t="shared" si="48"/>
        <v>0</v>
      </c>
      <c r="P341" s="14" t="e">
        <f>+#REF!-H341</f>
        <v>#REF!</v>
      </c>
      <c r="Q341" s="17" t="e">
        <f t="shared" si="45"/>
        <v>#REF!</v>
      </c>
      <c r="R341" s="17" t="e">
        <f t="shared" si="49"/>
        <v>#REF!</v>
      </c>
      <c r="S341" s="17">
        <f t="shared" si="50"/>
        <v>0</v>
      </c>
      <c r="T341" s="17"/>
      <c r="U341" s="18"/>
      <c r="V341" s="18" t="e">
        <f t="shared" si="51"/>
        <v>#REF!</v>
      </c>
      <c r="W341" s="16" t="e">
        <f>+#REF!-H341</f>
        <v>#REF!</v>
      </c>
      <c r="X341" s="17" t="e">
        <f t="shared" si="46"/>
        <v>#REF!</v>
      </c>
      <c r="Y341" s="17" t="e">
        <f t="shared" si="47"/>
        <v>#REF!</v>
      </c>
      <c r="Z341" s="17" t="e">
        <f t="shared" si="52"/>
        <v>#REF!</v>
      </c>
      <c r="AA341" s="17"/>
      <c r="AB341" s="18"/>
      <c r="AC341" s="18" t="e">
        <f t="shared" si="53"/>
        <v>#REF!</v>
      </c>
      <c r="AD341" s="19" t="str">
        <f>VLOOKUP(B341,'[1]Manali members'!$C$2:$K$637,9,0)</f>
        <v>Last communication 98</v>
      </c>
    </row>
    <row r="342" spans="1:30" x14ac:dyDescent="0.3">
      <c r="A342" s="13">
        <v>341</v>
      </c>
      <c r="B342" s="21" t="s">
        <v>1114</v>
      </c>
      <c r="C342" s="15" t="s">
        <v>23</v>
      </c>
      <c r="D342" s="21">
        <v>3002334</v>
      </c>
      <c r="E342" s="15" t="s">
        <v>25</v>
      </c>
      <c r="F342" s="15" t="s">
        <v>26</v>
      </c>
      <c r="G342" s="21" t="s">
        <v>991</v>
      </c>
      <c r="H342" s="21">
        <v>1995</v>
      </c>
      <c r="I342" s="21" t="s">
        <v>1115</v>
      </c>
      <c r="J342" s="21"/>
      <c r="K342" s="23">
        <f>VLOOKUP(B342,'[1]Manali members'!$C$2:$K$637,4,0)</f>
        <v>65000</v>
      </c>
      <c r="L342" s="23">
        <f>VLOOKUP(B342,'[1]Manali members'!$C$2:$K$637,5,0)</f>
        <v>65000</v>
      </c>
      <c r="M342" s="23">
        <f>VLOOKUP(B342,'[1]Manali members'!$C$2:$K$637,6,0)</f>
        <v>65000</v>
      </c>
      <c r="N342" s="21" t="str">
        <f>VLOOKUP(B342,'[1]Manali members'!$C$2:$K$637,8,0)</f>
        <v>Regular</v>
      </c>
      <c r="O342" s="23">
        <f t="shared" si="48"/>
        <v>0</v>
      </c>
      <c r="P342" s="14" t="e">
        <f>+#REF!-H342</f>
        <v>#REF!</v>
      </c>
      <c r="Q342" s="17" t="e">
        <f t="shared" si="45"/>
        <v>#REF!</v>
      </c>
      <c r="R342" s="17" t="e">
        <f t="shared" si="49"/>
        <v>#REF!</v>
      </c>
      <c r="S342" s="17">
        <f t="shared" si="50"/>
        <v>0</v>
      </c>
      <c r="T342" s="17"/>
      <c r="U342" s="18"/>
      <c r="V342" s="18" t="e">
        <f t="shared" si="51"/>
        <v>#REF!</v>
      </c>
      <c r="W342" s="16" t="e">
        <f>+#REF!-H342</f>
        <v>#REF!</v>
      </c>
      <c r="X342" s="17" t="e">
        <f t="shared" si="46"/>
        <v>#REF!</v>
      </c>
      <c r="Y342" s="17" t="e">
        <f t="shared" si="47"/>
        <v>#REF!</v>
      </c>
      <c r="Z342" s="17" t="e">
        <f t="shared" si="52"/>
        <v>#REF!</v>
      </c>
      <c r="AA342" s="17"/>
      <c r="AB342" s="18"/>
      <c r="AC342" s="18" t="e">
        <f t="shared" si="53"/>
        <v>#REF!</v>
      </c>
      <c r="AD342" s="19" t="str">
        <f>VLOOKUP(B342,'[1]Manali members'!$C$2:$K$637,9,0)</f>
        <v>Last communication 02</v>
      </c>
    </row>
    <row r="343" spans="1:30" x14ac:dyDescent="0.3">
      <c r="A343" s="20">
        <v>342</v>
      </c>
      <c r="B343" s="21" t="s">
        <v>1116</v>
      </c>
      <c r="C343" s="15" t="s">
        <v>23</v>
      </c>
      <c r="D343" s="21">
        <v>3002336</v>
      </c>
      <c r="E343" s="15" t="s">
        <v>25</v>
      </c>
      <c r="F343" s="15" t="s">
        <v>26</v>
      </c>
      <c r="G343" s="22">
        <v>34978</v>
      </c>
      <c r="H343" s="21">
        <v>1995</v>
      </c>
      <c r="I343" s="21" t="s">
        <v>1117</v>
      </c>
      <c r="J343" s="21"/>
      <c r="K343" s="23">
        <f>VLOOKUP(B343,'[1]Manali members'!$C$2:$K$637,4,0)</f>
        <v>48000</v>
      </c>
      <c r="L343" s="23">
        <f>VLOOKUP(B343,'[1]Manali members'!$C$2:$K$637,5,0)</f>
        <v>48000</v>
      </c>
      <c r="M343" s="23">
        <f>VLOOKUP(B343,'[1]Manali members'!$C$2:$K$637,6,0)</f>
        <v>48000</v>
      </c>
      <c r="N343" s="21" t="str">
        <f>VLOOKUP(B343,'[1]Manali members'!$C$2:$K$637,8,0)</f>
        <v>Regular</v>
      </c>
      <c r="O343" s="23">
        <f t="shared" si="48"/>
        <v>0</v>
      </c>
      <c r="P343" s="14" t="e">
        <f>+#REF!-H343</f>
        <v>#REF!</v>
      </c>
      <c r="Q343" s="17" t="e">
        <f t="shared" si="45"/>
        <v>#REF!</v>
      </c>
      <c r="R343" s="17" t="e">
        <f t="shared" si="49"/>
        <v>#REF!</v>
      </c>
      <c r="S343" s="17">
        <f t="shared" si="50"/>
        <v>0</v>
      </c>
      <c r="T343" s="17"/>
      <c r="U343" s="18"/>
      <c r="V343" s="18" t="e">
        <f t="shared" si="51"/>
        <v>#REF!</v>
      </c>
      <c r="W343" s="16" t="e">
        <f>+#REF!-H343</f>
        <v>#REF!</v>
      </c>
      <c r="X343" s="17" t="e">
        <f t="shared" si="46"/>
        <v>#REF!</v>
      </c>
      <c r="Y343" s="17" t="e">
        <f t="shared" si="47"/>
        <v>#REF!</v>
      </c>
      <c r="Z343" s="17" t="e">
        <f t="shared" si="52"/>
        <v>#REF!</v>
      </c>
      <c r="AA343" s="17"/>
      <c r="AB343" s="18"/>
      <c r="AC343" s="18" t="e">
        <f t="shared" si="53"/>
        <v>#REF!</v>
      </c>
      <c r="AD343" s="19" t="str">
        <f>VLOOKUP(B343,'[1]Manali members'!$C$2:$K$637,9,0)</f>
        <v>Last communication 02</v>
      </c>
    </row>
    <row r="344" spans="1:30" x14ac:dyDescent="0.3">
      <c r="A344" s="13">
        <v>343</v>
      </c>
      <c r="B344" s="21" t="s">
        <v>1118</v>
      </c>
      <c r="C344" s="15" t="s">
        <v>23</v>
      </c>
      <c r="D344" s="21">
        <v>3002344</v>
      </c>
      <c r="E344" s="15" t="s">
        <v>25</v>
      </c>
      <c r="F344" s="15" t="s">
        <v>26</v>
      </c>
      <c r="G344" s="21" t="s">
        <v>991</v>
      </c>
      <c r="H344" s="21">
        <v>1995</v>
      </c>
      <c r="I344" s="21" t="s">
        <v>1119</v>
      </c>
      <c r="J344" s="21"/>
      <c r="K344" s="23">
        <f>VLOOKUP(B344,'[1]Manali members'!$C$2:$K$637,4,0)</f>
        <v>65000</v>
      </c>
      <c r="L344" s="23">
        <f>VLOOKUP(B344,'[1]Manali members'!$C$2:$K$637,5,0)</f>
        <v>65000</v>
      </c>
      <c r="M344" s="23">
        <f>VLOOKUP(B344,'[1]Manali members'!$C$2:$K$637,6,0)</f>
        <v>65000</v>
      </c>
      <c r="N344" s="21" t="str">
        <f>VLOOKUP(B344,'[1]Manali members'!$C$2:$K$637,8,0)</f>
        <v>Regular</v>
      </c>
      <c r="O344" s="23">
        <f t="shared" si="48"/>
        <v>0</v>
      </c>
      <c r="P344" s="14" t="e">
        <f>+#REF!-H344</f>
        <v>#REF!</v>
      </c>
      <c r="Q344" s="17" t="e">
        <f t="shared" si="45"/>
        <v>#REF!</v>
      </c>
      <c r="R344" s="17" t="e">
        <f t="shared" si="49"/>
        <v>#REF!</v>
      </c>
      <c r="S344" s="17">
        <f t="shared" si="50"/>
        <v>0</v>
      </c>
      <c r="T344" s="17"/>
      <c r="U344" s="18"/>
      <c r="V344" s="18" t="e">
        <f t="shared" si="51"/>
        <v>#REF!</v>
      </c>
      <c r="W344" s="16" t="e">
        <f>+#REF!-H344</f>
        <v>#REF!</v>
      </c>
      <c r="X344" s="17" t="e">
        <f t="shared" si="46"/>
        <v>#REF!</v>
      </c>
      <c r="Y344" s="17" t="e">
        <f t="shared" si="47"/>
        <v>#REF!</v>
      </c>
      <c r="Z344" s="17" t="e">
        <f t="shared" si="52"/>
        <v>#REF!</v>
      </c>
      <c r="AA344" s="17"/>
      <c r="AB344" s="18"/>
      <c r="AC344" s="18" t="e">
        <f t="shared" si="53"/>
        <v>#REF!</v>
      </c>
      <c r="AD344" s="19" t="str">
        <f>VLOOKUP(B344,'[1]Manali members'!$C$2:$K$637,9,0)</f>
        <v>Last communication 11</v>
      </c>
    </row>
    <row r="345" spans="1:30" x14ac:dyDescent="0.3">
      <c r="A345" s="20">
        <v>344</v>
      </c>
      <c r="B345" s="21" t="s">
        <v>1120</v>
      </c>
      <c r="C345" s="15" t="s">
        <v>23</v>
      </c>
      <c r="D345" s="21">
        <v>3002345</v>
      </c>
      <c r="E345" s="15" t="s">
        <v>25</v>
      </c>
      <c r="F345" s="15" t="s">
        <v>26</v>
      </c>
      <c r="G345" s="21" t="s">
        <v>991</v>
      </c>
      <c r="H345" s="21">
        <v>1995</v>
      </c>
      <c r="I345" s="21" t="s">
        <v>1121</v>
      </c>
      <c r="J345" s="21"/>
      <c r="K345" s="23">
        <f>VLOOKUP(B345,'[1]Manali members'!$C$2:$K$637,4,0)</f>
        <v>85000</v>
      </c>
      <c r="L345" s="23">
        <f>VLOOKUP(B345,'[1]Manali members'!$C$2:$K$637,5,0)</f>
        <v>85000</v>
      </c>
      <c r="M345" s="23">
        <f>VLOOKUP(B345,'[1]Manali members'!$C$2:$K$637,6,0)</f>
        <v>85000</v>
      </c>
      <c r="N345" s="21" t="str">
        <f>VLOOKUP(B345,'[1]Manali members'!$C$2:$K$637,8,0)</f>
        <v>Regular</v>
      </c>
      <c r="O345" s="23">
        <f t="shared" si="48"/>
        <v>0</v>
      </c>
      <c r="P345" s="14" t="e">
        <f>+#REF!-H345</f>
        <v>#REF!</v>
      </c>
      <c r="Q345" s="17" t="e">
        <f t="shared" si="45"/>
        <v>#REF!</v>
      </c>
      <c r="R345" s="17" t="e">
        <f t="shared" si="49"/>
        <v>#REF!</v>
      </c>
      <c r="S345" s="17">
        <f t="shared" si="50"/>
        <v>0</v>
      </c>
      <c r="T345" s="17"/>
      <c r="U345" s="18"/>
      <c r="V345" s="18" t="e">
        <f t="shared" si="51"/>
        <v>#REF!</v>
      </c>
      <c r="W345" s="16" t="e">
        <f>+#REF!-H345</f>
        <v>#REF!</v>
      </c>
      <c r="X345" s="17" t="e">
        <f t="shared" si="46"/>
        <v>#REF!</v>
      </c>
      <c r="Y345" s="17" t="e">
        <f t="shared" si="47"/>
        <v>#REF!</v>
      </c>
      <c r="Z345" s="17" t="e">
        <f t="shared" si="52"/>
        <v>#REF!</v>
      </c>
      <c r="AA345" s="17"/>
      <c r="AB345" s="18"/>
      <c r="AC345" s="18" t="e">
        <f t="shared" si="53"/>
        <v>#REF!</v>
      </c>
      <c r="AD345" s="19" t="str">
        <f>VLOOKUP(B345,'[1]Manali members'!$C$2:$K$637,9,0)</f>
        <v>Last communication 05</v>
      </c>
    </row>
    <row r="346" spans="1:30" x14ac:dyDescent="0.3">
      <c r="A346" s="13">
        <v>345</v>
      </c>
      <c r="B346" s="21" t="s">
        <v>1122</v>
      </c>
      <c r="C346" s="15" t="s">
        <v>23</v>
      </c>
      <c r="D346" s="21">
        <v>3002356</v>
      </c>
      <c r="E346" s="15" t="s">
        <v>25</v>
      </c>
      <c r="F346" s="15" t="s">
        <v>26</v>
      </c>
      <c r="G346" s="21" t="s">
        <v>991</v>
      </c>
      <c r="H346" s="21">
        <v>1995</v>
      </c>
      <c r="I346" s="21" t="s">
        <v>1123</v>
      </c>
      <c r="J346" s="21"/>
      <c r="K346" s="23">
        <f>VLOOKUP(B346,'[1]Manali members'!$C$2:$K$637,4,0)</f>
        <v>48000</v>
      </c>
      <c r="L346" s="23">
        <f>VLOOKUP(B346,'[1]Manali members'!$C$2:$K$637,5,0)</f>
        <v>45600</v>
      </c>
      <c r="M346" s="23">
        <f>VLOOKUP(B346,'[1]Manali members'!$C$2:$K$637,6,0)</f>
        <v>45600</v>
      </c>
      <c r="N346" s="21" t="str">
        <f>VLOOKUP(B346,'[1]Manali members'!$C$2:$K$637,8,0)</f>
        <v>Regular</v>
      </c>
      <c r="O346" s="23">
        <f t="shared" si="48"/>
        <v>0</v>
      </c>
      <c r="P346" s="14" t="e">
        <f>+#REF!-H346</f>
        <v>#REF!</v>
      </c>
      <c r="Q346" s="17" t="e">
        <f t="shared" si="45"/>
        <v>#REF!</v>
      </c>
      <c r="R346" s="17" t="e">
        <f t="shared" si="49"/>
        <v>#REF!</v>
      </c>
      <c r="S346" s="17">
        <f t="shared" si="50"/>
        <v>0</v>
      </c>
      <c r="T346" s="17"/>
      <c r="U346" s="18"/>
      <c r="V346" s="18" t="e">
        <f t="shared" si="51"/>
        <v>#REF!</v>
      </c>
      <c r="W346" s="16" t="e">
        <f>+#REF!-H346</f>
        <v>#REF!</v>
      </c>
      <c r="X346" s="17" t="e">
        <f t="shared" si="46"/>
        <v>#REF!</v>
      </c>
      <c r="Y346" s="17" t="e">
        <f t="shared" si="47"/>
        <v>#REF!</v>
      </c>
      <c r="Z346" s="17" t="e">
        <f t="shared" si="52"/>
        <v>#REF!</v>
      </c>
      <c r="AA346" s="17"/>
      <c r="AB346" s="18"/>
      <c r="AC346" s="18" t="e">
        <f t="shared" si="53"/>
        <v>#REF!</v>
      </c>
      <c r="AD346" s="19" t="str">
        <f>VLOOKUP(B346,'[1]Manali members'!$C$2:$K$637,9,0)</f>
        <v>Last communication 04</v>
      </c>
    </row>
    <row r="347" spans="1:30" x14ac:dyDescent="0.3">
      <c r="A347" s="20">
        <v>346</v>
      </c>
      <c r="B347" s="21" t="s">
        <v>1124</v>
      </c>
      <c r="C347" s="15" t="s">
        <v>23</v>
      </c>
      <c r="D347" s="21">
        <v>3002357</v>
      </c>
      <c r="E347" s="15" t="s">
        <v>25</v>
      </c>
      <c r="F347" s="15" t="s">
        <v>26</v>
      </c>
      <c r="G347" s="21" t="s">
        <v>1125</v>
      </c>
      <c r="H347" s="21">
        <v>1995</v>
      </c>
      <c r="I347" s="21" t="s">
        <v>1126</v>
      </c>
      <c r="J347" s="21"/>
      <c r="K347" s="23">
        <f>VLOOKUP(B347,'[1]Manali members'!$C$2:$K$637,4,0)</f>
        <v>65000</v>
      </c>
      <c r="L347" s="23">
        <f>VLOOKUP(B347,'[1]Manali members'!$C$2:$K$637,5,0)</f>
        <v>61750</v>
      </c>
      <c r="M347" s="23">
        <f>VLOOKUP(B347,'[1]Manali members'!$C$2:$K$637,6,0)</f>
        <v>61750</v>
      </c>
      <c r="N347" s="21" t="str">
        <f>VLOOKUP(B347,'[1]Manali members'!$C$2:$K$637,8,0)</f>
        <v>Regular</v>
      </c>
      <c r="O347" s="23">
        <f t="shared" si="48"/>
        <v>0</v>
      </c>
      <c r="P347" s="14" t="e">
        <f>+#REF!-H347</f>
        <v>#REF!</v>
      </c>
      <c r="Q347" s="17" t="e">
        <f t="shared" si="45"/>
        <v>#REF!</v>
      </c>
      <c r="R347" s="17" t="e">
        <f t="shared" si="49"/>
        <v>#REF!</v>
      </c>
      <c r="S347" s="17">
        <f t="shared" si="50"/>
        <v>0</v>
      </c>
      <c r="T347" s="17"/>
      <c r="U347" s="18"/>
      <c r="V347" s="18" t="e">
        <f t="shared" si="51"/>
        <v>#REF!</v>
      </c>
      <c r="W347" s="16" t="e">
        <f>+#REF!-H347</f>
        <v>#REF!</v>
      </c>
      <c r="X347" s="17" t="e">
        <f t="shared" si="46"/>
        <v>#REF!</v>
      </c>
      <c r="Y347" s="17" t="e">
        <f t="shared" si="47"/>
        <v>#REF!</v>
      </c>
      <c r="Z347" s="17" t="e">
        <f t="shared" si="52"/>
        <v>#REF!</v>
      </c>
      <c r="AA347" s="17"/>
      <c r="AB347" s="18"/>
      <c r="AC347" s="18" t="e">
        <f t="shared" si="53"/>
        <v>#REF!</v>
      </c>
      <c r="AD347" s="19" t="str">
        <f>VLOOKUP(B347,'[1]Manali members'!$C$2:$K$637,9,0)</f>
        <v>Last communication 09</v>
      </c>
    </row>
    <row r="348" spans="1:30" x14ac:dyDescent="0.3">
      <c r="A348" s="13">
        <v>347</v>
      </c>
      <c r="B348" s="21" t="s">
        <v>1127</v>
      </c>
      <c r="C348" s="15" t="s">
        <v>23</v>
      </c>
      <c r="D348" s="21">
        <v>3002359</v>
      </c>
      <c r="E348" s="15" t="s">
        <v>25</v>
      </c>
      <c r="F348" s="15" t="s">
        <v>26</v>
      </c>
      <c r="G348" s="21" t="s">
        <v>988</v>
      </c>
      <c r="H348" s="21">
        <v>1995</v>
      </c>
      <c r="I348" s="21" t="s">
        <v>682</v>
      </c>
      <c r="J348" s="21"/>
      <c r="K348" s="23">
        <f>VLOOKUP(B348,'[1]Manali members'!$C$2:$K$637,4,0)</f>
        <v>48000</v>
      </c>
      <c r="L348" s="23">
        <f>VLOOKUP(B348,'[1]Manali members'!$C$2:$K$637,5,0)</f>
        <v>48000</v>
      </c>
      <c r="M348" s="23">
        <f>VLOOKUP(B348,'[1]Manali members'!$C$2:$K$637,6,0)</f>
        <v>48000</v>
      </c>
      <c r="N348" s="21" t="str">
        <f>VLOOKUP(B348,'[1]Manali members'!$C$2:$K$637,8,0)</f>
        <v>Regular</v>
      </c>
      <c r="O348" s="23">
        <f t="shared" si="48"/>
        <v>0</v>
      </c>
      <c r="P348" s="14" t="e">
        <f>+#REF!-H348</f>
        <v>#REF!</v>
      </c>
      <c r="Q348" s="17" t="e">
        <f t="shared" si="45"/>
        <v>#REF!</v>
      </c>
      <c r="R348" s="17" t="e">
        <f t="shared" si="49"/>
        <v>#REF!</v>
      </c>
      <c r="S348" s="17">
        <f t="shared" si="50"/>
        <v>0</v>
      </c>
      <c r="T348" s="17"/>
      <c r="U348" s="18"/>
      <c r="V348" s="18" t="e">
        <f t="shared" si="51"/>
        <v>#REF!</v>
      </c>
      <c r="W348" s="16" t="e">
        <f>+#REF!-H348</f>
        <v>#REF!</v>
      </c>
      <c r="X348" s="17" t="e">
        <f t="shared" si="46"/>
        <v>#REF!</v>
      </c>
      <c r="Y348" s="17" t="e">
        <f t="shared" si="47"/>
        <v>#REF!</v>
      </c>
      <c r="Z348" s="17" t="e">
        <f t="shared" si="52"/>
        <v>#REF!</v>
      </c>
      <c r="AA348" s="17"/>
      <c r="AB348" s="18"/>
      <c r="AC348" s="18" t="e">
        <f t="shared" si="53"/>
        <v>#REF!</v>
      </c>
      <c r="AD348" s="19" t="str">
        <f>VLOOKUP(B348,'[1]Manali members'!$C$2:$K$637,9,0)</f>
        <v>Last communication 08</v>
      </c>
    </row>
    <row r="349" spans="1:30" x14ac:dyDescent="0.3">
      <c r="A349" s="20">
        <v>348</v>
      </c>
      <c r="B349" s="21" t="s">
        <v>1128</v>
      </c>
      <c r="C349" s="15" t="s">
        <v>23</v>
      </c>
      <c r="D349" s="21">
        <v>3002370</v>
      </c>
      <c r="E349" s="15" t="s">
        <v>25</v>
      </c>
      <c r="F349" s="15" t="s">
        <v>26</v>
      </c>
      <c r="G349" s="21" t="s">
        <v>1112</v>
      </c>
      <c r="H349" s="21">
        <v>1995</v>
      </c>
      <c r="I349" s="21" t="s">
        <v>1129</v>
      </c>
      <c r="J349" s="21"/>
      <c r="K349" s="23">
        <f>VLOOKUP(B349,'[1]Manali members'!$C$2:$K$637,4,0)</f>
        <v>48000</v>
      </c>
      <c r="L349" s="23">
        <f>VLOOKUP(B349,'[1]Manali members'!$C$2:$K$637,5,0)</f>
        <v>48000</v>
      </c>
      <c r="M349" s="23">
        <f>VLOOKUP(B349,'[1]Manali members'!$C$2:$K$637,6,0)</f>
        <v>48000</v>
      </c>
      <c r="N349" s="21" t="str">
        <f>VLOOKUP(B349,'[1]Manali members'!$C$2:$K$637,8,0)</f>
        <v>Regular</v>
      </c>
      <c r="O349" s="23">
        <f t="shared" si="48"/>
        <v>0</v>
      </c>
      <c r="P349" s="14" t="e">
        <f>+#REF!-H349</f>
        <v>#REF!</v>
      </c>
      <c r="Q349" s="17" t="e">
        <f t="shared" si="45"/>
        <v>#REF!</v>
      </c>
      <c r="R349" s="17" t="e">
        <f t="shared" si="49"/>
        <v>#REF!</v>
      </c>
      <c r="S349" s="17">
        <f t="shared" si="50"/>
        <v>0</v>
      </c>
      <c r="T349" s="17"/>
      <c r="U349" s="18"/>
      <c r="V349" s="18" t="e">
        <f t="shared" si="51"/>
        <v>#REF!</v>
      </c>
      <c r="W349" s="16" t="e">
        <f>+#REF!-H349</f>
        <v>#REF!</v>
      </c>
      <c r="X349" s="17" t="e">
        <f t="shared" si="46"/>
        <v>#REF!</v>
      </c>
      <c r="Y349" s="17" t="e">
        <f t="shared" si="47"/>
        <v>#REF!</v>
      </c>
      <c r="Z349" s="17" t="e">
        <f t="shared" si="52"/>
        <v>#REF!</v>
      </c>
      <c r="AA349" s="17"/>
      <c r="AB349" s="18"/>
      <c r="AC349" s="18" t="e">
        <f t="shared" si="53"/>
        <v>#REF!</v>
      </c>
      <c r="AD349" s="19" t="str">
        <f>VLOOKUP(B349,'[1]Manali members'!$C$2:$K$637,9,0)</f>
        <v>No communication till date</v>
      </c>
    </row>
    <row r="350" spans="1:30" x14ac:dyDescent="0.3">
      <c r="A350" s="13">
        <v>349</v>
      </c>
      <c r="B350" s="21" t="s">
        <v>1130</v>
      </c>
      <c r="C350" s="15" t="s">
        <v>23</v>
      </c>
      <c r="D350" s="21">
        <v>3002384</v>
      </c>
      <c r="E350" s="15" t="s">
        <v>25</v>
      </c>
      <c r="F350" s="15" t="s">
        <v>26</v>
      </c>
      <c r="G350" s="21" t="s">
        <v>991</v>
      </c>
      <c r="H350" s="21">
        <v>1995</v>
      </c>
      <c r="I350" s="21" t="s">
        <v>1131</v>
      </c>
      <c r="J350" s="21"/>
      <c r="K350" s="23">
        <f>VLOOKUP(B350,'[1]Manali members'!$C$2:$K$637,4,0)</f>
        <v>65000</v>
      </c>
      <c r="L350" s="23">
        <f>VLOOKUP(B350,'[1]Manali members'!$C$2:$K$637,5,0)</f>
        <v>61750</v>
      </c>
      <c r="M350" s="23">
        <f>VLOOKUP(B350,'[1]Manali members'!$C$2:$K$637,6,0)</f>
        <v>61750</v>
      </c>
      <c r="N350" s="21" t="str">
        <f>VLOOKUP(B350,'[1]Manali members'!$C$2:$K$637,8,0)</f>
        <v>Regular</v>
      </c>
      <c r="O350" s="23">
        <f t="shared" si="48"/>
        <v>0</v>
      </c>
      <c r="P350" s="14" t="e">
        <f>+#REF!-H350</f>
        <v>#REF!</v>
      </c>
      <c r="Q350" s="17" t="e">
        <f t="shared" si="45"/>
        <v>#REF!</v>
      </c>
      <c r="R350" s="17" t="e">
        <f t="shared" si="49"/>
        <v>#REF!</v>
      </c>
      <c r="S350" s="17">
        <f t="shared" si="50"/>
        <v>0</v>
      </c>
      <c r="T350" s="17"/>
      <c r="U350" s="18"/>
      <c r="V350" s="18" t="e">
        <f t="shared" si="51"/>
        <v>#REF!</v>
      </c>
      <c r="W350" s="16" t="e">
        <f>+#REF!-H350</f>
        <v>#REF!</v>
      </c>
      <c r="X350" s="17" t="e">
        <f t="shared" si="46"/>
        <v>#REF!</v>
      </c>
      <c r="Y350" s="17" t="e">
        <f t="shared" si="47"/>
        <v>#REF!</v>
      </c>
      <c r="Z350" s="17" t="e">
        <f t="shared" si="52"/>
        <v>#REF!</v>
      </c>
      <c r="AA350" s="17"/>
      <c r="AB350" s="18"/>
      <c r="AC350" s="18" t="e">
        <f t="shared" si="53"/>
        <v>#REF!</v>
      </c>
      <c r="AD350" s="19" t="str">
        <f>VLOOKUP(B350,'[1]Manali members'!$C$2:$K$637,9,0)</f>
        <v>Last communication 00</v>
      </c>
    </row>
    <row r="351" spans="1:30" x14ac:dyDescent="0.3">
      <c r="A351" s="20">
        <v>350</v>
      </c>
      <c r="B351" s="21" t="s">
        <v>1132</v>
      </c>
      <c r="C351" s="15" t="s">
        <v>23</v>
      </c>
      <c r="D351" s="21">
        <v>3002386</v>
      </c>
      <c r="E351" s="15" t="s">
        <v>25</v>
      </c>
      <c r="F351" s="15" t="s">
        <v>26</v>
      </c>
      <c r="G351" s="21" t="s">
        <v>1133</v>
      </c>
      <c r="H351" s="21">
        <v>1995</v>
      </c>
      <c r="I351" s="21" t="s">
        <v>1134</v>
      </c>
      <c r="J351" s="21"/>
      <c r="K351" s="23">
        <f>VLOOKUP(B351,'[1]Manali members'!$C$2:$K$637,4,0)</f>
        <v>65000</v>
      </c>
      <c r="L351" s="23">
        <f>VLOOKUP(B351,'[1]Manali members'!$C$2:$K$637,5,0)</f>
        <v>65000</v>
      </c>
      <c r="M351" s="23">
        <f>VLOOKUP(B351,'[1]Manali members'!$C$2:$K$637,6,0)</f>
        <v>65000</v>
      </c>
      <c r="N351" s="21" t="str">
        <f>VLOOKUP(B351,'[1]Manali members'!$C$2:$K$637,8,0)</f>
        <v>Regular</v>
      </c>
      <c r="O351" s="23">
        <f t="shared" si="48"/>
        <v>0</v>
      </c>
      <c r="P351" s="14" t="e">
        <f>+#REF!-H351</f>
        <v>#REF!</v>
      </c>
      <c r="Q351" s="17" t="e">
        <f t="shared" si="45"/>
        <v>#REF!</v>
      </c>
      <c r="R351" s="17" t="e">
        <f t="shared" si="49"/>
        <v>#REF!</v>
      </c>
      <c r="S351" s="17">
        <f t="shared" si="50"/>
        <v>0</v>
      </c>
      <c r="T351" s="17"/>
      <c r="U351" s="18"/>
      <c r="V351" s="18" t="e">
        <f t="shared" si="51"/>
        <v>#REF!</v>
      </c>
      <c r="W351" s="16" t="e">
        <f>+#REF!-H351</f>
        <v>#REF!</v>
      </c>
      <c r="X351" s="17" t="e">
        <f t="shared" si="46"/>
        <v>#REF!</v>
      </c>
      <c r="Y351" s="17" t="e">
        <f t="shared" si="47"/>
        <v>#REF!</v>
      </c>
      <c r="Z351" s="17" t="e">
        <f t="shared" si="52"/>
        <v>#REF!</v>
      </c>
      <c r="AA351" s="17"/>
      <c r="AB351" s="18"/>
      <c r="AC351" s="18" t="e">
        <f t="shared" si="53"/>
        <v>#REF!</v>
      </c>
      <c r="AD351" s="19" t="str">
        <f>VLOOKUP(B351,'[1]Manali members'!$C$2:$K$637,9,0)</f>
        <v>Last Communication 97</v>
      </c>
    </row>
    <row r="352" spans="1:30" x14ac:dyDescent="0.3">
      <c r="A352" s="13">
        <v>351</v>
      </c>
      <c r="B352" s="21" t="s">
        <v>1135</v>
      </c>
      <c r="C352" s="15" t="s">
        <v>23</v>
      </c>
      <c r="D352" s="21">
        <v>3002392</v>
      </c>
      <c r="E352" s="15" t="s">
        <v>25</v>
      </c>
      <c r="F352" s="15" t="s">
        <v>26</v>
      </c>
      <c r="G352" s="21" t="s">
        <v>1097</v>
      </c>
      <c r="H352" s="21">
        <v>1995</v>
      </c>
      <c r="I352" s="21" t="s">
        <v>1136</v>
      </c>
      <c r="J352" s="21"/>
      <c r="K352" s="23">
        <f>VLOOKUP(B352,'[1]Manali members'!$C$2:$K$637,4,0)</f>
        <v>39000</v>
      </c>
      <c r="L352" s="23">
        <f>VLOOKUP(B352,'[1]Manali members'!$C$2:$K$637,5,0)</f>
        <v>39000</v>
      </c>
      <c r="M352" s="23">
        <f>VLOOKUP(B352,'[1]Manali members'!$C$2:$K$637,6,0)</f>
        <v>39000</v>
      </c>
      <c r="N352" s="21" t="str">
        <f>VLOOKUP(B352,'[1]Manali members'!$C$2:$K$637,8,0)</f>
        <v>Regular</v>
      </c>
      <c r="O352" s="23">
        <f t="shared" si="48"/>
        <v>0</v>
      </c>
      <c r="P352" s="14" t="e">
        <f>+#REF!-H352</f>
        <v>#REF!</v>
      </c>
      <c r="Q352" s="17" t="e">
        <f t="shared" si="45"/>
        <v>#REF!</v>
      </c>
      <c r="R352" s="17" t="e">
        <f t="shared" si="49"/>
        <v>#REF!</v>
      </c>
      <c r="S352" s="17">
        <f t="shared" si="50"/>
        <v>0</v>
      </c>
      <c r="T352" s="17"/>
      <c r="U352" s="18"/>
      <c r="V352" s="18" t="e">
        <f t="shared" si="51"/>
        <v>#REF!</v>
      </c>
      <c r="W352" s="16" t="e">
        <f>+#REF!-H352</f>
        <v>#REF!</v>
      </c>
      <c r="X352" s="17" t="e">
        <f t="shared" si="46"/>
        <v>#REF!</v>
      </c>
      <c r="Y352" s="17" t="e">
        <f t="shared" si="47"/>
        <v>#REF!</v>
      </c>
      <c r="Z352" s="17" t="e">
        <f t="shared" si="52"/>
        <v>#REF!</v>
      </c>
      <c r="AA352" s="17"/>
      <c r="AB352" s="18"/>
      <c r="AC352" s="18" t="e">
        <f t="shared" si="53"/>
        <v>#REF!</v>
      </c>
      <c r="AD352" s="19" t="str">
        <f>VLOOKUP(B352,'[1]Manali members'!$C$2:$K$637,9,0)</f>
        <v>Last comunication 03</v>
      </c>
    </row>
    <row r="353" spans="1:30" x14ac:dyDescent="0.3">
      <c r="A353" s="20">
        <v>352</v>
      </c>
      <c r="B353" s="21" t="s">
        <v>1137</v>
      </c>
      <c r="C353" s="15" t="s">
        <v>23</v>
      </c>
      <c r="D353" s="21">
        <v>3002394</v>
      </c>
      <c r="E353" s="15" t="s">
        <v>25</v>
      </c>
      <c r="F353" s="15" t="s">
        <v>26</v>
      </c>
      <c r="G353" s="21" t="s">
        <v>1097</v>
      </c>
      <c r="H353" s="21">
        <v>1995</v>
      </c>
      <c r="I353" s="21" t="s">
        <v>1138</v>
      </c>
      <c r="J353" s="21"/>
      <c r="K353" s="23">
        <f>VLOOKUP(B353,'[1]Manali members'!$C$2:$K$637,4,0)</f>
        <v>85000</v>
      </c>
      <c r="L353" s="23">
        <f>VLOOKUP(B353,'[1]Manali members'!$C$2:$K$637,5,0)</f>
        <v>85000</v>
      </c>
      <c r="M353" s="23">
        <f>VLOOKUP(B353,'[1]Manali members'!$C$2:$K$637,6,0)</f>
        <v>85000</v>
      </c>
      <c r="N353" s="21" t="str">
        <f>VLOOKUP(B353,'[1]Manali members'!$C$2:$K$637,8,0)</f>
        <v>Regular</v>
      </c>
      <c r="O353" s="23">
        <f t="shared" si="48"/>
        <v>0</v>
      </c>
      <c r="P353" s="14" t="e">
        <f>+#REF!-H353</f>
        <v>#REF!</v>
      </c>
      <c r="Q353" s="17" t="e">
        <f t="shared" si="45"/>
        <v>#REF!</v>
      </c>
      <c r="R353" s="17" t="e">
        <f t="shared" si="49"/>
        <v>#REF!</v>
      </c>
      <c r="S353" s="17">
        <f t="shared" si="50"/>
        <v>0</v>
      </c>
      <c r="T353" s="17"/>
      <c r="U353" s="18"/>
      <c r="V353" s="18" t="e">
        <f t="shared" si="51"/>
        <v>#REF!</v>
      </c>
      <c r="W353" s="16" t="e">
        <f>+#REF!-H353</f>
        <v>#REF!</v>
      </c>
      <c r="X353" s="17" t="e">
        <f t="shared" si="46"/>
        <v>#REF!</v>
      </c>
      <c r="Y353" s="17" t="e">
        <f t="shared" si="47"/>
        <v>#REF!</v>
      </c>
      <c r="Z353" s="17" t="e">
        <f t="shared" si="52"/>
        <v>#REF!</v>
      </c>
      <c r="AA353" s="17"/>
      <c r="AB353" s="18"/>
      <c r="AC353" s="18" t="e">
        <f t="shared" si="53"/>
        <v>#REF!</v>
      </c>
      <c r="AD353" s="19" t="str">
        <f>VLOOKUP(B353,'[1]Manali members'!$C$2:$K$637,9,0)</f>
        <v>Last comunication 00</v>
      </c>
    </row>
    <row r="354" spans="1:30" x14ac:dyDescent="0.3">
      <c r="A354" s="13">
        <v>353</v>
      </c>
      <c r="B354" s="21" t="s">
        <v>1139</v>
      </c>
      <c r="C354" s="15" t="s">
        <v>23</v>
      </c>
      <c r="D354" s="21">
        <v>3002400</v>
      </c>
      <c r="E354" s="15" t="s">
        <v>25</v>
      </c>
      <c r="F354" s="15" t="s">
        <v>26</v>
      </c>
      <c r="G354" s="21" t="s">
        <v>991</v>
      </c>
      <c r="H354" s="21">
        <v>1995</v>
      </c>
      <c r="I354" s="21" t="s">
        <v>1140</v>
      </c>
      <c r="J354" s="21"/>
      <c r="K354" s="23">
        <f>VLOOKUP(B354,'[1]Manali members'!$C$2:$K$637,4,0)</f>
        <v>85000</v>
      </c>
      <c r="L354" s="23">
        <f>VLOOKUP(B354,'[1]Manali members'!$C$2:$K$637,5,0)</f>
        <v>85000</v>
      </c>
      <c r="M354" s="23">
        <f>VLOOKUP(B354,'[1]Manali members'!$C$2:$K$637,6,0)</f>
        <v>85000</v>
      </c>
      <c r="N354" s="21" t="str">
        <f>VLOOKUP(B354,'[1]Manali members'!$C$2:$K$637,8,0)</f>
        <v>Regular</v>
      </c>
      <c r="O354" s="23">
        <f t="shared" si="48"/>
        <v>0</v>
      </c>
      <c r="P354" s="14" t="e">
        <f>+#REF!-H354</f>
        <v>#REF!</v>
      </c>
      <c r="Q354" s="17" t="e">
        <f t="shared" si="45"/>
        <v>#REF!</v>
      </c>
      <c r="R354" s="17" t="e">
        <f t="shared" si="49"/>
        <v>#REF!</v>
      </c>
      <c r="S354" s="17">
        <f t="shared" si="50"/>
        <v>0</v>
      </c>
      <c r="T354" s="17"/>
      <c r="U354" s="18"/>
      <c r="V354" s="18" t="e">
        <f t="shared" si="51"/>
        <v>#REF!</v>
      </c>
      <c r="W354" s="16" t="e">
        <f>+#REF!-H354</f>
        <v>#REF!</v>
      </c>
      <c r="X354" s="17" t="e">
        <f t="shared" si="46"/>
        <v>#REF!</v>
      </c>
      <c r="Y354" s="17" t="e">
        <f t="shared" si="47"/>
        <v>#REF!</v>
      </c>
      <c r="Z354" s="17" t="e">
        <f t="shared" si="52"/>
        <v>#REF!</v>
      </c>
      <c r="AA354" s="17"/>
      <c r="AB354" s="18"/>
      <c r="AC354" s="18" t="e">
        <f t="shared" si="53"/>
        <v>#REF!</v>
      </c>
      <c r="AD354" s="19" t="str">
        <f>VLOOKUP(B354,'[1]Manali members'!$C$2:$K$637,9,0)</f>
        <v>Last comunication 96</v>
      </c>
    </row>
    <row r="355" spans="1:30" ht="28.8" x14ac:dyDescent="0.3">
      <c r="A355" s="20">
        <v>354</v>
      </c>
      <c r="B355" s="21" t="s">
        <v>1141</v>
      </c>
      <c r="C355" s="15" t="s">
        <v>23</v>
      </c>
      <c r="D355" s="21">
        <v>3002401</v>
      </c>
      <c r="E355" s="15" t="s">
        <v>25</v>
      </c>
      <c r="F355" s="15" t="s">
        <v>26</v>
      </c>
      <c r="G355" s="21" t="s">
        <v>1040</v>
      </c>
      <c r="H355" s="21">
        <v>1995</v>
      </c>
      <c r="I355" s="21" t="s">
        <v>1142</v>
      </c>
      <c r="J355" s="21"/>
      <c r="K355" s="23">
        <f>VLOOKUP(B355,'[1]Manali members'!$C$2:$K$637,4,0)</f>
        <v>48000</v>
      </c>
      <c r="L355" s="23">
        <f>VLOOKUP(B355,'[1]Manali members'!$C$2:$K$637,5,0)</f>
        <v>48000</v>
      </c>
      <c r="M355" s="23">
        <f>VLOOKUP(B355,'[1]Manali members'!$C$2:$K$637,6,0)</f>
        <v>48000</v>
      </c>
      <c r="N355" s="21" t="str">
        <f>VLOOKUP(B355,'[1]Manali members'!$C$2:$K$637,8,0)</f>
        <v>Regular</v>
      </c>
      <c r="O355" s="23">
        <f t="shared" si="48"/>
        <v>0</v>
      </c>
      <c r="P355" s="14" t="e">
        <f>+#REF!-H355</f>
        <v>#REF!</v>
      </c>
      <c r="Q355" s="17" t="e">
        <f t="shared" si="45"/>
        <v>#REF!</v>
      </c>
      <c r="R355" s="17" t="e">
        <f t="shared" si="49"/>
        <v>#REF!</v>
      </c>
      <c r="S355" s="17">
        <f t="shared" si="50"/>
        <v>0</v>
      </c>
      <c r="T355" s="17"/>
      <c r="U355" s="18"/>
      <c r="V355" s="18" t="e">
        <f t="shared" si="51"/>
        <v>#REF!</v>
      </c>
      <c r="W355" s="16" t="e">
        <f>+#REF!-H355</f>
        <v>#REF!</v>
      </c>
      <c r="X355" s="17" t="e">
        <f t="shared" si="46"/>
        <v>#REF!</v>
      </c>
      <c r="Y355" s="17" t="e">
        <f t="shared" si="47"/>
        <v>#REF!</v>
      </c>
      <c r="Z355" s="17" t="e">
        <f t="shared" si="52"/>
        <v>#REF!</v>
      </c>
      <c r="AA355" s="17"/>
      <c r="AB355" s="18"/>
      <c r="AC355" s="18" t="e">
        <f t="shared" si="53"/>
        <v>#REF!</v>
      </c>
      <c r="AD355" s="19" t="str">
        <f>VLOOKUP(B355,'[1]Manali members'!$C$2:$K$637,9,0)</f>
        <v>Some legal documents filed 11.09.1999
Reply for DRI on 27.09.1999</v>
      </c>
    </row>
    <row r="356" spans="1:30" x14ac:dyDescent="0.3">
      <c r="A356" s="13">
        <v>355</v>
      </c>
      <c r="B356" s="21" t="s">
        <v>1143</v>
      </c>
      <c r="C356" s="15" t="s">
        <v>23</v>
      </c>
      <c r="D356" s="21">
        <v>3002405</v>
      </c>
      <c r="E356" s="15" t="s">
        <v>25</v>
      </c>
      <c r="F356" s="15" t="s">
        <v>26</v>
      </c>
      <c r="G356" s="21" t="s">
        <v>991</v>
      </c>
      <c r="H356" s="21">
        <v>1995</v>
      </c>
      <c r="I356" s="21" t="s">
        <v>1144</v>
      </c>
      <c r="J356" s="21"/>
      <c r="K356" s="23">
        <f>VLOOKUP(B356,'[1]Manali members'!$C$2:$K$637,4,0)</f>
        <v>65000</v>
      </c>
      <c r="L356" s="23">
        <f>VLOOKUP(B356,'[1]Manali members'!$C$2:$K$637,5,0)</f>
        <v>65000</v>
      </c>
      <c r="M356" s="23">
        <f>VLOOKUP(B356,'[1]Manali members'!$C$2:$K$637,6,0)</f>
        <v>65000</v>
      </c>
      <c r="N356" s="21" t="str">
        <f>VLOOKUP(B356,'[1]Manali members'!$C$2:$K$637,8,0)</f>
        <v>Regular</v>
      </c>
      <c r="O356" s="23">
        <f t="shared" si="48"/>
        <v>0</v>
      </c>
      <c r="P356" s="14" t="e">
        <f>+#REF!-H356</f>
        <v>#REF!</v>
      </c>
      <c r="Q356" s="17" t="e">
        <f t="shared" si="45"/>
        <v>#REF!</v>
      </c>
      <c r="R356" s="17" t="e">
        <f t="shared" si="49"/>
        <v>#REF!</v>
      </c>
      <c r="S356" s="17">
        <f t="shared" si="50"/>
        <v>0</v>
      </c>
      <c r="T356" s="17"/>
      <c r="U356" s="18"/>
      <c r="V356" s="18" t="e">
        <f t="shared" si="51"/>
        <v>#REF!</v>
      </c>
      <c r="W356" s="16" t="e">
        <f>+#REF!-H356</f>
        <v>#REF!</v>
      </c>
      <c r="X356" s="17" t="e">
        <f t="shared" si="46"/>
        <v>#REF!</v>
      </c>
      <c r="Y356" s="17" t="e">
        <f t="shared" si="47"/>
        <v>#REF!</v>
      </c>
      <c r="Z356" s="17" t="e">
        <f t="shared" si="52"/>
        <v>#REF!</v>
      </c>
      <c r="AA356" s="17"/>
      <c r="AB356" s="18"/>
      <c r="AC356" s="18" t="e">
        <f t="shared" si="53"/>
        <v>#REF!</v>
      </c>
      <c r="AD356" s="19" t="str">
        <f>VLOOKUP(B356,'[1]Manali members'!$C$2:$K$637,9,0)</f>
        <v>No communication till date</v>
      </c>
    </row>
    <row r="357" spans="1:30" x14ac:dyDescent="0.3">
      <c r="A357" s="20">
        <v>356</v>
      </c>
      <c r="B357" s="21" t="s">
        <v>1145</v>
      </c>
      <c r="C357" s="15" t="s">
        <v>23</v>
      </c>
      <c r="D357" s="21">
        <v>3002427</v>
      </c>
      <c r="E357" s="15" t="s">
        <v>25</v>
      </c>
      <c r="F357" s="15" t="s">
        <v>26</v>
      </c>
      <c r="G357" s="22">
        <v>34826</v>
      </c>
      <c r="H357" s="21">
        <v>1995</v>
      </c>
      <c r="I357" s="21" t="s">
        <v>1146</v>
      </c>
      <c r="J357" s="21"/>
      <c r="K357" s="23">
        <f>VLOOKUP(B357,'[1]Manali members'!$C$2:$K$637,4,0)</f>
        <v>85000</v>
      </c>
      <c r="L357" s="23">
        <f>VLOOKUP(B357,'[1]Manali members'!$C$2:$K$637,5,0)</f>
        <v>80750</v>
      </c>
      <c r="M357" s="23">
        <f>VLOOKUP(B357,'[1]Manali members'!$C$2:$K$637,6,0)</f>
        <v>80750</v>
      </c>
      <c r="N357" s="21" t="str">
        <f>VLOOKUP(B357,'[1]Manali members'!$C$2:$K$637,8,0)</f>
        <v>Regular</v>
      </c>
      <c r="O357" s="23">
        <f t="shared" si="48"/>
        <v>0</v>
      </c>
      <c r="P357" s="14" t="e">
        <f>+#REF!-H357</f>
        <v>#REF!</v>
      </c>
      <c r="Q357" s="17" t="e">
        <f t="shared" si="45"/>
        <v>#REF!</v>
      </c>
      <c r="R357" s="17" t="e">
        <f t="shared" si="49"/>
        <v>#REF!</v>
      </c>
      <c r="S357" s="17">
        <f t="shared" si="50"/>
        <v>0</v>
      </c>
      <c r="T357" s="17"/>
      <c r="U357" s="18"/>
      <c r="V357" s="18" t="e">
        <f t="shared" si="51"/>
        <v>#REF!</v>
      </c>
      <c r="W357" s="16" t="e">
        <f>+#REF!-H357</f>
        <v>#REF!</v>
      </c>
      <c r="X357" s="17" t="e">
        <f t="shared" si="46"/>
        <v>#REF!</v>
      </c>
      <c r="Y357" s="17" t="e">
        <f t="shared" si="47"/>
        <v>#REF!</v>
      </c>
      <c r="Z357" s="17" t="e">
        <f t="shared" si="52"/>
        <v>#REF!</v>
      </c>
      <c r="AA357" s="17"/>
      <c r="AB357" s="18"/>
      <c r="AC357" s="18" t="e">
        <f t="shared" si="53"/>
        <v>#REF!</v>
      </c>
      <c r="AD357" s="19" t="str">
        <f>VLOOKUP(B357,'[1]Manali members'!$C$2:$K$637,9,0)</f>
        <v>Last comunication 08</v>
      </c>
    </row>
    <row r="358" spans="1:30" x14ac:dyDescent="0.3">
      <c r="A358" s="13">
        <v>357</v>
      </c>
      <c r="B358" s="21" t="s">
        <v>1147</v>
      </c>
      <c r="C358" s="15" t="s">
        <v>23</v>
      </c>
      <c r="D358" s="21">
        <v>3002432</v>
      </c>
      <c r="E358" s="15" t="s">
        <v>25</v>
      </c>
      <c r="F358" s="15" t="s">
        <v>26</v>
      </c>
      <c r="G358" s="21" t="s">
        <v>1148</v>
      </c>
      <c r="H358" s="21">
        <v>1995</v>
      </c>
      <c r="I358" s="21" t="s">
        <v>1149</v>
      </c>
      <c r="J358" s="21"/>
      <c r="K358" s="23">
        <f>VLOOKUP(B358,'[1]Manali members'!$C$2:$K$637,4,0)</f>
        <v>65000</v>
      </c>
      <c r="L358" s="23">
        <f>VLOOKUP(B358,'[1]Manali members'!$C$2:$K$637,5,0)</f>
        <v>61750</v>
      </c>
      <c r="M358" s="23">
        <f>VLOOKUP(B358,'[1]Manali members'!$C$2:$K$637,6,0)</f>
        <v>61750</v>
      </c>
      <c r="N358" s="21" t="str">
        <f>VLOOKUP(B358,'[1]Manali members'!$C$2:$K$637,8,0)</f>
        <v>Regular</v>
      </c>
      <c r="O358" s="23">
        <f t="shared" si="48"/>
        <v>0</v>
      </c>
      <c r="P358" s="14" t="e">
        <f>+#REF!-H358</f>
        <v>#REF!</v>
      </c>
      <c r="Q358" s="17" t="e">
        <f t="shared" si="45"/>
        <v>#REF!</v>
      </c>
      <c r="R358" s="17" t="e">
        <f t="shared" si="49"/>
        <v>#REF!</v>
      </c>
      <c r="S358" s="17">
        <f t="shared" si="50"/>
        <v>0</v>
      </c>
      <c r="T358" s="17"/>
      <c r="U358" s="18"/>
      <c r="V358" s="18" t="e">
        <f t="shared" si="51"/>
        <v>#REF!</v>
      </c>
      <c r="W358" s="16" t="e">
        <f>+#REF!-H358</f>
        <v>#REF!</v>
      </c>
      <c r="X358" s="17" t="e">
        <f t="shared" si="46"/>
        <v>#REF!</v>
      </c>
      <c r="Y358" s="17" t="e">
        <f t="shared" si="47"/>
        <v>#REF!</v>
      </c>
      <c r="Z358" s="17" t="e">
        <f t="shared" si="52"/>
        <v>#REF!</v>
      </c>
      <c r="AA358" s="17"/>
      <c r="AB358" s="18"/>
      <c r="AC358" s="18" t="e">
        <f t="shared" si="53"/>
        <v>#REF!</v>
      </c>
      <c r="AD358" s="19" t="str">
        <f>VLOOKUP(B358,'[1]Manali members'!$C$2:$K$637,9,0)</f>
        <v>Last comunication 00</v>
      </c>
    </row>
    <row r="359" spans="1:30" x14ac:dyDescent="0.3">
      <c r="A359" s="20">
        <v>358</v>
      </c>
      <c r="B359" s="21" t="s">
        <v>1150</v>
      </c>
      <c r="C359" s="15" t="s">
        <v>23</v>
      </c>
      <c r="D359" s="21">
        <v>3002437</v>
      </c>
      <c r="E359" s="15" t="s">
        <v>25</v>
      </c>
      <c r="F359" s="15" t="s">
        <v>26</v>
      </c>
      <c r="G359" s="22">
        <v>34857</v>
      </c>
      <c r="H359" s="21">
        <v>1995</v>
      </c>
      <c r="I359" s="21" t="s">
        <v>1151</v>
      </c>
      <c r="J359" s="21"/>
      <c r="K359" s="23">
        <f>VLOOKUP(B359,'[1]Manali members'!$C$2:$K$637,4,0)</f>
        <v>85000</v>
      </c>
      <c r="L359" s="23">
        <f>VLOOKUP(B359,'[1]Manali members'!$C$2:$K$637,5,0)</f>
        <v>85000</v>
      </c>
      <c r="M359" s="23">
        <f>VLOOKUP(B359,'[1]Manali members'!$C$2:$K$637,6,0)</f>
        <v>85000</v>
      </c>
      <c r="N359" s="21" t="str">
        <f>VLOOKUP(B359,'[1]Manali members'!$C$2:$K$637,8,0)</f>
        <v>Regular</v>
      </c>
      <c r="O359" s="23">
        <f t="shared" si="48"/>
        <v>0</v>
      </c>
      <c r="P359" s="14" t="e">
        <f>+#REF!-H359</f>
        <v>#REF!</v>
      </c>
      <c r="Q359" s="17" t="e">
        <f t="shared" si="45"/>
        <v>#REF!</v>
      </c>
      <c r="R359" s="17" t="e">
        <f t="shared" si="49"/>
        <v>#REF!</v>
      </c>
      <c r="S359" s="17">
        <f t="shared" si="50"/>
        <v>0</v>
      </c>
      <c r="T359" s="17"/>
      <c r="U359" s="18"/>
      <c r="V359" s="18" t="e">
        <f t="shared" si="51"/>
        <v>#REF!</v>
      </c>
      <c r="W359" s="16" t="e">
        <f>+#REF!-H359</f>
        <v>#REF!</v>
      </c>
      <c r="X359" s="17" t="e">
        <f t="shared" si="46"/>
        <v>#REF!</v>
      </c>
      <c r="Y359" s="17" t="e">
        <f t="shared" si="47"/>
        <v>#REF!</v>
      </c>
      <c r="Z359" s="17" t="e">
        <f t="shared" si="52"/>
        <v>#REF!</v>
      </c>
      <c r="AA359" s="17"/>
      <c r="AB359" s="18"/>
      <c r="AC359" s="18" t="e">
        <f t="shared" si="53"/>
        <v>#REF!</v>
      </c>
      <c r="AD359" s="19" t="str">
        <f>VLOOKUP(B359,'[1]Manali members'!$C$2:$K$637,9,0)</f>
        <v>Last comunication 09</v>
      </c>
    </row>
    <row r="360" spans="1:30" x14ac:dyDescent="0.3">
      <c r="A360" s="13">
        <v>359</v>
      </c>
      <c r="B360" s="21" t="s">
        <v>1152</v>
      </c>
      <c r="C360" s="15" t="s">
        <v>23</v>
      </c>
      <c r="D360" s="21">
        <v>3002439</v>
      </c>
      <c r="E360" s="15" t="s">
        <v>25</v>
      </c>
      <c r="F360" s="15" t="s">
        <v>26</v>
      </c>
      <c r="G360" s="21" t="s">
        <v>1153</v>
      </c>
      <c r="H360" s="21">
        <v>1995</v>
      </c>
      <c r="I360" s="21" t="s">
        <v>1154</v>
      </c>
      <c r="J360" s="21"/>
      <c r="K360" s="23">
        <f>VLOOKUP(B360,'[1]Manali members'!$C$2:$K$637,4,0)</f>
        <v>65000</v>
      </c>
      <c r="L360" s="23">
        <f>VLOOKUP(B360,'[1]Manali members'!$C$2:$K$637,5,0)</f>
        <v>61750</v>
      </c>
      <c r="M360" s="23">
        <f>VLOOKUP(B360,'[1]Manali members'!$C$2:$K$637,6,0)</f>
        <v>61750</v>
      </c>
      <c r="N360" s="21" t="str">
        <f>VLOOKUP(B360,'[1]Manali members'!$C$2:$K$637,8,0)</f>
        <v>Regular</v>
      </c>
      <c r="O360" s="23">
        <f t="shared" si="48"/>
        <v>0</v>
      </c>
      <c r="P360" s="14" t="e">
        <f>+#REF!-H360</f>
        <v>#REF!</v>
      </c>
      <c r="Q360" s="17" t="e">
        <f t="shared" si="45"/>
        <v>#REF!</v>
      </c>
      <c r="R360" s="17" t="e">
        <f t="shared" si="49"/>
        <v>#REF!</v>
      </c>
      <c r="S360" s="17">
        <f t="shared" si="50"/>
        <v>0</v>
      </c>
      <c r="T360" s="17"/>
      <c r="U360" s="18"/>
      <c r="V360" s="18" t="e">
        <f t="shared" si="51"/>
        <v>#REF!</v>
      </c>
      <c r="W360" s="16" t="e">
        <f>+#REF!-H360</f>
        <v>#REF!</v>
      </c>
      <c r="X360" s="17" t="e">
        <f t="shared" si="46"/>
        <v>#REF!</v>
      </c>
      <c r="Y360" s="17" t="e">
        <f t="shared" si="47"/>
        <v>#REF!</v>
      </c>
      <c r="Z360" s="17" t="e">
        <f t="shared" si="52"/>
        <v>#REF!</v>
      </c>
      <c r="AA360" s="17"/>
      <c r="AB360" s="18"/>
      <c r="AC360" s="18" t="e">
        <f t="shared" si="53"/>
        <v>#REF!</v>
      </c>
      <c r="AD360" s="19" t="str">
        <f>VLOOKUP(B360,'[1]Manali members'!$C$2:$K$637,9,0)</f>
        <v>Last comunication 96</v>
      </c>
    </row>
    <row r="361" spans="1:30" x14ac:dyDescent="0.3">
      <c r="A361" s="20">
        <v>360</v>
      </c>
      <c r="B361" s="21" t="s">
        <v>1155</v>
      </c>
      <c r="C361" s="15" t="s">
        <v>23</v>
      </c>
      <c r="D361" s="21">
        <v>3002440</v>
      </c>
      <c r="E361" s="15" t="s">
        <v>25</v>
      </c>
      <c r="F361" s="15" t="s">
        <v>26</v>
      </c>
      <c r="G361" s="21" t="s">
        <v>1156</v>
      </c>
      <c r="H361" s="21">
        <v>1995</v>
      </c>
      <c r="I361" s="21" t="s">
        <v>1157</v>
      </c>
      <c r="J361" s="21"/>
      <c r="K361" s="23">
        <f>VLOOKUP(B361,'[1]Manali members'!$C$2:$K$637,4,0)</f>
        <v>48000</v>
      </c>
      <c r="L361" s="23">
        <f>VLOOKUP(B361,'[1]Manali members'!$C$2:$K$637,5,0)</f>
        <v>48000</v>
      </c>
      <c r="M361" s="23">
        <f>VLOOKUP(B361,'[1]Manali members'!$C$2:$K$637,6,0)</f>
        <v>48000</v>
      </c>
      <c r="N361" s="21" t="str">
        <f>VLOOKUP(B361,'[1]Manali members'!$C$2:$K$637,8,0)</f>
        <v>Regular</v>
      </c>
      <c r="O361" s="23">
        <f t="shared" si="48"/>
        <v>0</v>
      </c>
      <c r="P361" s="14" t="e">
        <f>+#REF!-H361</f>
        <v>#REF!</v>
      </c>
      <c r="Q361" s="17" t="e">
        <f t="shared" si="45"/>
        <v>#REF!</v>
      </c>
      <c r="R361" s="17" t="e">
        <f t="shared" si="49"/>
        <v>#REF!</v>
      </c>
      <c r="S361" s="17">
        <f t="shared" si="50"/>
        <v>0</v>
      </c>
      <c r="T361" s="17"/>
      <c r="U361" s="18"/>
      <c r="V361" s="18" t="e">
        <f t="shared" si="51"/>
        <v>#REF!</v>
      </c>
      <c r="W361" s="16" t="e">
        <f>+#REF!-H361</f>
        <v>#REF!</v>
      </c>
      <c r="X361" s="17" t="e">
        <f t="shared" si="46"/>
        <v>#REF!</v>
      </c>
      <c r="Y361" s="17" t="e">
        <f t="shared" si="47"/>
        <v>#REF!</v>
      </c>
      <c r="Z361" s="17" t="e">
        <f t="shared" si="52"/>
        <v>#REF!</v>
      </c>
      <c r="AA361" s="17"/>
      <c r="AB361" s="18"/>
      <c r="AC361" s="18" t="e">
        <f t="shared" si="53"/>
        <v>#REF!</v>
      </c>
      <c r="AD361" s="19" t="str">
        <f>VLOOKUP(B361,'[1]Manali members'!$C$2:$K$637,9,0)</f>
        <v>Last communication 04</v>
      </c>
    </row>
    <row r="362" spans="1:30" x14ac:dyDescent="0.3">
      <c r="A362" s="13">
        <v>361</v>
      </c>
      <c r="B362" s="21" t="s">
        <v>1158</v>
      </c>
      <c r="C362" s="15" t="s">
        <v>23</v>
      </c>
      <c r="D362" s="21">
        <v>3002449</v>
      </c>
      <c r="E362" s="15" t="s">
        <v>25</v>
      </c>
      <c r="F362" s="15" t="s">
        <v>26</v>
      </c>
      <c r="G362" s="22">
        <v>35040</v>
      </c>
      <c r="H362" s="21">
        <v>1995</v>
      </c>
      <c r="I362" s="21" t="s">
        <v>1159</v>
      </c>
      <c r="J362" s="21"/>
      <c r="K362" s="23">
        <f>VLOOKUP(B362,'[1]Manali members'!$C$2:$K$637,4,0)</f>
        <v>65000</v>
      </c>
      <c r="L362" s="23">
        <f>VLOOKUP(B362,'[1]Manali members'!$C$2:$K$637,5,0)</f>
        <v>61750</v>
      </c>
      <c r="M362" s="23">
        <f>VLOOKUP(B362,'[1]Manali members'!$C$2:$K$637,6,0)</f>
        <v>61750</v>
      </c>
      <c r="N362" s="21" t="str">
        <f>VLOOKUP(B362,'[1]Manali members'!$C$2:$K$637,8,0)</f>
        <v>Regular</v>
      </c>
      <c r="O362" s="23">
        <f t="shared" si="48"/>
        <v>0</v>
      </c>
      <c r="P362" s="14" t="e">
        <f>+#REF!-H362</f>
        <v>#REF!</v>
      </c>
      <c r="Q362" s="17" t="e">
        <f t="shared" si="45"/>
        <v>#REF!</v>
      </c>
      <c r="R362" s="17" t="e">
        <f t="shared" si="49"/>
        <v>#REF!</v>
      </c>
      <c r="S362" s="17">
        <f t="shared" si="50"/>
        <v>0</v>
      </c>
      <c r="T362" s="17"/>
      <c r="U362" s="18"/>
      <c r="V362" s="18" t="e">
        <f t="shared" si="51"/>
        <v>#REF!</v>
      </c>
      <c r="W362" s="16" t="e">
        <f>+#REF!-H362</f>
        <v>#REF!</v>
      </c>
      <c r="X362" s="17" t="e">
        <f t="shared" si="46"/>
        <v>#REF!</v>
      </c>
      <c r="Y362" s="17" t="e">
        <f t="shared" si="47"/>
        <v>#REF!</v>
      </c>
      <c r="Z362" s="17" t="e">
        <f t="shared" si="52"/>
        <v>#REF!</v>
      </c>
      <c r="AA362" s="17"/>
      <c r="AB362" s="18"/>
      <c r="AC362" s="18" t="e">
        <f t="shared" si="53"/>
        <v>#REF!</v>
      </c>
      <c r="AD362" s="19" t="str">
        <f>VLOOKUP(B362,'[1]Manali members'!$C$2:$K$637,9,0)</f>
        <v>Last communication 05</v>
      </c>
    </row>
    <row r="363" spans="1:30" x14ac:dyDescent="0.3">
      <c r="A363" s="20">
        <v>362</v>
      </c>
      <c r="B363" s="21" t="s">
        <v>1160</v>
      </c>
      <c r="C363" s="15" t="s">
        <v>23</v>
      </c>
      <c r="D363" s="21">
        <v>3002450</v>
      </c>
      <c r="E363" s="15" t="s">
        <v>25</v>
      </c>
      <c r="F363" s="15" t="s">
        <v>26</v>
      </c>
      <c r="G363" s="21" t="s">
        <v>1161</v>
      </c>
      <c r="H363" s="21">
        <v>1995</v>
      </c>
      <c r="I363" s="21" t="s">
        <v>1162</v>
      </c>
      <c r="J363" s="21"/>
      <c r="K363" s="23">
        <f>VLOOKUP(B363,'[1]Manali members'!$C$2:$K$637,4,0)</f>
        <v>85000</v>
      </c>
      <c r="L363" s="23">
        <f>VLOOKUP(B363,'[1]Manali members'!$C$2:$K$637,5,0)</f>
        <v>85000</v>
      </c>
      <c r="M363" s="23">
        <f>VLOOKUP(B363,'[1]Manali members'!$C$2:$K$637,6,0)</f>
        <v>85000</v>
      </c>
      <c r="N363" s="21" t="str">
        <f>VLOOKUP(B363,'[1]Manali members'!$C$2:$K$637,8,0)</f>
        <v>Regular</v>
      </c>
      <c r="O363" s="23">
        <f t="shared" si="48"/>
        <v>0</v>
      </c>
      <c r="P363" s="14" t="e">
        <f>+#REF!-H363</f>
        <v>#REF!</v>
      </c>
      <c r="Q363" s="17" t="e">
        <f t="shared" si="45"/>
        <v>#REF!</v>
      </c>
      <c r="R363" s="17" t="e">
        <f t="shared" si="49"/>
        <v>#REF!</v>
      </c>
      <c r="S363" s="17">
        <f t="shared" si="50"/>
        <v>0</v>
      </c>
      <c r="T363" s="17"/>
      <c r="U363" s="18"/>
      <c r="V363" s="18" t="e">
        <f t="shared" si="51"/>
        <v>#REF!</v>
      </c>
      <c r="W363" s="16" t="e">
        <f>+#REF!-H363</f>
        <v>#REF!</v>
      </c>
      <c r="X363" s="17" t="e">
        <f t="shared" si="46"/>
        <v>#REF!</v>
      </c>
      <c r="Y363" s="17" t="e">
        <f t="shared" si="47"/>
        <v>#REF!</v>
      </c>
      <c r="Z363" s="17" t="e">
        <f t="shared" si="52"/>
        <v>#REF!</v>
      </c>
      <c r="AA363" s="17"/>
      <c r="AB363" s="18"/>
      <c r="AC363" s="18" t="e">
        <f t="shared" si="53"/>
        <v>#REF!</v>
      </c>
      <c r="AD363" s="19" t="str">
        <f>VLOOKUP(B363,'[1]Manali members'!$C$2:$K$637,9,0)</f>
        <v>Last communication 12</v>
      </c>
    </row>
    <row r="364" spans="1:30" x14ac:dyDescent="0.3">
      <c r="A364" s="13">
        <v>363</v>
      </c>
      <c r="B364" s="21" t="s">
        <v>1163</v>
      </c>
      <c r="C364" s="15" t="s">
        <v>23</v>
      </c>
      <c r="D364" s="21">
        <v>3002451</v>
      </c>
      <c r="E364" s="15" t="s">
        <v>25</v>
      </c>
      <c r="F364" s="15" t="s">
        <v>26</v>
      </c>
      <c r="G364" s="22">
        <v>34918</v>
      </c>
      <c r="H364" s="21">
        <v>1995</v>
      </c>
      <c r="I364" s="21" t="s">
        <v>1164</v>
      </c>
      <c r="J364" s="21"/>
      <c r="K364" s="23">
        <f>VLOOKUP(B364,'[1]Manali members'!$C$2:$K$637,4,0)</f>
        <v>65000</v>
      </c>
      <c r="L364" s="23">
        <f>VLOOKUP(B364,'[1]Manali members'!$C$2:$K$637,5,0)</f>
        <v>65000</v>
      </c>
      <c r="M364" s="23">
        <f>VLOOKUP(B364,'[1]Manali members'!$C$2:$K$637,6,0)</f>
        <v>65000</v>
      </c>
      <c r="N364" s="21" t="str">
        <f>VLOOKUP(B364,'[1]Manali members'!$C$2:$K$637,8,0)</f>
        <v>Regular</v>
      </c>
      <c r="O364" s="23">
        <f t="shared" si="48"/>
        <v>0</v>
      </c>
      <c r="P364" s="14" t="e">
        <f>+#REF!-H364</f>
        <v>#REF!</v>
      </c>
      <c r="Q364" s="17" t="e">
        <f t="shared" si="45"/>
        <v>#REF!</v>
      </c>
      <c r="R364" s="17" t="e">
        <f t="shared" si="49"/>
        <v>#REF!</v>
      </c>
      <c r="S364" s="17">
        <f t="shared" si="50"/>
        <v>0</v>
      </c>
      <c r="T364" s="17"/>
      <c r="U364" s="18"/>
      <c r="V364" s="18" t="e">
        <f t="shared" si="51"/>
        <v>#REF!</v>
      </c>
      <c r="W364" s="16" t="e">
        <f>+#REF!-H364</f>
        <v>#REF!</v>
      </c>
      <c r="X364" s="17" t="e">
        <f t="shared" si="46"/>
        <v>#REF!</v>
      </c>
      <c r="Y364" s="17" t="e">
        <f t="shared" si="47"/>
        <v>#REF!</v>
      </c>
      <c r="Z364" s="17" t="e">
        <f t="shared" si="52"/>
        <v>#REF!</v>
      </c>
      <c r="AA364" s="17"/>
      <c r="AB364" s="18"/>
      <c r="AC364" s="18" t="e">
        <f t="shared" si="53"/>
        <v>#REF!</v>
      </c>
      <c r="AD364" s="19" t="str">
        <f>VLOOKUP(B364,'[1]Manali members'!$C$2:$K$637,9,0)</f>
        <v>Last communication 17</v>
      </c>
    </row>
    <row r="365" spans="1:30" x14ac:dyDescent="0.3">
      <c r="A365" s="20">
        <v>364</v>
      </c>
      <c r="B365" s="21" t="s">
        <v>1165</v>
      </c>
      <c r="C365" s="15" t="s">
        <v>23</v>
      </c>
      <c r="D365" s="21">
        <v>3002452</v>
      </c>
      <c r="E365" s="15" t="s">
        <v>25</v>
      </c>
      <c r="F365" s="15" t="s">
        <v>26</v>
      </c>
      <c r="G365" s="22">
        <v>34796</v>
      </c>
      <c r="H365" s="21">
        <v>1995</v>
      </c>
      <c r="I365" s="21" t="s">
        <v>1166</v>
      </c>
      <c r="J365" s="21"/>
      <c r="K365" s="23">
        <f>VLOOKUP(B365,'[1]Manali members'!$C$2:$K$637,4,0)</f>
        <v>85000</v>
      </c>
      <c r="L365" s="23">
        <f>VLOOKUP(B365,'[1]Manali members'!$C$2:$K$637,5,0)</f>
        <v>85000</v>
      </c>
      <c r="M365" s="23">
        <f>VLOOKUP(B365,'[1]Manali members'!$C$2:$K$637,6,0)</f>
        <v>85000</v>
      </c>
      <c r="N365" s="21" t="str">
        <f>VLOOKUP(B365,'[1]Manali members'!$C$2:$K$637,8,0)</f>
        <v>Regular</v>
      </c>
      <c r="O365" s="23">
        <f t="shared" si="48"/>
        <v>0</v>
      </c>
      <c r="P365" s="14" t="e">
        <f>+#REF!-H365</f>
        <v>#REF!</v>
      </c>
      <c r="Q365" s="17" t="e">
        <f t="shared" si="45"/>
        <v>#REF!</v>
      </c>
      <c r="R365" s="17" t="e">
        <f t="shared" si="49"/>
        <v>#REF!</v>
      </c>
      <c r="S365" s="17">
        <f t="shared" si="50"/>
        <v>0</v>
      </c>
      <c r="T365" s="17"/>
      <c r="U365" s="18"/>
      <c r="V365" s="18" t="e">
        <f t="shared" si="51"/>
        <v>#REF!</v>
      </c>
      <c r="W365" s="16" t="e">
        <f>+#REF!-H365</f>
        <v>#REF!</v>
      </c>
      <c r="X365" s="17" t="e">
        <f t="shared" si="46"/>
        <v>#REF!</v>
      </c>
      <c r="Y365" s="17" t="e">
        <f t="shared" si="47"/>
        <v>#REF!</v>
      </c>
      <c r="Z365" s="17" t="e">
        <f t="shared" si="52"/>
        <v>#REF!</v>
      </c>
      <c r="AA365" s="17"/>
      <c r="AB365" s="18"/>
      <c r="AC365" s="18" t="e">
        <f t="shared" si="53"/>
        <v>#REF!</v>
      </c>
      <c r="AD365" s="19" t="str">
        <f>VLOOKUP(B365,'[1]Manali members'!$C$2:$K$637,9,0)</f>
        <v>Last communication 98</v>
      </c>
    </row>
    <row r="366" spans="1:30" x14ac:dyDescent="0.3">
      <c r="A366" s="13">
        <v>365</v>
      </c>
      <c r="B366" s="21" t="s">
        <v>1167</v>
      </c>
      <c r="C366" s="15" t="s">
        <v>23</v>
      </c>
      <c r="D366" s="21">
        <v>3002455</v>
      </c>
      <c r="E366" s="15" t="s">
        <v>25</v>
      </c>
      <c r="F366" s="15" t="s">
        <v>26</v>
      </c>
      <c r="G366" s="22">
        <v>34857</v>
      </c>
      <c r="H366" s="21">
        <v>1995</v>
      </c>
      <c r="I366" s="21" t="s">
        <v>1168</v>
      </c>
      <c r="J366" s="21"/>
      <c r="K366" s="23">
        <f>VLOOKUP(B366,'[1]Manali members'!$C$2:$K$637,4,0)</f>
        <v>30000</v>
      </c>
      <c r="L366" s="23">
        <f>VLOOKUP(B366,'[1]Manali members'!$C$2:$K$637,5,0)</f>
        <v>30000</v>
      </c>
      <c r="M366" s="23">
        <f>VLOOKUP(B366,'[1]Manali members'!$C$2:$K$637,6,0)</f>
        <v>30000</v>
      </c>
      <c r="N366" s="21" t="str">
        <f>VLOOKUP(B366,'[1]Manali members'!$C$2:$K$637,8,0)</f>
        <v>Regular</v>
      </c>
      <c r="O366" s="23">
        <f t="shared" si="48"/>
        <v>0</v>
      </c>
      <c r="P366" s="14" t="e">
        <f>+#REF!-H366</f>
        <v>#REF!</v>
      </c>
      <c r="Q366" s="17" t="e">
        <f t="shared" si="45"/>
        <v>#REF!</v>
      </c>
      <c r="R366" s="17" t="e">
        <f t="shared" si="49"/>
        <v>#REF!</v>
      </c>
      <c r="S366" s="17">
        <f t="shared" si="50"/>
        <v>0</v>
      </c>
      <c r="T366" s="17"/>
      <c r="U366" s="18"/>
      <c r="V366" s="18" t="e">
        <f t="shared" si="51"/>
        <v>#REF!</v>
      </c>
      <c r="W366" s="16" t="e">
        <f>+#REF!-H366</f>
        <v>#REF!</v>
      </c>
      <c r="X366" s="17" t="e">
        <f t="shared" si="46"/>
        <v>#REF!</v>
      </c>
      <c r="Y366" s="17" t="e">
        <f t="shared" si="47"/>
        <v>#REF!</v>
      </c>
      <c r="Z366" s="17" t="e">
        <f t="shared" si="52"/>
        <v>#REF!</v>
      </c>
      <c r="AA366" s="17"/>
      <c r="AB366" s="18"/>
      <c r="AC366" s="18" t="e">
        <f t="shared" si="53"/>
        <v>#REF!</v>
      </c>
      <c r="AD366" s="19" t="str">
        <f>VLOOKUP(B366,'[1]Manali members'!$C$2:$K$637,9,0)</f>
        <v>Last communication 96</v>
      </c>
    </row>
    <row r="367" spans="1:30" x14ac:dyDescent="0.3">
      <c r="A367" s="20">
        <v>366</v>
      </c>
      <c r="B367" s="21" t="s">
        <v>1169</v>
      </c>
      <c r="C367" s="15" t="s">
        <v>23</v>
      </c>
      <c r="D367" s="21">
        <v>3002458</v>
      </c>
      <c r="E367" s="15" t="s">
        <v>25</v>
      </c>
      <c r="F367" s="15" t="s">
        <v>26</v>
      </c>
      <c r="G367" s="21" t="s">
        <v>1170</v>
      </c>
      <c r="H367" s="21">
        <v>1995</v>
      </c>
      <c r="I367" s="21" t="s">
        <v>1171</v>
      </c>
      <c r="J367" s="21"/>
      <c r="K367" s="23">
        <f>VLOOKUP(B367,'[1]Manali members'!$C$2:$K$637,4,0)</f>
        <v>85000</v>
      </c>
      <c r="L367" s="23">
        <f>VLOOKUP(B367,'[1]Manali members'!$C$2:$K$637,5,0)</f>
        <v>85000</v>
      </c>
      <c r="M367" s="23">
        <f>VLOOKUP(B367,'[1]Manali members'!$C$2:$K$637,6,0)</f>
        <v>85000</v>
      </c>
      <c r="N367" s="21" t="str">
        <f>VLOOKUP(B367,'[1]Manali members'!$C$2:$K$637,8,0)</f>
        <v>Regular</v>
      </c>
      <c r="O367" s="23">
        <f t="shared" si="48"/>
        <v>0</v>
      </c>
      <c r="P367" s="14" t="e">
        <f>+#REF!-H367</f>
        <v>#REF!</v>
      </c>
      <c r="Q367" s="17" t="e">
        <f t="shared" si="45"/>
        <v>#REF!</v>
      </c>
      <c r="R367" s="17" t="e">
        <f t="shared" si="49"/>
        <v>#REF!</v>
      </c>
      <c r="S367" s="17">
        <f t="shared" si="50"/>
        <v>0</v>
      </c>
      <c r="T367" s="17"/>
      <c r="U367" s="18"/>
      <c r="V367" s="18" t="e">
        <f t="shared" si="51"/>
        <v>#REF!</v>
      </c>
      <c r="W367" s="16" t="e">
        <f>+#REF!-H367</f>
        <v>#REF!</v>
      </c>
      <c r="X367" s="17" t="e">
        <f t="shared" si="46"/>
        <v>#REF!</v>
      </c>
      <c r="Y367" s="17" t="e">
        <f t="shared" si="47"/>
        <v>#REF!</v>
      </c>
      <c r="Z367" s="17" t="e">
        <f t="shared" si="52"/>
        <v>#REF!</v>
      </c>
      <c r="AA367" s="17"/>
      <c r="AB367" s="18"/>
      <c r="AC367" s="18" t="e">
        <f t="shared" si="53"/>
        <v>#REF!</v>
      </c>
      <c r="AD367" s="19" t="str">
        <f>VLOOKUP(B367,'[1]Manali members'!$C$2:$K$637,9,0)</f>
        <v>Last communication 13</v>
      </c>
    </row>
    <row r="368" spans="1:30" x14ac:dyDescent="0.3">
      <c r="A368" s="13">
        <v>367</v>
      </c>
      <c r="B368" s="21" t="s">
        <v>1172</v>
      </c>
      <c r="C368" s="15" t="s">
        <v>23</v>
      </c>
      <c r="D368" s="21">
        <v>3002459</v>
      </c>
      <c r="E368" s="15" t="s">
        <v>25</v>
      </c>
      <c r="F368" s="15" t="s">
        <v>26</v>
      </c>
      <c r="G368" s="22">
        <v>34826</v>
      </c>
      <c r="H368" s="21">
        <v>1995</v>
      </c>
      <c r="I368" s="21" t="s">
        <v>1173</v>
      </c>
      <c r="J368" s="21"/>
      <c r="K368" s="23">
        <f>VLOOKUP(B368,'[1]Manali members'!$C$2:$K$637,4,0)</f>
        <v>48000</v>
      </c>
      <c r="L368" s="23">
        <f>VLOOKUP(B368,'[1]Manali members'!$C$2:$K$637,5,0)</f>
        <v>48000</v>
      </c>
      <c r="M368" s="23">
        <f>VLOOKUP(B368,'[1]Manali members'!$C$2:$K$637,6,0)</f>
        <v>48000</v>
      </c>
      <c r="N368" s="21" t="str">
        <f>VLOOKUP(B368,'[1]Manali members'!$C$2:$K$637,8,0)</f>
        <v>Regular</v>
      </c>
      <c r="O368" s="23">
        <f t="shared" si="48"/>
        <v>0</v>
      </c>
      <c r="P368" s="14" t="e">
        <f>+#REF!-H368</f>
        <v>#REF!</v>
      </c>
      <c r="Q368" s="17" t="e">
        <f t="shared" si="45"/>
        <v>#REF!</v>
      </c>
      <c r="R368" s="17" t="e">
        <f t="shared" si="49"/>
        <v>#REF!</v>
      </c>
      <c r="S368" s="17">
        <f t="shared" si="50"/>
        <v>0</v>
      </c>
      <c r="T368" s="17"/>
      <c r="U368" s="18"/>
      <c r="V368" s="18" t="e">
        <f t="shared" si="51"/>
        <v>#REF!</v>
      </c>
      <c r="W368" s="16" t="e">
        <f>+#REF!-H368</f>
        <v>#REF!</v>
      </c>
      <c r="X368" s="17" t="e">
        <f t="shared" si="46"/>
        <v>#REF!</v>
      </c>
      <c r="Y368" s="17" t="e">
        <f t="shared" si="47"/>
        <v>#REF!</v>
      </c>
      <c r="Z368" s="17" t="e">
        <f t="shared" si="52"/>
        <v>#REF!</v>
      </c>
      <c r="AA368" s="17"/>
      <c r="AB368" s="18"/>
      <c r="AC368" s="18" t="e">
        <f t="shared" si="53"/>
        <v>#REF!</v>
      </c>
      <c r="AD368" s="19" t="str">
        <f>VLOOKUP(B368,'[1]Manali members'!$C$2:$K$637,9,0)</f>
        <v>Last communication 08</v>
      </c>
    </row>
    <row r="369" spans="1:30" ht="28.8" x14ac:dyDescent="0.3">
      <c r="A369" s="20">
        <v>368</v>
      </c>
      <c r="B369" s="21" t="s">
        <v>1174</v>
      </c>
      <c r="C369" s="15" t="s">
        <v>23</v>
      </c>
      <c r="D369" s="21">
        <v>3002460</v>
      </c>
      <c r="E369" s="15" t="s">
        <v>25</v>
      </c>
      <c r="F369" s="15" t="s">
        <v>26</v>
      </c>
      <c r="G369" s="22">
        <v>34979</v>
      </c>
      <c r="H369" s="21">
        <v>1995</v>
      </c>
      <c r="I369" s="21" t="s">
        <v>1175</v>
      </c>
      <c r="J369" s="21"/>
      <c r="K369" s="23">
        <f>VLOOKUP(B369,'[1]Manali members'!$C$2:$K$637,4,0)</f>
        <v>65000</v>
      </c>
      <c r="L369" s="23">
        <f>VLOOKUP(B369,'[1]Manali members'!$C$2:$K$637,5,0)</f>
        <v>65000</v>
      </c>
      <c r="M369" s="23">
        <f>VLOOKUP(B369,'[1]Manali members'!$C$2:$K$637,6,0)</f>
        <v>65000</v>
      </c>
      <c r="N369" s="21" t="str">
        <f>VLOOKUP(B369,'[1]Manali members'!$C$2:$K$637,8,0)</f>
        <v>Regular</v>
      </c>
      <c r="O369" s="23">
        <f t="shared" si="48"/>
        <v>0</v>
      </c>
      <c r="P369" s="14" t="e">
        <f>+#REF!-H369</f>
        <v>#REF!</v>
      </c>
      <c r="Q369" s="17" t="e">
        <f t="shared" si="45"/>
        <v>#REF!</v>
      </c>
      <c r="R369" s="17" t="e">
        <f t="shared" si="49"/>
        <v>#REF!</v>
      </c>
      <c r="S369" s="17">
        <f t="shared" si="50"/>
        <v>0</v>
      </c>
      <c r="T369" s="17"/>
      <c r="U369" s="18"/>
      <c r="V369" s="18" t="e">
        <f t="shared" si="51"/>
        <v>#REF!</v>
      </c>
      <c r="W369" s="16" t="e">
        <f>+#REF!-H369</f>
        <v>#REF!</v>
      </c>
      <c r="X369" s="17" t="e">
        <f t="shared" si="46"/>
        <v>#REF!</v>
      </c>
      <c r="Y369" s="17" t="e">
        <f t="shared" si="47"/>
        <v>#REF!</v>
      </c>
      <c r="Z369" s="17" t="e">
        <f t="shared" si="52"/>
        <v>#REF!</v>
      </c>
      <c r="AA369" s="17"/>
      <c r="AB369" s="18"/>
      <c r="AC369" s="18" t="e">
        <f t="shared" si="53"/>
        <v>#REF!</v>
      </c>
      <c r="AD369" s="19" t="str">
        <f>VLOOKUP(B369,'[1]Manali members'!$C$2:$K$637,9,0)</f>
        <v>Some legal documents filed 02.07.2001
Reply for DRI on 05.07.2001(Aviling 2006 in Goa)</v>
      </c>
    </row>
    <row r="370" spans="1:30" x14ac:dyDescent="0.3">
      <c r="A370" s="13">
        <v>369</v>
      </c>
      <c r="B370" s="21" t="s">
        <v>1176</v>
      </c>
      <c r="C370" s="15" t="s">
        <v>23</v>
      </c>
      <c r="D370" s="21">
        <v>3002461</v>
      </c>
      <c r="E370" s="15" t="s">
        <v>25</v>
      </c>
      <c r="F370" s="15" t="s">
        <v>26</v>
      </c>
      <c r="G370" s="22">
        <v>34979</v>
      </c>
      <c r="H370" s="21">
        <v>1995</v>
      </c>
      <c r="I370" s="21" t="s">
        <v>1177</v>
      </c>
      <c r="J370" s="21"/>
      <c r="K370" s="23">
        <f>VLOOKUP(B370,'[1]Manali members'!$C$2:$K$637,4,0)</f>
        <v>65000</v>
      </c>
      <c r="L370" s="23">
        <f>VLOOKUP(B370,'[1]Manali members'!$C$2:$K$637,5,0)</f>
        <v>65000</v>
      </c>
      <c r="M370" s="23">
        <f>VLOOKUP(B370,'[1]Manali members'!$C$2:$K$637,6,0)</f>
        <v>65000</v>
      </c>
      <c r="N370" s="21" t="str">
        <f>VLOOKUP(B370,'[1]Manali members'!$C$2:$K$637,8,0)</f>
        <v>Regular</v>
      </c>
      <c r="O370" s="23">
        <f t="shared" si="48"/>
        <v>0</v>
      </c>
      <c r="P370" s="14" t="e">
        <f>+#REF!-H370</f>
        <v>#REF!</v>
      </c>
      <c r="Q370" s="17" t="e">
        <f t="shared" si="45"/>
        <v>#REF!</v>
      </c>
      <c r="R370" s="17" t="e">
        <f t="shared" si="49"/>
        <v>#REF!</v>
      </c>
      <c r="S370" s="17">
        <f t="shared" si="50"/>
        <v>0</v>
      </c>
      <c r="T370" s="17"/>
      <c r="U370" s="18"/>
      <c r="V370" s="18" t="e">
        <f t="shared" si="51"/>
        <v>#REF!</v>
      </c>
      <c r="W370" s="16" t="e">
        <f>+#REF!-H370</f>
        <v>#REF!</v>
      </c>
      <c r="X370" s="17" t="e">
        <f t="shared" si="46"/>
        <v>#REF!</v>
      </c>
      <c r="Y370" s="17" t="e">
        <f t="shared" si="47"/>
        <v>#REF!</v>
      </c>
      <c r="Z370" s="17" t="e">
        <f t="shared" si="52"/>
        <v>#REF!</v>
      </c>
      <c r="AA370" s="17"/>
      <c r="AB370" s="18"/>
      <c r="AC370" s="18" t="e">
        <f t="shared" si="53"/>
        <v>#REF!</v>
      </c>
      <c r="AD370" s="19" t="str">
        <f>VLOOKUP(B370,'[1]Manali members'!$C$2:$K$637,9,0)</f>
        <v>Last communication 15</v>
      </c>
    </row>
    <row r="371" spans="1:30" x14ac:dyDescent="0.3">
      <c r="A371" s="20">
        <v>370</v>
      </c>
      <c r="B371" s="21" t="s">
        <v>1178</v>
      </c>
      <c r="C371" s="15" t="s">
        <v>23</v>
      </c>
      <c r="D371" s="21">
        <v>3002469</v>
      </c>
      <c r="E371" s="15" t="s">
        <v>25</v>
      </c>
      <c r="F371" s="15" t="s">
        <v>26</v>
      </c>
      <c r="G371" s="21" t="s">
        <v>1148</v>
      </c>
      <c r="H371" s="21">
        <v>1995</v>
      </c>
      <c r="I371" s="21" t="s">
        <v>1179</v>
      </c>
      <c r="J371" s="21"/>
      <c r="K371" s="23">
        <f>VLOOKUP(B371,'[1]Manali members'!$C$2:$K$637,4,0)</f>
        <v>65000</v>
      </c>
      <c r="L371" s="23">
        <f>VLOOKUP(B371,'[1]Manali members'!$C$2:$K$637,5,0)</f>
        <v>65000</v>
      </c>
      <c r="M371" s="23">
        <f>VLOOKUP(B371,'[1]Manali members'!$C$2:$K$637,6,0)</f>
        <v>65000</v>
      </c>
      <c r="N371" s="21" t="str">
        <f>VLOOKUP(B371,'[1]Manali members'!$C$2:$K$637,8,0)</f>
        <v>Regular</v>
      </c>
      <c r="O371" s="23">
        <f t="shared" si="48"/>
        <v>0</v>
      </c>
      <c r="P371" s="14" t="e">
        <f>+#REF!-H371</f>
        <v>#REF!</v>
      </c>
      <c r="Q371" s="17" t="e">
        <f t="shared" si="45"/>
        <v>#REF!</v>
      </c>
      <c r="R371" s="17" t="e">
        <f t="shared" si="49"/>
        <v>#REF!</v>
      </c>
      <c r="S371" s="17">
        <f t="shared" si="50"/>
        <v>0</v>
      </c>
      <c r="T371" s="17"/>
      <c r="U371" s="18"/>
      <c r="V371" s="18" t="e">
        <f t="shared" si="51"/>
        <v>#REF!</v>
      </c>
      <c r="W371" s="16" t="e">
        <f>+#REF!-H371</f>
        <v>#REF!</v>
      </c>
      <c r="X371" s="17" t="e">
        <f t="shared" si="46"/>
        <v>#REF!</v>
      </c>
      <c r="Y371" s="17" t="e">
        <f t="shared" si="47"/>
        <v>#REF!</v>
      </c>
      <c r="Z371" s="17" t="e">
        <f t="shared" si="52"/>
        <v>#REF!</v>
      </c>
      <c r="AA371" s="17"/>
      <c r="AB371" s="18"/>
      <c r="AC371" s="18" t="e">
        <f t="shared" si="53"/>
        <v>#REF!</v>
      </c>
      <c r="AD371" s="19" t="str">
        <f>VLOOKUP(B371,'[1]Manali members'!$C$2:$K$637,9,0)</f>
        <v>Last communication 97</v>
      </c>
    </row>
    <row r="372" spans="1:30" x14ac:dyDescent="0.3">
      <c r="A372" s="13">
        <v>371</v>
      </c>
      <c r="B372" s="21" t="s">
        <v>1180</v>
      </c>
      <c r="C372" s="15" t="s">
        <v>23</v>
      </c>
      <c r="D372" s="21">
        <v>3002470</v>
      </c>
      <c r="E372" s="15" t="s">
        <v>25</v>
      </c>
      <c r="F372" s="15" t="s">
        <v>26</v>
      </c>
      <c r="G372" s="21" t="s">
        <v>1181</v>
      </c>
      <c r="H372" s="21">
        <v>1995</v>
      </c>
      <c r="I372" s="21" t="s">
        <v>1182</v>
      </c>
      <c r="J372" s="21"/>
      <c r="K372" s="23">
        <f>VLOOKUP(B372,'[1]Manali members'!$C$2:$K$637,4,0)</f>
        <v>48000</v>
      </c>
      <c r="L372" s="23">
        <f>VLOOKUP(B372,'[1]Manali members'!$C$2:$K$637,5,0)</f>
        <v>48000</v>
      </c>
      <c r="M372" s="23">
        <f>VLOOKUP(B372,'[1]Manali members'!$C$2:$K$637,6,0)</f>
        <v>48000</v>
      </c>
      <c r="N372" s="21" t="str">
        <f>VLOOKUP(B372,'[1]Manali members'!$C$2:$K$637,8,0)</f>
        <v>Regular</v>
      </c>
      <c r="O372" s="23">
        <f t="shared" si="48"/>
        <v>0</v>
      </c>
      <c r="P372" s="14" t="e">
        <f>+#REF!-H372</f>
        <v>#REF!</v>
      </c>
      <c r="Q372" s="17" t="e">
        <f t="shared" si="45"/>
        <v>#REF!</v>
      </c>
      <c r="R372" s="17" t="e">
        <f t="shared" si="49"/>
        <v>#REF!</v>
      </c>
      <c r="S372" s="17">
        <f t="shared" si="50"/>
        <v>0</v>
      </c>
      <c r="T372" s="17"/>
      <c r="U372" s="18"/>
      <c r="V372" s="18" t="e">
        <f t="shared" si="51"/>
        <v>#REF!</v>
      </c>
      <c r="W372" s="16" t="e">
        <f>+#REF!-H372</f>
        <v>#REF!</v>
      </c>
      <c r="X372" s="17" t="e">
        <f t="shared" si="46"/>
        <v>#REF!</v>
      </c>
      <c r="Y372" s="17" t="e">
        <f t="shared" si="47"/>
        <v>#REF!</v>
      </c>
      <c r="Z372" s="17" t="e">
        <f t="shared" si="52"/>
        <v>#REF!</v>
      </c>
      <c r="AA372" s="17"/>
      <c r="AB372" s="18"/>
      <c r="AC372" s="18" t="e">
        <f t="shared" si="53"/>
        <v>#REF!</v>
      </c>
      <c r="AD372" s="19" t="str">
        <f>VLOOKUP(B372,'[1]Manali members'!$C$2:$K$637,9,0)</f>
        <v>No communication till date</v>
      </c>
    </row>
    <row r="373" spans="1:30" x14ac:dyDescent="0.3">
      <c r="A373" s="20">
        <v>372</v>
      </c>
      <c r="B373" s="21" t="s">
        <v>1183</v>
      </c>
      <c r="C373" s="15" t="s">
        <v>23</v>
      </c>
      <c r="D373" s="21">
        <v>3002471</v>
      </c>
      <c r="E373" s="15" t="s">
        <v>25</v>
      </c>
      <c r="F373" s="15" t="s">
        <v>26</v>
      </c>
      <c r="G373" s="21" t="s">
        <v>1007</v>
      </c>
      <c r="H373" s="21">
        <v>1995</v>
      </c>
      <c r="I373" s="21" t="s">
        <v>371</v>
      </c>
      <c r="J373" s="21"/>
      <c r="K373" s="23">
        <f>VLOOKUP(B373,'[1]Manali members'!$C$2:$K$637,4,0)</f>
        <v>85000</v>
      </c>
      <c r="L373" s="23">
        <f>VLOOKUP(B373,'[1]Manali members'!$C$2:$K$637,5,0)</f>
        <v>85000</v>
      </c>
      <c r="M373" s="23">
        <f>VLOOKUP(B373,'[1]Manali members'!$C$2:$K$637,6,0)</f>
        <v>85000</v>
      </c>
      <c r="N373" s="21" t="str">
        <f>VLOOKUP(B373,'[1]Manali members'!$C$2:$K$637,8,0)</f>
        <v>Regular</v>
      </c>
      <c r="O373" s="23">
        <f t="shared" si="48"/>
        <v>0</v>
      </c>
      <c r="P373" s="14" t="e">
        <f>+#REF!-H373</f>
        <v>#REF!</v>
      </c>
      <c r="Q373" s="17" t="e">
        <f t="shared" si="45"/>
        <v>#REF!</v>
      </c>
      <c r="R373" s="17" t="e">
        <f t="shared" si="49"/>
        <v>#REF!</v>
      </c>
      <c r="S373" s="17">
        <f t="shared" si="50"/>
        <v>0</v>
      </c>
      <c r="T373" s="17"/>
      <c r="U373" s="18"/>
      <c r="V373" s="18" t="e">
        <f t="shared" si="51"/>
        <v>#REF!</v>
      </c>
      <c r="W373" s="16" t="e">
        <f>+#REF!-H373</f>
        <v>#REF!</v>
      </c>
      <c r="X373" s="17" t="e">
        <f t="shared" si="46"/>
        <v>#REF!</v>
      </c>
      <c r="Y373" s="17" t="e">
        <f t="shared" si="47"/>
        <v>#REF!</v>
      </c>
      <c r="Z373" s="17" t="e">
        <f t="shared" si="52"/>
        <v>#REF!</v>
      </c>
      <c r="AA373" s="17"/>
      <c r="AB373" s="18"/>
      <c r="AC373" s="18" t="e">
        <f t="shared" si="53"/>
        <v>#REF!</v>
      </c>
      <c r="AD373" s="19" t="str">
        <f>VLOOKUP(B373,'[1]Manali members'!$C$2:$K$637,9,0)</f>
        <v>No communication till date</v>
      </c>
    </row>
    <row r="374" spans="1:30" x14ac:dyDescent="0.3">
      <c r="A374" s="13">
        <v>373</v>
      </c>
      <c r="B374" s="21" t="s">
        <v>1184</v>
      </c>
      <c r="C374" s="15" t="s">
        <v>23</v>
      </c>
      <c r="D374" s="21">
        <v>3002472</v>
      </c>
      <c r="E374" s="15" t="s">
        <v>25</v>
      </c>
      <c r="F374" s="15" t="s">
        <v>26</v>
      </c>
      <c r="G374" s="21" t="s">
        <v>1185</v>
      </c>
      <c r="H374" s="21">
        <v>1995</v>
      </c>
      <c r="I374" s="21" t="s">
        <v>1186</v>
      </c>
      <c r="J374" s="21"/>
      <c r="K374" s="23">
        <f>VLOOKUP(B374,'[1]Manali members'!$C$2:$K$637,4,0)</f>
        <v>65000</v>
      </c>
      <c r="L374" s="23">
        <f>VLOOKUP(B374,'[1]Manali members'!$C$2:$K$637,5,0)</f>
        <v>65000</v>
      </c>
      <c r="M374" s="23">
        <f>VLOOKUP(B374,'[1]Manali members'!$C$2:$K$637,6,0)</f>
        <v>65000</v>
      </c>
      <c r="N374" s="21" t="str">
        <f>VLOOKUP(B374,'[1]Manali members'!$C$2:$K$637,8,0)</f>
        <v>Regular</v>
      </c>
      <c r="O374" s="23">
        <f t="shared" si="48"/>
        <v>0</v>
      </c>
      <c r="P374" s="14" t="e">
        <f>+#REF!-H374</f>
        <v>#REF!</v>
      </c>
      <c r="Q374" s="17" t="e">
        <f t="shared" si="45"/>
        <v>#REF!</v>
      </c>
      <c r="R374" s="17" t="e">
        <f t="shared" si="49"/>
        <v>#REF!</v>
      </c>
      <c r="S374" s="17">
        <f t="shared" si="50"/>
        <v>0</v>
      </c>
      <c r="T374" s="17"/>
      <c r="U374" s="18"/>
      <c r="V374" s="18" t="e">
        <f t="shared" si="51"/>
        <v>#REF!</v>
      </c>
      <c r="W374" s="16" t="e">
        <f>+#REF!-H374</f>
        <v>#REF!</v>
      </c>
      <c r="X374" s="17" t="e">
        <f t="shared" si="46"/>
        <v>#REF!</v>
      </c>
      <c r="Y374" s="17" t="e">
        <f t="shared" si="47"/>
        <v>#REF!</v>
      </c>
      <c r="Z374" s="17" t="e">
        <f t="shared" si="52"/>
        <v>#REF!</v>
      </c>
      <c r="AA374" s="17"/>
      <c r="AB374" s="18"/>
      <c r="AC374" s="18" t="e">
        <f t="shared" si="53"/>
        <v>#REF!</v>
      </c>
      <c r="AD374" s="19" t="str">
        <f>VLOOKUP(B374,'[1]Manali members'!$C$2:$K$637,9,0)</f>
        <v>Last communication 09</v>
      </c>
    </row>
    <row r="375" spans="1:30" x14ac:dyDescent="0.3">
      <c r="A375" s="20">
        <v>374</v>
      </c>
      <c r="B375" s="21" t="s">
        <v>1187</v>
      </c>
      <c r="C375" s="15" t="s">
        <v>23</v>
      </c>
      <c r="D375" s="21">
        <v>3002476</v>
      </c>
      <c r="E375" s="15" t="s">
        <v>25</v>
      </c>
      <c r="F375" s="15" t="s">
        <v>26</v>
      </c>
      <c r="G375" s="21" t="s">
        <v>1004</v>
      </c>
      <c r="H375" s="21">
        <v>1995</v>
      </c>
      <c r="I375" s="21" t="s">
        <v>1188</v>
      </c>
      <c r="J375" s="21"/>
      <c r="K375" s="23">
        <f>VLOOKUP(B375,'[1]Manali members'!$C$2:$K$637,4,0)</f>
        <v>48000</v>
      </c>
      <c r="L375" s="23">
        <f>VLOOKUP(B375,'[1]Manali members'!$C$2:$K$637,5,0)</f>
        <v>48000</v>
      </c>
      <c r="M375" s="23">
        <f>VLOOKUP(B375,'[1]Manali members'!$C$2:$K$637,6,0)</f>
        <v>48000</v>
      </c>
      <c r="N375" s="21" t="str">
        <f>VLOOKUP(B375,'[1]Manali members'!$C$2:$K$637,8,0)</f>
        <v>Regular</v>
      </c>
      <c r="O375" s="23">
        <f t="shared" si="48"/>
        <v>0</v>
      </c>
      <c r="P375" s="14" t="e">
        <f>+#REF!-H375</f>
        <v>#REF!</v>
      </c>
      <c r="Q375" s="17" t="e">
        <f t="shared" si="45"/>
        <v>#REF!</v>
      </c>
      <c r="R375" s="17" t="e">
        <f t="shared" si="49"/>
        <v>#REF!</v>
      </c>
      <c r="S375" s="17">
        <f t="shared" si="50"/>
        <v>0</v>
      </c>
      <c r="T375" s="17"/>
      <c r="U375" s="18"/>
      <c r="V375" s="18" t="e">
        <f t="shared" si="51"/>
        <v>#REF!</v>
      </c>
      <c r="W375" s="16" t="e">
        <f>+#REF!-H375</f>
        <v>#REF!</v>
      </c>
      <c r="X375" s="17" t="e">
        <f t="shared" si="46"/>
        <v>#REF!</v>
      </c>
      <c r="Y375" s="17" t="e">
        <f t="shared" si="47"/>
        <v>#REF!</v>
      </c>
      <c r="Z375" s="17" t="e">
        <f t="shared" si="52"/>
        <v>#REF!</v>
      </c>
      <c r="AA375" s="17"/>
      <c r="AB375" s="18"/>
      <c r="AC375" s="18" t="e">
        <f t="shared" si="53"/>
        <v>#REF!</v>
      </c>
      <c r="AD375" s="19" t="str">
        <f>VLOOKUP(B375,'[1]Manali members'!$C$2:$K$637,9,0)</f>
        <v>Last communication 09</v>
      </c>
    </row>
    <row r="376" spans="1:30" x14ac:dyDescent="0.3">
      <c r="A376" s="13">
        <v>375</v>
      </c>
      <c r="B376" s="21" t="s">
        <v>1189</v>
      </c>
      <c r="C376" s="15" t="s">
        <v>23</v>
      </c>
      <c r="D376" s="21">
        <v>3002479</v>
      </c>
      <c r="E376" s="15" t="s">
        <v>25</v>
      </c>
      <c r="F376" s="15" t="s">
        <v>26</v>
      </c>
      <c r="G376" s="22">
        <v>34979</v>
      </c>
      <c r="H376" s="21">
        <v>1995</v>
      </c>
      <c r="I376" s="21" t="s">
        <v>1190</v>
      </c>
      <c r="J376" s="21"/>
      <c r="K376" s="23">
        <f>VLOOKUP(B376,'[1]Manali members'!$C$2:$K$637,4,0)</f>
        <v>85000</v>
      </c>
      <c r="L376" s="23">
        <f>VLOOKUP(B376,'[1]Manali members'!$C$2:$K$637,5,0)</f>
        <v>85000</v>
      </c>
      <c r="M376" s="23">
        <f>VLOOKUP(B376,'[1]Manali members'!$C$2:$K$637,6,0)</f>
        <v>85000</v>
      </c>
      <c r="N376" s="21" t="str">
        <f>VLOOKUP(B376,'[1]Manali members'!$C$2:$K$637,8,0)</f>
        <v>Regular</v>
      </c>
      <c r="O376" s="23">
        <f t="shared" si="48"/>
        <v>0</v>
      </c>
      <c r="P376" s="14" t="e">
        <f>+#REF!-H376</f>
        <v>#REF!</v>
      </c>
      <c r="Q376" s="17" t="e">
        <f t="shared" si="45"/>
        <v>#REF!</v>
      </c>
      <c r="R376" s="17" t="e">
        <f t="shared" si="49"/>
        <v>#REF!</v>
      </c>
      <c r="S376" s="17">
        <f t="shared" si="50"/>
        <v>0</v>
      </c>
      <c r="T376" s="17"/>
      <c r="U376" s="18"/>
      <c r="V376" s="18" t="e">
        <f t="shared" si="51"/>
        <v>#REF!</v>
      </c>
      <c r="W376" s="16" t="e">
        <f>+#REF!-H376</f>
        <v>#REF!</v>
      </c>
      <c r="X376" s="17" t="e">
        <f t="shared" si="46"/>
        <v>#REF!</v>
      </c>
      <c r="Y376" s="17" t="e">
        <f t="shared" si="47"/>
        <v>#REF!</v>
      </c>
      <c r="Z376" s="17" t="e">
        <f t="shared" si="52"/>
        <v>#REF!</v>
      </c>
      <c r="AA376" s="17"/>
      <c r="AB376" s="18"/>
      <c r="AC376" s="18" t="e">
        <f t="shared" si="53"/>
        <v>#REF!</v>
      </c>
      <c r="AD376" s="19" t="str">
        <f>VLOOKUP(B376,'[1]Manali members'!$C$2:$K$637,9,0)</f>
        <v>Last communication 10</v>
      </c>
    </row>
    <row r="377" spans="1:30" x14ac:dyDescent="0.3">
      <c r="A377" s="20">
        <v>376</v>
      </c>
      <c r="B377" s="21" t="s">
        <v>1191</v>
      </c>
      <c r="C377" s="15" t="s">
        <v>23</v>
      </c>
      <c r="D377" s="21">
        <v>3002496</v>
      </c>
      <c r="E377" s="15" t="s">
        <v>25</v>
      </c>
      <c r="F377" s="15" t="s">
        <v>26</v>
      </c>
      <c r="G377" s="21" t="s">
        <v>1153</v>
      </c>
      <c r="H377" s="21">
        <v>1995</v>
      </c>
      <c r="I377" s="21" t="s">
        <v>1192</v>
      </c>
      <c r="J377" s="21"/>
      <c r="K377" s="23">
        <f>VLOOKUP(B377,'[1]Manali members'!$C$2:$K$637,4,0)</f>
        <v>65000</v>
      </c>
      <c r="L377" s="23">
        <f>VLOOKUP(B377,'[1]Manali members'!$C$2:$K$637,5,0)</f>
        <v>61750</v>
      </c>
      <c r="M377" s="23">
        <f>VLOOKUP(B377,'[1]Manali members'!$C$2:$K$637,6,0)</f>
        <v>61750</v>
      </c>
      <c r="N377" s="21" t="str">
        <f>VLOOKUP(B377,'[1]Manali members'!$C$2:$K$637,8,0)</f>
        <v>Regular</v>
      </c>
      <c r="O377" s="23">
        <f t="shared" si="48"/>
        <v>0</v>
      </c>
      <c r="P377" s="14" t="e">
        <f>+#REF!-H377</f>
        <v>#REF!</v>
      </c>
      <c r="Q377" s="17" t="e">
        <f t="shared" si="45"/>
        <v>#REF!</v>
      </c>
      <c r="R377" s="17" t="e">
        <f t="shared" si="49"/>
        <v>#REF!</v>
      </c>
      <c r="S377" s="17">
        <f t="shared" si="50"/>
        <v>0</v>
      </c>
      <c r="T377" s="17"/>
      <c r="U377" s="18"/>
      <c r="V377" s="18" t="e">
        <f t="shared" si="51"/>
        <v>#REF!</v>
      </c>
      <c r="W377" s="16" t="e">
        <f>+#REF!-H377</f>
        <v>#REF!</v>
      </c>
      <c r="X377" s="17" t="e">
        <f t="shared" si="46"/>
        <v>#REF!</v>
      </c>
      <c r="Y377" s="17" t="e">
        <f t="shared" si="47"/>
        <v>#REF!</v>
      </c>
      <c r="Z377" s="17" t="e">
        <f t="shared" si="52"/>
        <v>#REF!</v>
      </c>
      <c r="AA377" s="17"/>
      <c r="AB377" s="18"/>
      <c r="AC377" s="18" t="e">
        <f t="shared" si="53"/>
        <v>#REF!</v>
      </c>
      <c r="AD377" s="19" t="str">
        <f>VLOOKUP(B377,'[1]Manali members'!$C$2:$K$637,9,0)</f>
        <v>Last communication 06 (total 3 membership)</v>
      </c>
    </row>
    <row r="378" spans="1:30" ht="28.8" x14ac:dyDescent="0.3">
      <c r="A378" s="13">
        <v>377</v>
      </c>
      <c r="B378" s="21" t="s">
        <v>1193</v>
      </c>
      <c r="C378" s="15" t="s">
        <v>23</v>
      </c>
      <c r="D378" s="21">
        <v>3002498</v>
      </c>
      <c r="E378" s="15" t="s">
        <v>25</v>
      </c>
      <c r="F378" s="15" t="s">
        <v>26</v>
      </c>
      <c r="G378" s="21" t="s">
        <v>1194</v>
      </c>
      <c r="H378" s="21">
        <v>1995</v>
      </c>
      <c r="I378" s="21" t="s">
        <v>1195</v>
      </c>
      <c r="J378" s="21"/>
      <c r="K378" s="23">
        <f>VLOOKUP(B378,'[1]Manali members'!$C$2:$K$637,4,0)</f>
        <v>65000</v>
      </c>
      <c r="L378" s="23">
        <f>VLOOKUP(B378,'[1]Manali members'!$C$2:$K$637,5,0)</f>
        <v>61750</v>
      </c>
      <c r="M378" s="23">
        <f>VLOOKUP(B378,'[1]Manali members'!$C$2:$K$637,6,0)</f>
        <v>61750</v>
      </c>
      <c r="N378" s="21" t="str">
        <f>VLOOKUP(B378,'[1]Manali members'!$C$2:$K$637,8,0)</f>
        <v>Regular</v>
      </c>
      <c r="O378" s="23">
        <f t="shared" si="48"/>
        <v>0</v>
      </c>
      <c r="P378" s="14" t="e">
        <f>+#REF!-H378</f>
        <v>#REF!</v>
      </c>
      <c r="Q378" s="17" t="e">
        <f t="shared" si="45"/>
        <v>#REF!</v>
      </c>
      <c r="R378" s="17" t="e">
        <f t="shared" si="49"/>
        <v>#REF!</v>
      </c>
      <c r="S378" s="17">
        <f t="shared" si="50"/>
        <v>0</v>
      </c>
      <c r="T378" s="17"/>
      <c r="U378" s="18"/>
      <c r="V378" s="18" t="e">
        <f t="shared" si="51"/>
        <v>#REF!</v>
      </c>
      <c r="W378" s="16" t="e">
        <f>+#REF!-H378</f>
        <v>#REF!</v>
      </c>
      <c r="X378" s="17" t="e">
        <f t="shared" si="46"/>
        <v>#REF!</v>
      </c>
      <c r="Y378" s="17" t="e">
        <f t="shared" si="47"/>
        <v>#REF!</v>
      </c>
      <c r="Z378" s="17" t="e">
        <f t="shared" si="52"/>
        <v>#REF!</v>
      </c>
      <c r="AA378" s="17"/>
      <c r="AB378" s="18"/>
      <c r="AC378" s="18" t="e">
        <f t="shared" si="53"/>
        <v>#REF!</v>
      </c>
      <c r="AD378" s="19" t="str">
        <f>VLOOKUP(B378,'[1]Manali members'!$C$2:$K$637,9,0)</f>
        <v>Last Communication 2006
Some legal documents filed 1995</v>
      </c>
    </row>
    <row r="379" spans="1:30" x14ac:dyDescent="0.3">
      <c r="A379" s="20">
        <v>378</v>
      </c>
      <c r="B379" s="21" t="s">
        <v>1196</v>
      </c>
      <c r="C379" s="15" t="s">
        <v>23</v>
      </c>
      <c r="D379" s="21">
        <v>3002530</v>
      </c>
      <c r="E379" s="15" t="s">
        <v>25</v>
      </c>
      <c r="F379" s="15" t="s">
        <v>26</v>
      </c>
      <c r="G379" s="21" t="s">
        <v>1004</v>
      </c>
      <c r="H379" s="21">
        <v>1995</v>
      </c>
      <c r="I379" s="21" t="s">
        <v>1197</v>
      </c>
      <c r="J379" s="21"/>
      <c r="K379" s="23">
        <f>VLOOKUP(B379,'[1]Manali members'!$C$2:$K$637,4,0)</f>
        <v>65000</v>
      </c>
      <c r="L379" s="23">
        <f>VLOOKUP(B379,'[1]Manali members'!$C$2:$K$637,5,0)</f>
        <v>65000</v>
      </c>
      <c r="M379" s="23">
        <f>VLOOKUP(B379,'[1]Manali members'!$C$2:$K$637,6,0)</f>
        <v>65000</v>
      </c>
      <c r="N379" s="21" t="str">
        <f>VLOOKUP(B379,'[1]Manali members'!$C$2:$K$637,8,0)</f>
        <v>Regular</v>
      </c>
      <c r="O379" s="23">
        <f t="shared" si="48"/>
        <v>0</v>
      </c>
      <c r="P379" s="14" t="e">
        <f>+#REF!-H379</f>
        <v>#REF!</v>
      </c>
      <c r="Q379" s="17" t="e">
        <f t="shared" si="45"/>
        <v>#REF!</v>
      </c>
      <c r="R379" s="17" t="e">
        <f t="shared" si="49"/>
        <v>#REF!</v>
      </c>
      <c r="S379" s="17">
        <f t="shared" si="50"/>
        <v>0</v>
      </c>
      <c r="T379" s="17"/>
      <c r="U379" s="18"/>
      <c r="V379" s="18" t="e">
        <f t="shared" si="51"/>
        <v>#REF!</v>
      </c>
      <c r="W379" s="16" t="e">
        <f>+#REF!-H379</f>
        <v>#REF!</v>
      </c>
      <c r="X379" s="17" t="e">
        <f t="shared" si="46"/>
        <v>#REF!</v>
      </c>
      <c r="Y379" s="17" t="e">
        <f t="shared" si="47"/>
        <v>#REF!</v>
      </c>
      <c r="Z379" s="17" t="e">
        <f t="shared" si="52"/>
        <v>#REF!</v>
      </c>
      <c r="AA379" s="17"/>
      <c r="AB379" s="18"/>
      <c r="AC379" s="18" t="e">
        <f t="shared" si="53"/>
        <v>#REF!</v>
      </c>
      <c r="AD379" s="19" t="str">
        <f>VLOOKUP(B379,'[1]Manali members'!$C$2:$K$637,9,0)</f>
        <v>Last communication 04</v>
      </c>
    </row>
    <row r="380" spans="1:30" x14ac:dyDescent="0.3">
      <c r="A380" s="13">
        <v>379</v>
      </c>
      <c r="B380" s="21" t="s">
        <v>1198</v>
      </c>
      <c r="C380" s="15" t="s">
        <v>23</v>
      </c>
      <c r="D380" s="21">
        <v>3002531</v>
      </c>
      <c r="E380" s="15" t="s">
        <v>25</v>
      </c>
      <c r="F380" s="15" t="s">
        <v>26</v>
      </c>
      <c r="G380" s="21" t="s">
        <v>1004</v>
      </c>
      <c r="H380" s="21">
        <v>1995</v>
      </c>
      <c r="I380" s="21" t="s">
        <v>1086</v>
      </c>
      <c r="J380" s="21"/>
      <c r="K380" s="23">
        <f>VLOOKUP(B380,'[1]Manali members'!$C$2:$K$637,4,0)</f>
        <v>48000</v>
      </c>
      <c r="L380" s="23">
        <f>VLOOKUP(B380,'[1]Manali members'!$C$2:$K$637,5,0)</f>
        <v>48000</v>
      </c>
      <c r="M380" s="23">
        <f>VLOOKUP(B380,'[1]Manali members'!$C$2:$K$637,6,0)</f>
        <v>48000</v>
      </c>
      <c r="N380" s="21" t="str">
        <f>VLOOKUP(B380,'[1]Manali members'!$C$2:$K$637,8,0)</f>
        <v>Regular</v>
      </c>
      <c r="O380" s="23">
        <f t="shared" si="48"/>
        <v>0</v>
      </c>
      <c r="P380" s="14" t="e">
        <f>+#REF!-H380</f>
        <v>#REF!</v>
      </c>
      <c r="Q380" s="17" t="e">
        <f t="shared" si="45"/>
        <v>#REF!</v>
      </c>
      <c r="R380" s="17" t="e">
        <f t="shared" si="49"/>
        <v>#REF!</v>
      </c>
      <c r="S380" s="17">
        <f t="shared" si="50"/>
        <v>0</v>
      </c>
      <c r="T380" s="17"/>
      <c r="U380" s="18"/>
      <c r="V380" s="18" t="e">
        <f t="shared" si="51"/>
        <v>#REF!</v>
      </c>
      <c r="W380" s="16" t="e">
        <f>+#REF!-H380</f>
        <v>#REF!</v>
      </c>
      <c r="X380" s="17" t="e">
        <f t="shared" si="46"/>
        <v>#REF!</v>
      </c>
      <c r="Y380" s="17" t="e">
        <f t="shared" si="47"/>
        <v>#REF!</v>
      </c>
      <c r="Z380" s="17" t="e">
        <f t="shared" si="52"/>
        <v>#REF!</v>
      </c>
      <c r="AA380" s="17"/>
      <c r="AB380" s="18"/>
      <c r="AC380" s="18" t="e">
        <f t="shared" si="53"/>
        <v>#REF!</v>
      </c>
      <c r="AD380" s="19" t="str">
        <f>VLOOKUP(B380,'[1]Manali members'!$C$2:$K$637,9,0)</f>
        <v>Last communication 07, total 2 membership</v>
      </c>
    </row>
    <row r="381" spans="1:30" ht="28.8" x14ac:dyDescent="0.3">
      <c r="A381" s="20">
        <v>380</v>
      </c>
      <c r="B381" s="21" t="s">
        <v>1199</v>
      </c>
      <c r="C381" s="15" t="s">
        <v>23</v>
      </c>
      <c r="D381" s="21">
        <v>3002533</v>
      </c>
      <c r="E381" s="15" t="s">
        <v>25</v>
      </c>
      <c r="F381" s="15" t="s">
        <v>26</v>
      </c>
      <c r="G381" s="21" t="s">
        <v>1200</v>
      </c>
      <c r="H381" s="21">
        <v>1995</v>
      </c>
      <c r="I381" s="21" t="s">
        <v>1201</v>
      </c>
      <c r="J381" s="21"/>
      <c r="K381" s="23">
        <f>VLOOKUP(B381,'[1]Manali members'!$C$2:$K$637,4,0)</f>
        <v>48000</v>
      </c>
      <c r="L381" s="23">
        <f>VLOOKUP(B381,'[1]Manali members'!$C$2:$K$637,5,0)</f>
        <v>48000</v>
      </c>
      <c r="M381" s="23">
        <f>VLOOKUP(B381,'[1]Manali members'!$C$2:$K$637,6,0)</f>
        <v>28800</v>
      </c>
      <c r="N381" s="21" t="str">
        <f>VLOOKUP(B381,'[1]Manali members'!$C$2:$K$637,8,0)</f>
        <v>Outstanding</v>
      </c>
      <c r="O381" s="23">
        <f t="shared" si="48"/>
        <v>19200</v>
      </c>
      <c r="P381" s="14" t="e">
        <f>+#REF!-H381</f>
        <v>#REF!</v>
      </c>
      <c r="Q381" s="17">
        <f t="shared" si="45"/>
        <v>23040</v>
      </c>
      <c r="R381" s="17" t="e">
        <f t="shared" si="49"/>
        <v>#REF!</v>
      </c>
      <c r="S381" s="17">
        <f t="shared" si="50"/>
        <v>23040</v>
      </c>
      <c r="T381" s="17"/>
      <c r="U381" s="18"/>
      <c r="V381" s="18" t="e">
        <f t="shared" si="51"/>
        <v>#REF!</v>
      </c>
      <c r="W381" s="16" t="e">
        <f>+#REF!-H381</f>
        <v>#REF!</v>
      </c>
      <c r="X381" s="17">
        <f t="shared" si="46"/>
        <v>23040</v>
      </c>
      <c r="Y381" s="17" t="e">
        <f t="shared" si="47"/>
        <v>#REF!</v>
      </c>
      <c r="Z381" s="17" t="e">
        <f t="shared" si="52"/>
        <v>#REF!</v>
      </c>
      <c r="AA381" s="17"/>
      <c r="AB381" s="18"/>
      <c r="AC381" s="18" t="e">
        <f t="shared" si="53"/>
        <v>#REF!</v>
      </c>
      <c r="AD381" s="19" t="str">
        <f>VLOOKUP(B381,'[1]Manali members'!$C$2:$K$637,9,0)</f>
        <v>Last communication 95 (Outstanding Rs 19200/-)
One Chq dobule Entry Chq no- 245344-31.07.95</v>
      </c>
    </row>
    <row r="382" spans="1:30" ht="43.2" x14ac:dyDescent="0.3">
      <c r="A382" s="13">
        <v>381</v>
      </c>
      <c r="B382" s="21" t="s">
        <v>1202</v>
      </c>
      <c r="C382" s="15" t="s">
        <v>23</v>
      </c>
      <c r="D382" s="21">
        <v>3002535</v>
      </c>
      <c r="E382" s="15" t="s">
        <v>25</v>
      </c>
      <c r="F382" s="15" t="s">
        <v>26</v>
      </c>
      <c r="G382" s="21" t="s">
        <v>1181</v>
      </c>
      <c r="H382" s="21">
        <v>1995</v>
      </c>
      <c r="I382" s="21" t="s">
        <v>1203</v>
      </c>
      <c r="J382" s="21"/>
      <c r="K382" s="23">
        <f>VLOOKUP(B382,'[1]Manali members'!$C$2:$K$637,4,0)</f>
        <v>65000</v>
      </c>
      <c r="L382" s="23">
        <f>VLOOKUP(B382,'[1]Manali members'!$C$2:$K$637,5,0)</f>
        <v>61750</v>
      </c>
      <c r="M382" s="23">
        <f>VLOOKUP(B382,'[1]Manali members'!$C$2:$K$637,6,0)</f>
        <v>61750</v>
      </c>
      <c r="N382" s="21" t="str">
        <f>VLOOKUP(B382,'[1]Manali members'!$C$2:$K$637,8,0)</f>
        <v>Regular</v>
      </c>
      <c r="O382" s="23">
        <f t="shared" si="48"/>
        <v>0</v>
      </c>
      <c r="P382" s="14" t="e">
        <f>+#REF!-H382</f>
        <v>#REF!</v>
      </c>
      <c r="Q382" s="17" t="e">
        <f t="shared" si="45"/>
        <v>#REF!</v>
      </c>
      <c r="R382" s="17" t="e">
        <f t="shared" si="49"/>
        <v>#REF!</v>
      </c>
      <c r="S382" s="17">
        <f t="shared" si="50"/>
        <v>0</v>
      </c>
      <c r="T382" s="17"/>
      <c r="U382" s="18"/>
      <c r="V382" s="18" t="e">
        <f t="shared" si="51"/>
        <v>#REF!</v>
      </c>
      <c r="W382" s="16" t="e">
        <f>+#REF!-H382</f>
        <v>#REF!</v>
      </c>
      <c r="X382" s="17" t="e">
        <f t="shared" si="46"/>
        <v>#REF!</v>
      </c>
      <c r="Y382" s="17" t="e">
        <f t="shared" si="47"/>
        <v>#REF!</v>
      </c>
      <c r="Z382" s="17" t="e">
        <f t="shared" si="52"/>
        <v>#REF!</v>
      </c>
      <c r="AA382" s="17"/>
      <c r="AB382" s="18"/>
      <c r="AC382" s="18" t="e">
        <f t="shared" si="53"/>
        <v>#REF!</v>
      </c>
      <c r="AD382" s="19" t="str">
        <f>VLOOKUP(B382,'[1]Manali members'!$C$2:$K$637,9,0)</f>
        <v>Last communication 02, 
Some legal documents filed-10.01.1997, for DRI reply in 02.04.1997</v>
      </c>
    </row>
    <row r="383" spans="1:30" x14ac:dyDescent="0.3">
      <c r="A383" s="20">
        <v>382</v>
      </c>
      <c r="B383" s="21" t="s">
        <v>1204</v>
      </c>
      <c r="C383" s="15" t="s">
        <v>23</v>
      </c>
      <c r="D383" s="21">
        <v>3002536</v>
      </c>
      <c r="E383" s="15" t="s">
        <v>25</v>
      </c>
      <c r="F383" s="15" t="s">
        <v>26</v>
      </c>
      <c r="G383" s="21" t="s">
        <v>1007</v>
      </c>
      <c r="H383" s="21">
        <v>1995</v>
      </c>
      <c r="I383" s="21" t="s">
        <v>1205</v>
      </c>
      <c r="J383" s="21"/>
      <c r="K383" s="23">
        <f>VLOOKUP(B383,'[1]Manali members'!$C$2:$K$637,4,0)</f>
        <v>85000</v>
      </c>
      <c r="L383" s="23">
        <f>VLOOKUP(B383,'[1]Manali members'!$C$2:$K$637,5,0)</f>
        <v>85000</v>
      </c>
      <c r="M383" s="23">
        <f>VLOOKUP(B383,'[1]Manali members'!$C$2:$K$637,6,0)</f>
        <v>85000</v>
      </c>
      <c r="N383" s="21" t="str">
        <f>VLOOKUP(B383,'[1]Manali members'!$C$2:$K$637,8,0)</f>
        <v>Regular</v>
      </c>
      <c r="O383" s="23">
        <f t="shared" si="48"/>
        <v>0</v>
      </c>
      <c r="P383" s="14" t="e">
        <f>+#REF!-H383</f>
        <v>#REF!</v>
      </c>
      <c r="Q383" s="17" t="e">
        <f t="shared" si="45"/>
        <v>#REF!</v>
      </c>
      <c r="R383" s="17" t="e">
        <f t="shared" si="49"/>
        <v>#REF!</v>
      </c>
      <c r="S383" s="17">
        <f t="shared" si="50"/>
        <v>0</v>
      </c>
      <c r="T383" s="17"/>
      <c r="U383" s="18"/>
      <c r="V383" s="18" t="e">
        <f t="shared" si="51"/>
        <v>#REF!</v>
      </c>
      <c r="W383" s="16" t="e">
        <f>+#REF!-H383</f>
        <v>#REF!</v>
      </c>
      <c r="X383" s="17" t="e">
        <f t="shared" si="46"/>
        <v>#REF!</v>
      </c>
      <c r="Y383" s="17" t="e">
        <f t="shared" si="47"/>
        <v>#REF!</v>
      </c>
      <c r="Z383" s="17" t="e">
        <f t="shared" si="52"/>
        <v>#REF!</v>
      </c>
      <c r="AA383" s="17"/>
      <c r="AB383" s="18"/>
      <c r="AC383" s="18" t="e">
        <f t="shared" si="53"/>
        <v>#REF!</v>
      </c>
      <c r="AD383" s="19" t="str">
        <f>VLOOKUP(B383,'[1]Manali members'!$C$2:$K$637,9,0)</f>
        <v>Last communication 01</v>
      </c>
    </row>
    <row r="384" spans="1:30" x14ac:dyDescent="0.3">
      <c r="A384" s="13">
        <v>383</v>
      </c>
      <c r="B384" s="21" t="s">
        <v>1206</v>
      </c>
      <c r="C384" s="15" t="s">
        <v>23</v>
      </c>
      <c r="D384" s="21">
        <v>3002537</v>
      </c>
      <c r="E384" s="15" t="s">
        <v>25</v>
      </c>
      <c r="F384" s="15" t="s">
        <v>26</v>
      </c>
      <c r="G384" s="21" t="s">
        <v>1004</v>
      </c>
      <c r="H384" s="21">
        <v>1995</v>
      </c>
      <c r="I384" s="21" t="s">
        <v>1207</v>
      </c>
      <c r="J384" s="21"/>
      <c r="K384" s="23">
        <f>VLOOKUP(B384,'[1]Manali members'!$C$2:$K$637,4,0)</f>
        <v>65000</v>
      </c>
      <c r="L384" s="23">
        <f>VLOOKUP(B384,'[1]Manali members'!$C$2:$K$637,5,0)</f>
        <v>61750</v>
      </c>
      <c r="M384" s="23">
        <f>VLOOKUP(B384,'[1]Manali members'!$C$2:$K$637,6,0)</f>
        <v>61750</v>
      </c>
      <c r="N384" s="21" t="str">
        <f>VLOOKUP(B384,'[1]Manali members'!$C$2:$K$637,8,0)</f>
        <v>Regular</v>
      </c>
      <c r="O384" s="23">
        <f t="shared" si="48"/>
        <v>0</v>
      </c>
      <c r="P384" s="14" t="e">
        <f>+#REF!-H384</f>
        <v>#REF!</v>
      </c>
      <c r="Q384" s="17" t="e">
        <f t="shared" si="45"/>
        <v>#REF!</v>
      </c>
      <c r="R384" s="17" t="e">
        <f t="shared" si="49"/>
        <v>#REF!</v>
      </c>
      <c r="S384" s="17">
        <f t="shared" si="50"/>
        <v>0</v>
      </c>
      <c r="T384" s="17"/>
      <c r="U384" s="18"/>
      <c r="V384" s="18" t="e">
        <f t="shared" si="51"/>
        <v>#REF!</v>
      </c>
      <c r="W384" s="16" t="e">
        <f>+#REF!-H384</f>
        <v>#REF!</v>
      </c>
      <c r="X384" s="17" t="e">
        <f t="shared" si="46"/>
        <v>#REF!</v>
      </c>
      <c r="Y384" s="17" t="e">
        <f t="shared" si="47"/>
        <v>#REF!</v>
      </c>
      <c r="Z384" s="17" t="e">
        <f t="shared" si="52"/>
        <v>#REF!</v>
      </c>
      <c r="AA384" s="17"/>
      <c r="AB384" s="18"/>
      <c r="AC384" s="18" t="e">
        <f t="shared" si="53"/>
        <v>#REF!</v>
      </c>
      <c r="AD384" s="19" t="str">
        <f>VLOOKUP(B384,'[1]Manali members'!$C$2:$K$637,9,0)</f>
        <v>Last communication 95</v>
      </c>
    </row>
    <row r="385" spans="1:30" x14ac:dyDescent="0.3">
      <c r="A385" s="20">
        <v>384</v>
      </c>
      <c r="B385" s="21" t="s">
        <v>1208</v>
      </c>
      <c r="C385" s="15" t="s">
        <v>23</v>
      </c>
      <c r="D385" s="21">
        <v>3002542</v>
      </c>
      <c r="E385" s="15" t="s">
        <v>25</v>
      </c>
      <c r="F385" s="15" t="s">
        <v>26</v>
      </c>
      <c r="G385" s="21" t="s">
        <v>1209</v>
      </c>
      <c r="H385" s="21">
        <v>1995</v>
      </c>
      <c r="I385" s="21" t="s">
        <v>1210</v>
      </c>
      <c r="J385" s="21"/>
      <c r="K385" s="23">
        <f>VLOOKUP(B385,'[1]Manali members'!$C$2:$K$637,4,0)</f>
        <v>30000</v>
      </c>
      <c r="L385" s="23">
        <f>VLOOKUP(B385,'[1]Manali members'!$C$2:$K$637,5,0)</f>
        <v>30000</v>
      </c>
      <c r="M385" s="23">
        <f>VLOOKUP(B385,'[1]Manali members'!$C$2:$K$637,6,0)</f>
        <v>30000</v>
      </c>
      <c r="N385" s="21" t="str">
        <f>VLOOKUP(B385,'[1]Manali members'!$C$2:$K$637,8,0)</f>
        <v>Regular</v>
      </c>
      <c r="O385" s="23">
        <f t="shared" si="48"/>
        <v>0</v>
      </c>
      <c r="P385" s="14" t="e">
        <f>+#REF!-H385</f>
        <v>#REF!</v>
      </c>
      <c r="Q385" s="17" t="e">
        <f t="shared" si="45"/>
        <v>#REF!</v>
      </c>
      <c r="R385" s="17" t="e">
        <f t="shared" si="49"/>
        <v>#REF!</v>
      </c>
      <c r="S385" s="17">
        <f t="shared" si="50"/>
        <v>0</v>
      </c>
      <c r="T385" s="17"/>
      <c r="U385" s="18"/>
      <c r="V385" s="18" t="e">
        <f t="shared" si="51"/>
        <v>#REF!</v>
      </c>
      <c r="W385" s="16" t="e">
        <f>+#REF!-H385</f>
        <v>#REF!</v>
      </c>
      <c r="X385" s="17" t="e">
        <f t="shared" si="46"/>
        <v>#REF!</v>
      </c>
      <c r="Y385" s="17" t="e">
        <f t="shared" si="47"/>
        <v>#REF!</v>
      </c>
      <c r="Z385" s="17" t="e">
        <f t="shared" si="52"/>
        <v>#REF!</v>
      </c>
      <c r="AA385" s="17"/>
      <c r="AB385" s="18"/>
      <c r="AC385" s="18" t="e">
        <f t="shared" si="53"/>
        <v>#REF!</v>
      </c>
      <c r="AD385" s="19" t="str">
        <f>VLOOKUP(B385,'[1]Manali members'!$C$2:$K$637,9,0)</f>
        <v>Last communication 08</v>
      </c>
    </row>
    <row r="386" spans="1:30" x14ac:dyDescent="0.3">
      <c r="A386" s="13">
        <v>385</v>
      </c>
      <c r="B386" s="21" t="s">
        <v>1211</v>
      </c>
      <c r="C386" s="15" t="s">
        <v>23</v>
      </c>
      <c r="D386" s="21">
        <v>3002555</v>
      </c>
      <c r="E386" s="15" t="s">
        <v>25</v>
      </c>
      <c r="F386" s="15" t="s">
        <v>26</v>
      </c>
      <c r="G386" s="21" t="s">
        <v>1153</v>
      </c>
      <c r="H386" s="21">
        <v>1995</v>
      </c>
      <c r="I386" s="21" t="s">
        <v>1212</v>
      </c>
      <c r="J386" s="21"/>
      <c r="K386" s="23">
        <f>VLOOKUP(B386,'[1]Manali members'!$C$2:$K$637,4,0)</f>
        <v>30000</v>
      </c>
      <c r="L386" s="23">
        <f>VLOOKUP(B386,'[1]Manali members'!$C$2:$K$637,5,0)</f>
        <v>30000</v>
      </c>
      <c r="M386" s="23">
        <f>VLOOKUP(B386,'[1]Manali members'!$C$2:$K$637,6,0)</f>
        <v>30000</v>
      </c>
      <c r="N386" s="21" t="str">
        <f>VLOOKUP(B386,'[1]Manali members'!$C$2:$K$637,8,0)</f>
        <v>Regular</v>
      </c>
      <c r="O386" s="23">
        <f t="shared" si="48"/>
        <v>0</v>
      </c>
      <c r="P386" s="14" t="e">
        <f>+#REF!-H386</f>
        <v>#REF!</v>
      </c>
      <c r="Q386" s="17" t="e">
        <f t="shared" ref="Q386:Q441" si="54">IF(N386="regular",((M386-(M386/99)*P386)),(M386-(M386*20%)))</f>
        <v>#REF!</v>
      </c>
      <c r="R386" s="17" t="e">
        <f t="shared" si="49"/>
        <v>#REF!</v>
      </c>
      <c r="S386" s="17">
        <f t="shared" si="50"/>
        <v>0</v>
      </c>
      <c r="T386" s="17"/>
      <c r="U386" s="18"/>
      <c r="V386" s="18" t="e">
        <f t="shared" si="51"/>
        <v>#REF!</v>
      </c>
      <c r="W386" s="16" t="e">
        <f>+#REF!-H386</f>
        <v>#REF!</v>
      </c>
      <c r="X386" s="17" t="e">
        <f t="shared" ref="X386:X441" si="55">IF(N386="regular",((M386-(M386/99)*W386)),(M386-(M386*20%)))</f>
        <v>#REF!</v>
      </c>
      <c r="Y386" s="17" t="e">
        <f t="shared" ref="Y386:Y441" si="56">((M386-(M386/99)*W386))</f>
        <v>#REF!</v>
      </c>
      <c r="Z386" s="17" t="e">
        <f t="shared" si="52"/>
        <v>#REF!</v>
      </c>
      <c r="AA386" s="17"/>
      <c r="AB386" s="18"/>
      <c r="AC386" s="18" t="e">
        <f t="shared" si="53"/>
        <v>#REF!</v>
      </c>
      <c r="AD386" s="19" t="str">
        <f>VLOOKUP(B386,'[1]Manali members'!$C$2:$K$637,9,0)</f>
        <v>Last communication 03</v>
      </c>
    </row>
    <row r="387" spans="1:30" x14ac:dyDescent="0.3">
      <c r="A387" s="20">
        <v>386</v>
      </c>
      <c r="B387" s="21" t="s">
        <v>1213</v>
      </c>
      <c r="C387" s="15" t="s">
        <v>23</v>
      </c>
      <c r="D387" s="21">
        <v>3002565</v>
      </c>
      <c r="E387" s="15" t="s">
        <v>25</v>
      </c>
      <c r="F387" s="15" t="s">
        <v>26</v>
      </c>
      <c r="G387" s="21" t="s">
        <v>1214</v>
      </c>
      <c r="H387" s="21">
        <v>1995</v>
      </c>
      <c r="I387" s="21" t="s">
        <v>1215</v>
      </c>
      <c r="J387" s="21"/>
      <c r="K387" s="23">
        <f>VLOOKUP(B387,'[1]Manali members'!$C$2:$K$637,4,0)</f>
        <v>65000</v>
      </c>
      <c r="L387" s="23">
        <f>VLOOKUP(B387,'[1]Manali members'!$C$2:$K$637,5,0)</f>
        <v>65000</v>
      </c>
      <c r="M387" s="23">
        <f>VLOOKUP(B387,'[1]Manali members'!$C$2:$K$637,6,0)</f>
        <v>65000</v>
      </c>
      <c r="N387" s="21" t="str">
        <f>VLOOKUP(B387,'[1]Manali members'!$C$2:$K$637,8,0)</f>
        <v>Regular</v>
      </c>
      <c r="O387" s="23">
        <f t="shared" ref="O387:O441" si="57">+L387-M387</f>
        <v>0</v>
      </c>
      <c r="P387" s="14" t="e">
        <f>+#REF!-H387</f>
        <v>#REF!</v>
      </c>
      <c r="Q387" s="17" t="e">
        <f t="shared" si="54"/>
        <v>#REF!</v>
      </c>
      <c r="R387" s="17" t="e">
        <f t="shared" ref="R387:R441" si="58">((M387-(M387/99)*P387))</f>
        <v>#REF!</v>
      </c>
      <c r="S387" s="17">
        <f t="shared" ref="S387:S441" si="59">IF(N387="regular",0,(M387-(M387*20%)))</f>
        <v>0</v>
      </c>
      <c r="T387" s="17"/>
      <c r="U387" s="18"/>
      <c r="V387" s="18" t="e">
        <f t="shared" ref="V387:V442" si="60">+R387-T387+U387</f>
        <v>#REF!</v>
      </c>
      <c r="W387" s="16" t="e">
        <f>+#REF!-H387</f>
        <v>#REF!</v>
      </c>
      <c r="X387" s="17" t="e">
        <f t="shared" si="55"/>
        <v>#REF!</v>
      </c>
      <c r="Y387" s="17" t="e">
        <f t="shared" si="56"/>
        <v>#REF!</v>
      </c>
      <c r="Z387" s="17" t="e">
        <f t="shared" ref="Z387:Z441" si="61">IF(V387="regular",0,(M387-(M387*20%)))</f>
        <v>#REF!</v>
      </c>
      <c r="AA387" s="17"/>
      <c r="AB387" s="18"/>
      <c r="AC387" s="18" t="e">
        <f t="shared" ref="AC387:AC442" si="62">+Y387-AA387</f>
        <v>#REF!</v>
      </c>
      <c r="AD387" s="19" t="str">
        <f>VLOOKUP(B387,'[1]Manali members'!$C$2:$K$637,9,0)</f>
        <v>Last communication 00</v>
      </c>
    </row>
    <row r="388" spans="1:30" ht="28.8" x14ac:dyDescent="0.3">
      <c r="A388" s="13">
        <v>387</v>
      </c>
      <c r="B388" s="21" t="s">
        <v>1216</v>
      </c>
      <c r="C388" s="15" t="s">
        <v>23</v>
      </c>
      <c r="D388" s="21">
        <v>3002569</v>
      </c>
      <c r="E388" s="15" t="s">
        <v>25</v>
      </c>
      <c r="F388" s="15" t="s">
        <v>26</v>
      </c>
      <c r="G388" s="21" t="s">
        <v>1200</v>
      </c>
      <c r="H388" s="21">
        <v>1995</v>
      </c>
      <c r="I388" s="21" t="s">
        <v>1217</v>
      </c>
      <c r="J388" s="21"/>
      <c r="K388" s="23">
        <f>VLOOKUP(B388,'[1]Manali members'!$C$2:$K$637,4,0)</f>
        <v>48000</v>
      </c>
      <c r="L388" s="23">
        <f>VLOOKUP(B388,'[1]Manali members'!$C$2:$K$637,5,0)</f>
        <v>48000</v>
      </c>
      <c r="M388" s="23">
        <f>VLOOKUP(B388,'[1]Manali members'!$C$2:$K$637,6,0)</f>
        <v>33600</v>
      </c>
      <c r="N388" s="21" t="str">
        <f>VLOOKUP(B388,'[1]Manali members'!$C$2:$K$637,8,0)</f>
        <v>Outstanding</v>
      </c>
      <c r="O388" s="23">
        <f t="shared" si="57"/>
        <v>14400</v>
      </c>
      <c r="P388" s="14" t="e">
        <f>+#REF!-H388</f>
        <v>#REF!</v>
      </c>
      <c r="Q388" s="17">
        <f t="shared" si="54"/>
        <v>26880</v>
      </c>
      <c r="R388" s="17" t="e">
        <f t="shared" si="58"/>
        <v>#REF!</v>
      </c>
      <c r="S388" s="17">
        <f t="shared" si="59"/>
        <v>26880</v>
      </c>
      <c r="T388" s="17"/>
      <c r="U388" s="18"/>
      <c r="V388" s="18" t="e">
        <f t="shared" si="60"/>
        <v>#REF!</v>
      </c>
      <c r="W388" s="16" t="e">
        <f>+#REF!-H388</f>
        <v>#REF!</v>
      </c>
      <c r="X388" s="17">
        <f t="shared" si="55"/>
        <v>26880</v>
      </c>
      <c r="Y388" s="17" t="e">
        <f t="shared" si="56"/>
        <v>#REF!</v>
      </c>
      <c r="Z388" s="17" t="e">
        <f t="shared" si="61"/>
        <v>#REF!</v>
      </c>
      <c r="AA388" s="17"/>
      <c r="AB388" s="18"/>
      <c r="AC388" s="18" t="e">
        <f t="shared" si="62"/>
        <v>#REF!</v>
      </c>
      <c r="AD388" s="19" t="str">
        <f>VLOOKUP(B388,'[1]Manali members'!$C$2:$K$637,9,0)</f>
        <v>According to file unit cost outstanding
(Outstanding Rs 14400/-)</v>
      </c>
    </row>
    <row r="389" spans="1:30" x14ac:dyDescent="0.3">
      <c r="A389" s="20">
        <v>388</v>
      </c>
      <c r="B389" s="21" t="s">
        <v>1218</v>
      </c>
      <c r="C389" s="15" t="s">
        <v>23</v>
      </c>
      <c r="D389" s="21">
        <v>3002573</v>
      </c>
      <c r="E389" s="15" t="s">
        <v>25</v>
      </c>
      <c r="F389" s="15" t="s">
        <v>26</v>
      </c>
      <c r="G389" s="21" t="s">
        <v>1004</v>
      </c>
      <c r="H389" s="21">
        <v>1995</v>
      </c>
      <c r="I389" s="21" t="s">
        <v>1219</v>
      </c>
      <c r="J389" s="21"/>
      <c r="K389" s="23">
        <f>VLOOKUP(B389,'[1]Manali members'!$C$2:$K$637,4,0)</f>
        <v>65000</v>
      </c>
      <c r="L389" s="23">
        <f>VLOOKUP(B389,'[1]Manali members'!$C$2:$K$637,5,0)</f>
        <v>65000</v>
      </c>
      <c r="M389" s="23">
        <f>VLOOKUP(B389,'[1]Manali members'!$C$2:$K$637,6,0)</f>
        <v>65000</v>
      </c>
      <c r="N389" s="21" t="str">
        <f>VLOOKUP(B389,'[1]Manali members'!$C$2:$K$637,8,0)</f>
        <v>Regular</v>
      </c>
      <c r="O389" s="23">
        <f t="shared" si="57"/>
        <v>0</v>
      </c>
      <c r="P389" s="14" t="e">
        <f>+#REF!-H389</f>
        <v>#REF!</v>
      </c>
      <c r="Q389" s="17" t="e">
        <f t="shared" si="54"/>
        <v>#REF!</v>
      </c>
      <c r="R389" s="17" t="e">
        <f t="shared" si="58"/>
        <v>#REF!</v>
      </c>
      <c r="S389" s="17">
        <f t="shared" si="59"/>
        <v>0</v>
      </c>
      <c r="T389" s="17"/>
      <c r="U389" s="18"/>
      <c r="V389" s="18" t="e">
        <f t="shared" si="60"/>
        <v>#REF!</v>
      </c>
      <c r="W389" s="16" t="e">
        <f>+#REF!-H389</f>
        <v>#REF!</v>
      </c>
      <c r="X389" s="17" t="e">
        <f t="shared" si="55"/>
        <v>#REF!</v>
      </c>
      <c r="Y389" s="17" t="e">
        <f t="shared" si="56"/>
        <v>#REF!</v>
      </c>
      <c r="Z389" s="17" t="e">
        <f t="shared" si="61"/>
        <v>#REF!</v>
      </c>
      <c r="AA389" s="17"/>
      <c r="AB389" s="18"/>
      <c r="AC389" s="18" t="e">
        <f t="shared" si="62"/>
        <v>#REF!</v>
      </c>
      <c r="AD389" s="19" t="str">
        <f>VLOOKUP(B389,'[1]Manali members'!$C$2:$K$637,9,0)</f>
        <v>Last communication 04</v>
      </c>
    </row>
    <row r="390" spans="1:30" ht="28.8" x14ac:dyDescent="0.3">
      <c r="A390" s="13">
        <v>389</v>
      </c>
      <c r="B390" s="21" t="s">
        <v>1220</v>
      </c>
      <c r="C390" s="15" t="s">
        <v>23</v>
      </c>
      <c r="D390" s="21">
        <v>3002574</v>
      </c>
      <c r="E390" s="15" t="s">
        <v>25</v>
      </c>
      <c r="F390" s="15" t="s">
        <v>26</v>
      </c>
      <c r="G390" s="21" t="s">
        <v>1004</v>
      </c>
      <c r="H390" s="21">
        <v>1995</v>
      </c>
      <c r="I390" s="21" t="s">
        <v>1221</v>
      </c>
      <c r="J390" s="21"/>
      <c r="K390" s="23">
        <f>VLOOKUP(B390,'[1]Manali members'!$C$2:$K$637,4,0)</f>
        <v>65000</v>
      </c>
      <c r="L390" s="23">
        <f>VLOOKUP(B390,'[1]Manali members'!$C$2:$K$637,5,0)</f>
        <v>65000</v>
      </c>
      <c r="M390" s="23">
        <f>VLOOKUP(B390,'[1]Manali members'!$C$2:$K$637,6,0)</f>
        <v>65000</v>
      </c>
      <c r="N390" s="21" t="str">
        <f>VLOOKUP(B390,'[1]Manali members'!$C$2:$K$637,8,0)</f>
        <v>Regular</v>
      </c>
      <c r="O390" s="23">
        <f t="shared" si="57"/>
        <v>0</v>
      </c>
      <c r="P390" s="14" t="e">
        <f>+#REF!-H390</f>
        <v>#REF!</v>
      </c>
      <c r="Q390" s="17" t="e">
        <f t="shared" si="54"/>
        <v>#REF!</v>
      </c>
      <c r="R390" s="17" t="e">
        <f t="shared" si="58"/>
        <v>#REF!</v>
      </c>
      <c r="S390" s="17">
        <f t="shared" si="59"/>
        <v>0</v>
      </c>
      <c r="T390" s="17"/>
      <c r="U390" s="18"/>
      <c r="V390" s="18" t="e">
        <f t="shared" si="60"/>
        <v>#REF!</v>
      </c>
      <c r="W390" s="16" t="e">
        <f>+#REF!-H390</f>
        <v>#REF!</v>
      </c>
      <c r="X390" s="17" t="e">
        <f t="shared" si="55"/>
        <v>#REF!</v>
      </c>
      <c r="Y390" s="17" t="e">
        <f t="shared" si="56"/>
        <v>#REF!</v>
      </c>
      <c r="Z390" s="17" t="e">
        <f t="shared" si="61"/>
        <v>#REF!</v>
      </c>
      <c r="AA390" s="17"/>
      <c r="AB390" s="18"/>
      <c r="AC390" s="18" t="e">
        <f t="shared" si="62"/>
        <v>#REF!</v>
      </c>
      <c r="AD390" s="19" t="str">
        <f>VLOOKUP(B390,'[1]Manali members'!$C$2:$K$637,9,0)</f>
        <v>Last communication 98
Legal Docoments 14.09.1998 Reply for DRI</v>
      </c>
    </row>
    <row r="391" spans="1:30" x14ac:dyDescent="0.3">
      <c r="A391" s="20">
        <v>390</v>
      </c>
      <c r="B391" s="21" t="s">
        <v>1222</v>
      </c>
      <c r="C391" s="15" t="s">
        <v>23</v>
      </c>
      <c r="D391" s="21">
        <v>3002576</v>
      </c>
      <c r="E391" s="15" t="s">
        <v>25</v>
      </c>
      <c r="F391" s="15" t="s">
        <v>26</v>
      </c>
      <c r="G391" s="21" t="s">
        <v>1004</v>
      </c>
      <c r="H391" s="21">
        <v>1995</v>
      </c>
      <c r="I391" s="21" t="s">
        <v>1223</v>
      </c>
      <c r="J391" s="21"/>
      <c r="K391" s="23">
        <f>VLOOKUP(B391,'[1]Manali members'!$C$2:$K$637,4,0)</f>
        <v>48000</v>
      </c>
      <c r="L391" s="23">
        <f>VLOOKUP(B391,'[1]Manali members'!$C$2:$K$637,5,0)</f>
        <v>48000</v>
      </c>
      <c r="M391" s="23">
        <f>VLOOKUP(B391,'[1]Manali members'!$C$2:$K$637,6,0)</f>
        <v>48000</v>
      </c>
      <c r="N391" s="21" t="str">
        <f>VLOOKUP(B391,'[1]Manali members'!$C$2:$K$637,8,0)</f>
        <v>Regular</v>
      </c>
      <c r="O391" s="23">
        <f t="shared" si="57"/>
        <v>0</v>
      </c>
      <c r="P391" s="14" t="e">
        <f>+#REF!-H391</f>
        <v>#REF!</v>
      </c>
      <c r="Q391" s="17" t="e">
        <f t="shared" si="54"/>
        <v>#REF!</v>
      </c>
      <c r="R391" s="17" t="e">
        <f t="shared" si="58"/>
        <v>#REF!</v>
      </c>
      <c r="S391" s="17">
        <f t="shared" si="59"/>
        <v>0</v>
      </c>
      <c r="T391" s="17"/>
      <c r="U391" s="18"/>
      <c r="V391" s="18" t="e">
        <f t="shared" si="60"/>
        <v>#REF!</v>
      </c>
      <c r="W391" s="16" t="e">
        <f>+#REF!-H391</f>
        <v>#REF!</v>
      </c>
      <c r="X391" s="17" t="e">
        <f t="shared" si="55"/>
        <v>#REF!</v>
      </c>
      <c r="Y391" s="17" t="e">
        <f t="shared" si="56"/>
        <v>#REF!</v>
      </c>
      <c r="Z391" s="17" t="e">
        <f t="shared" si="61"/>
        <v>#REF!</v>
      </c>
      <c r="AA391" s="17"/>
      <c r="AB391" s="18"/>
      <c r="AC391" s="18" t="e">
        <f t="shared" si="62"/>
        <v>#REF!</v>
      </c>
      <c r="AD391" s="19" t="str">
        <f>VLOOKUP(B391,'[1]Manali members'!$C$2:$K$637,9,0)</f>
        <v>Total 2 membership, Last communication 98</v>
      </c>
    </row>
    <row r="392" spans="1:30" ht="28.8" x14ac:dyDescent="0.3">
      <c r="A392" s="13">
        <v>391</v>
      </c>
      <c r="B392" s="21" t="s">
        <v>1224</v>
      </c>
      <c r="C392" s="15" t="s">
        <v>23</v>
      </c>
      <c r="D392" s="21">
        <v>3002577</v>
      </c>
      <c r="E392" s="15" t="s">
        <v>25</v>
      </c>
      <c r="F392" s="15" t="s">
        <v>26</v>
      </c>
      <c r="G392" s="21" t="s">
        <v>1209</v>
      </c>
      <c r="H392" s="21">
        <v>1995</v>
      </c>
      <c r="I392" s="21" t="s">
        <v>1225</v>
      </c>
      <c r="J392" s="21"/>
      <c r="K392" s="23">
        <f>VLOOKUP(B392,'[1]Manali members'!$C$2:$K$637,4,0)</f>
        <v>48000</v>
      </c>
      <c r="L392" s="23">
        <f>VLOOKUP(B392,'[1]Manali members'!$C$2:$K$637,5,0)</f>
        <v>48000</v>
      </c>
      <c r="M392" s="23">
        <f>VLOOKUP(B392,'[1]Manali members'!$C$2:$K$637,6,0)</f>
        <v>12000</v>
      </c>
      <c r="N392" s="21" t="str">
        <f>VLOOKUP(B392,'[1]Manali members'!$C$2:$K$637,8,0)</f>
        <v>Outstanding</v>
      </c>
      <c r="O392" s="23">
        <f t="shared" si="57"/>
        <v>36000</v>
      </c>
      <c r="P392" s="14" t="e">
        <f>+#REF!-H392</f>
        <v>#REF!</v>
      </c>
      <c r="Q392" s="17">
        <f t="shared" si="54"/>
        <v>9600</v>
      </c>
      <c r="R392" s="17" t="e">
        <f t="shared" si="58"/>
        <v>#REF!</v>
      </c>
      <c r="S392" s="17">
        <f t="shared" si="59"/>
        <v>9600</v>
      </c>
      <c r="T392" s="17"/>
      <c r="U392" s="18"/>
      <c r="V392" s="18" t="e">
        <f t="shared" si="60"/>
        <v>#REF!</v>
      </c>
      <c r="W392" s="16" t="e">
        <f>+#REF!-H392</f>
        <v>#REF!</v>
      </c>
      <c r="X392" s="17">
        <f t="shared" si="55"/>
        <v>9600</v>
      </c>
      <c r="Y392" s="17" t="e">
        <f t="shared" si="56"/>
        <v>#REF!</v>
      </c>
      <c r="Z392" s="17" t="e">
        <f t="shared" si="61"/>
        <v>#REF!</v>
      </c>
      <c r="AA392" s="17"/>
      <c r="AB392" s="18"/>
      <c r="AC392" s="18" t="e">
        <f t="shared" si="62"/>
        <v>#REF!</v>
      </c>
      <c r="AD392" s="19" t="str">
        <f>VLOOKUP(B392,'[1]Manali members'!$C$2:$K$637,9,0)</f>
        <v>Last communication 96
(Outstanding Rs 36000/-) Rimes Records Dep refund</v>
      </c>
    </row>
    <row r="393" spans="1:30" ht="28.8" x14ac:dyDescent="0.3">
      <c r="A393" s="20">
        <v>392</v>
      </c>
      <c r="B393" s="21" t="s">
        <v>1226</v>
      </c>
      <c r="C393" s="15" t="s">
        <v>23</v>
      </c>
      <c r="D393" s="21">
        <v>3002582</v>
      </c>
      <c r="E393" s="15" t="s">
        <v>25</v>
      </c>
      <c r="F393" s="15" t="s">
        <v>26</v>
      </c>
      <c r="G393" s="21" t="s">
        <v>1004</v>
      </c>
      <c r="H393" s="21">
        <v>1995</v>
      </c>
      <c r="I393" s="21" t="s">
        <v>1227</v>
      </c>
      <c r="J393" s="21"/>
      <c r="K393" s="23">
        <f>VLOOKUP(B393,'[1]Manali members'!$C$2:$K$637,4,0)</f>
        <v>65000</v>
      </c>
      <c r="L393" s="23">
        <f>VLOOKUP(B393,'[1]Manali members'!$C$2:$K$637,5,0)</f>
        <v>65000</v>
      </c>
      <c r="M393" s="23">
        <f>VLOOKUP(B393,'[1]Manali members'!$C$2:$K$637,6,0)</f>
        <v>65000</v>
      </c>
      <c r="N393" s="21" t="str">
        <f>VLOOKUP(B393,'[1]Manali members'!$C$2:$K$637,8,0)</f>
        <v>Regular</v>
      </c>
      <c r="O393" s="23">
        <f t="shared" si="57"/>
        <v>0</v>
      </c>
      <c r="P393" s="14" t="e">
        <f>+#REF!-H393</f>
        <v>#REF!</v>
      </c>
      <c r="Q393" s="17" t="e">
        <f t="shared" si="54"/>
        <v>#REF!</v>
      </c>
      <c r="R393" s="17" t="e">
        <f t="shared" si="58"/>
        <v>#REF!</v>
      </c>
      <c r="S393" s="17">
        <f t="shared" si="59"/>
        <v>0</v>
      </c>
      <c r="T393" s="17"/>
      <c r="U393" s="18"/>
      <c r="V393" s="18" t="e">
        <f t="shared" si="60"/>
        <v>#REF!</v>
      </c>
      <c r="W393" s="16" t="e">
        <f>+#REF!-H393</f>
        <v>#REF!</v>
      </c>
      <c r="X393" s="17" t="e">
        <f t="shared" si="55"/>
        <v>#REF!</v>
      </c>
      <c r="Y393" s="17" t="e">
        <f t="shared" si="56"/>
        <v>#REF!</v>
      </c>
      <c r="Z393" s="17" t="e">
        <f t="shared" si="61"/>
        <v>#REF!</v>
      </c>
      <c r="AA393" s="17"/>
      <c r="AB393" s="18"/>
      <c r="AC393" s="18" t="e">
        <f t="shared" si="62"/>
        <v>#REF!</v>
      </c>
      <c r="AD393" s="19" t="str">
        <f>VLOOKUP(B393,'[1]Manali members'!$C$2:$K$637,9,0)</f>
        <v>Last communication 95
(One Payament No Chq Details -01.11.96)</v>
      </c>
    </row>
    <row r="394" spans="1:30" x14ac:dyDescent="0.3">
      <c r="A394" s="13">
        <v>393</v>
      </c>
      <c r="B394" s="21" t="s">
        <v>1228</v>
      </c>
      <c r="C394" s="15" t="s">
        <v>23</v>
      </c>
      <c r="D394" s="21">
        <v>3002588</v>
      </c>
      <c r="E394" s="15" t="s">
        <v>25</v>
      </c>
      <c r="F394" s="15" t="s">
        <v>26</v>
      </c>
      <c r="G394" s="21" t="s">
        <v>1004</v>
      </c>
      <c r="H394" s="21">
        <v>1995</v>
      </c>
      <c r="I394" s="21" t="s">
        <v>1229</v>
      </c>
      <c r="J394" s="21"/>
      <c r="K394" s="23">
        <f>VLOOKUP(B394,'[1]Manali members'!$C$2:$K$637,4,0)</f>
        <v>85000</v>
      </c>
      <c r="L394" s="23">
        <f>VLOOKUP(B394,'[1]Manali members'!$C$2:$K$637,5,0)</f>
        <v>80750</v>
      </c>
      <c r="M394" s="23">
        <f>VLOOKUP(B394,'[1]Manali members'!$C$2:$K$637,6,0)</f>
        <v>80750</v>
      </c>
      <c r="N394" s="21" t="str">
        <f>VLOOKUP(B394,'[1]Manali members'!$C$2:$K$637,8,0)</f>
        <v>Regular</v>
      </c>
      <c r="O394" s="23">
        <f t="shared" si="57"/>
        <v>0</v>
      </c>
      <c r="P394" s="14" t="e">
        <f>+#REF!-H394</f>
        <v>#REF!</v>
      </c>
      <c r="Q394" s="17" t="e">
        <f t="shared" si="54"/>
        <v>#REF!</v>
      </c>
      <c r="R394" s="17" t="e">
        <f t="shared" si="58"/>
        <v>#REF!</v>
      </c>
      <c r="S394" s="17">
        <f t="shared" si="59"/>
        <v>0</v>
      </c>
      <c r="T394" s="17"/>
      <c r="U394" s="18"/>
      <c r="V394" s="18" t="e">
        <f t="shared" si="60"/>
        <v>#REF!</v>
      </c>
      <c r="W394" s="16" t="e">
        <f>+#REF!-H394</f>
        <v>#REF!</v>
      </c>
      <c r="X394" s="17" t="e">
        <f t="shared" si="55"/>
        <v>#REF!</v>
      </c>
      <c r="Y394" s="17" t="e">
        <f t="shared" si="56"/>
        <v>#REF!</v>
      </c>
      <c r="Z394" s="17" t="e">
        <f t="shared" si="61"/>
        <v>#REF!</v>
      </c>
      <c r="AA394" s="17"/>
      <c r="AB394" s="18"/>
      <c r="AC394" s="18" t="e">
        <f t="shared" si="62"/>
        <v>#REF!</v>
      </c>
      <c r="AD394" s="19" t="str">
        <f>VLOOKUP(B394,'[1]Manali members'!$C$2:$K$637,9,0)</f>
        <v>Last communication 08</v>
      </c>
    </row>
    <row r="395" spans="1:30" x14ac:dyDescent="0.3">
      <c r="A395" s="20">
        <v>394</v>
      </c>
      <c r="B395" s="21" t="s">
        <v>1230</v>
      </c>
      <c r="C395" s="15" t="s">
        <v>23</v>
      </c>
      <c r="D395" s="21">
        <v>3002594</v>
      </c>
      <c r="E395" s="15" t="s">
        <v>25</v>
      </c>
      <c r="F395" s="15" t="s">
        <v>26</v>
      </c>
      <c r="G395" s="21" t="s">
        <v>1156</v>
      </c>
      <c r="H395" s="21">
        <v>1995</v>
      </c>
      <c r="I395" s="21" t="s">
        <v>1231</v>
      </c>
      <c r="J395" s="21"/>
      <c r="K395" s="23">
        <f>VLOOKUP(B395,'[1]Manali members'!$C$2:$K$637,4,0)</f>
        <v>85000</v>
      </c>
      <c r="L395" s="23">
        <f>VLOOKUP(B395,'[1]Manali members'!$C$2:$K$637,5,0)</f>
        <v>85000</v>
      </c>
      <c r="M395" s="23">
        <f>VLOOKUP(B395,'[1]Manali members'!$C$2:$K$637,6,0)</f>
        <v>85000</v>
      </c>
      <c r="N395" s="21" t="str">
        <f>VLOOKUP(B395,'[1]Manali members'!$C$2:$K$637,8,0)</f>
        <v>Regular</v>
      </c>
      <c r="O395" s="23">
        <f t="shared" si="57"/>
        <v>0</v>
      </c>
      <c r="P395" s="14" t="e">
        <f>+#REF!-H395</f>
        <v>#REF!</v>
      </c>
      <c r="Q395" s="17" t="e">
        <f t="shared" si="54"/>
        <v>#REF!</v>
      </c>
      <c r="R395" s="17" t="e">
        <f t="shared" si="58"/>
        <v>#REF!</v>
      </c>
      <c r="S395" s="17">
        <f t="shared" si="59"/>
        <v>0</v>
      </c>
      <c r="T395" s="17"/>
      <c r="U395" s="18"/>
      <c r="V395" s="18" t="e">
        <f t="shared" si="60"/>
        <v>#REF!</v>
      </c>
      <c r="W395" s="16" t="e">
        <f>+#REF!-H395</f>
        <v>#REF!</v>
      </c>
      <c r="X395" s="17" t="e">
        <f t="shared" si="55"/>
        <v>#REF!</v>
      </c>
      <c r="Y395" s="17" t="e">
        <f t="shared" si="56"/>
        <v>#REF!</v>
      </c>
      <c r="Z395" s="17" t="e">
        <f t="shared" si="61"/>
        <v>#REF!</v>
      </c>
      <c r="AA395" s="17"/>
      <c r="AB395" s="18"/>
      <c r="AC395" s="18" t="e">
        <f t="shared" si="62"/>
        <v>#REF!</v>
      </c>
      <c r="AD395" s="19" t="str">
        <f>VLOOKUP(B395,'[1]Manali members'!$C$2:$K$637,9,0)</f>
        <v>Last communication 04</v>
      </c>
    </row>
    <row r="396" spans="1:30" x14ac:dyDescent="0.3">
      <c r="A396" s="13">
        <v>395</v>
      </c>
      <c r="B396" s="21" t="s">
        <v>1232</v>
      </c>
      <c r="C396" s="15" t="s">
        <v>23</v>
      </c>
      <c r="D396" s="21">
        <v>3002595</v>
      </c>
      <c r="E396" s="15" t="s">
        <v>25</v>
      </c>
      <c r="F396" s="15" t="s">
        <v>26</v>
      </c>
      <c r="G396" s="21" t="s">
        <v>1185</v>
      </c>
      <c r="H396" s="21">
        <v>1995</v>
      </c>
      <c r="I396" s="21" t="s">
        <v>1233</v>
      </c>
      <c r="J396" s="21"/>
      <c r="K396" s="23">
        <f>VLOOKUP(B396,'[1]Manali members'!$C$2:$K$637,4,0)</f>
        <v>48000</v>
      </c>
      <c r="L396" s="23">
        <f>VLOOKUP(B396,'[1]Manali members'!$C$2:$K$637,5,0)</f>
        <v>48000</v>
      </c>
      <c r="M396" s="23">
        <f>VLOOKUP(B396,'[1]Manali members'!$C$2:$K$637,6,0)</f>
        <v>48000</v>
      </c>
      <c r="N396" s="21" t="str">
        <f>VLOOKUP(B396,'[1]Manali members'!$C$2:$K$637,8,0)</f>
        <v>Regular</v>
      </c>
      <c r="O396" s="23">
        <f t="shared" si="57"/>
        <v>0</v>
      </c>
      <c r="P396" s="14" t="e">
        <f>+#REF!-H396</f>
        <v>#REF!</v>
      </c>
      <c r="Q396" s="17" t="e">
        <f t="shared" si="54"/>
        <v>#REF!</v>
      </c>
      <c r="R396" s="17" t="e">
        <f t="shared" si="58"/>
        <v>#REF!</v>
      </c>
      <c r="S396" s="17">
        <f t="shared" si="59"/>
        <v>0</v>
      </c>
      <c r="T396" s="17"/>
      <c r="U396" s="18"/>
      <c r="V396" s="18" t="e">
        <f t="shared" si="60"/>
        <v>#REF!</v>
      </c>
      <c r="W396" s="16" t="e">
        <f>+#REF!-H396</f>
        <v>#REF!</v>
      </c>
      <c r="X396" s="17" t="e">
        <f t="shared" si="55"/>
        <v>#REF!</v>
      </c>
      <c r="Y396" s="17" t="e">
        <f t="shared" si="56"/>
        <v>#REF!</v>
      </c>
      <c r="Z396" s="17" t="e">
        <f t="shared" si="61"/>
        <v>#REF!</v>
      </c>
      <c r="AA396" s="17"/>
      <c r="AB396" s="18"/>
      <c r="AC396" s="18" t="e">
        <f t="shared" si="62"/>
        <v>#REF!</v>
      </c>
      <c r="AD396" s="19" t="str">
        <f>VLOOKUP(B396,'[1]Manali members'!$C$2:$K$637,9,0)</f>
        <v>Last communication 04</v>
      </c>
    </row>
    <row r="397" spans="1:30" x14ac:dyDescent="0.3">
      <c r="A397" s="20">
        <v>396</v>
      </c>
      <c r="B397" s="21" t="s">
        <v>1234</v>
      </c>
      <c r="C397" s="15" t="s">
        <v>23</v>
      </c>
      <c r="D397" s="21">
        <v>3002603</v>
      </c>
      <c r="E397" s="15" t="s">
        <v>25</v>
      </c>
      <c r="F397" s="15" t="s">
        <v>26</v>
      </c>
      <c r="G397" s="22">
        <v>34950</v>
      </c>
      <c r="H397" s="21">
        <v>1995</v>
      </c>
      <c r="I397" s="21" t="s">
        <v>1235</v>
      </c>
      <c r="J397" s="21"/>
      <c r="K397" s="23">
        <f>VLOOKUP(B397,'[1]Manali members'!$C$2:$K$637,4,0)</f>
        <v>48000</v>
      </c>
      <c r="L397" s="23">
        <f>VLOOKUP(B397,'[1]Manali members'!$C$2:$K$637,5,0)</f>
        <v>48000</v>
      </c>
      <c r="M397" s="23">
        <f>VLOOKUP(B397,'[1]Manali members'!$C$2:$K$637,6,0)</f>
        <v>48000</v>
      </c>
      <c r="N397" s="21" t="str">
        <f>VLOOKUP(B397,'[1]Manali members'!$C$2:$K$637,8,0)</f>
        <v>Regular</v>
      </c>
      <c r="O397" s="23">
        <f t="shared" si="57"/>
        <v>0</v>
      </c>
      <c r="P397" s="14" t="e">
        <f>+#REF!-H397</f>
        <v>#REF!</v>
      </c>
      <c r="Q397" s="17" t="e">
        <f t="shared" si="54"/>
        <v>#REF!</v>
      </c>
      <c r="R397" s="17" t="e">
        <f t="shared" si="58"/>
        <v>#REF!</v>
      </c>
      <c r="S397" s="17">
        <f t="shared" si="59"/>
        <v>0</v>
      </c>
      <c r="T397" s="17"/>
      <c r="U397" s="18"/>
      <c r="V397" s="18" t="e">
        <f t="shared" si="60"/>
        <v>#REF!</v>
      </c>
      <c r="W397" s="16" t="e">
        <f>+#REF!-H397</f>
        <v>#REF!</v>
      </c>
      <c r="X397" s="17" t="e">
        <f t="shared" si="55"/>
        <v>#REF!</v>
      </c>
      <c r="Y397" s="17" t="e">
        <f t="shared" si="56"/>
        <v>#REF!</v>
      </c>
      <c r="Z397" s="17" t="e">
        <f t="shared" si="61"/>
        <v>#REF!</v>
      </c>
      <c r="AA397" s="17"/>
      <c r="AB397" s="18"/>
      <c r="AC397" s="18" t="e">
        <f t="shared" si="62"/>
        <v>#REF!</v>
      </c>
      <c r="AD397" s="19" t="str">
        <f>VLOOKUP(B397,'[1]Manali members'!$C$2:$K$637,9,0)</f>
        <v>Last communication 95</v>
      </c>
    </row>
    <row r="398" spans="1:30" ht="43.2" x14ac:dyDescent="0.3">
      <c r="A398" s="13">
        <v>397</v>
      </c>
      <c r="B398" s="21" t="s">
        <v>1236</v>
      </c>
      <c r="C398" s="15" t="s">
        <v>23</v>
      </c>
      <c r="D398" s="21">
        <v>3002607</v>
      </c>
      <c r="E398" s="15" t="s">
        <v>25</v>
      </c>
      <c r="F398" s="15" t="s">
        <v>26</v>
      </c>
      <c r="G398" s="22">
        <v>34919</v>
      </c>
      <c r="H398" s="21">
        <v>1995</v>
      </c>
      <c r="I398" s="21" t="s">
        <v>1237</v>
      </c>
      <c r="J398" s="21"/>
      <c r="K398" s="23">
        <f>VLOOKUP(B398,'[1]Manali members'!$C$2:$K$637,4,0)</f>
        <v>34000</v>
      </c>
      <c r="L398" s="23">
        <f>VLOOKUP(B398,'[1]Manali members'!$C$2:$K$637,5,0)</f>
        <v>34000</v>
      </c>
      <c r="M398" s="23">
        <f>VLOOKUP(B398,'[1]Manali members'!$C$2:$K$637,6,0)</f>
        <v>23400</v>
      </c>
      <c r="N398" s="21" t="str">
        <f>VLOOKUP(B398,'[1]Manali members'!$C$2:$K$637,8,0)</f>
        <v>Outstanding</v>
      </c>
      <c r="O398" s="23">
        <f t="shared" si="57"/>
        <v>10600</v>
      </c>
      <c r="P398" s="14" t="e">
        <f>+#REF!-H398</f>
        <v>#REF!</v>
      </c>
      <c r="Q398" s="17">
        <f t="shared" si="54"/>
        <v>18720</v>
      </c>
      <c r="R398" s="17" t="e">
        <f t="shared" si="58"/>
        <v>#REF!</v>
      </c>
      <c r="S398" s="17">
        <f t="shared" si="59"/>
        <v>18720</v>
      </c>
      <c r="T398" s="17"/>
      <c r="U398" s="18"/>
      <c r="V398" s="18" t="e">
        <f t="shared" si="60"/>
        <v>#REF!</v>
      </c>
      <c r="W398" s="16" t="e">
        <f>+#REF!-H398</f>
        <v>#REF!</v>
      </c>
      <c r="X398" s="17">
        <f t="shared" si="55"/>
        <v>18720</v>
      </c>
      <c r="Y398" s="17" t="e">
        <f t="shared" si="56"/>
        <v>#REF!</v>
      </c>
      <c r="Z398" s="17" t="e">
        <f t="shared" si="61"/>
        <v>#REF!</v>
      </c>
      <c r="AA398" s="17"/>
      <c r="AB398" s="18"/>
      <c r="AC398" s="18" t="e">
        <f t="shared" si="62"/>
        <v>#REF!</v>
      </c>
      <c r="AD398" s="19" t="str">
        <f>VLOOKUP(B398,'[1]Manali members'!$C$2:$K$637,9,0)</f>
        <v>No communication till date
(Outstanding Rs 15600/- One Chq Bouns 
&amp; one Chq no dep)</v>
      </c>
    </row>
    <row r="399" spans="1:30" x14ac:dyDescent="0.3">
      <c r="A399" s="20">
        <v>398</v>
      </c>
      <c r="B399" s="21" t="s">
        <v>1238</v>
      </c>
      <c r="C399" s="15" t="s">
        <v>23</v>
      </c>
      <c r="D399" s="21">
        <v>3002616</v>
      </c>
      <c r="E399" s="15" t="s">
        <v>25</v>
      </c>
      <c r="F399" s="15" t="s">
        <v>26</v>
      </c>
      <c r="G399" s="21" t="s">
        <v>1239</v>
      </c>
      <c r="H399" s="21">
        <v>1995</v>
      </c>
      <c r="I399" s="21" t="s">
        <v>1240</v>
      </c>
      <c r="J399" s="21"/>
      <c r="K399" s="23">
        <f>VLOOKUP(B399,'[1]Manali members'!$C$2:$K$637,4,0)</f>
        <v>65000</v>
      </c>
      <c r="L399" s="23">
        <f>VLOOKUP(B399,'[1]Manali members'!$C$2:$K$637,5,0)</f>
        <v>65000</v>
      </c>
      <c r="M399" s="23">
        <f>VLOOKUP(B399,'[1]Manali members'!$C$2:$K$637,6,0)</f>
        <v>26000</v>
      </c>
      <c r="N399" s="21" t="str">
        <f>VLOOKUP(B399,'[1]Manali members'!$C$2:$K$637,8,0)</f>
        <v>Outstanding</v>
      </c>
      <c r="O399" s="23">
        <f t="shared" si="57"/>
        <v>39000</v>
      </c>
      <c r="P399" s="14" t="e">
        <f>+#REF!-H399</f>
        <v>#REF!</v>
      </c>
      <c r="Q399" s="17">
        <f t="shared" si="54"/>
        <v>20800</v>
      </c>
      <c r="R399" s="17" t="e">
        <f t="shared" si="58"/>
        <v>#REF!</v>
      </c>
      <c r="S399" s="17">
        <f t="shared" si="59"/>
        <v>20800</v>
      </c>
      <c r="T399" s="17"/>
      <c r="U399" s="18"/>
      <c r="V399" s="18" t="e">
        <f t="shared" si="60"/>
        <v>#REF!</v>
      </c>
      <c r="W399" s="16" t="e">
        <f>+#REF!-H399</f>
        <v>#REF!</v>
      </c>
      <c r="X399" s="17">
        <f t="shared" si="55"/>
        <v>20800</v>
      </c>
      <c r="Y399" s="17" t="e">
        <f t="shared" si="56"/>
        <v>#REF!</v>
      </c>
      <c r="Z399" s="17" t="e">
        <f t="shared" si="61"/>
        <v>#REF!</v>
      </c>
      <c r="AA399" s="17"/>
      <c r="AB399" s="18"/>
      <c r="AC399" s="18" t="e">
        <f t="shared" si="62"/>
        <v>#REF!</v>
      </c>
      <c r="AD399" s="19" t="str">
        <f>VLOOKUP(B399,'[1]Manali members'!$C$2:$K$637,9,0)</f>
        <v>According to file unit cost outstanding</v>
      </c>
    </row>
    <row r="400" spans="1:30" x14ac:dyDescent="0.3">
      <c r="A400" s="13">
        <v>399</v>
      </c>
      <c r="B400" s="21" t="s">
        <v>1241</v>
      </c>
      <c r="C400" s="15" t="s">
        <v>23</v>
      </c>
      <c r="D400" s="21">
        <v>3002621</v>
      </c>
      <c r="E400" s="15" t="s">
        <v>25</v>
      </c>
      <c r="F400" s="15" t="s">
        <v>26</v>
      </c>
      <c r="G400" s="21" t="s">
        <v>1242</v>
      </c>
      <c r="H400" s="21">
        <v>1995</v>
      </c>
      <c r="I400" s="21" t="s">
        <v>1243</v>
      </c>
      <c r="J400" s="21"/>
      <c r="K400" s="23">
        <f>VLOOKUP(B400,'[1]Manali members'!$C$2:$K$637,4,0)</f>
        <v>65000</v>
      </c>
      <c r="L400" s="23">
        <f>VLOOKUP(B400,'[1]Manali members'!$C$2:$K$637,5,0)</f>
        <v>61750</v>
      </c>
      <c r="M400" s="23">
        <f>VLOOKUP(B400,'[1]Manali members'!$C$2:$K$637,6,0)</f>
        <v>61750</v>
      </c>
      <c r="N400" s="21" t="str">
        <f>VLOOKUP(B400,'[1]Manali members'!$C$2:$K$637,8,0)</f>
        <v>Regular</v>
      </c>
      <c r="O400" s="23">
        <f t="shared" si="57"/>
        <v>0</v>
      </c>
      <c r="P400" s="14" t="e">
        <f>+#REF!-H400</f>
        <v>#REF!</v>
      </c>
      <c r="Q400" s="17" t="e">
        <f t="shared" si="54"/>
        <v>#REF!</v>
      </c>
      <c r="R400" s="17" t="e">
        <f t="shared" si="58"/>
        <v>#REF!</v>
      </c>
      <c r="S400" s="17">
        <f t="shared" si="59"/>
        <v>0</v>
      </c>
      <c r="T400" s="17"/>
      <c r="U400" s="18"/>
      <c r="V400" s="18" t="e">
        <f t="shared" si="60"/>
        <v>#REF!</v>
      </c>
      <c r="W400" s="16" t="e">
        <f>+#REF!-H400</f>
        <v>#REF!</v>
      </c>
      <c r="X400" s="17" t="e">
        <f t="shared" si="55"/>
        <v>#REF!</v>
      </c>
      <c r="Y400" s="17" t="e">
        <f t="shared" si="56"/>
        <v>#REF!</v>
      </c>
      <c r="Z400" s="17" t="e">
        <f t="shared" si="61"/>
        <v>#REF!</v>
      </c>
      <c r="AA400" s="17"/>
      <c r="AB400" s="18"/>
      <c r="AC400" s="18" t="e">
        <f t="shared" si="62"/>
        <v>#REF!</v>
      </c>
      <c r="AD400" s="19" t="str">
        <f>VLOOKUP(B400,'[1]Manali members'!$C$2:$K$637,9,0)</f>
        <v>Last communication 06</v>
      </c>
    </row>
    <row r="401" spans="1:30" x14ac:dyDescent="0.3">
      <c r="A401" s="20">
        <v>400</v>
      </c>
      <c r="B401" s="21" t="s">
        <v>1244</v>
      </c>
      <c r="C401" s="15" t="s">
        <v>23</v>
      </c>
      <c r="D401" s="21">
        <v>3002659</v>
      </c>
      <c r="E401" s="15" t="s">
        <v>25</v>
      </c>
      <c r="F401" s="15" t="s">
        <v>26</v>
      </c>
      <c r="G401" s="21" t="s">
        <v>1245</v>
      </c>
      <c r="H401" s="21">
        <v>1995</v>
      </c>
      <c r="I401" s="21" t="s">
        <v>1246</v>
      </c>
      <c r="J401" s="21"/>
      <c r="K401" s="23">
        <f>VLOOKUP(B401,'[1]Manali members'!$C$2:$K$637,4,0)</f>
        <v>0</v>
      </c>
      <c r="L401" s="23">
        <f>VLOOKUP(B401,'[1]Manali members'!$C$2:$K$637,5,0)</f>
        <v>0</v>
      </c>
      <c r="M401" s="23">
        <f>VLOOKUP(B401,'[1]Manali members'!$C$2:$K$637,6,0)</f>
        <v>0</v>
      </c>
      <c r="N401" s="21" t="str">
        <f>VLOOKUP(B401,'[1]Manali members'!$C$2:$K$637,8,0)</f>
        <v>Lucky Winner</v>
      </c>
      <c r="O401" s="23">
        <f t="shared" si="57"/>
        <v>0</v>
      </c>
      <c r="P401" s="14" t="e">
        <f>+#REF!-H401</f>
        <v>#REF!</v>
      </c>
      <c r="Q401" s="17">
        <f t="shared" si="54"/>
        <v>0</v>
      </c>
      <c r="R401" s="17" t="e">
        <f t="shared" si="58"/>
        <v>#REF!</v>
      </c>
      <c r="S401" s="17">
        <f t="shared" si="59"/>
        <v>0</v>
      </c>
      <c r="T401" s="17"/>
      <c r="U401" s="18"/>
      <c r="V401" s="18" t="e">
        <f t="shared" si="60"/>
        <v>#REF!</v>
      </c>
      <c r="W401" s="16" t="e">
        <f>+#REF!-H401</f>
        <v>#REF!</v>
      </c>
      <c r="X401" s="17">
        <f t="shared" si="55"/>
        <v>0</v>
      </c>
      <c r="Y401" s="17" t="e">
        <f t="shared" si="56"/>
        <v>#REF!</v>
      </c>
      <c r="Z401" s="17" t="e">
        <f t="shared" si="61"/>
        <v>#REF!</v>
      </c>
      <c r="AA401" s="17"/>
      <c r="AB401" s="18"/>
      <c r="AC401" s="18" t="e">
        <f t="shared" si="62"/>
        <v>#REF!</v>
      </c>
      <c r="AD401" s="19" t="str">
        <f>VLOOKUP(B401,'[1]Manali members'!$C$2:$K$637,9,0)</f>
        <v>Member for Lucky Winner no GSV/ CSV</v>
      </c>
    </row>
    <row r="402" spans="1:30" x14ac:dyDescent="0.3">
      <c r="A402" s="13">
        <v>401</v>
      </c>
      <c r="B402" s="21" t="s">
        <v>1247</v>
      </c>
      <c r="C402" s="15" t="s">
        <v>23</v>
      </c>
      <c r="D402" s="21">
        <v>3002694</v>
      </c>
      <c r="E402" s="15" t="s">
        <v>25</v>
      </c>
      <c r="F402" s="15" t="s">
        <v>26</v>
      </c>
      <c r="G402" s="21" t="s">
        <v>1245</v>
      </c>
      <c r="H402" s="21">
        <v>1995</v>
      </c>
      <c r="I402" s="21" t="s">
        <v>1248</v>
      </c>
      <c r="J402" s="21"/>
      <c r="K402" s="23">
        <f>VLOOKUP(B402,'[1]Manali members'!$C$2:$K$637,4,0)</f>
        <v>65000</v>
      </c>
      <c r="L402" s="23">
        <f>VLOOKUP(B402,'[1]Manali members'!$C$2:$K$637,5,0)</f>
        <v>61750</v>
      </c>
      <c r="M402" s="23">
        <f>VLOOKUP(B402,'[1]Manali members'!$C$2:$K$637,6,0)</f>
        <v>61750</v>
      </c>
      <c r="N402" s="21" t="str">
        <f>VLOOKUP(B402,'[1]Manali members'!$C$2:$K$637,8,0)</f>
        <v>Regular</v>
      </c>
      <c r="O402" s="23">
        <f t="shared" si="57"/>
        <v>0</v>
      </c>
      <c r="P402" s="14" t="e">
        <f>+#REF!-H402</f>
        <v>#REF!</v>
      </c>
      <c r="Q402" s="17" t="e">
        <f t="shared" si="54"/>
        <v>#REF!</v>
      </c>
      <c r="R402" s="17" t="e">
        <f t="shared" si="58"/>
        <v>#REF!</v>
      </c>
      <c r="S402" s="17">
        <f t="shared" si="59"/>
        <v>0</v>
      </c>
      <c r="T402" s="17"/>
      <c r="U402" s="18"/>
      <c r="V402" s="18" t="e">
        <f t="shared" si="60"/>
        <v>#REF!</v>
      </c>
      <c r="W402" s="16" t="e">
        <f>+#REF!-H402</f>
        <v>#REF!</v>
      </c>
      <c r="X402" s="17" t="e">
        <f t="shared" si="55"/>
        <v>#REF!</v>
      </c>
      <c r="Y402" s="17" t="e">
        <f t="shared" si="56"/>
        <v>#REF!</v>
      </c>
      <c r="Z402" s="17" t="e">
        <f t="shared" si="61"/>
        <v>#REF!</v>
      </c>
      <c r="AA402" s="17"/>
      <c r="AB402" s="18"/>
      <c r="AC402" s="18" t="e">
        <f t="shared" si="62"/>
        <v>#REF!</v>
      </c>
      <c r="AD402" s="19" t="str">
        <f>VLOOKUP(B402,'[1]Manali members'!$C$2:$K$637,9,0)</f>
        <v>Last communication 96</v>
      </c>
    </row>
    <row r="403" spans="1:30" x14ac:dyDescent="0.3">
      <c r="A403" s="20">
        <v>402</v>
      </c>
      <c r="B403" s="21" t="s">
        <v>1249</v>
      </c>
      <c r="C403" s="15" t="s">
        <v>23</v>
      </c>
      <c r="D403" s="21">
        <v>3002696</v>
      </c>
      <c r="E403" s="15" t="s">
        <v>25</v>
      </c>
      <c r="F403" s="15" t="s">
        <v>26</v>
      </c>
      <c r="G403" s="21" t="s">
        <v>1250</v>
      </c>
      <c r="H403" s="21">
        <v>1995</v>
      </c>
      <c r="I403" s="21" t="s">
        <v>1251</v>
      </c>
      <c r="J403" s="21"/>
      <c r="K403" s="23">
        <f>VLOOKUP(B403,'[1]Manali members'!$C$2:$K$637,4,0)</f>
        <v>65000</v>
      </c>
      <c r="L403" s="23">
        <f>VLOOKUP(B403,'[1]Manali members'!$C$2:$K$637,5,0)</f>
        <v>65000</v>
      </c>
      <c r="M403" s="23">
        <f>VLOOKUP(B403,'[1]Manali members'!$C$2:$K$637,6,0)</f>
        <v>65000</v>
      </c>
      <c r="N403" s="21" t="str">
        <f>VLOOKUP(B403,'[1]Manali members'!$C$2:$K$637,8,0)</f>
        <v>Regular</v>
      </c>
      <c r="O403" s="23">
        <f t="shared" si="57"/>
        <v>0</v>
      </c>
      <c r="P403" s="14" t="e">
        <f>+#REF!-H403</f>
        <v>#REF!</v>
      </c>
      <c r="Q403" s="17" t="e">
        <f t="shared" si="54"/>
        <v>#REF!</v>
      </c>
      <c r="R403" s="17" t="e">
        <f t="shared" si="58"/>
        <v>#REF!</v>
      </c>
      <c r="S403" s="17">
        <f t="shared" si="59"/>
        <v>0</v>
      </c>
      <c r="T403" s="17"/>
      <c r="U403" s="18"/>
      <c r="V403" s="18" t="e">
        <f t="shared" si="60"/>
        <v>#REF!</v>
      </c>
      <c r="W403" s="16" t="e">
        <f>+#REF!-H403</f>
        <v>#REF!</v>
      </c>
      <c r="X403" s="17" t="e">
        <f t="shared" si="55"/>
        <v>#REF!</v>
      </c>
      <c r="Y403" s="17" t="e">
        <f t="shared" si="56"/>
        <v>#REF!</v>
      </c>
      <c r="Z403" s="17" t="e">
        <f t="shared" si="61"/>
        <v>#REF!</v>
      </c>
      <c r="AA403" s="17"/>
      <c r="AB403" s="18"/>
      <c r="AC403" s="18" t="e">
        <f t="shared" si="62"/>
        <v>#REF!</v>
      </c>
      <c r="AD403" s="19" t="str">
        <f>VLOOKUP(B403,'[1]Manali members'!$C$2:$K$637,9,0)</f>
        <v>No communication till date</v>
      </c>
    </row>
    <row r="404" spans="1:30" x14ac:dyDescent="0.3">
      <c r="A404" s="13">
        <v>403</v>
      </c>
      <c r="B404" s="21" t="s">
        <v>1252</v>
      </c>
      <c r="C404" s="15" t="s">
        <v>23</v>
      </c>
      <c r="D404" s="21">
        <v>3002721</v>
      </c>
      <c r="E404" s="15" t="s">
        <v>25</v>
      </c>
      <c r="F404" s="15" t="s">
        <v>26</v>
      </c>
      <c r="G404" s="21" t="s">
        <v>1253</v>
      </c>
      <c r="H404" s="21">
        <v>1995</v>
      </c>
      <c r="I404" s="21" t="s">
        <v>1254</v>
      </c>
      <c r="J404" s="21"/>
      <c r="K404" s="23">
        <f>VLOOKUP(B404,'[1]Manali members'!$C$2:$K$637,4,0)</f>
        <v>65000</v>
      </c>
      <c r="L404" s="23">
        <f>VLOOKUP(B404,'[1]Manali members'!$C$2:$K$637,5,0)</f>
        <v>65000</v>
      </c>
      <c r="M404" s="23">
        <f>VLOOKUP(B404,'[1]Manali members'!$C$2:$K$637,6,0)</f>
        <v>65000</v>
      </c>
      <c r="N404" s="21" t="str">
        <f>VLOOKUP(B404,'[1]Manali members'!$C$2:$K$637,8,0)</f>
        <v>Regular</v>
      </c>
      <c r="O404" s="23">
        <f t="shared" si="57"/>
        <v>0</v>
      </c>
      <c r="P404" s="14" t="e">
        <f>+#REF!-H404</f>
        <v>#REF!</v>
      </c>
      <c r="Q404" s="17" t="e">
        <f t="shared" si="54"/>
        <v>#REF!</v>
      </c>
      <c r="R404" s="17" t="e">
        <f t="shared" si="58"/>
        <v>#REF!</v>
      </c>
      <c r="S404" s="17">
        <f t="shared" si="59"/>
        <v>0</v>
      </c>
      <c r="T404" s="17"/>
      <c r="U404" s="18"/>
      <c r="V404" s="18" t="e">
        <f t="shared" si="60"/>
        <v>#REF!</v>
      </c>
      <c r="W404" s="16" t="e">
        <f>+#REF!-H404</f>
        <v>#REF!</v>
      </c>
      <c r="X404" s="17" t="e">
        <f t="shared" si="55"/>
        <v>#REF!</v>
      </c>
      <c r="Y404" s="17" t="e">
        <f t="shared" si="56"/>
        <v>#REF!</v>
      </c>
      <c r="Z404" s="17" t="e">
        <f t="shared" si="61"/>
        <v>#REF!</v>
      </c>
      <c r="AA404" s="17"/>
      <c r="AB404" s="18"/>
      <c r="AC404" s="18" t="e">
        <f t="shared" si="62"/>
        <v>#REF!</v>
      </c>
      <c r="AD404" s="19" t="str">
        <f>VLOOKUP(B404,'[1]Manali members'!$C$2:$K$637,9,0)</f>
        <v>No communication till date</v>
      </c>
    </row>
    <row r="405" spans="1:30" x14ac:dyDescent="0.3">
      <c r="A405" s="20">
        <v>404</v>
      </c>
      <c r="B405" s="21" t="s">
        <v>1255</v>
      </c>
      <c r="C405" s="15" t="s">
        <v>23</v>
      </c>
      <c r="D405" s="21">
        <v>3002729</v>
      </c>
      <c r="E405" s="15" t="s">
        <v>25</v>
      </c>
      <c r="F405" s="15" t="s">
        <v>26</v>
      </c>
      <c r="G405" s="21" t="s">
        <v>1242</v>
      </c>
      <c r="H405" s="21">
        <v>1995</v>
      </c>
      <c r="I405" s="21" t="s">
        <v>1256</v>
      </c>
      <c r="J405" s="21"/>
      <c r="K405" s="23">
        <f>VLOOKUP(B405,'[1]Manali members'!$C$2:$K$637,4,0)</f>
        <v>48000</v>
      </c>
      <c r="L405" s="23">
        <f>VLOOKUP(B405,'[1]Manali members'!$C$2:$K$637,5,0)</f>
        <v>48000</v>
      </c>
      <c r="M405" s="23">
        <f>VLOOKUP(B405,'[1]Manali members'!$C$2:$K$637,6,0)</f>
        <v>48000</v>
      </c>
      <c r="N405" s="21" t="str">
        <f>VLOOKUP(B405,'[1]Manali members'!$C$2:$K$637,8,0)</f>
        <v>Regular</v>
      </c>
      <c r="O405" s="23">
        <f t="shared" si="57"/>
        <v>0</v>
      </c>
      <c r="P405" s="14" t="e">
        <f>+#REF!-H405</f>
        <v>#REF!</v>
      </c>
      <c r="Q405" s="17" t="e">
        <f t="shared" si="54"/>
        <v>#REF!</v>
      </c>
      <c r="R405" s="17" t="e">
        <f t="shared" si="58"/>
        <v>#REF!</v>
      </c>
      <c r="S405" s="17">
        <f t="shared" si="59"/>
        <v>0</v>
      </c>
      <c r="T405" s="17"/>
      <c r="U405" s="18"/>
      <c r="V405" s="18" t="e">
        <f t="shared" si="60"/>
        <v>#REF!</v>
      </c>
      <c r="W405" s="16" t="e">
        <f>+#REF!-H405</f>
        <v>#REF!</v>
      </c>
      <c r="X405" s="17" t="e">
        <f t="shared" si="55"/>
        <v>#REF!</v>
      </c>
      <c r="Y405" s="17" t="e">
        <f t="shared" si="56"/>
        <v>#REF!</v>
      </c>
      <c r="Z405" s="17" t="e">
        <f t="shared" si="61"/>
        <v>#REF!</v>
      </c>
      <c r="AA405" s="17"/>
      <c r="AB405" s="18"/>
      <c r="AC405" s="18" t="e">
        <f t="shared" si="62"/>
        <v>#REF!</v>
      </c>
      <c r="AD405" s="19" t="str">
        <f>VLOOKUP(B405,'[1]Manali members'!$C$2:$K$637,9,0)</f>
        <v>No communication till date</v>
      </c>
    </row>
    <row r="406" spans="1:30" ht="28.8" x14ac:dyDescent="0.3">
      <c r="A406" s="13">
        <v>405</v>
      </c>
      <c r="B406" s="21" t="s">
        <v>1257</v>
      </c>
      <c r="C406" s="15" t="s">
        <v>23</v>
      </c>
      <c r="D406" s="21">
        <v>3002734</v>
      </c>
      <c r="E406" s="15" t="s">
        <v>25</v>
      </c>
      <c r="F406" s="15" t="s">
        <v>26</v>
      </c>
      <c r="G406" s="21" t="s">
        <v>1253</v>
      </c>
      <c r="H406" s="21">
        <v>1995</v>
      </c>
      <c r="I406" s="21" t="s">
        <v>1258</v>
      </c>
      <c r="J406" s="21"/>
      <c r="K406" s="23">
        <f>VLOOKUP(B406,'[1]Manali members'!$C$2:$K$637,4,0)</f>
        <v>65000</v>
      </c>
      <c r="L406" s="23">
        <f>VLOOKUP(B406,'[1]Manali members'!$C$2:$K$637,5,0)</f>
        <v>65000</v>
      </c>
      <c r="M406" s="23">
        <f>VLOOKUP(B406,'[1]Manali members'!$C$2:$K$637,6,0)</f>
        <v>65000</v>
      </c>
      <c r="N406" s="21" t="str">
        <f>VLOOKUP(B406,'[1]Manali members'!$C$2:$K$637,8,0)</f>
        <v>Regular</v>
      </c>
      <c r="O406" s="23">
        <f t="shared" si="57"/>
        <v>0</v>
      </c>
      <c r="P406" s="14" t="e">
        <f>+#REF!-H406</f>
        <v>#REF!</v>
      </c>
      <c r="Q406" s="17" t="e">
        <f t="shared" si="54"/>
        <v>#REF!</v>
      </c>
      <c r="R406" s="17" t="e">
        <f t="shared" si="58"/>
        <v>#REF!</v>
      </c>
      <c r="S406" s="17">
        <f t="shared" si="59"/>
        <v>0</v>
      </c>
      <c r="T406" s="17"/>
      <c r="U406" s="18"/>
      <c r="V406" s="18" t="e">
        <f t="shared" si="60"/>
        <v>#REF!</v>
      </c>
      <c r="W406" s="16" t="e">
        <f>+#REF!-H406</f>
        <v>#REF!</v>
      </c>
      <c r="X406" s="17" t="e">
        <f t="shared" si="55"/>
        <v>#REF!</v>
      </c>
      <c r="Y406" s="17" t="e">
        <f t="shared" si="56"/>
        <v>#REF!</v>
      </c>
      <c r="Z406" s="17" t="e">
        <f t="shared" si="61"/>
        <v>#REF!</v>
      </c>
      <c r="AA406" s="17"/>
      <c r="AB406" s="18"/>
      <c r="AC406" s="18" t="e">
        <f t="shared" si="62"/>
        <v>#REF!</v>
      </c>
      <c r="AD406" s="19" t="str">
        <f>VLOOKUP(B406,'[1]Manali members'!$C$2:$K$637,9,0)</f>
        <v>Total 3 membership (1 Goa and 1 TPT) last communication 09</v>
      </c>
    </row>
    <row r="407" spans="1:30" x14ac:dyDescent="0.3">
      <c r="A407" s="20">
        <v>406</v>
      </c>
      <c r="B407" s="21" t="s">
        <v>1259</v>
      </c>
      <c r="C407" s="15" t="s">
        <v>23</v>
      </c>
      <c r="D407" s="21">
        <v>3002737</v>
      </c>
      <c r="E407" s="15" t="s">
        <v>25</v>
      </c>
      <c r="F407" s="15" t="s">
        <v>26</v>
      </c>
      <c r="G407" s="21" t="s">
        <v>1010</v>
      </c>
      <c r="H407" s="21">
        <v>1995</v>
      </c>
      <c r="I407" s="21" t="s">
        <v>1260</v>
      </c>
      <c r="J407" s="21"/>
      <c r="K407" s="23">
        <f>VLOOKUP(B407,'[1]Manali members'!$C$2:$K$637,4,0)</f>
        <v>85000</v>
      </c>
      <c r="L407" s="23">
        <f>VLOOKUP(B407,'[1]Manali members'!$C$2:$K$637,5,0)</f>
        <v>85000</v>
      </c>
      <c r="M407" s="23">
        <f>VLOOKUP(B407,'[1]Manali members'!$C$2:$K$637,6,0)</f>
        <v>85000</v>
      </c>
      <c r="N407" s="21" t="str">
        <f>VLOOKUP(B407,'[1]Manali members'!$C$2:$K$637,8,0)</f>
        <v>Regular</v>
      </c>
      <c r="O407" s="23">
        <f t="shared" si="57"/>
        <v>0</v>
      </c>
      <c r="P407" s="14" t="e">
        <f>+#REF!-H407</f>
        <v>#REF!</v>
      </c>
      <c r="Q407" s="17" t="e">
        <f t="shared" si="54"/>
        <v>#REF!</v>
      </c>
      <c r="R407" s="17" t="e">
        <f t="shared" si="58"/>
        <v>#REF!</v>
      </c>
      <c r="S407" s="17">
        <f t="shared" si="59"/>
        <v>0</v>
      </c>
      <c r="T407" s="17"/>
      <c r="U407" s="18"/>
      <c r="V407" s="18" t="e">
        <f t="shared" si="60"/>
        <v>#REF!</v>
      </c>
      <c r="W407" s="16" t="e">
        <f>+#REF!-H407</f>
        <v>#REF!</v>
      </c>
      <c r="X407" s="17" t="e">
        <f t="shared" si="55"/>
        <v>#REF!</v>
      </c>
      <c r="Y407" s="17" t="e">
        <f t="shared" si="56"/>
        <v>#REF!</v>
      </c>
      <c r="Z407" s="17" t="e">
        <f t="shared" si="61"/>
        <v>#REF!</v>
      </c>
      <c r="AA407" s="17"/>
      <c r="AB407" s="18"/>
      <c r="AC407" s="18" t="e">
        <f t="shared" si="62"/>
        <v>#REF!</v>
      </c>
      <c r="AD407" s="19" t="str">
        <f>VLOOKUP(B407,'[1]Manali members'!$C$2:$K$637,9,0)</f>
        <v>Last Communication 2011</v>
      </c>
    </row>
    <row r="408" spans="1:30" x14ac:dyDescent="0.3">
      <c r="A408" s="13">
        <v>407</v>
      </c>
      <c r="B408" s="21" t="s">
        <v>1261</v>
      </c>
      <c r="C408" s="15" t="s">
        <v>23</v>
      </c>
      <c r="D408" s="21">
        <v>3002762</v>
      </c>
      <c r="E408" s="15" t="s">
        <v>25</v>
      </c>
      <c r="F408" s="15" t="s">
        <v>26</v>
      </c>
      <c r="G408" s="21" t="s">
        <v>1262</v>
      </c>
      <c r="H408" s="21">
        <v>1995</v>
      </c>
      <c r="I408" s="21" t="s">
        <v>1263</v>
      </c>
      <c r="J408" s="21"/>
      <c r="K408" s="23">
        <f>VLOOKUP(B408,'[1]Manali members'!$C$2:$K$637,4,0)</f>
        <v>30000</v>
      </c>
      <c r="L408" s="23">
        <f>VLOOKUP(B408,'[1]Manali members'!$C$2:$K$637,5,0)</f>
        <v>30000</v>
      </c>
      <c r="M408" s="23">
        <f>VLOOKUP(B408,'[1]Manali members'!$C$2:$K$637,6,0)</f>
        <v>30000</v>
      </c>
      <c r="N408" s="21" t="str">
        <f>VLOOKUP(B408,'[1]Manali members'!$C$2:$K$637,8,0)</f>
        <v>Regular</v>
      </c>
      <c r="O408" s="23">
        <f t="shared" si="57"/>
        <v>0</v>
      </c>
      <c r="P408" s="14" t="e">
        <f>+#REF!-H408</f>
        <v>#REF!</v>
      </c>
      <c r="Q408" s="17" t="e">
        <f t="shared" si="54"/>
        <v>#REF!</v>
      </c>
      <c r="R408" s="17" t="e">
        <f t="shared" si="58"/>
        <v>#REF!</v>
      </c>
      <c r="S408" s="17">
        <f t="shared" si="59"/>
        <v>0</v>
      </c>
      <c r="T408" s="17"/>
      <c r="U408" s="18"/>
      <c r="V408" s="18" t="e">
        <f t="shared" si="60"/>
        <v>#REF!</v>
      </c>
      <c r="W408" s="16" t="e">
        <f>+#REF!-H408</f>
        <v>#REF!</v>
      </c>
      <c r="X408" s="17" t="e">
        <f t="shared" si="55"/>
        <v>#REF!</v>
      </c>
      <c r="Y408" s="17" t="e">
        <f t="shared" si="56"/>
        <v>#REF!</v>
      </c>
      <c r="Z408" s="17" t="e">
        <f t="shared" si="61"/>
        <v>#REF!</v>
      </c>
      <c r="AA408" s="17"/>
      <c r="AB408" s="18"/>
      <c r="AC408" s="18" t="e">
        <f t="shared" si="62"/>
        <v>#REF!</v>
      </c>
      <c r="AD408" s="19" t="str">
        <f>VLOOKUP(B408,'[1]Manali members'!$C$2:$K$637,9,0)</f>
        <v>Last communication 06</v>
      </c>
    </row>
    <row r="409" spans="1:30" x14ac:dyDescent="0.3">
      <c r="A409" s="20">
        <v>408</v>
      </c>
      <c r="B409" s="21" t="s">
        <v>1264</v>
      </c>
      <c r="C409" s="15" t="s">
        <v>23</v>
      </c>
      <c r="D409" s="21">
        <v>3002785</v>
      </c>
      <c r="E409" s="15" t="s">
        <v>25</v>
      </c>
      <c r="F409" s="15" t="s">
        <v>26</v>
      </c>
      <c r="G409" s="21" t="s">
        <v>1265</v>
      </c>
      <c r="H409" s="21">
        <v>1995</v>
      </c>
      <c r="I409" s="21" t="s">
        <v>1266</v>
      </c>
      <c r="J409" s="21"/>
      <c r="K409" s="23">
        <f>VLOOKUP(B409,'[1]Manali members'!$C$2:$K$637,4,0)</f>
        <v>48000</v>
      </c>
      <c r="L409" s="23">
        <f>VLOOKUP(B409,'[1]Manali members'!$C$2:$K$637,5,0)</f>
        <v>48000</v>
      </c>
      <c r="M409" s="23">
        <f>VLOOKUP(B409,'[1]Manali members'!$C$2:$K$637,6,0)</f>
        <v>48000</v>
      </c>
      <c r="N409" s="21" t="str">
        <f>VLOOKUP(B409,'[1]Manali members'!$C$2:$K$637,8,0)</f>
        <v>Regular</v>
      </c>
      <c r="O409" s="23">
        <f t="shared" si="57"/>
        <v>0</v>
      </c>
      <c r="P409" s="14" t="e">
        <f>+#REF!-H409</f>
        <v>#REF!</v>
      </c>
      <c r="Q409" s="17" t="e">
        <f t="shared" si="54"/>
        <v>#REF!</v>
      </c>
      <c r="R409" s="17" t="e">
        <f t="shared" si="58"/>
        <v>#REF!</v>
      </c>
      <c r="S409" s="17">
        <f t="shared" si="59"/>
        <v>0</v>
      </c>
      <c r="T409" s="17"/>
      <c r="U409" s="18"/>
      <c r="V409" s="18" t="e">
        <f t="shared" si="60"/>
        <v>#REF!</v>
      </c>
      <c r="W409" s="16" t="e">
        <f>+#REF!-H409</f>
        <v>#REF!</v>
      </c>
      <c r="X409" s="17" t="e">
        <f t="shared" si="55"/>
        <v>#REF!</v>
      </c>
      <c r="Y409" s="17" t="e">
        <f t="shared" si="56"/>
        <v>#REF!</v>
      </c>
      <c r="Z409" s="17" t="e">
        <f t="shared" si="61"/>
        <v>#REF!</v>
      </c>
      <c r="AA409" s="17"/>
      <c r="AB409" s="18"/>
      <c r="AC409" s="18" t="e">
        <f t="shared" si="62"/>
        <v>#REF!</v>
      </c>
      <c r="AD409" s="19" t="str">
        <f>VLOOKUP(B409,'[1]Manali members'!$C$2:$K$637,9,0)</f>
        <v>Last communication 05</v>
      </c>
    </row>
    <row r="410" spans="1:30" x14ac:dyDescent="0.3">
      <c r="A410" s="13">
        <v>409</v>
      </c>
      <c r="B410" s="21" t="s">
        <v>1267</v>
      </c>
      <c r="C410" s="15" t="s">
        <v>23</v>
      </c>
      <c r="D410" s="21">
        <v>3002790</v>
      </c>
      <c r="E410" s="15" t="s">
        <v>25</v>
      </c>
      <c r="F410" s="15" t="s">
        <v>26</v>
      </c>
      <c r="G410" s="21" t="s">
        <v>1026</v>
      </c>
      <c r="H410" s="21">
        <v>1995</v>
      </c>
      <c r="I410" s="21" t="s">
        <v>1268</v>
      </c>
      <c r="J410" s="21"/>
      <c r="K410" s="23">
        <f>VLOOKUP(B410,'[1]Manali members'!$C$2:$K$637,4,0)</f>
        <v>65000</v>
      </c>
      <c r="L410" s="23">
        <f>VLOOKUP(B410,'[1]Manali members'!$C$2:$K$637,5,0)</f>
        <v>61750</v>
      </c>
      <c r="M410" s="23">
        <f>VLOOKUP(B410,'[1]Manali members'!$C$2:$K$637,6,0)</f>
        <v>61750</v>
      </c>
      <c r="N410" s="21" t="str">
        <f>VLOOKUP(B410,'[1]Manali members'!$C$2:$K$637,8,0)</f>
        <v>Regular</v>
      </c>
      <c r="O410" s="23">
        <f t="shared" si="57"/>
        <v>0</v>
      </c>
      <c r="P410" s="14" t="e">
        <f>+#REF!-H410</f>
        <v>#REF!</v>
      </c>
      <c r="Q410" s="17" t="e">
        <f t="shared" si="54"/>
        <v>#REF!</v>
      </c>
      <c r="R410" s="17" t="e">
        <f t="shared" si="58"/>
        <v>#REF!</v>
      </c>
      <c r="S410" s="17">
        <f t="shared" si="59"/>
        <v>0</v>
      </c>
      <c r="T410" s="17"/>
      <c r="U410" s="18"/>
      <c r="V410" s="18" t="e">
        <f t="shared" si="60"/>
        <v>#REF!</v>
      </c>
      <c r="W410" s="16" t="e">
        <f>+#REF!-H410</f>
        <v>#REF!</v>
      </c>
      <c r="X410" s="17" t="e">
        <f t="shared" si="55"/>
        <v>#REF!</v>
      </c>
      <c r="Y410" s="17" t="e">
        <f t="shared" si="56"/>
        <v>#REF!</v>
      </c>
      <c r="Z410" s="17" t="e">
        <f t="shared" si="61"/>
        <v>#REF!</v>
      </c>
      <c r="AA410" s="17"/>
      <c r="AB410" s="18"/>
      <c r="AC410" s="18" t="e">
        <f t="shared" si="62"/>
        <v>#REF!</v>
      </c>
      <c r="AD410" s="19" t="str">
        <f>VLOOKUP(B410,'[1]Manali members'!$C$2:$K$637,9,0)</f>
        <v>Last communication 15</v>
      </c>
    </row>
    <row r="411" spans="1:30" ht="28.8" x14ac:dyDescent="0.3">
      <c r="A411" s="20">
        <v>410</v>
      </c>
      <c r="B411" s="21" t="s">
        <v>1269</v>
      </c>
      <c r="C411" s="15" t="s">
        <v>23</v>
      </c>
      <c r="D411" s="21">
        <v>3002811</v>
      </c>
      <c r="E411" s="15" t="s">
        <v>25</v>
      </c>
      <c r="F411" s="15" t="s">
        <v>26</v>
      </c>
      <c r="G411" s="21" t="s">
        <v>1265</v>
      </c>
      <c r="H411" s="21">
        <v>1995</v>
      </c>
      <c r="I411" s="21" t="s">
        <v>1270</v>
      </c>
      <c r="J411" s="21"/>
      <c r="K411" s="23">
        <f>VLOOKUP(B411,'[1]Manali members'!$C$2:$K$637,4,0)</f>
        <v>65000</v>
      </c>
      <c r="L411" s="23">
        <f>VLOOKUP(B411,'[1]Manali members'!$C$2:$K$637,5,0)</f>
        <v>65000</v>
      </c>
      <c r="M411" s="23">
        <f>VLOOKUP(B411,'[1]Manali members'!$C$2:$K$637,6,0)</f>
        <v>65000</v>
      </c>
      <c r="N411" s="21" t="str">
        <f>VLOOKUP(B411,'[1]Manali members'!$C$2:$K$637,8,0)</f>
        <v>Regular</v>
      </c>
      <c r="O411" s="23">
        <f t="shared" si="57"/>
        <v>0</v>
      </c>
      <c r="P411" s="14" t="e">
        <f>+#REF!-H411</f>
        <v>#REF!</v>
      </c>
      <c r="Q411" s="17" t="e">
        <f t="shared" si="54"/>
        <v>#REF!</v>
      </c>
      <c r="R411" s="17" t="e">
        <f t="shared" si="58"/>
        <v>#REF!</v>
      </c>
      <c r="S411" s="17">
        <f t="shared" si="59"/>
        <v>0</v>
      </c>
      <c r="T411" s="17"/>
      <c r="U411" s="18"/>
      <c r="V411" s="18" t="e">
        <f t="shared" si="60"/>
        <v>#REF!</v>
      </c>
      <c r="W411" s="16" t="e">
        <f>+#REF!-H411</f>
        <v>#REF!</v>
      </c>
      <c r="X411" s="17" t="e">
        <f t="shared" si="55"/>
        <v>#REF!</v>
      </c>
      <c r="Y411" s="17" t="e">
        <f t="shared" si="56"/>
        <v>#REF!</v>
      </c>
      <c r="Z411" s="17" t="e">
        <f t="shared" si="61"/>
        <v>#REF!</v>
      </c>
      <c r="AA411" s="17"/>
      <c r="AB411" s="18"/>
      <c r="AC411" s="18" t="e">
        <f t="shared" si="62"/>
        <v>#REF!</v>
      </c>
      <c r="AD411" s="19" t="str">
        <f>VLOOKUP(B411,'[1]Manali members'!$C$2:$K$637,9,0)</f>
        <v>Some legal notice documents filed 07 June 96,
Last communication 96</v>
      </c>
    </row>
    <row r="412" spans="1:30" x14ac:dyDescent="0.3">
      <c r="A412" s="13">
        <v>411</v>
      </c>
      <c r="B412" s="21" t="s">
        <v>1271</v>
      </c>
      <c r="C412" s="15" t="s">
        <v>23</v>
      </c>
      <c r="D412" s="21">
        <v>3002815</v>
      </c>
      <c r="E412" s="15" t="s">
        <v>25</v>
      </c>
      <c r="F412" s="15" t="s">
        <v>26</v>
      </c>
      <c r="G412" s="21" t="s">
        <v>1265</v>
      </c>
      <c r="H412" s="21">
        <v>1995</v>
      </c>
      <c r="I412" s="21" t="s">
        <v>1272</v>
      </c>
      <c r="J412" s="21"/>
      <c r="K412" s="23">
        <f>VLOOKUP(B412,'[1]Manali members'!$C$2:$K$637,4,0)</f>
        <v>83500</v>
      </c>
      <c r="L412" s="23">
        <f>VLOOKUP(B412,'[1]Manali members'!$C$2:$K$637,5,0)</f>
        <v>85000</v>
      </c>
      <c r="M412" s="23">
        <f>VLOOKUP(B412,'[1]Manali members'!$C$2:$K$637,6,0)</f>
        <v>85000</v>
      </c>
      <c r="N412" s="21" t="str">
        <f>VLOOKUP(B412,'[1]Manali members'!$C$2:$K$637,8,0)</f>
        <v>Regular</v>
      </c>
      <c r="O412" s="23">
        <f t="shared" si="57"/>
        <v>0</v>
      </c>
      <c r="P412" s="14" t="e">
        <f>+#REF!-H412</f>
        <v>#REF!</v>
      </c>
      <c r="Q412" s="17" t="e">
        <f t="shared" si="54"/>
        <v>#REF!</v>
      </c>
      <c r="R412" s="17" t="e">
        <f t="shared" si="58"/>
        <v>#REF!</v>
      </c>
      <c r="S412" s="17">
        <f t="shared" si="59"/>
        <v>0</v>
      </c>
      <c r="T412" s="17"/>
      <c r="U412" s="18"/>
      <c r="V412" s="18" t="e">
        <f t="shared" si="60"/>
        <v>#REF!</v>
      </c>
      <c r="W412" s="16" t="e">
        <f>+#REF!-H412</f>
        <v>#REF!</v>
      </c>
      <c r="X412" s="17" t="e">
        <f t="shared" si="55"/>
        <v>#REF!</v>
      </c>
      <c r="Y412" s="17" t="e">
        <f t="shared" si="56"/>
        <v>#REF!</v>
      </c>
      <c r="Z412" s="17" t="e">
        <f t="shared" si="61"/>
        <v>#REF!</v>
      </c>
      <c r="AA412" s="17"/>
      <c r="AB412" s="18"/>
      <c r="AC412" s="18" t="e">
        <f t="shared" si="62"/>
        <v>#REF!</v>
      </c>
      <c r="AD412" s="19" t="str">
        <f>VLOOKUP(B412,'[1]Manali members'!$C$2:$K$637,9,0)</f>
        <v>Last communication 05</v>
      </c>
    </row>
    <row r="413" spans="1:30" ht="28.8" x14ac:dyDescent="0.3">
      <c r="A413" s="20">
        <v>412</v>
      </c>
      <c r="B413" s="21" t="s">
        <v>1273</v>
      </c>
      <c r="C413" s="15" t="s">
        <v>23</v>
      </c>
      <c r="D413" s="21">
        <v>3002839</v>
      </c>
      <c r="E413" s="15" t="s">
        <v>25</v>
      </c>
      <c r="F413" s="15" t="s">
        <v>26</v>
      </c>
      <c r="G413" s="21" t="s">
        <v>1274</v>
      </c>
      <c r="H413" s="21">
        <v>1995</v>
      </c>
      <c r="I413" s="21" t="s">
        <v>1275</v>
      </c>
      <c r="J413" s="21"/>
      <c r="K413" s="23">
        <f>VLOOKUP(B413,'[1]Manali members'!$C$2:$K$637,4,0)</f>
        <v>65000</v>
      </c>
      <c r="L413" s="23">
        <f>VLOOKUP(B413,'[1]Manali members'!$C$2:$K$637,5,0)</f>
        <v>65000</v>
      </c>
      <c r="M413" s="23">
        <f>VLOOKUP(B413,'[1]Manali members'!$C$2:$K$637,6,0)</f>
        <v>65000</v>
      </c>
      <c r="N413" s="21" t="str">
        <f>VLOOKUP(B413,'[1]Manali members'!$C$2:$K$637,8,0)</f>
        <v>Regular</v>
      </c>
      <c r="O413" s="23">
        <f t="shared" si="57"/>
        <v>0</v>
      </c>
      <c r="P413" s="14" t="e">
        <f>+#REF!-H413</f>
        <v>#REF!</v>
      </c>
      <c r="Q413" s="17" t="e">
        <f t="shared" si="54"/>
        <v>#REF!</v>
      </c>
      <c r="R413" s="17" t="e">
        <f t="shared" si="58"/>
        <v>#REF!</v>
      </c>
      <c r="S413" s="17">
        <f t="shared" si="59"/>
        <v>0</v>
      </c>
      <c r="T413" s="17"/>
      <c r="U413" s="18"/>
      <c r="V413" s="18" t="e">
        <f t="shared" si="60"/>
        <v>#REF!</v>
      </c>
      <c r="W413" s="16" t="e">
        <f>+#REF!-H413</f>
        <v>#REF!</v>
      </c>
      <c r="X413" s="17" t="e">
        <f t="shared" si="55"/>
        <v>#REF!</v>
      </c>
      <c r="Y413" s="17" t="e">
        <f t="shared" si="56"/>
        <v>#REF!</v>
      </c>
      <c r="Z413" s="17" t="e">
        <f t="shared" si="61"/>
        <v>#REF!</v>
      </c>
      <c r="AA413" s="17"/>
      <c r="AB413" s="18"/>
      <c r="AC413" s="18" t="e">
        <f t="shared" si="62"/>
        <v>#REF!</v>
      </c>
      <c r="AD413" s="19" t="str">
        <f>VLOOKUP(B413,'[1]Manali members'!$C$2:$K$637,9,0)</f>
        <v>Only application form filed
(Accesse Amount Recd Rs 9750/-)</v>
      </c>
    </row>
    <row r="414" spans="1:30" x14ac:dyDescent="0.3">
      <c r="A414" s="13">
        <v>413</v>
      </c>
      <c r="B414" s="21" t="s">
        <v>1276</v>
      </c>
      <c r="C414" s="15" t="s">
        <v>23</v>
      </c>
      <c r="D414" s="21">
        <v>3002847</v>
      </c>
      <c r="E414" s="15" t="s">
        <v>25</v>
      </c>
      <c r="F414" s="15" t="s">
        <v>26</v>
      </c>
      <c r="G414" s="21" t="s">
        <v>1265</v>
      </c>
      <c r="H414" s="21">
        <v>1995</v>
      </c>
      <c r="I414" s="21" t="s">
        <v>1277</v>
      </c>
      <c r="J414" s="21"/>
      <c r="K414" s="23">
        <f>VLOOKUP(B414,'[1]Manali members'!$C$2:$K$637,4,0)</f>
        <v>48000</v>
      </c>
      <c r="L414" s="23">
        <f>VLOOKUP(B414,'[1]Manali members'!$C$2:$K$637,5,0)</f>
        <v>45600</v>
      </c>
      <c r="M414" s="23">
        <f>VLOOKUP(B414,'[1]Manali members'!$C$2:$K$637,6,0)</f>
        <v>45600</v>
      </c>
      <c r="N414" s="21" t="str">
        <f>VLOOKUP(B414,'[1]Manali members'!$C$2:$K$637,8,0)</f>
        <v>Regular</v>
      </c>
      <c r="O414" s="23">
        <f t="shared" si="57"/>
        <v>0</v>
      </c>
      <c r="P414" s="14" t="e">
        <f>+#REF!-H414</f>
        <v>#REF!</v>
      </c>
      <c r="Q414" s="17" t="e">
        <f t="shared" si="54"/>
        <v>#REF!</v>
      </c>
      <c r="R414" s="17" t="e">
        <f t="shared" si="58"/>
        <v>#REF!</v>
      </c>
      <c r="S414" s="17">
        <f t="shared" si="59"/>
        <v>0</v>
      </c>
      <c r="T414" s="17"/>
      <c r="U414" s="18"/>
      <c r="V414" s="18" t="e">
        <f t="shared" si="60"/>
        <v>#REF!</v>
      </c>
      <c r="W414" s="16" t="e">
        <f>+#REF!-H414</f>
        <v>#REF!</v>
      </c>
      <c r="X414" s="17" t="e">
        <f t="shared" si="55"/>
        <v>#REF!</v>
      </c>
      <c r="Y414" s="17" t="e">
        <f t="shared" si="56"/>
        <v>#REF!</v>
      </c>
      <c r="Z414" s="17" t="e">
        <f t="shared" si="61"/>
        <v>#REF!</v>
      </c>
      <c r="AA414" s="17"/>
      <c r="AB414" s="18"/>
      <c r="AC414" s="18" t="e">
        <f t="shared" si="62"/>
        <v>#REF!</v>
      </c>
      <c r="AD414" s="19" t="str">
        <f>VLOOKUP(B414,'[1]Manali members'!$C$2:$K$637,9,0)</f>
        <v>Last communication 04</v>
      </c>
    </row>
    <row r="415" spans="1:30" x14ac:dyDescent="0.3">
      <c r="A415" s="20">
        <v>414</v>
      </c>
      <c r="B415" s="21" t="s">
        <v>1278</v>
      </c>
      <c r="C415" s="15" t="s">
        <v>23</v>
      </c>
      <c r="D415" s="21">
        <v>3002849</v>
      </c>
      <c r="E415" s="15" t="s">
        <v>25</v>
      </c>
      <c r="F415" s="15" t="s">
        <v>26</v>
      </c>
      <c r="G415" s="21" t="s">
        <v>1265</v>
      </c>
      <c r="H415" s="21">
        <v>1995</v>
      </c>
      <c r="I415" s="21" t="s">
        <v>1279</v>
      </c>
      <c r="J415" s="21"/>
      <c r="K415" s="23">
        <f>VLOOKUP(B415,'[1]Manali members'!$C$2:$K$637,4,0)</f>
        <v>65000</v>
      </c>
      <c r="L415" s="23">
        <f>VLOOKUP(B415,'[1]Manali members'!$C$2:$K$637,5,0)</f>
        <v>61750</v>
      </c>
      <c r="M415" s="23">
        <f>VLOOKUP(B415,'[1]Manali members'!$C$2:$K$637,6,0)</f>
        <v>61750</v>
      </c>
      <c r="N415" s="21" t="str">
        <f>VLOOKUP(B415,'[1]Manali members'!$C$2:$K$637,8,0)</f>
        <v>Regular</v>
      </c>
      <c r="O415" s="23">
        <f t="shared" si="57"/>
        <v>0</v>
      </c>
      <c r="P415" s="14" t="e">
        <f>+#REF!-H415</f>
        <v>#REF!</v>
      </c>
      <c r="Q415" s="17" t="e">
        <f t="shared" si="54"/>
        <v>#REF!</v>
      </c>
      <c r="R415" s="17" t="e">
        <f t="shared" si="58"/>
        <v>#REF!</v>
      </c>
      <c r="S415" s="17">
        <f t="shared" si="59"/>
        <v>0</v>
      </c>
      <c r="T415" s="17"/>
      <c r="U415" s="18"/>
      <c r="V415" s="18" t="e">
        <f t="shared" si="60"/>
        <v>#REF!</v>
      </c>
      <c r="W415" s="16" t="e">
        <f>+#REF!-H415</f>
        <v>#REF!</v>
      </c>
      <c r="X415" s="17" t="e">
        <f t="shared" si="55"/>
        <v>#REF!</v>
      </c>
      <c r="Y415" s="17" t="e">
        <f t="shared" si="56"/>
        <v>#REF!</v>
      </c>
      <c r="Z415" s="17" t="e">
        <f t="shared" si="61"/>
        <v>#REF!</v>
      </c>
      <c r="AA415" s="17"/>
      <c r="AB415" s="18"/>
      <c r="AC415" s="18" t="e">
        <f t="shared" si="62"/>
        <v>#REF!</v>
      </c>
      <c r="AD415" s="19" t="str">
        <f>VLOOKUP(B415,'[1]Manali members'!$C$2:$K$637,9,0)</f>
        <v>Last communication 08</v>
      </c>
    </row>
    <row r="416" spans="1:30" x14ac:dyDescent="0.3">
      <c r="A416" s="13">
        <v>415</v>
      </c>
      <c r="B416" s="21" t="s">
        <v>1280</v>
      </c>
      <c r="C416" s="15" t="s">
        <v>23</v>
      </c>
      <c r="D416" s="21">
        <v>3002850</v>
      </c>
      <c r="E416" s="15" t="s">
        <v>25</v>
      </c>
      <c r="F416" s="15" t="s">
        <v>26</v>
      </c>
      <c r="G416" s="21" t="s">
        <v>1265</v>
      </c>
      <c r="H416" s="21">
        <v>1995</v>
      </c>
      <c r="I416" s="21" t="s">
        <v>1281</v>
      </c>
      <c r="J416" s="21"/>
      <c r="K416" s="23">
        <f>VLOOKUP(B416,'[1]Manali members'!$C$2:$K$637,4,0)</f>
        <v>48000</v>
      </c>
      <c r="L416" s="23">
        <f>VLOOKUP(B416,'[1]Manali members'!$C$2:$K$637,5,0)</f>
        <v>45600</v>
      </c>
      <c r="M416" s="23">
        <f>VLOOKUP(B416,'[1]Manali members'!$C$2:$K$637,6,0)</f>
        <v>45600</v>
      </c>
      <c r="N416" s="21" t="str">
        <f>VLOOKUP(B416,'[1]Manali members'!$C$2:$K$637,8,0)</f>
        <v>Regular</v>
      </c>
      <c r="O416" s="23">
        <f t="shared" si="57"/>
        <v>0</v>
      </c>
      <c r="P416" s="14" t="e">
        <f>+#REF!-H416</f>
        <v>#REF!</v>
      </c>
      <c r="Q416" s="17" t="e">
        <f t="shared" si="54"/>
        <v>#REF!</v>
      </c>
      <c r="R416" s="17" t="e">
        <f t="shared" si="58"/>
        <v>#REF!</v>
      </c>
      <c r="S416" s="17">
        <f t="shared" si="59"/>
        <v>0</v>
      </c>
      <c r="T416" s="17"/>
      <c r="U416" s="18"/>
      <c r="V416" s="18" t="e">
        <f t="shared" si="60"/>
        <v>#REF!</v>
      </c>
      <c r="W416" s="16" t="e">
        <f>+#REF!-H416</f>
        <v>#REF!</v>
      </c>
      <c r="X416" s="17" t="e">
        <f t="shared" si="55"/>
        <v>#REF!</v>
      </c>
      <c r="Y416" s="17" t="e">
        <f t="shared" si="56"/>
        <v>#REF!</v>
      </c>
      <c r="Z416" s="17" t="e">
        <f t="shared" si="61"/>
        <v>#REF!</v>
      </c>
      <c r="AA416" s="17"/>
      <c r="AB416" s="18"/>
      <c r="AC416" s="18" t="e">
        <f t="shared" si="62"/>
        <v>#REF!</v>
      </c>
      <c r="AD416" s="19" t="str">
        <f>VLOOKUP(B416,'[1]Manali members'!$C$2:$K$637,9,0)</f>
        <v>Last communication 08</v>
      </c>
    </row>
    <row r="417" spans="1:30" x14ac:dyDescent="0.3">
      <c r="A417" s="20">
        <v>416</v>
      </c>
      <c r="B417" s="21" t="s">
        <v>1282</v>
      </c>
      <c r="C417" s="15" t="s">
        <v>23</v>
      </c>
      <c r="D417" s="21">
        <v>3002855</v>
      </c>
      <c r="E417" s="15" t="s">
        <v>25</v>
      </c>
      <c r="F417" s="15" t="s">
        <v>26</v>
      </c>
      <c r="G417" s="22">
        <v>35042</v>
      </c>
      <c r="H417" s="21">
        <v>1995</v>
      </c>
      <c r="I417" s="21" t="s">
        <v>1283</v>
      </c>
      <c r="J417" s="21"/>
      <c r="K417" s="23">
        <f>VLOOKUP(B417,'[1]Manali members'!$C$2:$K$637,4,0)</f>
        <v>65000</v>
      </c>
      <c r="L417" s="23">
        <f>VLOOKUP(B417,'[1]Manali members'!$C$2:$K$637,5,0)</f>
        <v>65000</v>
      </c>
      <c r="M417" s="23">
        <f>VLOOKUP(B417,'[1]Manali members'!$C$2:$K$637,6,0)</f>
        <v>65000</v>
      </c>
      <c r="N417" s="21" t="str">
        <f>VLOOKUP(B417,'[1]Manali members'!$C$2:$K$637,8,0)</f>
        <v>Regular</v>
      </c>
      <c r="O417" s="23">
        <f t="shared" si="57"/>
        <v>0</v>
      </c>
      <c r="P417" s="14" t="e">
        <f>+#REF!-H417</f>
        <v>#REF!</v>
      </c>
      <c r="Q417" s="17" t="e">
        <f t="shared" si="54"/>
        <v>#REF!</v>
      </c>
      <c r="R417" s="17" t="e">
        <f t="shared" si="58"/>
        <v>#REF!</v>
      </c>
      <c r="S417" s="17">
        <f t="shared" si="59"/>
        <v>0</v>
      </c>
      <c r="T417" s="17"/>
      <c r="U417" s="18"/>
      <c r="V417" s="18" t="e">
        <f t="shared" si="60"/>
        <v>#REF!</v>
      </c>
      <c r="W417" s="16" t="e">
        <f>+#REF!-H417</f>
        <v>#REF!</v>
      </c>
      <c r="X417" s="17" t="e">
        <f t="shared" si="55"/>
        <v>#REF!</v>
      </c>
      <c r="Y417" s="17" t="e">
        <f t="shared" si="56"/>
        <v>#REF!</v>
      </c>
      <c r="Z417" s="17" t="e">
        <f t="shared" si="61"/>
        <v>#REF!</v>
      </c>
      <c r="AA417" s="17"/>
      <c r="AB417" s="18"/>
      <c r="AC417" s="18" t="e">
        <f t="shared" si="62"/>
        <v>#REF!</v>
      </c>
      <c r="AD417" s="19" t="str">
        <f>VLOOKUP(B417,'[1]Manali members'!$C$2:$K$637,9,0)</f>
        <v>Only application form filed</v>
      </c>
    </row>
    <row r="418" spans="1:30" x14ac:dyDescent="0.3">
      <c r="A418" s="13">
        <v>417</v>
      </c>
      <c r="B418" s="21" t="s">
        <v>1284</v>
      </c>
      <c r="C418" s="15" t="s">
        <v>23</v>
      </c>
      <c r="D418" s="21">
        <v>3002856</v>
      </c>
      <c r="E418" s="15" t="s">
        <v>25</v>
      </c>
      <c r="F418" s="15" t="s">
        <v>26</v>
      </c>
      <c r="G418" s="22">
        <v>35042</v>
      </c>
      <c r="H418" s="21">
        <v>1995</v>
      </c>
      <c r="I418" s="21" t="s">
        <v>1285</v>
      </c>
      <c r="J418" s="21"/>
      <c r="K418" s="23">
        <f>VLOOKUP(B418,'[1]Manali members'!$C$2:$K$637,4,0)</f>
        <v>65000</v>
      </c>
      <c r="L418" s="23">
        <f>VLOOKUP(B418,'[1]Manali members'!$C$2:$K$637,5,0)</f>
        <v>65000</v>
      </c>
      <c r="M418" s="23">
        <f>VLOOKUP(B418,'[1]Manali members'!$C$2:$K$637,6,0)</f>
        <v>65000</v>
      </c>
      <c r="N418" s="21" t="str">
        <f>VLOOKUP(B418,'[1]Manali members'!$C$2:$K$637,8,0)</f>
        <v>Regular</v>
      </c>
      <c r="O418" s="23">
        <f t="shared" si="57"/>
        <v>0</v>
      </c>
      <c r="P418" s="14" t="e">
        <f>+#REF!-H418</f>
        <v>#REF!</v>
      </c>
      <c r="Q418" s="17" t="e">
        <f t="shared" si="54"/>
        <v>#REF!</v>
      </c>
      <c r="R418" s="17" t="e">
        <f t="shared" si="58"/>
        <v>#REF!</v>
      </c>
      <c r="S418" s="17">
        <f t="shared" si="59"/>
        <v>0</v>
      </c>
      <c r="T418" s="17"/>
      <c r="U418" s="18"/>
      <c r="V418" s="18" t="e">
        <f t="shared" si="60"/>
        <v>#REF!</v>
      </c>
      <c r="W418" s="16" t="e">
        <f>+#REF!-H418</f>
        <v>#REF!</v>
      </c>
      <c r="X418" s="17" t="e">
        <f t="shared" si="55"/>
        <v>#REF!</v>
      </c>
      <c r="Y418" s="17" t="e">
        <f t="shared" si="56"/>
        <v>#REF!</v>
      </c>
      <c r="Z418" s="17" t="e">
        <f t="shared" si="61"/>
        <v>#REF!</v>
      </c>
      <c r="AA418" s="17"/>
      <c r="AB418" s="18"/>
      <c r="AC418" s="18" t="e">
        <f t="shared" si="62"/>
        <v>#REF!</v>
      </c>
      <c r="AD418" s="19" t="str">
        <f>VLOOKUP(B418,'[1]Manali members'!$C$2:$K$637,9,0)</f>
        <v>Last communication 09</v>
      </c>
    </row>
    <row r="419" spans="1:30" x14ac:dyDescent="0.3">
      <c r="A419" s="20">
        <v>418</v>
      </c>
      <c r="B419" s="21" t="s">
        <v>1286</v>
      </c>
      <c r="C419" s="15" t="s">
        <v>23</v>
      </c>
      <c r="D419" s="21">
        <v>3002858</v>
      </c>
      <c r="E419" s="15" t="s">
        <v>25</v>
      </c>
      <c r="F419" s="15" t="s">
        <v>26</v>
      </c>
      <c r="G419" s="21" t="s">
        <v>1265</v>
      </c>
      <c r="H419" s="21">
        <v>1995</v>
      </c>
      <c r="I419" s="21" t="s">
        <v>1287</v>
      </c>
      <c r="J419" s="21"/>
      <c r="K419" s="23">
        <f>VLOOKUP(B419,'[1]Manali members'!$C$2:$K$637,4,0)</f>
        <v>48000</v>
      </c>
      <c r="L419" s="23">
        <f>VLOOKUP(B419,'[1]Manali members'!$C$2:$K$637,5,0)</f>
        <v>48000</v>
      </c>
      <c r="M419" s="23">
        <f>VLOOKUP(B419,'[1]Manali members'!$C$2:$K$637,6,0)</f>
        <v>48000</v>
      </c>
      <c r="N419" s="21" t="str">
        <f>VLOOKUP(B419,'[1]Manali members'!$C$2:$K$637,8,0)</f>
        <v>Regular</v>
      </c>
      <c r="O419" s="23">
        <f t="shared" si="57"/>
        <v>0</v>
      </c>
      <c r="P419" s="14" t="e">
        <f>+#REF!-H419</f>
        <v>#REF!</v>
      </c>
      <c r="Q419" s="17" t="e">
        <f t="shared" si="54"/>
        <v>#REF!</v>
      </c>
      <c r="R419" s="17" t="e">
        <f t="shared" si="58"/>
        <v>#REF!</v>
      </c>
      <c r="S419" s="17">
        <f t="shared" si="59"/>
        <v>0</v>
      </c>
      <c r="T419" s="17"/>
      <c r="U419" s="18"/>
      <c r="V419" s="18" t="e">
        <f t="shared" si="60"/>
        <v>#REF!</v>
      </c>
      <c r="W419" s="16" t="e">
        <f>+#REF!-H419</f>
        <v>#REF!</v>
      </c>
      <c r="X419" s="17" t="e">
        <f t="shared" si="55"/>
        <v>#REF!</v>
      </c>
      <c r="Y419" s="17" t="e">
        <f t="shared" si="56"/>
        <v>#REF!</v>
      </c>
      <c r="Z419" s="17" t="e">
        <f t="shared" si="61"/>
        <v>#REF!</v>
      </c>
      <c r="AA419" s="17"/>
      <c r="AB419" s="18"/>
      <c r="AC419" s="18" t="e">
        <f t="shared" si="62"/>
        <v>#REF!</v>
      </c>
      <c r="AD419" s="19" t="str">
        <f>VLOOKUP(B419,'[1]Manali members'!$C$2:$K$637,9,0)</f>
        <v>Last communication 03</v>
      </c>
    </row>
    <row r="420" spans="1:30" x14ac:dyDescent="0.3">
      <c r="A420" s="13">
        <v>419</v>
      </c>
      <c r="B420" s="21" t="s">
        <v>1288</v>
      </c>
      <c r="C420" s="15" t="s">
        <v>23</v>
      </c>
      <c r="D420" s="21">
        <v>3002860</v>
      </c>
      <c r="E420" s="15" t="s">
        <v>25</v>
      </c>
      <c r="F420" s="15" t="s">
        <v>26</v>
      </c>
      <c r="G420" s="21" t="s">
        <v>1289</v>
      </c>
      <c r="H420" s="21">
        <v>1995</v>
      </c>
      <c r="I420" s="21" t="s">
        <v>1290</v>
      </c>
      <c r="J420" s="21"/>
      <c r="K420" s="23">
        <f>VLOOKUP(B420,'[1]Manali members'!$C$2:$K$637,4,0)</f>
        <v>85000</v>
      </c>
      <c r="L420" s="23">
        <f>VLOOKUP(B420,'[1]Manali members'!$C$2:$K$637,5,0)</f>
        <v>85000</v>
      </c>
      <c r="M420" s="23">
        <f>VLOOKUP(B420,'[1]Manali members'!$C$2:$K$637,6,0)</f>
        <v>85000</v>
      </c>
      <c r="N420" s="21" t="str">
        <f>VLOOKUP(B420,'[1]Manali members'!$C$2:$K$637,8,0)</f>
        <v>Regular</v>
      </c>
      <c r="O420" s="23">
        <f t="shared" si="57"/>
        <v>0</v>
      </c>
      <c r="P420" s="14" t="e">
        <f>+#REF!-H420</f>
        <v>#REF!</v>
      </c>
      <c r="Q420" s="17" t="e">
        <f t="shared" si="54"/>
        <v>#REF!</v>
      </c>
      <c r="R420" s="17" t="e">
        <f t="shared" si="58"/>
        <v>#REF!</v>
      </c>
      <c r="S420" s="17">
        <f t="shared" si="59"/>
        <v>0</v>
      </c>
      <c r="T420" s="17"/>
      <c r="U420" s="18"/>
      <c r="V420" s="18" t="e">
        <f t="shared" si="60"/>
        <v>#REF!</v>
      </c>
      <c r="W420" s="16" t="e">
        <f>+#REF!-H420</f>
        <v>#REF!</v>
      </c>
      <c r="X420" s="17" t="e">
        <f t="shared" si="55"/>
        <v>#REF!</v>
      </c>
      <c r="Y420" s="17" t="e">
        <f t="shared" si="56"/>
        <v>#REF!</v>
      </c>
      <c r="Z420" s="17" t="e">
        <f t="shared" si="61"/>
        <v>#REF!</v>
      </c>
      <c r="AA420" s="17"/>
      <c r="AB420" s="18"/>
      <c r="AC420" s="18" t="e">
        <f t="shared" si="62"/>
        <v>#REF!</v>
      </c>
      <c r="AD420" s="19" t="str">
        <f>VLOOKUP(B420,'[1]Manali members'!$C$2:$K$637,9,0)</f>
        <v>Last communication 03</v>
      </c>
    </row>
    <row r="421" spans="1:30" x14ac:dyDescent="0.3">
      <c r="A421" s="20">
        <v>420</v>
      </c>
      <c r="B421" s="21" t="s">
        <v>1291</v>
      </c>
      <c r="C421" s="15" t="s">
        <v>23</v>
      </c>
      <c r="D421" s="21">
        <v>3002862</v>
      </c>
      <c r="E421" s="15" t="s">
        <v>25</v>
      </c>
      <c r="F421" s="15" t="s">
        <v>26</v>
      </c>
      <c r="G421" s="22">
        <v>35042</v>
      </c>
      <c r="H421" s="21">
        <v>1995</v>
      </c>
      <c r="I421" s="21" t="s">
        <v>1292</v>
      </c>
      <c r="J421" s="21"/>
      <c r="K421" s="23">
        <f>VLOOKUP(B421,'[1]Manali members'!$C$2:$K$637,4,0)</f>
        <v>48000</v>
      </c>
      <c r="L421" s="23">
        <f>VLOOKUP(B421,'[1]Manali members'!$C$2:$K$637,5,0)</f>
        <v>48000</v>
      </c>
      <c r="M421" s="23">
        <f>VLOOKUP(B421,'[1]Manali members'!$C$2:$K$637,6,0)</f>
        <v>48000</v>
      </c>
      <c r="N421" s="21" t="str">
        <f>VLOOKUP(B421,'[1]Manali members'!$C$2:$K$637,8,0)</f>
        <v>Regular</v>
      </c>
      <c r="O421" s="23">
        <f t="shared" si="57"/>
        <v>0</v>
      </c>
      <c r="P421" s="14" t="e">
        <f>+#REF!-H421</f>
        <v>#REF!</v>
      </c>
      <c r="Q421" s="17" t="e">
        <f t="shared" si="54"/>
        <v>#REF!</v>
      </c>
      <c r="R421" s="17" t="e">
        <f t="shared" si="58"/>
        <v>#REF!</v>
      </c>
      <c r="S421" s="17">
        <f t="shared" si="59"/>
        <v>0</v>
      </c>
      <c r="T421" s="17"/>
      <c r="U421" s="18"/>
      <c r="V421" s="18" t="e">
        <f t="shared" si="60"/>
        <v>#REF!</v>
      </c>
      <c r="W421" s="16" t="e">
        <f>+#REF!-H421</f>
        <v>#REF!</v>
      </c>
      <c r="X421" s="17" t="e">
        <f t="shared" si="55"/>
        <v>#REF!</v>
      </c>
      <c r="Y421" s="17" t="e">
        <f t="shared" si="56"/>
        <v>#REF!</v>
      </c>
      <c r="Z421" s="17" t="e">
        <f t="shared" si="61"/>
        <v>#REF!</v>
      </c>
      <c r="AA421" s="17"/>
      <c r="AB421" s="18"/>
      <c r="AC421" s="18" t="e">
        <f t="shared" si="62"/>
        <v>#REF!</v>
      </c>
      <c r="AD421" s="19" t="str">
        <f>VLOOKUP(B421,'[1]Manali members'!$C$2:$K$637,9,0)</f>
        <v>Last communication 16</v>
      </c>
    </row>
    <row r="422" spans="1:30" x14ac:dyDescent="0.3">
      <c r="A422" s="13">
        <v>421</v>
      </c>
      <c r="B422" s="21" t="s">
        <v>1293</v>
      </c>
      <c r="C422" s="15" t="s">
        <v>23</v>
      </c>
      <c r="D422" s="21">
        <v>3002873</v>
      </c>
      <c r="E422" s="15" t="s">
        <v>25</v>
      </c>
      <c r="F422" s="15" t="s">
        <v>26</v>
      </c>
      <c r="G422" s="21" t="s">
        <v>1023</v>
      </c>
      <c r="H422" s="21">
        <v>1995</v>
      </c>
      <c r="I422" s="21" t="s">
        <v>1294</v>
      </c>
      <c r="J422" s="21"/>
      <c r="K422" s="23">
        <f>VLOOKUP(B422,'[1]Manali members'!$C$2:$K$637,4,0)</f>
        <v>48000</v>
      </c>
      <c r="L422" s="23">
        <f>VLOOKUP(B422,'[1]Manali members'!$C$2:$K$637,5,0)</f>
        <v>48000</v>
      </c>
      <c r="M422" s="23">
        <f>VLOOKUP(B422,'[1]Manali members'!$C$2:$K$637,6,0)</f>
        <v>48000</v>
      </c>
      <c r="N422" s="21" t="str">
        <f>VLOOKUP(B422,'[1]Manali members'!$C$2:$K$637,8,0)</f>
        <v>Regular</v>
      </c>
      <c r="O422" s="23">
        <f t="shared" si="57"/>
        <v>0</v>
      </c>
      <c r="P422" s="14" t="e">
        <f>+#REF!-H422</f>
        <v>#REF!</v>
      </c>
      <c r="Q422" s="17" t="e">
        <f t="shared" si="54"/>
        <v>#REF!</v>
      </c>
      <c r="R422" s="17" t="e">
        <f t="shared" si="58"/>
        <v>#REF!</v>
      </c>
      <c r="S422" s="17">
        <f t="shared" si="59"/>
        <v>0</v>
      </c>
      <c r="T422" s="17"/>
      <c r="U422" s="18"/>
      <c r="V422" s="18" t="e">
        <f t="shared" si="60"/>
        <v>#REF!</v>
      </c>
      <c r="W422" s="16" t="e">
        <f>+#REF!-H422</f>
        <v>#REF!</v>
      </c>
      <c r="X422" s="17" t="e">
        <f t="shared" si="55"/>
        <v>#REF!</v>
      </c>
      <c r="Y422" s="17" t="e">
        <f t="shared" si="56"/>
        <v>#REF!</v>
      </c>
      <c r="Z422" s="17" t="e">
        <f t="shared" si="61"/>
        <v>#REF!</v>
      </c>
      <c r="AA422" s="17"/>
      <c r="AB422" s="18"/>
      <c r="AC422" s="18" t="e">
        <f t="shared" si="62"/>
        <v>#REF!</v>
      </c>
      <c r="AD422" s="19" t="str">
        <f>VLOOKUP(B422,'[1]Manali members'!$C$2:$K$637,9,0)</f>
        <v>Last Communication 96</v>
      </c>
    </row>
    <row r="423" spans="1:30" x14ac:dyDescent="0.3">
      <c r="A423" s="20">
        <v>422</v>
      </c>
      <c r="B423" s="21" t="s">
        <v>1295</v>
      </c>
      <c r="C423" s="15" t="s">
        <v>23</v>
      </c>
      <c r="D423" s="21">
        <v>3002925</v>
      </c>
      <c r="E423" s="15" t="s">
        <v>25</v>
      </c>
      <c r="F423" s="15" t="s">
        <v>26</v>
      </c>
      <c r="G423" s="22">
        <v>34982</v>
      </c>
      <c r="H423" s="21">
        <v>1995</v>
      </c>
      <c r="I423" s="21" t="s">
        <v>1296</v>
      </c>
      <c r="J423" s="21"/>
      <c r="K423" s="23">
        <f>VLOOKUP(B423,'[1]Manali members'!$C$2:$K$637,4,0)</f>
        <v>48000</v>
      </c>
      <c r="L423" s="23">
        <f>VLOOKUP(B423,'[1]Manali members'!$C$2:$K$637,5,0)</f>
        <v>48000</v>
      </c>
      <c r="M423" s="23">
        <f>VLOOKUP(B423,'[1]Manali members'!$C$2:$K$637,6,0)</f>
        <v>48000</v>
      </c>
      <c r="N423" s="21" t="str">
        <f>VLOOKUP(B423,'[1]Manali members'!$C$2:$K$637,8,0)</f>
        <v>Regular</v>
      </c>
      <c r="O423" s="23">
        <f t="shared" si="57"/>
        <v>0</v>
      </c>
      <c r="P423" s="14" t="e">
        <f>+#REF!-H423</f>
        <v>#REF!</v>
      </c>
      <c r="Q423" s="17" t="e">
        <f t="shared" si="54"/>
        <v>#REF!</v>
      </c>
      <c r="R423" s="17" t="e">
        <f t="shared" si="58"/>
        <v>#REF!</v>
      </c>
      <c r="S423" s="17">
        <f t="shared" si="59"/>
        <v>0</v>
      </c>
      <c r="T423" s="17"/>
      <c r="U423" s="18"/>
      <c r="V423" s="18" t="e">
        <f t="shared" si="60"/>
        <v>#REF!</v>
      </c>
      <c r="W423" s="16" t="e">
        <f>+#REF!-H423</f>
        <v>#REF!</v>
      </c>
      <c r="X423" s="17" t="e">
        <f t="shared" si="55"/>
        <v>#REF!</v>
      </c>
      <c r="Y423" s="17" t="e">
        <f t="shared" si="56"/>
        <v>#REF!</v>
      </c>
      <c r="Z423" s="17" t="e">
        <f t="shared" si="61"/>
        <v>#REF!</v>
      </c>
      <c r="AA423" s="17"/>
      <c r="AB423" s="18"/>
      <c r="AC423" s="18" t="e">
        <f t="shared" si="62"/>
        <v>#REF!</v>
      </c>
      <c r="AD423" s="19" t="str">
        <f>VLOOKUP(B423,'[1]Manali members'!$C$2:$K$637,9,0)</f>
        <v>Last communication 97</v>
      </c>
    </row>
    <row r="424" spans="1:30" x14ac:dyDescent="0.3">
      <c r="A424" s="13">
        <v>423</v>
      </c>
      <c r="B424" s="21" t="s">
        <v>1297</v>
      </c>
      <c r="C424" s="15" t="s">
        <v>23</v>
      </c>
      <c r="D424" s="21">
        <v>3002957</v>
      </c>
      <c r="E424" s="15" t="s">
        <v>25</v>
      </c>
      <c r="F424" s="15" t="s">
        <v>26</v>
      </c>
      <c r="G424" s="21" t="s">
        <v>1298</v>
      </c>
      <c r="H424" s="21">
        <v>1995</v>
      </c>
      <c r="I424" s="21" t="s">
        <v>1299</v>
      </c>
      <c r="J424" s="21"/>
      <c r="K424" s="23">
        <f>VLOOKUP(B424,'[1]Manali members'!$C$2:$K$637,4,0)</f>
        <v>85000</v>
      </c>
      <c r="L424" s="23">
        <f>VLOOKUP(B424,'[1]Manali members'!$C$2:$K$637,5,0)</f>
        <v>85000</v>
      </c>
      <c r="M424" s="23">
        <f>VLOOKUP(B424,'[1]Manali members'!$C$2:$K$637,6,0)</f>
        <v>85000</v>
      </c>
      <c r="N424" s="21" t="str">
        <f>VLOOKUP(B424,'[1]Manali members'!$C$2:$K$637,8,0)</f>
        <v>Regular</v>
      </c>
      <c r="O424" s="23">
        <f t="shared" si="57"/>
        <v>0</v>
      </c>
      <c r="P424" s="14" t="e">
        <f>+#REF!-H424</f>
        <v>#REF!</v>
      </c>
      <c r="Q424" s="17" t="e">
        <f t="shared" si="54"/>
        <v>#REF!</v>
      </c>
      <c r="R424" s="17" t="e">
        <f t="shared" si="58"/>
        <v>#REF!</v>
      </c>
      <c r="S424" s="17">
        <f t="shared" si="59"/>
        <v>0</v>
      </c>
      <c r="T424" s="17"/>
      <c r="U424" s="18"/>
      <c r="V424" s="18" t="e">
        <f t="shared" si="60"/>
        <v>#REF!</v>
      </c>
      <c r="W424" s="16" t="e">
        <f>+#REF!-H424</f>
        <v>#REF!</v>
      </c>
      <c r="X424" s="17" t="e">
        <f t="shared" si="55"/>
        <v>#REF!</v>
      </c>
      <c r="Y424" s="17" t="e">
        <f t="shared" si="56"/>
        <v>#REF!</v>
      </c>
      <c r="Z424" s="17" t="e">
        <f t="shared" si="61"/>
        <v>#REF!</v>
      </c>
      <c r="AA424" s="17"/>
      <c r="AB424" s="18"/>
      <c r="AC424" s="18" t="e">
        <f t="shared" si="62"/>
        <v>#REF!</v>
      </c>
      <c r="AD424" s="19" t="str">
        <f>VLOOKUP(B424,'[1]Manali members'!$C$2:$K$637,9,0)</f>
        <v>Last communication 96</v>
      </c>
    </row>
    <row r="425" spans="1:30" x14ac:dyDescent="0.3">
      <c r="A425" s="20">
        <v>424</v>
      </c>
      <c r="B425" s="21" t="s">
        <v>1300</v>
      </c>
      <c r="C425" s="15" t="s">
        <v>23</v>
      </c>
      <c r="D425" s="21">
        <v>3002958</v>
      </c>
      <c r="E425" s="15" t="s">
        <v>25</v>
      </c>
      <c r="F425" s="15" t="s">
        <v>26</v>
      </c>
      <c r="G425" s="21" t="s">
        <v>1301</v>
      </c>
      <c r="H425" s="21">
        <v>1995</v>
      </c>
      <c r="I425" s="21" t="s">
        <v>1302</v>
      </c>
      <c r="J425" s="21"/>
      <c r="K425" s="23">
        <f>VLOOKUP(B425,'[1]Manali members'!$C$2:$K$637,4,0)</f>
        <v>85000</v>
      </c>
      <c r="L425" s="23">
        <f>VLOOKUP(B425,'[1]Manali members'!$C$2:$K$637,5,0)</f>
        <v>85000</v>
      </c>
      <c r="M425" s="23">
        <f>VLOOKUP(B425,'[1]Manali members'!$C$2:$K$637,6,0)</f>
        <v>85000</v>
      </c>
      <c r="N425" s="21" t="str">
        <f>VLOOKUP(B425,'[1]Manali members'!$C$2:$K$637,8,0)</f>
        <v>Regular</v>
      </c>
      <c r="O425" s="23">
        <f t="shared" si="57"/>
        <v>0</v>
      </c>
      <c r="P425" s="14" t="e">
        <f>+#REF!-H425</f>
        <v>#REF!</v>
      </c>
      <c r="Q425" s="17" t="e">
        <f t="shared" si="54"/>
        <v>#REF!</v>
      </c>
      <c r="R425" s="17" t="e">
        <f t="shared" si="58"/>
        <v>#REF!</v>
      </c>
      <c r="S425" s="17">
        <f t="shared" si="59"/>
        <v>0</v>
      </c>
      <c r="T425" s="17"/>
      <c r="U425" s="18"/>
      <c r="V425" s="18" t="e">
        <f t="shared" si="60"/>
        <v>#REF!</v>
      </c>
      <c r="W425" s="16" t="e">
        <f>+#REF!-H425</f>
        <v>#REF!</v>
      </c>
      <c r="X425" s="17" t="e">
        <f t="shared" si="55"/>
        <v>#REF!</v>
      </c>
      <c r="Y425" s="17" t="e">
        <f t="shared" si="56"/>
        <v>#REF!</v>
      </c>
      <c r="Z425" s="17" t="e">
        <f t="shared" si="61"/>
        <v>#REF!</v>
      </c>
      <c r="AA425" s="17"/>
      <c r="AB425" s="18"/>
      <c r="AC425" s="18" t="e">
        <f t="shared" si="62"/>
        <v>#REF!</v>
      </c>
      <c r="AD425" s="19" t="str">
        <f>VLOOKUP(B425,'[1]Manali members'!$C$2:$K$637,9,0)</f>
        <v>Last communication 95</v>
      </c>
    </row>
    <row r="426" spans="1:30" x14ac:dyDescent="0.3">
      <c r="A426" s="13">
        <v>425</v>
      </c>
      <c r="B426" s="21" t="s">
        <v>1303</v>
      </c>
      <c r="C426" s="15" t="s">
        <v>23</v>
      </c>
      <c r="D426" s="21">
        <v>3002959</v>
      </c>
      <c r="E426" s="15" t="s">
        <v>25</v>
      </c>
      <c r="F426" s="15" t="s">
        <v>26</v>
      </c>
      <c r="G426" s="22">
        <v>34952</v>
      </c>
      <c r="H426" s="21">
        <v>1995</v>
      </c>
      <c r="I426" s="21" t="s">
        <v>1304</v>
      </c>
      <c r="J426" s="21"/>
      <c r="K426" s="23">
        <f>VLOOKUP(B426,'[1]Manali members'!$C$2:$K$637,4,0)</f>
        <v>85000</v>
      </c>
      <c r="L426" s="23">
        <f>VLOOKUP(B426,'[1]Manali members'!$C$2:$K$637,5,0)</f>
        <v>85000</v>
      </c>
      <c r="M426" s="23">
        <f>VLOOKUP(B426,'[1]Manali members'!$C$2:$K$637,6,0)</f>
        <v>85000</v>
      </c>
      <c r="N426" s="21" t="str">
        <f>VLOOKUP(B426,'[1]Manali members'!$C$2:$K$637,8,0)</f>
        <v>Regular</v>
      </c>
      <c r="O426" s="23">
        <f t="shared" si="57"/>
        <v>0</v>
      </c>
      <c r="P426" s="14" t="e">
        <f>+#REF!-H426</f>
        <v>#REF!</v>
      </c>
      <c r="Q426" s="17" t="e">
        <f t="shared" si="54"/>
        <v>#REF!</v>
      </c>
      <c r="R426" s="17" t="e">
        <f t="shared" si="58"/>
        <v>#REF!</v>
      </c>
      <c r="S426" s="17">
        <f t="shared" si="59"/>
        <v>0</v>
      </c>
      <c r="T426" s="17"/>
      <c r="U426" s="18"/>
      <c r="V426" s="18" t="e">
        <f t="shared" si="60"/>
        <v>#REF!</v>
      </c>
      <c r="W426" s="16" t="e">
        <f>+#REF!-H426</f>
        <v>#REF!</v>
      </c>
      <c r="X426" s="17" t="e">
        <f t="shared" si="55"/>
        <v>#REF!</v>
      </c>
      <c r="Y426" s="17" t="e">
        <f t="shared" si="56"/>
        <v>#REF!</v>
      </c>
      <c r="Z426" s="17" t="e">
        <f t="shared" si="61"/>
        <v>#REF!</v>
      </c>
      <c r="AA426" s="17"/>
      <c r="AB426" s="18"/>
      <c r="AC426" s="18" t="e">
        <f t="shared" si="62"/>
        <v>#REF!</v>
      </c>
      <c r="AD426" s="19" t="str">
        <f>VLOOKUP(B426,'[1]Manali members'!$C$2:$K$637,9,0)</f>
        <v>Last communication 02</v>
      </c>
    </row>
    <row r="427" spans="1:30" x14ac:dyDescent="0.3">
      <c r="A427" s="20">
        <v>426</v>
      </c>
      <c r="B427" s="21" t="s">
        <v>1305</v>
      </c>
      <c r="C427" s="15" t="s">
        <v>23</v>
      </c>
      <c r="D427" s="21">
        <v>3002960</v>
      </c>
      <c r="E427" s="15" t="s">
        <v>25</v>
      </c>
      <c r="F427" s="15" t="s">
        <v>26</v>
      </c>
      <c r="G427" s="21" t="s">
        <v>1306</v>
      </c>
      <c r="H427" s="21">
        <v>1995</v>
      </c>
      <c r="I427" s="21" t="s">
        <v>1307</v>
      </c>
      <c r="J427" s="21"/>
      <c r="K427" s="23">
        <f>VLOOKUP(B427,'[1]Manali members'!$C$2:$K$637,4,0)</f>
        <v>65000</v>
      </c>
      <c r="L427" s="23">
        <f>VLOOKUP(B427,'[1]Manali members'!$C$2:$K$637,5,0)</f>
        <v>65000</v>
      </c>
      <c r="M427" s="23">
        <f>VLOOKUP(B427,'[1]Manali members'!$C$2:$K$637,6,0)</f>
        <v>65000</v>
      </c>
      <c r="N427" s="21" t="str">
        <f>VLOOKUP(B427,'[1]Manali members'!$C$2:$K$637,8,0)</f>
        <v>Regular</v>
      </c>
      <c r="O427" s="23">
        <f t="shared" si="57"/>
        <v>0</v>
      </c>
      <c r="P427" s="14" t="e">
        <f>+#REF!-H427</f>
        <v>#REF!</v>
      </c>
      <c r="Q427" s="17" t="e">
        <f t="shared" si="54"/>
        <v>#REF!</v>
      </c>
      <c r="R427" s="17" t="e">
        <f t="shared" si="58"/>
        <v>#REF!</v>
      </c>
      <c r="S427" s="17">
        <f t="shared" si="59"/>
        <v>0</v>
      </c>
      <c r="T427" s="17"/>
      <c r="U427" s="18"/>
      <c r="V427" s="18" t="e">
        <f t="shared" si="60"/>
        <v>#REF!</v>
      </c>
      <c r="W427" s="16" t="e">
        <f>+#REF!-H427</f>
        <v>#REF!</v>
      </c>
      <c r="X427" s="17" t="e">
        <f t="shared" si="55"/>
        <v>#REF!</v>
      </c>
      <c r="Y427" s="17" t="e">
        <f t="shared" si="56"/>
        <v>#REF!</v>
      </c>
      <c r="Z427" s="17" t="e">
        <f t="shared" si="61"/>
        <v>#REF!</v>
      </c>
      <c r="AA427" s="17"/>
      <c r="AB427" s="18"/>
      <c r="AC427" s="18" t="e">
        <f t="shared" si="62"/>
        <v>#REF!</v>
      </c>
      <c r="AD427" s="19" t="str">
        <f>VLOOKUP(B427,'[1]Manali members'!$C$2:$K$637,9,0)</f>
        <v>Last communication 05</v>
      </c>
    </row>
    <row r="428" spans="1:30" x14ac:dyDescent="0.3">
      <c r="A428" s="13">
        <v>427</v>
      </c>
      <c r="B428" s="21" t="s">
        <v>1308</v>
      </c>
      <c r="C428" s="15" t="s">
        <v>23</v>
      </c>
      <c r="D428" s="21">
        <v>3002961</v>
      </c>
      <c r="E428" s="15" t="s">
        <v>25</v>
      </c>
      <c r="F428" s="15" t="s">
        <v>26</v>
      </c>
      <c r="G428" s="21" t="s">
        <v>1309</v>
      </c>
      <c r="H428" s="21">
        <v>1995</v>
      </c>
      <c r="I428" s="21" t="s">
        <v>1310</v>
      </c>
      <c r="J428" s="21"/>
      <c r="K428" s="23">
        <f>VLOOKUP(B428,'[1]Manali members'!$C$2:$K$637,4,0)</f>
        <v>85000</v>
      </c>
      <c r="L428" s="23">
        <f>VLOOKUP(B428,'[1]Manali members'!$C$2:$K$637,5,0)</f>
        <v>85000</v>
      </c>
      <c r="M428" s="23">
        <f>VLOOKUP(B428,'[1]Manali members'!$C$2:$K$637,6,0)</f>
        <v>85000</v>
      </c>
      <c r="N428" s="21" t="str">
        <f>VLOOKUP(B428,'[1]Manali members'!$C$2:$K$637,8,0)</f>
        <v>Regular</v>
      </c>
      <c r="O428" s="23">
        <f t="shared" si="57"/>
        <v>0</v>
      </c>
      <c r="P428" s="14" t="e">
        <f>+#REF!-H428</f>
        <v>#REF!</v>
      </c>
      <c r="Q428" s="17" t="e">
        <f t="shared" si="54"/>
        <v>#REF!</v>
      </c>
      <c r="R428" s="17" t="e">
        <f t="shared" si="58"/>
        <v>#REF!</v>
      </c>
      <c r="S428" s="17">
        <f t="shared" si="59"/>
        <v>0</v>
      </c>
      <c r="T428" s="17"/>
      <c r="U428" s="18"/>
      <c r="V428" s="18" t="e">
        <f t="shared" si="60"/>
        <v>#REF!</v>
      </c>
      <c r="W428" s="16" t="e">
        <f>+#REF!-H428</f>
        <v>#REF!</v>
      </c>
      <c r="X428" s="17" t="e">
        <f t="shared" si="55"/>
        <v>#REF!</v>
      </c>
      <c r="Y428" s="17" t="e">
        <f t="shared" si="56"/>
        <v>#REF!</v>
      </c>
      <c r="Z428" s="17" t="e">
        <f t="shared" si="61"/>
        <v>#REF!</v>
      </c>
      <c r="AA428" s="17"/>
      <c r="AB428" s="18"/>
      <c r="AC428" s="18" t="e">
        <f t="shared" si="62"/>
        <v>#REF!</v>
      </c>
      <c r="AD428" s="19" t="str">
        <f>VLOOKUP(B428,'[1]Manali members'!$C$2:$K$637,9,0)</f>
        <v>Last communication 96</v>
      </c>
    </row>
    <row r="429" spans="1:30" ht="28.8" x14ac:dyDescent="0.3">
      <c r="A429" s="20">
        <v>428</v>
      </c>
      <c r="B429" s="21" t="s">
        <v>1311</v>
      </c>
      <c r="C429" s="15" t="s">
        <v>23</v>
      </c>
      <c r="D429" s="21">
        <v>3002965</v>
      </c>
      <c r="E429" s="15" t="s">
        <v>25</v>
      </c>
      <c r="F429" s="15" t="s">
        <v>26</v>
      </c>
      <c r="G429" s="21" t="s">
        <v>1312</v>
      </c>
      <c r="H429" s="21">
        <v>1995</v>
      </c>
      <c r="I429" s="21" t="s">
        <v>1313</v>
      </c>
      <c r="J429" s="21"/>
      <c r="K429" s="23">
        <f>VLOOKUP(B429,'[1]Manali members'!$C$2:$K$637,4,0)</f>
        <v>48000</v>
      </c>
      <c r="L429" s="23">
        <f>VLOOKUP(B429,'[1]Manali members'!$C$2:$K$637,5,0)</f>
        <v>48000</v>
      </c>
      <c r="M429" s="23">
        <f>VLOOKUP(B429,'[1]Manali members'!$C$2:$K$637,6,0)</f>
        <v>40800</v>
      </c>
      <c r="N429" s="21" t="str">
        <f>VLOOKUP(B429,'[1]Manali members'!$C$2:$K$637,8,0)</f>
        <v>Outstanding</v>
      </c>
      <c r="O429" s="23">
        <f t="shared" si="57"/>
        <v>7200</v>
      </c>
      <c r="P429" s="14" t="e">
        <f>+#REF!-H429</f>
        <v>#REF!</v>
      </c>
      <c r="Q429" s="17">
        <f t="shared" si="54"/>
        <v>32640</v>
      </c>
      <c r="R429" s="17" t="e">
        <f t="shared" si="58"/>
        <v>#REF!</v>
      </c>
      <c r="S429" s="17">
        <f t="shared" si="59"/>
        <v>32640</v>
      </c>
      <c r="T429" s="17"/>
      <c r="U429" s="18"/>
      <c r="V429" s="18" t="e">
        <f t="shared" si="60"/>
        <v>#REF!</v>
      </c>
      <c r="W429" s="16" t="e">
        <f>+#REF!-H429</f>
        <v>#REF!</v>
      </c>
      <c r="X429" s="17">
        <f t="shared" si="55"/>
        <v>32640</v>
      </c>
      <c r="Y429" s="17" t="e">
        <f t="shared" si="56"/>
        <v>#REF!</v>
      </c>
      <c r="Z429" s="17" t="e">
        <f t="shared" si="61"/>
        <v>#REF!</v>
      </c>
      <c r="AA429" s="17"/>
      <c r="AB429" s="18"/>
      <c r="AC429" s="18" t="e">
        <f t="shared" si="62"/>
        <v>#REF!</v>
      </c>
      <c r="AD429" s="19" t="str">
        <f>VLOOKUP(B429,'[1]Manali members'!$C$2:$K$637,9,0)</f>
        <v>According to file unit cost outstanding
(Outstanding Rs 7200/-)</v>
      </c>
    </row>
    <row r="430" spans="1:30" x14ac:dyDescent="0.3">
      <c r="A430" s="13">
        <v>429</v>
      </c>
      <c r="B430" s="21" t="s">
        <v>1314</v>
      </c>
      <c r="C430" s="15" t="s">
        <v>23</v>
      </c>
      <c r="D430" s="21">
        <v>3002988</v>
      </c>
      <c r="E430" s="15" t="s">
        <v>25</v>
      </c>
      <c r="F430" s="15" t="s">
        <v>26</v>
      </c>
      <c r="G430" s="21" t="s">
        <v>1315</v>
      </c>
      <c r="H430" s="21">
        <v>1995</v>
      </c>
      <c r="I430" s="21" t="s">
        <v>1316</v>
      </c>
      <c r="J430" s="21"/>
      <c r="K430" s="23">
        <f>VLOOKUP(B430,'[1]Manali members'!$C$2:$K$637,4,0)</f>
        <v>65000</v>
      </c>
      <c r="L430" s="23">
        <f>VLOOKUP(B430,'[1]Manali members'!$C$2:$K$637,5,0)</f>
        <v>61750</v>
      </c>
      <c r="M430" s="23">
        <f>VLOOKUP(B430,'[1]Manali members'!$C$2:$K$637,6,0)</f>
        <v>61750</v>
      </c>
      <c r="N430" s="21" t="str">
        <f>VLOOKUP(B430,'[1]Manali members'!$C$2:$K$637,8,0)</f>
        <v>Regular</v>
      </c>
      <c r="O430" s="23">
        <f t="shared" si="57"/>
        <v>0</v>
      </c>
      <c r="P430" s="14" t="e">
        <f>+#REF!-H430</f>
        <v>#REF!</v>
      </c>
      <c r="Q430" s="17" t="e">
        <f t="shared" si="54"/>
        <v>#REF!</v>
      </c>
      <c r="R430" s="17" t="e">
        <f t="shared" si="58"/>
        <v>#REF!</v>
      </c>
      <c r="S430" s="17">
        <f t="shared" si="59"/>
        <v>0</v>
      </c>
      <c r="T430" s="17"/>
      <c r="U430" s="18"/>
      <c r="V430" s="18" t="e">
        <f t="shared" si="60"/>
        <v>#REF!</v>
      </c>
      <c r="W430" s="16" t="e">
        <f>+#REF!-H430</f>
        <v>#REF!</v>
      </c>
      <c r="X430" s="17" t="e">
        <f t="shared" si="55"/>
        <v>#REF!</v>
      </c>
      <c r="Y430" s="17" t="e">
        <f t="shared" si="56"/>
        <v>#REF!</v>
      </c>
      <c r="Z430" s="17" t="e">
        <f t="shared" si="61"/>
        <v>#REF!</v>
      </c>
      <c r="AA430" s="17"/>
      <c r="AB430" s="18"/>
      <c r="AC430" s="18" t="e">
        <f t="shared" si="62"/>
        <v>#REF!</v>
      </c>
      <c r="AD430" s="19" t="str">
        <f>VLOOKUP(B430,'[1]Manali members'!$C$2:$K$637,9,0)</f>
        <v>Last communication 96</v>
      </c>
    </row>
    <row r="431" spans="1:30" ht="28.8" x14ac:dyDescent="0.3">
      <c r="A431" s="20">
        <v>430</v>
      </c>
      <c r="B431" s="21" t="s">
        <v>1317</v>
      </c>
      <c r="C431" s="15" t="s">
        <v>23</v>
      </c>
      <c r="D431" s="21">
        <v>3002990</v>
      </c>
      <c r="E431" s="15" t="s">
        <v>25</v>
      </c>
      <c r="F431" s="15" t="s">
        <v>26</v>
      </c>
      <c r="G431" s="21" t="s">
        <v>1306</v>
      </c>
      <c r="H431" s="21">
        <v>1995</v>
      </c>
      <c r="I431" s="21" t="s">
        <v>1318</v>
      </c>
      <c r="J431" s="21"/>
      <c r="K431" s="23">
        <f>VLOOKUP(B431,'[1]Manali members'!$C$2:$K$637,4,0)</f>
        <v>85000</v>
      </c>
      <c r="L431" s="23">
        <f>VLOOKUP(B431,'[1]Manali members'!$C$2:$K$637,5,0)</f>
        <v>85000</v>
      </c>
      <c r="M431" s="23">
        <f>VLOOKUP(B431,'[1]Manali members'!$C$2:$K$637,6,0)</f>
        <v>34000</v>
      </c>
      <c r="N431" s="21" t="str">
        <f>VLOOKUP(B431,'[1]Manali members'!$C$2:$K$637,8,0)</f>
        <v>Outstanding</v>
      </c>
      <c r="O431" s="23">
        <f t="shared" si="57"/>
        <v>51000</v>
      </c>
      <c r="P431" s="14" t="e">
        <f>+#REF!-H431</f>
        <v>#REF!</v>
      </c>
      <c r="Q431" s="17">
        <f t="shared" si="54"/>
        <v>27200</v>
      </c>
      <c r="R431" s="17" t="e">
        <f t="shared" si="58"/>
        <v>#REF!</v>
      </c>
      <c r="S431" s="17">
        <f t="shared" si="59"/>
        <v>27200</v>
      </c>
      <c r="T431" s="17"/>
      <c r="U431" s="18"/>
      <c r="V431" s="18" t="e">
        <f t="shared" si="60"/>
        <v>#REF!</v>
      </c>
      <c r="W431" s="16" t="e">
        <f>+#REF!-H431</f>
        <v>#REF!</v>
      </c>
      <c r="X431" s="17">
        <f t="shared" si="55"/>
        <v>27200</v>
      </c>
      <c r="Y431" s="17" t="e">
        <f t="shared" si="56"/>
        <v>#REF!</v>
      </c>
      <c r="Z431" s="17" t="e">
        <f t="shared" si="61"/>
        <v>#REF!</v>
      </c>
      <c r="AA431" s="17"/>
      <c r="AB431" s="18"/>
      <c r="AC431" s="18" t="e">
        <f t="shared" si="62"/>
        <v>#REF!</v>
      </c>
      <c r="AD431" s="19" t="str">
        <f>VLOOKUP(B431,'[1]Manali members'!$C$2:$K$637,9,0)</f>
        <v>Only application form filed
(Outstanding Rs 51000/-)</v>
      </c>
    </row>
    <row r="432" spans="1:30" x14ac:dyDescent="0.3">
      <c r="A432" s="13">
        <v>431</v>
      </c>
      <c r="B432" s="21" t="s">
        <v>1319</v>
      </c>
      <c r="C432" s="15" t="s">
        <v>23</v>
      </c>
      <c r="D432" s="21">
        <v>3002991</v>
      </c>
      <c r="E432" s="15" t="s">
        <v>25</v>
      </c>
      <c r="F432" s="15" t="s">
        <v>26</v>
      </c>
      <c r="G432" s="21" t="s">
        <v>1312</v>
      </c>
      <c r="H432" s="21">
        <v>1995</v>
      </c>
      <c r="I432" s="21" t="s">
        <v>1320</v>
      </c>
      <c r="J432" s="21"/>
      <c r="K432" s="23">
        <f>VLOOKUP(B432,'[1]Manali members'!$C$2:$K$637,4,0)</f>
        <v>65000</v>
      </c>
      <c r="L432" s="23">
        <f>VLOOKUP(B432,'[1]Manali members'!$C$2:$K$637,5,0)</f>
        <v>65000</v>
      </c>
      <c r="M432" s="23">
        <f>VLOOKUP(B432,'[1]Manali members'!$C$2:$K$637,6,0)</f>
        <v>65000</v>
      </c>
      <c r="N432" s="21" t="str">
        <f>VLOOKUP(B432,'[1]Manali members'!$C$2:$K$637,8,0)</f>
        <v>Regular</v>
      </c>
      <c r="O432" s="23">
        <f t="shared" si="57"/>
        <v>0</v>
      </c>
      <c r="P432" s="14" t="e">
        <f>+#REF!-H432</f>
        <v>#REF!</v>
      </c>
      <c r="Q432" s="17" t="e">
        <f t="shared" si="54"/>
        <v>#REF!</v>
      </c>
      <c r="R432" s="17" t="e">
        <f t="shared" si="58"/>
        <v>#REF!</v>
      </c>
      <c r="S432" s="17">
        <f t="shared" si="59"/>
        <v>0</v>
      </c>
      <c r="T432" s="17"/>
      <c r="U432" s="18"/>
      <c r="V432" s="18" t="e">
        <f t="shared" si="60"/>
        <v>#REF!</v>
      </c>
      <c r="W432" s="16" t="e">
        <f>+#REF!-H432</f>
        <v>#REF!</v>
      </c>
      <c r="X432" s="17" t="e">
        <f t="shared" si="55"/>
        <v>#REF!</v>
      </c>
      <c r="Y432" s="17" t="e">
        <f t="shared" si="56"/>
        <v>#REF!</v>
      </c>
      <c r="Z432" s="17" t="e">
        <f t="shared" si="61"/>
        <v>#REF!</v>
      </c>
      <c r="AA432" s="17"/>
      <c r="AB432" s="18"/>
      <c r="AC432" s="18" t="e">
        <f t="shared" si="62"/>
        <v>#REF!</v>
      </c>
      <c r="AD432" s="19" t="str">
        <f>VLOOKUP(B432,'[1]Manali members'!$C$2:$K$637,9,0)</f>
        <v>No communication till date</v>
      </c>
    </row>
    <row r="433" spans="1:30" x14ac:dyDescent="0.3">
      <c r="A433" s="20">
        <v>432</v>
      </c>
      <c r="B433" s="21" t="s">
        <v>1321</v>
      </c>
      <c r="C433" s="15" t="s">
        <v>23</v>
      </c>
      <c r="D433" s="21">
        <v>3002992</v>
      </c>
      <c r="E433" s="15" t="s">
        <v>25</v>
      </c>
      <c r="F433" s="15" t="s">
        <v>26</v>
      </c>
      <c r="G433" s="21" t="s">
        <v>1031</v>
      </c>
      <c r="H433" s="21">
        <v>1995</v>
      </c>
      <c r="I433" s="21" t="s">
        <v>1322</v>
      </c>
      <c r="J433" s="21"/>
      <c r="K433" s="23">
        <f>VLOOKUP(B433,'[1]Manali members'!$C$2:$K$637,4,0)</f>
        <v>65000</v>
      </c>
      <c r="L433" s="23">
        <f>VLOOKUP(B433,'[1]Manali members'!$C$2:$K$637,5,0)</f>
        <v>65000</v>
      </c>
      <c r="M433" s="23">
        <f>VLOOKUP(B433,'[1]Manali members'!$C$2:$K$637,6,0)</f>
        <v>65000</v>
      </c>
      <c r="N433" s="21" t="str">
        <f>VLOOKUP(B433,'[1]Manali members'!$C$2:$K$637,8,0)</f>
        <v>Regular</v>
      </c>
      <c r="O433" s="23">
        <f t="shared" si="57"/>
        <v>0</v>
      </c>
      <c r="P433" s="14" t="e">
        <f>+#REF!-H433</f>
        <v>#REF!</v>
      </c>
      <c r="Q433" s="17" t="e">
        <f t="shared" si="54"/>
        <v>#REF!</v>
      </c>
      <c r="R433" s="17" t="e">
        <f t="shared" si="58"/>
        <v>#REF!</v>
      </c>
      <c r="S433" s="17">
        <f t="shared" si="59"/>
        <v>0</v>
      </c>
      <c r="T433" s="17"/>
      <c r="U433" s="18"/>
      <c r="V433" s="18" t="e">
        <f t="shared" si="60"/>
        <v>#REF!</v>
      </c>
      <c r="W433" s="16" t="e">
        <f>+#REF!-H433</f>
        <v>#REF!</v>
      </c>
      <c r="X433" s="17" t="e">
        <f t="shared" si="55"/>
        <v>#REF!</v>
      </c>
      <c r="Y433" s="17" t="e">
        <f t="shared" si="56"/>
        <v>#REF!</v>
      </c>
      <c r="Z433" s="17" t="e">
        <f t="shared" si="61"/>
        <v>#REF!</v>
      </c>
      <c r="AA433" s="17"/>
      <c r="AB433" s="18"/>
      <c r="AC433" s="18" t="e">
        <f t="shared" si="62"/>
        <v>#REF!</v>
      </c>
      <c r="AD433" s="19" t="str">
        <f>VLOOKUP(B433,'[1]Manali members'!$C$2:$K$637,9,0)</f>
        <v>Some legal documents filed, Last communication 96</v>
      </c>
    </row>
    <row r="434" spans="1:30" x14ac:dyDescent="0.3">
      <c r="A434" s="13">
        <v>433</v>
      </c>
      <c r="B434" s="21" t="s">
        <v>1323</v>
      </c>
      <c r="C434" s="15" t="s">
        <v>23</v>
      </c>
      <c r="D434" s="21">
        <v>3002993</v>
      </c>
      <c r="E434" s="15" t="s">
        <v>25</v>
      </c>
      <c r="F434" s="15" t="s">
        <v>26</v>
      </c>
      <c r="G434" s="22">
        <v>35013</v>
      </c>
      <c r="H434" s="21">
        <v>1995</v>
      </c>
      <c r="I434" s="21" t="s">
        <v>1324</v>
      </c>
      <c r="J434" s="21"/>
      <c r="K434" s="23">
        <f>VLOOKUP(B434,'[1]Manali members'!$C$2:$K$637,4,0)</f>
        <v>65000</v>
      </c>
      <c r="L434" s="23">
        <f>VLOOKUP(B434,'[1]Manali members'!$C$2:$K$637,5,0)</f>
        <v>65000</v>
      </c>
      <c r="M434" s="23">
        <f>VLOOKUP(B434,'[1]Manali members'!$C$2:$K$637,6,0)</f>
        <v>65000</v>
      </c>
      <c r="N434" s="21" t="str">
        <f>VLOOKUP(B434,'[1]Manali members'!$C$2:$K$637,8,0)</f>
        <v>Regular</v>
      </c>
      <c r="O434" s="23">
        <f t="shared" si="57"/>
        <v>0</v>
      </c>
      <c r="P434" s="14" t="e">
        <f>+#REF!-H434</f>
        <v>#REF!</v>
      </c>
      <c r="Q434" s="17" t="e">
        <f t="shared" si="54"/>
        <v>#REF!</v>
      </c>
      <c r="R434" s="17" t="e">
        <f t="shared" si="58"/>
        <v>#REF!</v>
      </c>
      <c r="S434" s="17">
        <f t="shared" si="59"/>
        <v>0</v>
      </c>
      <c r="T434" s="17"/>
      <c r="U434" s="18"/>
      <c r="V434" s="18" t="e">
        <f t="shared" si="60"/>
        <v>#REF!</v>
      </c>
      <c r="W434" s="16" t="e">
        <f>+#REF!-H434</f>
        <v>#REF!</v>
      </c>
      <c r="X434" s="17" t="e">
        <f t="shared" si="55"/>
        <v>#REF!</v>
      </c>
      <c r="Y434" s="17" t="e">
        <f t="shared" si="56"/>
        <v>#REF!</v>
      </c>
      <c r="Z434" s="17" t="e">
        <f t="shared" si="61"/>
        <v>#REF!</v>
      </c>
      <c r="AA434" s="17"/>
      <c r="AB434" s="18"/>
      <c r="AC434" s="18" t="e">
        <f t="shared" si="62"/>
        <v>#REF!</v>
      </c>
      <c r="AD434" s="19" t="str">
        <f>VLOOKUP(B434,'[1]Manali members'!$C$2:$K$637,9,0)</f>
        <v>No communication till date</v>
      </c>
    </row>
    <row r="435" spans="1:30" x14ac:dyDescent="0.3">
      <c r="A435" s="20">
        <v>434</v>
      </c>
      <c r="B435" s="21" t="s">
        <v>1325</v>
      </c>
      <c r="C435" s="15" t="s">
        <v>23</v>
      </c>
      <c r="D435" s="21">
        <v>3003009</v>
      </c>
      <c r="E435" s="15" t="s">
        <v>25</v>
      </c>
      <c r="F435" s="15" t="s">
        <v>26</v>
      </c>
      <c r="G435" s="21" t="s">
        <v>1312</v>
      </c>
      <c r="H435" s="21">
        <v>1995</v>
      </c>
      <c r="I435" s="21" t="s">
        <v>1326</v>
      </c>
      <c r="J435" s="21"/>
      <c r="K435" s="23">
        <f>VLOOKUP(B435,'[1]Manali members'!$C$2:$K$637,4,0)</f>
        <v>65000</v>
      </c>
      <c r="L435" s="23">
        <f>VLOOKUP(B435,'[1]Manali members'!$C$2:$K$637,5,0)</f>
        <v>65000</v>
      </c>
      <c r="M435" s="23">
        <f>VLOOKUP(B435,'[1]Manali members'!$C$2:$K$637,6,0)</f>
        <v>65000</v>
      </c>
      <c r="N435" s="21" t="str">
        <f>VLOOKUP(B435,'[1]Manali members'!$C$2:$K$637,8,0)</f>
        <v>Regular</v>
      </c>
      <c r="O435" s="23">
        <f t="shared" si="57"/>
        <v>0</v>
      </c>
      <c r="P435" s="14" t="e">
        <f>+#REF!-H435</f>
        <v>#REF!</v>
      </c>
      <c r="Q435" s="17" t="e">
        <f t="shared" si="54"/>
        <v>#REF!</v>
      </c>
      <c r="R435" s="17" t="e">
        <f t="shared" si="58"/>
        <v>#REF!</v>
      </c>
      <c r="S435" s="17">
        <f t="shared" si="59"/>
        <v>0</v>
      </c>
      <c r="T435" s="17"/>
      <c r="U435" s="18"/>
      <c r="V435" s="18" t="e">
        <f t="shared" si="60"/>
        <v>#REF!</v>
      </c>
      <c r="W435" s="16" t="e">
        <f>+#REF!-H435</f>
        <v>#REF!</v>
      </c>
      <c r="X435" s="17" t="e">
        <f t="shared" si="55"/>
        <v>#REF!</v>
      </c>
      <c r="Y435" s="17" t="e">
        <f t="shared" si="56"/>
        <v>#REF!</v>
      </c>
      <c r="Z435" s="17" t="e">
        <f t="shared" si="61"/>
        <v>#REF!</v>
      </c>
      <c r="AA435" s="17"/>
      <c r="AB435" s="18"/>
      <c r="AC435" s="18" t="e">
        <f t="shared" si="62"/>
        <v>#REF!</v>
      </c>
      <c r="AD435" s="19" t="str">
        <f>VLOOKUP(B435,'[1]Manali members'!$C$2:$K$637,9,0)</f>
        <v>Last communication 10</v>
      </c>
    </row>
    <row r="436" spans="1:30" x14ac:dyDescent="0.3">
      <c r="A436" s="13">
        <v>435</v>
      </c>
      <c r="B436" s="21" t="s">
        <v>1327</v>
      </c>
      <c r="C436" s="15" t="s">
        <v>23</v>
      </c>
      <c r="D436" s="21">
        <v>3003025</v>
      </c>
      <c r="E436" s="15" t="s">
        <v>25</v>
      </c>
      <c r="F436" s="15" t="s">
        <v>26</v>
      </c>
      <c r="G436" s="21" t="s">
        <v>1328</v>
      </c>
      <c r="H436" s="21">
        <v>1995</v>
      </c>
      <c r="I436" s="21" t="s">
        <v>1329</v>
      </c>
      <c r="J436" s="21"/>
      <c r="K436" s="23">
        <f>VLOOKUP(B436,'[1]Manali members'!$C$2:$K$637,4,0)</f>
        <v>65000</v>
      </c>
      <c r="L436" s="23">
        <f>VLOOKUP(B436,'[1]Manali members'!$C$2:$K$637,5,0)</f>
        <v>65000</v>
      </c>
      <c r="M436" s="23">
        <f>VLOOKUP(B436,'[1]Manali members'!$C$2:$K$637,6,0)</f>
        <v>65000</v>
      </c>
      <c r="N436" s="21" t="str">
        <f>VLOOKUP(B436,'[1]Manali members'!$C$2:$K$637,8,0)</f>
        <v>Regular</v>
      </c>
      <c r="O436" s="23">
        <f t="shared" si="57"/>
        <v>0</v>
      </c>
      <c r="P436" s="14" t="e">
        <f>+#REF!-H436</f>
        <v>#REF!</v>
      </c>
      <c r="Q436" s="17" t="e">
        <f t="shared" si="54"/>
        <v>#REF!</v>
      </c>
      <c r="R436" s="17" t="e">
        <f t="shared" si="58"/>
        <v>#REF!</v>
      </c>
      <c r="S436" s="17">
        <f t="shared" si="59"/>
        <v>0</v>
      </c>
      <c r="T436" s="17"/>
      <c r="U436" s="18"/>
      <c r="V436" s="18" t="e">
        <f t="shared" si="60"/>
        <v>#REF!</v>
      </c>
      <c r="W436" s="16" t="e">
        <f>+#REF!-H436</f>
        <v>#REF!</v>
      </c>
      <c r="X436" s="17" t="e">
        <f t="shared" si="55"/>
        <v>#REF!</v>
      </c>
      <c r="Y436" s="17" t="e">
        <f t="shared" si="56"/>
        <v>#REF!</v>
      </c>
      <c r="Z436" s="17" t="e">
        <f t="shared" si="61"/>
        <v>#REF!</v>
      </c>
      <c r="AA436" s="17"/>
      <c r="AB436" s="18"/>
      <c r="AC436" s="18" t="e">
        <f t="shared" si="62"/>
        <v>#REF!</v>
      </c>
      <c r="AD436" s="19" t="str">
        <f>VLOOKUP(B436,'[1]Manali members'!$C$2:$K$637,9,0)</f>
        <v>Last communication 06</v>
      </c>
    </row>
    <row r="437" spans="1:30" x14ac:dyDescent="0.3">
      <c r="A437" s="20">
        <v>436</v>
      </c>
      <c r="B437" s="21" t="s">
        <v>1330</v>
      </c>
      <c r="C437" s="15" t="s">
        <v>23</v>
      </c>
      <c r="D437" s="21">
        <v>3003095</v>
      </c>
      <c r="E437" s="15" t="s">
        <v>25</v>
      </c>
      <c r="F437" s="15" t="s">
        <v>26</v>
      </c>
      <c r="G437" s="22">
        <v>34710</v>
      </c>
      <c r="H437" s="21">
        <v>1995</v>
      </c>
      <c r="I437" s="21" t="s">
        <v>1331</v>
      </c>
      <c r="J437" s="21"/>
      <c r="K437" s="23">
        <f>VLOOKUP(B437,'[1]Manali members'!$C$2:$K$637,4,0)</f>
        <v>65000</v>
      </c>
      <c r="L437" s="23">
        <f>VLOOKUP(B437,'[1]Manali members'!$C$2:$K$637,5,0)</f>
        <v>61750</v>
      </c>
      <c r="M437" s="23">
        <f>VLOOKUP(B437,'[1]Manali members'!$C$2:$K$637,6,0)</f>
        <v>61750</v>
      </c>
      <c r="N437" s="21" t="str">
        <f>VLOOKUP(B437,'[1]Manali members'!$C$2:$K$637,8,0)</f>
        <v>Regular</v>
      </c>
      <c r="O437" s="23">
        <f t="shared" si="57"/>
        <v>0</v>
      </c>
      <c r="P437" s="14" t="e">
        <f>+#REF!-H437</f>
        <v>#REF!</v>
      </c>
      <c r="Q437" s="17" t="e">
        <f t="shared" si="54"/>
        <v>#REF!</v>
      </c>
      <c r="R437" s="17" t="e">
        <f t="shared" si="58"/>
        <v>#REF!</v>
      </c>
      <c r="S437" s="17">
        <f t="shared" si="59"/>
        <v>0</v>
      </c>
      <c r="T437" s="17"/>
      <c r="U437" s="18"/>
      <c r="V437" s="18" t="e">
        <f t="shared" si="60"/>
        <v>#REF!</v>
      </c>
      <c r="W437" s="16" t="e">
        <f>+#REF!-H437</f>
        <v>#REF!</v>
      </c>
      <c r="X437" s="17" t="e">
        <f t="shared" si="55"/>
        <v>#REF!</v>
      </c>
      <c r="Y437" s="17" t="e">
        <f t="shared" si="56"/>
        <v>#REF!</v>
      </c>
      <c r="Z437" s="17" t="e">
        <f t="shared" si="61"/>
        <v>#REF!</v>
      </c>
      <c r="AA437" s="17"/>
      <c r="AB437" s="18"/>
      <c r="AC437" s="18" t="e">
        <f t="shared" si="62"/>
        <v>#REF!</v>
      </c>
      <c r="AD437" s="19" t="str">
        <f>VLOOKUP(B437,'[1]Manali members'!$C$2:$K$637,9,0)</f>
        <v>Last communication 01</v>
      </c>
    </row>
    <row r="438" spans="1:30" x14ac:dyDescent="0.3">
      <c r="A438" s="13">
        <v>437</v>
      </c>
      <c r="B438" s="21" t="s">
        <v>1332</v>
      </c>
      <c r="C438" s="15" t="s">
        <v>23</v>
      </c>
      <c r="D438" s="21">
        <v>3003096</v>
      </c>
      <c r="E438" s="15" t="s">
        <v>25</v>
      </c>
      <c r="F438" s="15" t="s">
        <v>26</v>
      </c>
      <c r="G438" s="21" t="s">
        <v>1333</v>
      </c>
      <c r="H438" s="21">
        <v>1995</v>
      </c>
      <c r="I438" s="21" t="s">
        <v>1334</v>
      </c>
      <c r="J438" s="21"/>
      <c r="K438" s="23">
        <f>VLOOKUP(B438,'[1]Manali members'!$C$2:$K$637,4,0)</f>
        <v>65000</v>
      </c>
      <c r="L438" s="23">
        <f>VLOOKUP(B438,'[1]Manali members'!$C$2:$K$637,5,0)</f>
        <v>65000</v>
      </c>
      <c r="M438" s="23">
        <f>VLOOKUP(B438,'[1]Manali members'!$C$2:$K$637,6,0)</f>
        <v>65000</v>
      </c>
      <c r="N438" s="21" t="str">
        <f>VLOOKUP(B438,'[1]Manali members'!$C$2:$K$637,8,0)</f>
        <v>Regular</v>
      </c>
      <c r="O438" s="23">
        <f t="shared" si="57"/>
        <v>0</v>
      </c>
      <c r="P438" s="14" t="e">
        <f>+#REF!-H438</f>
        <v>#REF!</v>
      </c>
      <c r="Q438" s="17" t="e">
        <f t="shared" si="54"/>
        <v>#REF!</v>
      </c>
      <c r="R438" s="17" t="e">
        <f t="shared" si="58"/>
        <v>#REF!</v>
      </c>
      <c r="S438" s="17">
        <f t="shared" si="59"/>
        <v>0</v>
      </c>
      <c r="T438" s="17"/>
      <c r="U438" s="18"/>
      <c r="V438" s="18" t="e">
        <f t="shared" si="60"/>
        <v>#REF!</v>
      </c>
      <c r="W438" s="16" t="e">
        <f>+#REF!-H438</f>
        <v>#REF!</v>
      </c>
      <c r="X438" s="17" t="e">
        <f t="shared" si="55"/>
        <v>#REF!</v>
      </c>
      <c r="Y438" s="17" t="e">
        <f t="shared" si="56"/>
        <v>#REF!</v>
      </c>
      <c r="Z438" s="17" t="e">
        <f t="shared" si="61"/>
        <v>#REF!</v>
      </c>
      <c r="AA438" s="17"/>
      <c r="AB438" s="18"/>
      <c r="AC438" s="18" t="e">
        <f t="shared" si="62"/>
        <v>#REF!</v>
      </c>
      <c r="AD438" s="19" t="str">
        <f>VLOOKUP(B438,'[1]Manali members'!$C$2:$K$637,9,0)</f>
        <v>No communication till date</v>
      </c>
    </row>
    <row r="439" spans="1:30" ht="28.8" x14ac:dyDescent="0.3">
      <c r="A439" s="20">
        <v>438</v>
      </c>
      <c r="B439" s="21" t="s">
        <v>1335</v>
      </c>
      <c r="C439" s="15" t="s">
        <v>23</v>
      </c>
      <c r="D439" s="21">
        <v>3003099</v>
      </c>
      <c r="E439" s="15" t="s">
        <v>25</v>
      </c>
      <c r="F439" s="15" t="s">
        <v>26</v>
      </c>
      <c r="G439" s="22">
        <v>34710</v>
      </c>
      <c r="H439" s="21">
        <v>1995</v>
      </c>
      <c r="I439" s="21" t="s">
        <v>1336</v>
      </c>
      <c r="J439" s="21"/>
      <c r="K439" s="23">
        <f>VLOOKUP(B439,'[1]Manali members'!$C$2:$K$637,4,0)</f>
        <v>65000</v>
      </c>
      <c r="L439" s="23">
        <f>VLOOKUP(B439,'[1]Manali members'!$C$2:$K$637,5,0)</f>
        <v>65000</v>
      </c>
      <c r="M439" s="23">
        <f>VLOOKUP(B439,'[1]Manali members'!$C$2:$K$637,6,0)</f>
        <v>65000</v>
      </c>
      <c r="N439" s="21" t="str">
        <f>VLOOKUP(B439,'[1]Manali members'!$C$2:$K$637,8,0)</f>
        <v>Regular</v>
      </c>
      <c r="O439" s="23">
        <f t="shared" si="57"/>
        <v>0</v>
      </c>
      <c r="P439" s="14" t="e">
        <f>+#REF!-H439</f>
        <v>#REF!</v>
      </c>
      <c r="Q439" s="17" t="e">
        <f t="shared" si="54"/>
        <v>#REF!</v>
      </c>
      <c r="R439" s="17" t="e">
        <f t="shared" si="58"/>
        <v>#REF!</v>
      </c>
      <c r="S439" s="17">
        <f t="shared" si="59"/>
        <v>0</v>
      </c>
      <c r="T439" s="17"/>
      <c r="U439" s="18"/>
      <c r="V439" s="18" t="e">
        <f t="shared" si="60"/>
        <v>#REF!</v>
      </c>
      <c r="W439" s="16" t="e">
        <f>+#REF!-H439</f>
        <v>#REF!</v>
      </c>
      <c r="X439" s="17" t="e">
        <f t="shared" si="55"/>
        <v>#REF!</v>
      </c>
      <c r="Y439" s="17" t="e">
        <f t="shared" si="56"/>
        <v>#REF!</v>
      </c>
      <c r="Z439" s="17" t="e">
        <f t="shared" si="61"/>
        <v>#REF!</v>
      </c>
      <c r="AA439" s="17"/>
      <c r="AB439" s="18"/>
      <c r="AC439" s="18" t="e">
        <f t="shared" si="62"/>
        <v>#REF!</v>
      </c>
      <c r="AD439" s="19" t="str">
        <f>VLOOKUP(B439,'[1]Manali members'!$C$2:$K$637,9,0)</f>
        <v>Last communication 97
(Accesse Amount Recd Rs 6500/-)</v>
      </c>
    </row>
    <row r="440" spans="1:30" x14ac:dyDescent="0.3">
      <c r="A440" s="13">
        <v>439</v>
      </c>
      <c r="B440" s="21" t="s">
        <v>1337</v>
      </c>
      <c r="C440" s="15" t="s">
        <v>23</v>
      </c>
      <c r="D440" s="21">
        <v>4000949</v>
      </c>
      <c r="E440" s="15" t="s">
        <v>25</v>
      </c>
      <c r="F440" s="15" t="s">
        <v>26</v>
      </c>
      <c r="G440" s="21" t="s">
        <v>1338</v>
      </c>
      <c r="H440" s="21">
        <v>1995</v>
      </c>
      <c r="I440" s="21" t="s">
        <v>1339</v>
      </c>
      <c r="J440" s="21"/>
      <c r="K440" s="23">
        <f>VLOOKUP(B440,'[1]Manali members'!$C$2:$K$637,4,0)</f>
        <v>48000</v>
      </c>
      <c r="L440" s="23">
        <f>VLOOKUP(B440,'[1]Manali members'!$C$2:$K$637,5,0)</f>
        <v>45600</v>
      </c>
      <c r="M440" s="23">
        <f>VLOOKUP(B440,'[1]Manali members'!$C$2:$K$637,6,0)</f>
        <v>45600</v>
      </c>
      <c r="N440" s="21" t="str">
        <f>VLOOKUP(B440,'[1]Manali members'!$C$2:$K$637,8,0)</f>
        <v>Regular</v>
      </c>
      <c r="O440" s="23">
        <f t="shared" si="57"/>
        <v>0</v>
      </c>
      <c r="P440" s="14" t="e">
        <f>+#REF!-H440</f>
        <v>#REF!</v>
      </c>
      <c r="Q440" s="17" t="e">
        <f t="shared" si="54"/>
        <v>#REF!</v>
      </c>
      <c r="R440" s="17" t="e">
        <f t="shared" si="58"/>
        <v>#REF!</v>
      </c>
      <c r="S440" s="17">
        <f t="shared" si="59"/>
        <v>0</v>
      </c>
      <c r="T440" s="17"/>
      <c r="U440" s="18"/>
      <c r="V440" s="18" t="e">
        <f t="shared" si="60"/>
        <v>#REF!</v>
      </c>
      <c r="W440" s="16" t="e">
        <f>+#REF!-H440</f>
        <v>#REF!</v>
      </c>
      <c r="X440" s="17" t="e">
        <f t="shared" si="55"/>
        <v>#REF!</v>
      </c>
      <c r="Y440" s="17" t="e">
        <f t="shared" si="56"/>
        <v>#REF!</v>
      </c>
      <c r="Z440" s="17" t="e">
        <f t="shared" si="61"/>
        <v>#REF!</v>
      </c>
      <c r="AA440" s="17"/>
      <c r="AB440" s="18"/>
      <c r="AC440" s="18" t="e">
        <f t="shared" si="62"/>
        <v>#REF!</v>
      </c>
      <c r="AD440" s="19" t="str">
        <f>VLOOKUP(B440,'[1]Manali members'!$C$2:$K$637,9,0)</f>
        <v>Last communication 96</v>
      </c>
    </row>
    <row r="441" spans="1:30" ht="28.8" x14ac:dyDescent="0.3">
      <c r="A441" s="20">
        <v>440</v>
      </c>
      <c r="B441" s="21" t="s">
        <v>1340</v>
      </c>
      <c r="C441" s="15" t="s">
        <v>23</v>
      </c>
      <c r="D441" s="21">
        <v>13000026</v>
      </c>
      <c r="E441" s="15" t="s">
        <v>25</v>
      </c>
      <c r="F441" s="15" t="s">
        <v>26</v>
      </c>
      <c r="G441" s="21" t="s">
        <v>1341</v>
      </c>
      <c r="H441" s="21">
        <v>1994</v>
      </c>
      <c r="I441" s="21" t="s">
        <v>1342</v>
      </c>
      <c r="J441" s="21"/>
      <c r="K441" s="23">
        <f>VLOOKUP(B441,'[1]Manali members'!$C$2:$K$637,4,0)</f>
        <v>75000</v>
      </c>
      <c r="L441" s="23">
        <f>VLOOKUP(B441,'[1]Manali members'!$C$2:$K$637,5,0)</f>
        <v>75000</v>
      </c>
      <c r="M441" s="23">
        <f>VLOOKUP(B441,'[1]Manali members'!$C$2:$K$637,6,0)</f>
        <v>75000</v>
      </c>
      <c r="N441" s="21" t="str">
        <f>VLOOKUP(B441,'[1]Manali members'!$C$2:$K$637,8,0)</f>
        <v>Regular</v>
      </c>
      <c r="O441" s="23">
        <f t="shared" si="57"/>
        <v>0</v>
      </c>
      <c r="P441" s="14" t="e">
        <f>+#REF!-H441</f>
        <v>#REF!</v>
      </c>
      <c r="Q441" s="17" t="e">
        <f t="shared" si="54"/>
        <v>#REF!</v>
      </c>
      <c r="R441" s="17" t="e">
        <f t="shared" si="58"/>
        <v>#REF!</v>
      </c>
      <c r="S441" s="17">
        <f t="shared" si="59"/>
        <v>0</v>
      </c>
      <c r="T441" s="17"/>
      <c r="U441" s="18"/>
      <c r="V441" s="18" t="e">
        <f t="shared" si="60"/>
        <v>#REF!</v>
      </c>
      <c r="W441" s="16" t="e">
        <f>+#REF!-H441</f>
        <v>#REF!</v>
      </c>
      <c r="X441" s="17" t="e">
        <f t="shared" si="55"/>
        <v>#REF!</v>
      </c>
      <c r="Y441" s="17" t="e">
        <f t="shared" si="56"/>
        <v>#REF!</v>
      </c>
      <c r="Z441" s="17" t="e">
        <f t="shared" si="61"/>
        <v>#REF!</v>
      </c>
      <c r="AA441" s="17"/>
      <c r="AB441" s="18"/>
      <c r="AC441" s="18" t="e">
        <f t="shared" si="62"/>
        <v>#REF!</v>
      </c>
      <c r="AD441" s="19" t="str">
        <f>VLOOKUP(B441,'[1]Manali members'!$C$2:$K$637,9,0)</f>
        <v>Some Legal notes in filed but DRI reply on 20.02.2008, 
total 2 membership (1 Muss-13000039) &amp; last com 08</v>
      </c>
    </row>
    <row r="442" spans="1:30" x14ac:dyDescent="0.3">
      <c r="A442" s="20"/>
      <c r="B442" s="21"/>
      <c r="C442" s="21"/>
      <c r="D442" s="21"/>
      <c r="E442" s="21"/>
      <c r="F442" s="21"/>
      <c r="G442" s="21"/>
      <c r="H442" s="21"/>
      <c r="I442" s="21"/>
      <c r="J442" s="21"/>
      <c r="K442" s="23"/>
      <c r="L442" s="23"/>
      <c r="M442" s="23"/>
      <c r="N442" s="21"/>
      <c r="O442" s="23"/>
      <c r="P442" s="35"/>
      <c r="Q442" s="35"/>
      <c r="R442" s="35"/>
      <c r="S442" s="35"/>
      <c r="T442" s="35"/>
      <c r="U442" s="18"/>
      <c r="V442" s="18">
        <f t="shared" si="60"/>
        <v>0</v>
      </c>
      <c r="W442" s="23"/>
      <c r="X442" s="35"/>
      <c r="Y442" s="35"/>
      <c r="Z442" s="35"/>
      <c r="AA442" s="35"/>
      <c r="AB442" s="18"/>
      <c r="AC442" s="18">
        <f t="shared" si="62"/>
        <v>0</v>
      </c>
      <c r="AD442" s="36"/>
    </row>
    <row r="443" spans="1:30" ht="15" thickBot="1" x14ac:dyDescent="0.35">
      <c r="A443" s="37"/>
      <c r="B443" s="43" t="s">
        <v>1343</v>
      </c>
      <c r="C443" s="43"/>
      <c r="D443" s="43"/>
      <c r="E443" s="43"/>
      <c r="F443" s="43"/>
      <c r="G443" s="43"/>
      <c r="H443" s="43"/>
      <c r="I443" s="43"/>
      <c r="J443" s="39"/>
      <c r="K443" s="40">
        <f>SUM(K2:K442)</f>
        <v>26647100</v>
      </c>
      <c r="L443" s="40">
        <f t="shared" ref="L443:V443" si="63">SUM(L2:L442)</f>
        <v>26178597.5</v>
      </c>
      <c r="M443" s="40">
        <f t="shared" si="63"/>
        <v>24569847.5</v>
      </c>
      <c r="N443" s="38">
        <f t="shared" si="63"/>
        <v>0</v>
      </c>
      <c r="O443" s="40">
        <f t="shared" si="63"/>
        <v>1608750</v>
      </c>
      <c r="P443" s="41"/>
      <c r="Q443" s="41" t="e">
        <f t="shared" si="63"/>
        <v>#REF!</v>
      </c>
      <c r="R443" s="41" t="e">
        <f t="shared" si="63"/>
        <v>#REF!</v>
      </c>
      <c r="S443" s="41">
        <f t="shared" si="63"/>
        <v>1817200</v>
      </c>
      <c r="T443" s="41">
        <f t="shared" si="63"/>
        <v>183674.74</v>
      </c>
      <c r="U443" s="41"/>
      <c r="V443" s="41" t="e">
        <f t="shared" si="63"/>
        <v>#REF!</v>
      </c>
      <c r="W443" s="40"/>
      <c r="X443" s="41" t="e">
        <f t="shared" ref="X443:AC443" si="64">SUM(X2:X442)</f>
        <v>#REF!</v>
      </c>
      <c r="Y443" s="41" t="e">
        <f t="shared" si="64"/>
        <v>#REF!</v>
      </c>
      <c r="Z443" s="41" t="e">
        <f t="shared" si="64"/>
        <v>#REF!</v>
      </c>
      <c r="AA443" s="41">
        <f t="shared" si="64"/>
        <v>0</v>
      </c>
      <c r="AB443" s="41"/>
      <c r="AC443" s="41" t="e">
        <f t="shared" si="64"/>
        <v>#REF!</v>
      </c>
      <c r="AD443" s="42"/>
    </row>
    <row r="444" spans="1:30" x14ac:dyDescent="0.3">
      <c r="Q444" s="3">
        <v>18327345</v>
      </c>
      <c r="R444" s="3">
        <v>18327345</v>
      </c>
      <c r="X444" s="3">
        <v>18007737</v>
      </c>
      <c r="Y444" s="3">
        <v>18007737</v>
      </c>
    </row>
    <row r="445" spans="1:30" x14ac:dyDescent="0.3">
      <c r="Q445" s="3" t="e">
        <f>+Q443-Q444</f>
        <v>#REF!</v>
      </c>
      <c r="R445" s="3" t="e">
        <f>+R443-R444</f>
        <v>#REF!</v>
      </c>
      <c r="X445" s="3" t="e">
        <f>+X443-X444</f>
        <v>#REF!</v>
      </c>
      <c r="Y445" s="3" t="e">
        <f>+Y443-Y444</f>
        <v>#REF!</v>
      </c>
    </row>
    <row r="446" spans="1:30" x14ac:dyDescent="0.3">
      <c r="R446" s="3" t="e">
        <f>+Q445-R445</f>
        <v>#REF!</v>
      </c>
      <c r="Y446" s="3" t="e">
        <f>+X445-Y445</f>
        <v>#REF!</v>
      </c>
    </row>
  </sheetData>
  <autoFilter ref="A1:AD1" xr:uid="{00000000-0009-0000-0000-000000000000}"/>
  <mergeCells count="1">
    <mergeCell ref="B443:I44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 Sheet 2022</vt:lpstr>
      <vt:lpstr>'Main Sheet 2022'!_93773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Anuragpc</dc:creator>
  <cp:lastModifiedBy>Shiva</cp:lastModifiedBy>
  <dcterms:created xsi:type="dcterms:W3CDTF">2023-06-20T05:21:50Z</dcterms:created>
  <dcterms:modified xsi:type="dcterms:W3CDTF">2023-07-31T12:40:32Z</dcterms:modified>
</cp:coreProperties>
</file>