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1B3ADDAC-BDBE-4871-AE85-664657F0FC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 " sheetId="1" r:id="rId1"/>
  </sheets>
  <externalReferences>
    <externalReference r:id="rId2"/>
  </externalReferences>
  <definedNames>
    <definedName name="_93773" localSheetId="0">'Main Sheet '!$A$1:$I$1055</definedName>
    <definedName name="_xlnm._FilterDatabase" localSheetId="0" hidden="1">'Main Sheet '!$A$1:$AD$1055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56" i="1" l="1"/>
  <c r="T1056" i="1"/>
  <c r="K1056" i="1"/>
  <c r="AD1055" i="1"/>
  <c r="W1055" i="1"/>
  <c r="P1055" i="1"/>
  <c r="N1055" i="1"/>
  <c r="S1055" i="1" s="1"/>
  <c r="M1055" i="1"/>
  <c r="L1055" i="1"/>
  <c r="AD1054" i="1"/>
  <c r="W1054" i="1"/>
  <c r="P1054" i="1"/>
  <c r="N1054" i="1"/>
  <c r="M1054" i="1"/>
  <c r="L1054" i="1"/>
  <c r="AD1053" i="1"/>
  <c r="W1053" i="1"/>
  <c r="P1053" i="1"/>
  <c r="N1053" i="1"/>
  <c r="M1053" i="1"/>
  <c r="L1053" i="1"/>
  <c r="AD1052" i="1"/>
  <c r="W1052" i="1"/>
  <c r="P1052" i="1"/>
  <c r="N1052" i="1"/>
  <c r="M1052" i="1"/>
  <c r="L1052" i="1"/>
  <c r="AD1051" i="1"/>
  <c r="W1051" i="1"/>
  <c r="P1051" i="1"/>
  <c r="N1051" i="1"/>
  <c r="S1051" i="1" s="1"/>
  <c r="M1051" i="1"/>
  <c r="L1051" i="1"/>
  <c r="AD1050" i="1"/>
  <c r="W1050" i="1"/>
  <c r="P1050" i="1"/>
  <c r="N1050" i="1"/>
  <c r="S1050" i="1" s="1"/>
  <c r="M1050" i="1"/>
  <c r="L1050" i="1"/>
  <c r="AD1049" i="1"/>
  <c r="W1049" i="1"/>
  <c r="P1049" i="1"/>
  <c r="N1049" i="1"/>
  <c r="S1049" i="1" s="1"/>
  <c r="M1049" i="1"/>
  <c r="L1049" i="1"/>
  <c r="AD1048" i="1"/>
  <c r="W1048" i="1"/>
  <c r="P1048" i="1"/>
  <c r="N1048" i="1"/>
  <c r="S1048" i="1" s="1"/>
  <c r="M1048" i="1"/>
  <c r="L1048" i="1"/>
  <c r="AD1047" i="1"/>
  <c r="W1047" i="1"/>
  <c r="P1047" i="1"/>
  <c r="N1047" i="1"/>
  <c r="S1047" i="1" s="1"/>
  <c r="M1047" i="1"/>
  <c r="L1047" i="1"/>
  <c r="AD1046" i="1"/>
  <c r="W1046" i="1"/>
  <c r="P1046" i="1"/>
  <c r="N1046" i="1"/>
  <c r="M1046" i="1"/>
  <c r="L1046" i="1"/>
  <c r="AD1045" i="1"/>
  <c r="W1045" i="1"/>
  <c r="P1045" i="1"/>
  <c r="N1045" i="1"/>
  <c r="M1045" i="1"/>
  <c r="L1045" i="1"/>
  <c r="AD1044" i="1"/>
  <c r="W1044" i="1"/>
  <c r="P1044" i="1"/>
  <c r="N1044" i="1"/>
  <c r="M1044" i="1"/>
  <c r="L1044" i="1"/>
  <c r="AD1043" i="1"/>
  <c r="W1043" i="1"/>
  <c r="P1043" i="1"/>
  <c r="N1043" i="1"/>
  <c r="S1043" i="1" s="1"/>
  <c r="M1043" i="1"/>
  <c r="L1043" i="1"/>
  <c r="AD1042" i="1"/>
  <c r="W1042" i="1"/>
  <c r="P1042" i="1"/>
  <c r="N1042" i="1"/>
  <c r="S1042" i="1" s="1"/>
  <c r="M1042" i="1"/>
  <c r="L1042" i="1"/>
  <c r="AD1041" i="1"/>
  <c r="W1041" i="1"/>
  <c r="P1041" i="1"/>
  <c r="N1041" i="1"/>
  <c r="S1041" i="1" s="1"/>
  <c r="M1041" i="1"/>
  <c r="L1041" i="1"/>
  <c r="AD1040" i="1"/>
  <c r="W1040" i="1"/>
  <c r="P1040" i="1"/>
  <c r="N1040" i="1"/>
  <c r="S1040" i="1" s="1"/>
  <c r="M1040" i="1"/>
  <c r="L1040" i="1"/>
  <c r="AD1039" i="1"/>
  <c r="W1039" i="1"/>
  <c r="P1039" i="1"/>
  <c r="N1039" i="1"/>
  <c r="S1039" i="1" s="1"/>
  <c r="M1039" i="1"/>
  <c r="L1039" i="1"/>
  <c r="AD1038" i="1"/>
  <c r="W1038" i="1"/>
  <c r="P1038" i="1"/>
  <c r="N1038" i="1"/>
  <c r="M1038" i="1"/>
  <c r="L1038" i="1"/>
  <c r="AD1037" i="1"/>
  <c r="W1037" i="1"/>
  <c r="P1037" i="1"/>
  <c r="N1037" i="1"/>
  <c r="S1037" i="1" s="1"/>
  <c r="M1037" i="1"/>
  <c r="L1037" i="1"/>
  <c r="AD1036" i="1"/>
  <c r="W1036" i="1"/>
  <c r="P1036" i="1"/>
  <c r="N1036" i="1"/>
  <c r="M1036" i="1"/>
  <c r="L1036" i="1"/>
  <c r="AD1035" i="1"/>
  <c r="W1035" i="1"/>
  <c r="P1035" i="1"/>
  <c r="N1035" i="1"/>
  <c r="S1035" i="1" s="1"/>
  <c r="M1035" i="1"/>
  <c r="L1035" i="1"/>
  <c r="AD1034" i="1"/>
  <c r="W1034" i="1"/>
  <c r="P1034" i="1"/>
  <c r="N1034" i="1"/>
  <c r="M1034" i="1"/>
  <c r="L1034" i="1"/>
  <c r="AD1033" i="1"/>
  <c r="W1033" i="1"/>
  <c r="P1033" i="1"/>
  <c r="N1033" i="1"/>
  <c r="S1033" i="1" s="1"/>
  <c r="M1033" i="1"/>
  <c r="L1033" i="1"/>
  <c r="AD1032" i="1"/>
  <c r="W1032" i="1"/>
  <c r="P1032" i="1"/>
  <c r="N1032" i="1"/>
  <c r="S1032" i="1" s="1"/>
  <c r="M1032" i="1"/>
  <c r="L1032" i="1"/>
  <c r="AD1031" i="1"/>
  <c r="W1031" i="1"/>
  <c r="P1031" i="1"/>
  <c r="N1031" i="1"/>
  <c r="S1031" i="1" s="1"/>
  <c r="M1031" i="1"/>
  <c r="L1031" i="1"/>
  <c r="AD1030" i="1"/>
  <c r="W1030" i="1"/>
  <c r="P1030" i="1"/>
  <c r="N1030" i="1"/>
  <c r="M1030" i="1"/>
  <c r="L1030" i="1"/>
  <c r="AD1029" i="1"/>
  <c r="W1029" i="1"/>
  <c r="P1029" i="1"/>
  <c r="N1029" i="1"/>
  <c r="S1029" i="1" s="1"/>
  <c r="M1029" i="1"/>
  <c r="L1029" i="1"/>
  <c r="AD1028" i="1"/>
  <c r="W1028" i="1"/>
  <c r="P1028" i="1"/>
  <c r="N1028" i="1"/>
  <c r="M1028" i="1"/>
  <c r="L1028" i="1"/>
  <c r="AD1027" i="1"/>
  <c r="W1027" i="1"/>
  <c r="P1027" i="1"/>
  <c r="N1027" i="1"/>
  <c r="S1027" i="1" s="1"/>
  <c r="M1027" i="1"/>
  <c r="L1027" i="1"/>
  <c r="AD1026" i="1"/>
  <c r="W1026" i="1"/>
  <c r="P1026" i="1"/>
  <c r="N1026" i="1"/>
  <c r="M1026" i="1"/>
  <c r="L1026" i="1"/>
  <c r="AD1025" i="1"/>
  <c r="W1025" i="1"/>
  <c r="P1025" i="1"/>
  <c r="N1025" i="1"/>
  <c r="M1025" i="1"/>
  <c r="L1025" i="1"/>
  <c r="AD1024" i="1"/>
  <c r="W1024" i="1"/>
  <c r="P1024" i="1"/>
  <c r="N1024" i="1"/>
  <c r="M1024" i="1"/>
  <c r="L1024" i="1"/>
  <c r="AD1023" i="1"/>
  <c r="W1023" i="1"/>
  <c r="P1023" i="1"/>
  <c r="N1023" i="1"/>
  <c r="S1023" i="1" s="1"/>
  <c r="M1023" i="1"/>
  <c r="L1023" i="1"/>
  <c r="AD1022" i="1"/>
  <c r="W1022" i="1"/>
  <c r="P1022" i="1"/>
  <c r="N1022" i="1"/>
  <c r="M1022" i="1"/>
  <c r="L1022" i="1"/>
  <c r="AD1021" i="1"/>
  <c r="W1021" i="1"/>
  <c r="P1021" i="1"/>
  <c r="N1021" i="1"/>
  <c r="S1021" i="1" s="1"/>
  <c r="M1021" i="1"/>
  <c r="L1021" i="1"/>
  <c r="AD1020" i="1"/>
  <c r="W1020" i="1"/>
  <c r="P1020" i="1"/>
  <c r="N1020" i="1"/>
  <c r="S1020" i="1" s="1"/>
  <c r="M1020" i="1"/>
  <c r="L1020" i="1"/>
  <c r="AD1019" i="1"/>
  <c r="W1019" i="1"/>
  <c r="P1019" i="1"/>
  <c r="N1019" i="1"/>
  <c r="S1019" i="1" s="1"/>
  <c r="M1019" i="1"/>
  <c r="L1019" i="1"/>
  <c r="AD1018" i="1"/>
  <c r="W1018" i="1"/>
  <c r="P1018" i="1"/>
  <c r="N1018" i="1"/>
  <c r="S1018" i="1" s="1"/>
  <c r="M1018" i="1"/>
  <c r="L1018" i="1"/>
  <c r="AD1017" i="1"/>
  <c r="W1017" i="1"/>
  <c r="P1017" i="1"/>
  <c r="N1017" i="1"/>
  <c r="S1017" i="1" s="1"/>
  <c r="M1017" i="1"/>
  <c r="L1017" i="1"/>
  <c r="AD1016" i="1"/>
  <c r="W1016" i="1"/>
  <c r="P1016" i="1"/>
  <c r="N1016" i="1"/>
  <c r="M1016" i="1"/>
  <c r="L1016" i="1"/>
  <c r="AD1015" i="1"/>
  <c r="W1015" i="1"/>
  <c r="P1015" i="1"/>
  <c r="N1015" i="1"/>
  <c r="S1015" i="1" s="1"/>
  <c r="M1015" i="1"/>
  <c r="L1015" i="1"/>
  <c r="AD1014" i="1"/>
  <c r="W1014" i="1"/>
  <c r="P1014" i="1"/>
  <c r="N1014" i="1"/>
  <c r="M1014" i="1"/>
  <c r="L1014" i="1"/>
  <c r="AD1013" i="1"/>
  <c r="W1013" i="1"/>
  <c r="P1013" i="1"/>
  <c r="N1013" i="1"/>
  <c r="S1013" i="1" s="1"/>
  <c r="M1013" i="1"/>
  <c r="L1013" i="1"/>
  <c r="AD1012" i="1"/>
  <c r="W1012" i="1"/>
  <c r="P1012" i="1"/>
  <c r="N1012" i="1"/>
  <c r="M1012" i="1"/>
  <c r="L1012" i="1"/>
  <c r="AD1011" i="1"/>
  <c r="W1011" i="1"/>
  <c r="P1011" i="1"/>
  <c r="N1011" i="1"/>
  <c r="S1011" i="1" s="1"/>
  <c r="M1011" i="1"/>
  <c r="L1011" i="1"/>
  <c r="AD1010" i="1"/>
  <c r="W1010" i="1"/>
  <c r="P1010" i="1"/>
  <c r="N1010" i="1"/>
  <c r="S1010" i="1" s="1"/>
  <c r="M1010" i="1"/>
  <c r="L1010" i="1"/>
  <c r="AD1009" i="1"/>
  <c r="W1009" i="1"/>
  <c r="P1009" i="1"/>
  <c r="N1009" i="1"/>
  <c r="S1009" i="1" s="1"/>
  <c r="M1009" i="1"/>
  <c r="L1009" i="1"/>
  <c r="AD1008" i="1"/>
  <c r="W1008" i="1"/>
  <c r="P1008" i="1"/>
  <c r="N1008" i="1"/>
  <c r="M1008" i="1"/>
  <c r="L1008" i="1"/>
  <c r="AD1007" i="1"/>
  <c r="W1007" i="1"/>
  <c r="P1007" i="1"/>
  <c r="N1007" i="1"/>
  <c r="M1007" i="1"/>
  <c r="L1007" i="1"/>
  <c r="AD1006" i="1"/>
  <c r="W1006" i="1"/>
  <c r="P1006" i="1"/>
  <c r="N1006" i="1"/>
  <c r="M1006" i="1"/>
  <c r="L1006" i="1"/>
  <c r="AD1005" i="1"/>
  <c r="W1005" i="1"/>
  <c r="P1005" i="1"/>
  <c r="N1005" i="1"/>
  <c r="S1005" i="1" s="1"/>
  <c r="M1005" i="1"/>
  <c r="L1005" i="1"/>
  <c r="AD1004" i="1"/>
  <c r="W1004" i="1"/>
  <c r="P1004" i="1"/>
  <c r="N1004" i="1"/>
  <c r="M1004" i="1"/>
  <c r="L1004" i="1"/>
  <c r="AD1003" i="1"/>
  <c r="W1003" i="1"/>
  <c r="P1003" i="1"/>
  <c r="N1003" i="1"/>
  <c r="S1003" i="1" s="1"/>
  <c r="M1003" i="1"/>
  <c r="L1003" i="1"/>
  <c r="AD1002" i="1"/>
  <c r="W1002" i="1"/>
  <c r="P1002" i="1"/>
  <c r="N1002" i="1"/>
  <c r="M1002" i="1"/>
  <c r="L1002" i="1"/>
  <c r="AD1001" i="1"/>
  <c r="W1001" i="1"/>
  <c r="P1001" i="1"/>
  <c r="N1001" i="1"/>
  <c r="S1001" i="1" s="1"/>
  <c r="M1001" i="1"/>
  <c r="L1001" i="1"/>
  <c r="AD1000" i="1"/>
  <c r="W1000" i="1"/>
  <c r="P1000" i="1"/>
  <c r="N1000" i="1"/>
  <c r="M1000" i="1"/>
  <c r="L1000" i="1"/>
  <c r="AD999" i="1"/>
  <c r="W999" i="1"/>
  <c r="P999" i="1"/>
  <c r="N999" i="1"/>
  <c r="M999" i="1"/>
  <c r="L999" i="1"/>
  <c r="AD998" i="1"/>
  <c r="W998" i="1"/>
  <c r="P998" i="1"/>
  <c r="N998" i="1"/>
  <c r="M998" i="1"/>
  <c r="L998" i="1"/>
  <c r="AD997" i="1"/>
  <c r="W997" i="1"/>
  <c r="P997" i="1"/>
  <c r="N997" i="1"/>
  <c r="M997" i="1"/>
  <c r="L997" i="1"/>
  <c r="AD996" i="1"/>
  <c r="W996" i="1"/>
  <c r="P996" i="1"/>
  <c r="N996" i="1"/>
  <c r="S996" i="1" s="1"/>
  <c r="M996" i="1"/>
  <c r="L996" i="1"/>
  <c r="AD995" i="1"/>
  <c r="W995" i="1"/>
  <c r="P995" i="1"/>
  <c r="N995" i="1"/>
  <c r="S995" i="1" s="1"/>
  <c r="M995" i="1"/>
  <c r="L995" i="1"/>
  <c r="AD994" i="1"/>
  <c r="W994" i="1"/>
  <c r="P994" i="1"/>
  <c r="N994" i="1"/>
  <c r="M994" i="1"/>
  <c r="L994" i="1"/>
  <c r="AD993" i="1"/>
  <c r="W993" i="1"/>
  <c r="P993" i="1"/>
  <c r="N993" i="1"/>
  <c r="M993" i="1"/>
  <c r="L993" i="1"/>
  <c r="AD992" i="1"/>
  <c r="W992" i="1"/>
  <c r="P992" i="1"/>
  <c r="N992" i="1"/>
  <c r="M992" i="1"/>
  <c r="L992" i="1"/>
  <c r="AD991" i="1"/>
  <c r="W991" i="1"/>
  <c r="P991" i="1"/>
  <c r="N991" i="1"/>
  <c r="M991" i="1"/>
  <c r="L991" i="1"/>
  <c r="AD990" i="1"/>
  <c r="W990" i="1"/>
  <c r="P990" i="1"/>
  <c r="N990" i="1"/>
  <c r="M990" i="1"/>
  <c r="L990" i="1"/>
  <c r="AD989" i="1"/>
  <c r="W989" i="1"/>
  <c r="P989" i="1"/>
  <c r="N989" i="1"/>
  <c r="M989" i="1"/>
  <c r="L989" i="1"/>
  <c r="AD988" i="1"/>
  <c r="W988" i="1"/>
  <c r="P988" i="1"/>
  <c r="N988" i="1"/>
  <c r="M988" i="1"/>
  <c r="L988" i="1"/>
  <c r="AD987" i="1"/>
  <c r="W987" i="1"/>
  <c r="P987" i="1"/>
  <c r="N987" i="1"/>
  <c r="M987" i="1"/>
  <c r="L987" i="1"/>
  <c r="AD986" i="1"/>
  <c r="W986" i="1"/>
  <c r="P986" i="1"/>
  <c r="N986" i="1"/>
  <c r="M986" i="1"/>
  <c r="L986" i="1"/>
  <c r="AD985" i="1"/>
  <c r="W985" i="1"/>
  <c r="P985" i="1"/>
  <c r="N985" i="1"/>
  <c r="M985" i="1"/>
  <c r="L985" i="1"/>
  <c r="AD984" i="1"/>
  <c r="W984" i="1"/>
  <c r="P984" i="1"/>
  <c r="N984" i="1"/>
  <c r="M984" i="1"/>
  <c r="L984" i="1"/>
  <c r="AD983" i="1"/>
  <c r="W983" i="1"/>
  <c r="P983" i="1"/>
  <c r="N983" i="1"/>
  <c r="M983" i="1"/>
  <c r="L983" i="1"/>
  <c r="AD982" i="1"/>
  <c r="W982" i="1"/>
  <c r="P982" i="1"/>
  <c r="N982" i="1"/>
  <c r="M982" i="1"/>
  <c r="L982" i="1"/>
  <c r="AD981" i="1"/>
  <c r="W981" i="1"/>
  <c r="P981" i="1"/>
  <c r="N981" i="1"/>
  <c r="M981" i="1"/>
  <c r="L981" i="1"/>
  <c r="AD980" i="1"/>
  <c r="W980" i="1"/>
  <c r="P980" i="1"/>
  <c r="N980" i="1"/>
  <c r="S980" i="1" s="1"/>
  <c r="M980" i="1"/>
  <c r="L980" i="1"/>
  <c r="AD979" i="1"/>
  <c r="W979" i="1"/>
  <c r="P979" i="1"/>
  <c r="N979" i="1"/>
  <c r="M979" i="1"/>
  <c r="L979" i="1"/>
  <c r="AD978" i="1"/>
  <c r="W978" i="1"/>
  <c r="P978" i="1"/>
  <c r="N978" i="1"/>
  <c r="S978" i="1" s="1"/>
  <c r="M978" i="1"/>
  <c r="L978" i="1"/>
  <c r="AD977" i="1"/>
  <c r="W977" i="1"/>
  <c r="P977" i="1"/>
  <c r="N977" i="1"/>
  <c r="S977" i="1" s="1"/>
  <c r="M977" i="1"/>
  <c r="L977" i="1"/>
  <c r="AD976" i="1"/>
  <c r="W976" i="1"/>
  <c r="P976" i="1"/>
  <c r="N976" i="1"/>
  <c r="S976" i="1" s="1"/>
  <c r="M976" i="1"/>
  <c r="L976" i="1"/>
  <c r="AD975" i="1"/>
  <c r="W975" i="1"/>
  <c r="P975" i="1"/>
  <c r="N975" i="1"/>
  <c r="M975" i="1"/>
  <c r="L975" i="1"/>
  <c r="AD974" i="1"/>
  <c r="W974" i="1"/>
  <c r="P974" i="1"/>
  <c r="N974" i="1"/>
  <c r="S974" i="1" s="1"/>
  <c r="M974" i="1"/>
  <c r="L974" i="1"/>
  <c r="AD973" i="1"/>
  <c r="W973" i="1"/>
  <c r="P973" i="1"/>
  <c r="N973" i="1"/>
  <c r="M973" i="1"/>
  <c r="L973" i="1"/>
  <c r="AD972" i="1"/>
  <c r="W972" i="1"/>
  <c r="P972" i="1"/>
  <c r="N972" i="1"/>
  <c r="S972" i="1" s="1"/>
  <c r="M972" i="1"/>
  <c r="L972" i="1"/>
  <c r="AD971" i="1"/>
  <c r="W971" i="1"/>
  <c r="P971" i="1"/>
  <c r="N971" i="1"/>
  <c r="M971" i="1"/>
  <c r="L971" i="1"/>
  <c r="AD970" i="1"/>
  <c r="W970" i="1"/>
  <c r="P970" i="1"/>
  <c r="N970" i="1"/>
  <c r="S970" i="1" s="1"/>
  <c r="M970" i="1"/>
  <c r="L970" i="1"/>
  <c r="AD969" i="1"/>
  <c r="W969" i="1"/>
  <c r="P969" i="1"/>
  <c r="N969" i="1"/>
  <c r="M969" i="1"/>
  <c r="L969" i="1"/>
  <c r="AD968" i="1"/>
  <c r="W968" i="1"/>
  <c r="P968" i="1"/>
  <c r="N968" i="1"/>
  <c r="M968" i="1"/>
  <c r="L968" i="1"/>
  <c r="AD967" i="1"/>
  <c r="W967" i="1"/>
  <c r="P967" i="1"/>
  <c r="N967" i="1"/>
  <c r="M967" i="1"/>
  <c r="L967" i="1"/>
  <c r="AD966" i="1"/>
  <c r="W966" i="1"/>
  <c r="P966" i="1"/>
  <c r="N966" i="1"/>
  <c r="S966" i="1" s="1"/>
  <c r="M966" i="1"/>
  <c r="L966" i="1"/>
  <c r="AD965" i="1"/>
  <c r="W965" i="1"/>
  <c r="P965" i="1"/>
  <c r="N965" i="1"/>
  <c r="S965" i="1" s="1"/>
  <c r="M965" i="1"/>
  <c r="L965" i="1"/>
  <c r="AD964" i="1"/>
  <c r="W964" i="1"/>
  <c r="P964" i="1"/>
  <c r="N964" i="1"/>
  <c r="S964" i="1" s="1"/>
  <c r="M964" i="1"/>
  <c r="L964" i="1"/>
  <c r="AD963" i="1"/>
  <c r="W963" i="1"/>
  <c r="P963" i="1"/>
  <c r="N963" i="1"/>
  <c r="M963" i="1"/>
  <c r="L963" i="1"/>
  <c r="AD962" i="1"/>
  <c r="W962" i="1"/>
  <c r="P962" i="1"/>
  <c r="N962" i="1"/>
  <c r="S962" i="1" s="1"/>
  <c r="M962" i="1"/>
  <c r="L962" i="1"/>
  <c r="AD961" i="1"/>
  <c r="W961" i="1"/>
  <c r="P961" i="1"/>
  <c r="N961" i="1"/>
  <c r="M961" i="1"/>
  <c r="L961" i="1"/>
  <c r="AD960" i="1"/>
  <c r="W960" i="1"/>
  <c r="P960" i="1"/>
  <c r="N960" i="1"/>
  <c r="M960" i="1"/>
  <c r="L960" i="1"/>
  <c r="AD959" i="1"/>
  <c r="W959" i="1"/>
  <c r="P959" i="1"/>
  <c r="N959" i="1"/>
  <c r="M959" i="1"/>
  <c r="L959" i="1"/>
  <c r="AD958" i="1"/>
  <c r="W958" i="1"/>
  <c r="P958" i="1"/>
  <c r="N958" i="1"/>
  <c r="S958" i="1" s="1"/>
  <c r="M958" i="1"/>
  <c r="L958" i="1"/>
  <c r="AD957" i="1"/>
  <c r="W957" i="1"/>
  <c r="P957" i="1"/>
  <c r="N957" i="1"/>
  <c r="S957" i="1" s="1"/>
  <c r="M957" i="1"/>
  <c r="L957" i="1"/>
  <c r="AD956" i="1"/>
  <c r="W956" i="1"/>
  <c r="P956" i="1"/>
  <c r="N956" i="1"/>
  <c r="S956" i="1" s="1"/>
  <c r="M956" i="1"/>
  <c r="L956" i="1"/>
  <c r="AD955" i="1"/>
  <c r="W955" i="1"/>
  <c r="P955" i="1"/>
  <c r="N955" i="1"/>
  <c r="S955" i="1" s="1"/>
  <c r="M955" i="1"/>
  <c r="L955" i="1"/>
  <c r="AD954" i="1"/>
  <c r="W954" i="1"/>
  <c r="P954" i="1"/>
  <c r="N954" i="1"/>
  <c r="S954" i="1" s="1"/>
  <c r="M954" i="1"/>
  <c r="L954" i="1"/>
  <c r="AD953" i="1"/>
  <c r="W953" i="1"/>
  <c r="P953" i="1"/>
  <c r="N953" i="1"/>
  <c r="M953" i="1"/>
  <c r="L953" i="1"/>
  <c r="AD952" i="1"/>
  <c r="W952" i="1"/>
  <c r="P952" i="1"/>
  <c r="N952" i="1"/>
  <c r="S952" i="1" s="1"/>
  <c r="M952" i="1"/>
  <c r="L952" i="1"/>
  <c r="AD951" i="1"/>
  <c r="W951" i="1"/>
  <c r="P951" i="1"/>
  <c r="N951" i="1"/>
  <c r="M951" i="1"/>
  <c r="L951" i="1"/>
  <c r="AD950" i="1"/>
  <c r="W950" i="1"/>
  <c r="P950" i="1"/>
  <c r="N950" i="1"/>
  <c r="S950" i="1" s="1"/>
  <c r="M950" i="1"/>
  <c r="L950" i="1"/>
  <c r="AD949" i="1"/>
  <c r="W949" i="1"/>
  <c r="P949" i="1"/>
  <c r="N949" i="1"/>
  <c r="M949" i="1"/>
  <c r="L949" i="1"/>
  <c r="AD948" i="1"/>
  <c r="W948" i="1"/>
  <c r="P948" i="1"/>
  <c r="N948" i="1"/>
  <c r="S948" i="1" s="1"/>
  <c r="M948" i="1"/>
  <c r="L948" i="1"/>
  <c r="AD947" i="1"/>
  <c r="W947" i="1"/>
  <c r="P947" i="1"/>
  <c r="N947" i="1"/>
  <c r="M947" i="1"/>
  <c r="L947" i="1"/>
  <c r="AD946" i="1"/>
  <c r="W946" i="1"/>
  <c r="P946" i="1"/>
  <c r="N946" i="1"/>
  <c r="S946" i="1" s="1"/>
  <c r="M946" i="1"/>
  <c r="L946" i="1"/>
  <c r="AD945" i="1"/>
  <c r="W945" i="1"/>
  <c r="P945" i="1"/>
  <c r="N945" i="1"/>
  <c r="M945" i="1"/>
  <c r="L945" i="1"/>
  <c r="AD944" i="1"/>
  <c r="W944" i="1"/>
  <c r="P944" i="1"/>
  <c r="N944" i="1"/>
  <c r="M944" i="1"/>
  <c r="L944" i="1"/>
  <c r="AD943" i="1"/>
  <c r="W943" i="1"/>
  <c r="P943" i="1"/>
  <c r="N943" i="1"/>
  <c r="M943" i="1"/>
  <c r="L943" i="1"/>
  <c r="AD942" i="1"/>
  <c r="W942" i="1"/>
  <c r="P942" i="1"/>
  <c r="N942" i="1"/>
  <c r="S942" i="1" s="1"/>
  <c r="M942" i="1"/>
  <c r="L942" i="1"/>
  <c r="AD941" i="1"/>
  <c r="W941" i="1"/>
  <c r="P941" i="1"/>
  <c r="N941" i="1"/>
  <c r="M941" i="1"/>
  <c r="L941" i="1"/>
  <c r="AD940" i="1"/>
  <c r="W940" i="1"/>
  <c r="P940" i="1"/>
  <c r="N940" i="1"/>
  <c r="M940" i="1"/>
  <c r="L940" i="1"/>
  <c r="AD939" i="1"/>
  <c r="W939" i="1"/>
  <c r="P939" i="1"/>
  <c r="N939" i="1"/>
  <c r="M939" i="1"/>
  <c r="L939" i="1"/>
  <c r="AD938" i="1"/>
  <c r="W938" i="1"/>
  <c r="P938" i="1"/>
  <c r="N938" i="1"/>
  <c r="S938" i="1" s="1"/>
  <c r="M938" i="1"/>
  <c r="L938" i="1"/>
  <c r="AD937" i="1"/>
  <c r="W937" i="1"/>
  <c r="P937" i="1"/>
  <c r="N937" i="1"/>
  <c r="M937" i="1"/>
  <c r="L937" i="1"/>
  <c r="AD936" i="1"/>
  <c r="W936" i="1"/>
  <c r="P936" i="1"/>
  <c r="N936" i="1"/>
  <c r="S936" i="1" s="1"/>
  <c r="M936" i="1"/>
  <c r="L936" i="1"/>
  <c r="AD935" i="1"/>
  <c r="W935" i="1"/>
  <c r="P935" i="1"/>
  <c r="N935" i="1"/>
  <c r="S935" i="1" s="1"/>
  <c r="M935" i="1"/>
  <c r="L935" i="1"/>
  <c r="AD934" i="1"/>
  <c r="W934" i="1"/>
  <c r="P934" i="1"/>
  <c r="N934" i="1"/>
  <c r="M934" i="1"/>
  <c r="L934" i="1"/>
  <c r="AD933" i="1"/>
  <c r="W933" i="1"/>
  <c r="P933" i="1"/>
  <c r="N933" i="1"/>
  <c r="S933" i="1" s="1"/>
  <c r="M933" i="1"/>
  <c r="L933" i="1"/>
  <c r="AD932" i="1"/>
  <c r="W932" i="1"/>
  <c r="P932" i="1"/>
  <c r="N932" i="1"/>
  <c r="M932" i="1"/>
  <c r="L932" i="1"/>
  <c r="O932" i="1" s="1"/>
  <c r="AD931" i="1"/>
  <c r="W931" i="1"/>
  <c r="P931" i="1"/>
  <c r="N931" i="1"/>
  <c r="S931" i="1" s="1"/>
  <c r="M931" i="1"/>
  <c r="L931" i="1"/>
  <c r="AD930" i="1"/>
  <c r="W930" i="1"/>
  <c r="P930" i="1"/>
  <c r="N930" i="1"/>
  <c r="M930" i="1"/>
  <c r="L930" i="1"/>
  <c r="O930" i="1" s="1"/>
  <c r="AD929" i="1"/>
  <c r="W929" i="1"/>
  <c r="P929" i="1"/>
  <c r="N929" i="1"/>
  <c r="S929" i="1" s="1"/>
  <c r="M929" i="1"/>
  <c r="L929" i="1"/>
  <c r="AD928" i="1"/>
  <c r="W928" i="1"/>
  <c r="P928" i="1"/>
  <c r="N928" i="1"/>
  <c r="M928" i="1"/>
  <c r="L928" i="1"/>
  <c r="AD927" i="1"/>
  <c r="W927" i="1"/>
  <c r="P927" i="1"/>
  <c r="N927" i="1"/>
  <c r="S927" i="1" s="1"/>
  <c r="M927" i="1"/>
  <c r="L927" i="1"/>
  <c r="AD926" i="1"/>
  <c r="W926" i="1"/>
  <c r="P926" i="1"/>
  <c r="N926" i="1"/>
  <c r="M926" i="1"/>
  <c r="L926" i="1"/>
  <c r="AD925" i="1"/>
  <c r="W925" i="1"/>
  <c r="P925" i="1"/>
  <c r="N925" i="1"/>
  <c r="S925" i="1" s="1"/>
  <c r="M925" i="1"/>
  <c r="L925" i="1"/>
  <c r="AD924" i="1"/>
  <c r="W924" i="1"/>
  <c r="P924" i="1"/>
  <c r="N924" i="1"/>
  <c r="M924" i="1"/>
  <c r="L924" i="1"/>
  <c r="AD923" i="1"/>
  <c r="W923" i="1"/>
  <c r="P923" i="1"/>
  <c r="N923" i="1"/>
  <c r="S923" i="1" s="1"/>
  <c r="M923" i="1"/>
  <c r="L923" i="1"/>
  <c r="AD922" i="1"/>
  <c r="W922" i="1"/>
  <c r="P922" i="1"/>
  <c r="N922" i="1"/>
  <c r="M922" i="1"/>
  <c r="L922" i="1"/>
  <c r="AD921" i="1"/>
  <c r="W921" i="1"/>
  <c r="P921" i="1"/>
  <c r="N921" i="1"/>
  <c r="S921" i="1" s="1"/>
  <c r="M921" i="1"/>
  <c r="L921" i="1"/>
  <c r="AD920" i="1"/>
  <c r="W920" i="1"/>
  <c r="P920" i="1"/>
  <c r="N920" i="1"/>
  <c r="M920" i="1"/>
  <c r="L920" i="1"/>
  <c r="O920" i="1" s="1"/>
  <c r="AD919" i="1"/>
  <c r="W919" i="1"/>
  <c r="P919" i="1"/>
  <c r="N919" i="1"/>
  <c r="S919" i="1" s="1"/>
  <c r="M919" i="1"/>
  <c r="L919" i="1"/>
  <c r="AD918" i="1"/>
  <c r="W918" i="1"/>
  <c r="P918" i="1"/>
  <c r="N918" i="1"/>
  <c r="M918" i="1"/>
  <c r="L918" i="1"/>
  <c r="O918" i="1" s="1"/>
  <c r="AD917" i="1"/>
  <c r="W917" i="1"/>
  <c r="P917" i="1"/>
  <c r="N917" i="1"/>
  <c r="S917" i="1" s="1"/>
  <c r="M917" i="1"/>
  <c r="L917" i="1"/>
  <c r="AD916" i="1"/>
  <c r="W916" i="1"/>
  <c r="P916" i="1"/>
  <c r="N916" i="1"/>
  <c r="M916" i="1"/>
  <c r="L916" i="1"/>
  <c r="O916" i="1" s="1"/>
  <c r="AD915" i="1"/>
  <c r="W915" i="1"/>
  <c r="P915" i="1"/>
  <c r="N915" i="1"/>
  <c r="M915" i="1"/>
  <c r="L915" i="1"/>
  <c r="AD914" i="1"/>
  <c r="W914" i="1"/>
  <c r="P914" i="1"/>
  <c r="N914" i="1"/>
  <c r="M914" i="1"/>
  <c r="L914" i="1"/>
  <c r="O914" i="1" s="1"/>
  <c r="AD913" i="1"/>
  <c r="W913" i="1"/>
  <c r="P913" i="1"/>
  <c r="N913" i="1"/>
  <c r="S913" i="1" s="1"/>
  <c r="M913" i="1"/>
  <c r="L913" i="1"/>
  <c r="AD912" i="1"/>
  <c r="W912" i="1"/>
  <c r="P912" i="1"/>
  <c r="N912" i="1"/>
  <c r="M912" i="1"/>
  <c r="L912" i="1"/>
  <c r="O912" i="1" s="1"/>
  <c r="AD911" i="1"/>
  <c r="W911" i="1"/>
  <c r="P911" i="1"/>
  <c r="N911" i="1"/>
  <c r="M911" i="1"/>
  <c r="L911" i="1"/>
  <c r="AD910" i="1"/>
  <c r="W910" i="1"/>
  <c r="P910" i="1"/>
  <c r="N910" i="1"/>
  <c r="M910" i="1"/>
  <c r="L910" i="1"/>
  <c r="AD909" i="1"/>
  <c r="W909" i="1"/>
  <c r="P909" i="1"/>
  <c r="N909" i="1"/>
  <c r="S909" i="1" s="1"/>
  <c r="M909" i="1"/>
  <c r="L909" i="1"/>
  <c r="AD908" i="1"/>
  <c r="W908" i="1"/>
  <c r="P908" i="1"/>
  <c r="N908" i="1"/>
  <c r="M908" i="1"/>
  <c r="L908" i="1"/>
  <c r="O908" i="1" s="1"/>
  <c r="AD907" i="1"/>
  <c r="W907" i="1"/>
  <c r="P907" i="1"/>
  <c r="N907" i="1"/>
  <c r="S907" i="1" s="1"/>
  <c r="M907" i="1"/>
  <c r="L907" i="1"/>
  <c r="AD906" i="1"/>
  <c r="W906" i="1"/>
  <c r="P906" i="1"/>
  <c r="N906" i="1"/>
  <c r="M906" i="1"/>
  <c r="L906" i="1"/>
  <c r="O906" i="1" s="1"/>
  <c r="AD905" i="1"/>
  <c r="W905" i="1"/>
  <c r="P905" i="1"/>
  <c r="N905" i="1"/>
  <c r="S905" i="1" s="1"/>
  <c r="M905" i="1"/>
  <c r="L905" i="1"/>
  <c r="AD904" i="1"/>
  <c r="W904" i="1"/>
  <c r="P904" i="1"/>
  <c r="N904" i="1"/>
  <c r="M904" i="1"/>
  <c r="L904" i="1"/>
  <c r="AD903" i="1"/>
  <c r="W903" i="1"/>
  <c r="P903" i="1"/>
  <c r="N903" i="1"/>
  <c r="S903" i="1" s="1"/>
  <c r="M903" i="1"/>
  <c r="L903" i="1"/>
  <c r="AD902" i="1"/>
  <c r="W902" i="1"/>
  <c r="P902" i="1"/>
  <c r="N902" i="1"/>
  <c r="M902" i="1"/>
  <c r="L902" i="1"/>
  <c r="AD901" i="1"/>
  <c r="W901" i="1"/>
  <c r="P901" i="1"/>
  <c r="N901" i="1"/>
  <c r="S901" i="1" s="1"/>
  <c r="M901" i="1"/>
  <c r="L901" i="1"/>
  <c r="AD900" i="1"/>
  <c r="W900" i="1"/>
  <c r="P900" i="1"/>
  <c r="N900" i="1"/>
  <c r="M900" i="1"/>
  <c r="L900" i="1"/>
  <c r="AD899" i="1"/>
  <c r="W899" i="1"/>
  <c r="P899" i="1"/>
  <c r="N899" i="1"/>
  <c r="S899" i="1" s="1"/>
  <c r="M899" i="1"/>
  <c r="L899" i="1"/>
  <c r="AD898" i="1"/>
  <c r="W898" i="1"/>
  <c r="P898" i="1"/>
  <c r="N898" i="1"/>
  <c r="M898" i="1"/>
  <c r="L898" i="1"/>
  <c r="AD897" i="1"/>
  <c r="W897" i="1"/>
  <c r="P897" i="1"/>
  <c r="N897" i="1"/>
  <c r="S897" i="1" s="1"/>
  <c r="M897" i="1"/>
  <c r="L897" i="1"/>
  <c r="AD896" i="1"/>
  <c r="W896" i="1"/>
  <c r="P896" i="1"/>
  <c r="N896" i="1"/>
  <c r="M896" i="1"/>
  <c r="L896" i="1"/>
  <c r="AD895" i="1"/>
  <c r="W895" i="1"/>
  <c r="P895" i="1"/>
  <c r="N895" i="1"/>
  <c r="S895" i="1" s="1"/>
  <c r="M895" i="1"/>
  <c r="L895" i="1"/>
  <c r="AD894" i="1"/>
  <c r="W894" i="1"/>
  <c r="P894" i="1"/>
  <c r="N894" i="1"/>
  <c r="M894" i="1"/>
  <c r="L894" i="1"/>
  <c r="AD893" i="1"/>
  <c r="W893" i="1"/>
  <c r="P893" i="1"/>
  <c r="N893" i="1"/>
  <c r="S893" i="1" s="1"/>
  <c r="M893" i="1"/>
  <c r="L893" i="1"/>
  <c r="AD892" i="1"/>
  <c r="W892" i="1"/>
  <c r="P892" i="1"/>
  <c r="N892" i="1"/>
  <c r="M892" i="1"/>
  <c r="L892" i="1"/>
  <c r="AD891" i="1"/>
  <c r="W891" i="1"/>
  <c r="P891" i="1"/>
  <c r="N891" i="1"/>
  <c r="S891" i="1" s="1"/>
  <c r="M891" i="1"/>
  <c r="L891" i="1"/>
  <c r="AD890" i="1"/>
  <c r="W890" i="1"/>
  <c r="P890" i="1"/>
  <c r="N890" i="1"/>
  <c r="M890" i="1"/>
  <c r="L890" i="1"/>
  <c r="AD889" i="1"/>
  <c r="W889" i="1"/>
  <c r="P889" i="1"/>
  <c r="N889" i="1"/>
  <c r="M889" i="1"/>
  <c r="L889" i="1"/>
  <c r="AD888" i="1"/>
  <c r="W888" i="1"/>
  <c r="P888" i="1"/>
  <c r="N888" i="1"/>
  <c r="M888" i="1"/>
  <c r="L888" i="1"/>
  <c r="AD887" i="1"/>
  <c r="W887" i="1"/>
  <c r="P887" i="1"/>
  <c r="N887" i="1"/>
  <c r="S887" i="1" s="1"/>
  <c r="M887" i="1"/>
  <c r="L887" i="1"/>
  <c r="AD886" i="1"/>
  <c r="W886" i="1"/>
  <c r="P886" i="1"/>
  <c r="N886" i="1"/>
  <c r="M886" i="1"/>
  <c r="L886" i="1"/>
  <c r="AD885" i="1"/>
  <c r="W885" i="1"/>
  <c r="P885" i="1"/>
  <c r="N885" i="1"/>
  <c r="S885" i="1" s="1"/>
  <c r="M885" i="1"/>
  <c r="L885" i="1"/>
  <c r="AD884" i="1"/>
  <c r="W884" i="1"/>
  <c r="P884" i="1"/>
  <c r="N884" i="1"/>
  <c r="M884" i="1"/>
  <c r="L884" i="1"/>
  <c r="AD883" i="1"/>
  <c r="W883" i="1"/>
  <c r="P883" i="1"/>
  <c r="N883" i="1"/>
  <c r="S883" i="1" s="1"/>
  <c r="M883" i="1"/>
  <c r="L883" i="1"/>
  <c r="AD882" i="1"/>
  <c r="W882" i="1"/>
  <c r="P882" i="1"/>
  <c r="N882" i="1"/>
  <c r="M882" i="1"/>
  <c r="L882" i="1"/>
  <c r="AD881" i="1"/>
  <c r="W881" i="1"/>
  <c r="P881" i="1"/>
  <c r="N881" i="1"/>
  <c r="M881" i="1"/>
  <c r="L881" i="1"/>
  <c r="AD880" i="1"/>
  <c r="W880" i="1"/>
  <c r="P880" i="1"/>
  <c r="N880" i="1"/>
  <c r="M880" i="1"/>
  <c r="L880" i="1"/>
  <c r="AD879" i="1"/>
  <c r="W879" i="1"/>
  <c r="P879" i="1"/>
  <c r="N879" i="1"/>
  <c r="S879" i="1" s="1"/>
  <c r="M879" i="1"/>
  <c r="L879" i="1"/>
  <c r="AD878" i="1"/>
  <c r="W878" i="1"/>
  <c r="P878" i="1"/>
  <c r="N878" i="1"/>
  <c r="S878" i="1" s="1"/>
  <c r="M878" i="1"/>
  <c r="L878" i="1"/>
  <c r="AD877" i="1"/>
  <c r="W877" i="1"/>
  <c r="P877" i="1"/>
  <c r="N877" i="1"/>
  <c r="S877" i="1" s="1"/>
  <c r="M877" i="1"/>
  <c r="L877" i="1"/>
  <c r="AD876" i="1"/>
  <c r="W876" i="1"/>
  <c r="P876" i="1"/>
  <c r="N876" i="1"/>
  <c r="S876" i="1" s="1"/>
  <c r="M876" i="1"/>
  <c r="L876" i="1"/>
  <c r="AD875" i="1"/>
  <c r="W875" i="1"/>
  <c r="P875" i="1"/>
  <c r="N875" i="1"/>
  <c r="S875" i="1" s="1"/>
  <c r="M875" i="1"/>
  <c r="L875" i="1"/>
  <c r="AD874" i="1"/>
  <c r="W874" i="1"/>
  <c r="P874" i="1"/>
  <c r="N874" i="1"/>
  <c r="S874" i="1" s="1"/>
  <c r="M874" i="1"/>
  <c r="L874" i="1"/>
  <c r="AD873" i="1"/>
  <c r="W873" i="1"/>
  <c r="P873" i="1"/>
  <c r="N873" i="1"/>
  <c r="S873" i="1" s="1"/>
  <c r="M873" i="1"/>
  <c r="L873" i="1"/>
  <c r="AD872" i="1"/>
  <c r="W872" i="1"/>
  <c r="P872" i="1"/>
  <c r="N872" i="1"/>
  <c r="M872" i="1"/>
  <c r="L872" i="1"/>
  <c r="AD871" i="1"/>
  <c r="W871" i="1"/>
  <c r="P871" i="1"/>
  <c r="N871" i="1"/>
  <c r="S871" i="1" s="1"/>
  <c r="M871" i="1"/>
  <c r="L871" i="1"/>
  <c r="AD870" i="1"/>
  <c r="W870" i="1"/>
  <c r="P870" i="1"/>
  <c r="N870" i="1"/>
  <c r="S870" i="1" s="1"/>
  <c r="M870" i="1"/>
  <c r="L870" i="1"/>
  <c r="AD869" i="1"/>
  <c r="W869" i="1"/>
  <c r="P869" i="1"/>
  <c r="N869" i="1"/>
  <c r="S869" i="1" s="1"/>
  <c r="M869" i="1"/>
  <c r="L869" i="1"/>
  <c r="AD868" i="1"/>
  <c r="W868" i="1"/>
  <c r="P868" i="1"/>
  <c r="N868" i="1"/>
  <c r="S868" i="1" s="1"/>
  <c r="M868" i="1"/>
  <c r="L868" i="1"/>
  <c r="AD867" i="1"/>
  <c r="W867" i="1"/>
  <c r="P867" i="1"/>
  <c r="N867" i="1"/>
  <c r="S867" i="1" s="1"/>
  <c r="M867" i="1"/>
  <c r="L867" i="1"/>
  <c r="AD866" i="1"/>
  <c r="W866" i="1"/>
  <c r="P866" i="1"/>
  <c r="N866" i="1"/>
  <c r="S866" i="1" s="1"/>
  <c r="M866" i="1"/>
  <c r="L866" i="1"/>
  <c r="AD865" i="1"/>
  <c r="W865" i="1"/>
  <c r="P865" i="1"/>
  <c r="N865" i="1"/>
  <c r="S865" i="1" s="1"/>
  <c r="M865" i="1"/>
  <c r="L865" i="1"/>
  <c r="AD864" i="1"/>
  <c r="W864" i="1"/>
  <c r="P864" i="1"/>
  <c r="N864" i="1"/>
  <c r="S864" i="1" s="1"/>
  <c r="M864" i="1"/>
  <c r="L864" i="1"/>
  <c r="AD863" i="1"/>
  <c r="W863" i="1"/>
  <c r="P863" i="1"/>
  <c r="N863" i="1"/>
  <c r="S863" i="1" s="1"/>
  <c r="M863" i="1"/>
  <c r="L863" i="1"/>
  <c r="AD862" i="1"/>
  <c r="W862" i="1"/>
  <c r="P862" i="1"/>
  <c r="N862" i="1"/>
  <c r="S862" i="1" s="1"/>
  <c r="M862" i="1"/>
  <c r="L862" i="1"/>
  <c r="AD861" i="1"/>
  <c r="W861" i="1"/>
  <c r="P861" i="1"/>
  <c r="N861" i="1"/>
  <c r="S861" i="1" s="1"/>
  <c r="M861" i="1"/>
  <c r="L861" i="1"/>
  <c r="AD860" i="1"/>
  <c r="W860" i="1"/>
  <c r="P860" i="1"/>
  <c r="N860" i="1"/>
  <c r="M860" i="1"/>
  <c r="L860" i="1"/>
  <c r="AD859" i="1"/>
  <c r="W859" i="1"/>
  <c r="P859" i="1"/>
  <c r="N859" i="1"/>
  <c r="S859" i="1" s="1"/>
  <c r="M859" i="1"/>
  <c r="L859" i="1"/>
  <c r="AD858" i="1"/>
  <c r="W858" i="1"/>
  <c r="P858" i="1"/>
  <c r="N858" i="1"/>
  <c r="S858" i="1" s="1"/>
  <c r="M858" i="1"/>
  <c r="L858" i="1"/>
  <c r="AD857" i="1"/>
  <c r="W857" i="1"/>
  <c r="P857" i="1"/>
  <c r="N857" i="1"/>
  <c r="S857" i="1" s="1"/>
  <c r="M857" i="1"/>
  <c r="L857" i="1"/>
  <c r="AD856" i="1"/>
  <c r="W856" i="1"/>
  <c r="P856" i="1"/>
  <c r="N856" i="1"/>
  <c r="S856" i="1" s="1"/>
  <c r="M856" i="1"/>
  <c r="L856" i="1"/>
  <c r="AD855" i="1"/>
  <c r="W855" i="1"/>
  <c r="P855" i="1"/>
  <c r="N855" i="1"/>
  <c r="M855" i="1"/>
  <c r="L855" i="1"/>
  <c r="AD854" i="1"/>
  <c r="W854" i="1"/>
  <c r="P854" i="1"/>
  <c r="N854" i="1"/>
  <c r="S854" i="1" s="1"/>
  <c r="M854" i="1"/>
  <c r="L854" i="1"/>
  <c r="AD853" i="1"/>
  <c r="W853" i="1"/>
  <c r="P853" i="1"/>
  <c r="N853" i="1"/>
  <c r="S853" i="1" s="1"/>
  <c r="M853" i="1"/>
  <c r="L853" i="1"/>
  <c r="AD852" i="1"/>
  <c r="W852" i="1"/>
  <c r="P852" i="1"/>
  <c r="N852" i="1"/>
  <c r="S852" i="1" s="1"/>
  <c r="M852" i="1"/>
  <c r="L852" i="1"/>
  <c r="AD851" i="1"/>
  <c r="W851" i="1"/>
  <c r="P851" i="1"/>
  <c r="N851" i="1"/>
  <c r="S851" i="1" s="1"/>
  <c r="M851" i="1"/>
  <c r="L851" i="1"/>
  <c r="AD850" i="1"/>
  <c r="W850" i="1"/>
  <c r="P850" i="1"/>
  <c r="N850" i="1"/>
  <c r="S850" i="1" s="1"/>
  <c r="M850" i="1"/>
  <c r="L850" i="1"/>
  <c r="AD849" i="1"/>
  <c r="W849" i="1"/>
  <c r="P849" i="1"/>
  <c r="N849" i="1"/>
  <c r="S849" i="1" s="1"/>
  <c r="M849" i="1"/>
  <c r="Q849" i="1" s="1"/>
  <c r="L849" i="1"/>
  <c r="AD848" i="1"/>
  <c r="W848" i="1"/>
  <c r="S848" i="1"/>
  <c r="P848" i="1"/>
  <c r="N848" i="1"/>
  <c r="M848" i="1"/>
  <c r="L848" i="1"/>
  <c r="AD847" i="1"/>
  <c r="W847" i="1"/>
  <c r="P847" i="1"/>
  <c r="N847" i="1"/>
  <c r="S847" i="1" s="1"/>
  <c r="M847" i="1"/>
  <c r="L847" i="1"/>
  <c r="AD846" i="1"/>
  <c r="W846" i="1"/>
  <c r="P846" i="1"/>
  <c r="N846" i="1"/>
  <c r="S846" i="1" s="1"/>
  <c r="M846" i="1"/>
  <c r="L846" i="1"/>
  <c r="AD845" i="1"/>
  <c r="W845" i="1"/>
  <c r="P845" i="1"/>
  <c r="N845" i="1"/>
  <c r="S845" i="1" s="1"/>
  <c r="M845" i="1"/>
  <c r="L845" i="1"/>
  <c r="AD844" i="1"/>
  <c r="W844" i="1"/>
  <c r="P844" i="1"/>
  <c r="N844" i="1"/>
  <c r="M844" i="1"/>
  <c r="L844" i="1"/>
  <c r="AD843" i="1"/>
  <c r="W843" i="1"/>
  <c r="P843" i="1"/>
  <c r="N843" i="1"/>
  <c r="S843" i="1" s="1"/>
  <c r="M843" i="1"/>
  <c r="L843" i="1"/>
  <c r="AD842" i="1"/>
  <c r="W842" i="1"/>
  <c r="P842" i="1"/>
  <c r="N842" i="1"/>
  <c r="S842" i="1" s="1"/>
  <c r="M842" i="1"/>
  <c r="L842" i="1"/>
  <c r="AD841" i="1"/>
  <c r="W841" i="1"/>
  <c r="P841" i="1"/>
  <c r="N841" i="1"/>
  <c r="S841" i="1" s="1"/>
  <c r="M841" i="1"/>
  <c r="L841" i="1"/>
  <c r="AD840" i="1"/>
  <c r="W840" i="1"/>
  <c r="P840" i="1"/>
  <c r="N840" i="1"/>
  <c r="S840" i="1" s="1"/>
  <c r="M840" i="1"/>
  <c r="L840" i="1"/>
  <c r="AD839" i="1"/>
  <c r="W839" i="1"/>
  <c r="P839" i="1"/>
  <c r="N839" i="1"/>
  <c r="M839" i="1"/>
  <c r="L839" i="1"/>
  <c r="AD838" i="1"/>
  <c r="W838" i="1"/>
  <c r="P838" i="1"/>
  <c r="N838" i="1"/>
  <c r="S838" i="1" s="1"/>
  <c r="M838" i="1"/>
  <c r="L838" i="1"/>
  <c r="AD837" i="1"/>
  <c r="W837" i="1"/>
  <c r="P837" i="1"/>
  <c r="N837" i="1"/>
  <c r="S837" i="1" s="1"/>
  <c r="M837" i="1"/>
  <c r="L837" i="1"/>
  <c r="AD836" i="1"/>
  <c r="W836" i="1"/>
  <c r="P836" i="1"/>
  <c r="N836" i="1"/>
  <c r="S836" i="1" s="1"/>
  <c r="M836" i="1"/>
  <c r="L836" i="1"/>
  <c r="AD835" i="1"/>
  <c r="W835" i="1"/>
  <c r="P835" i="1"/>
  <c r="N835" i="1"/>
  <c r="M835" i="1"/>
  <c r="L835" i="1"/>
  <c r="AD834" i="1"/>
  <c r="W834" i="1"/>
  <c r="P834" i="1"/>
  <c r="N834" i="1"/>
  <c r="M834" i="1"/>
  <c r="L834" i="1"/>
  <c r="AD833" i="1"/>
  <c r="W833" i="1"/>
  <c r="P833" i="1"/>
  <c r="N833" i="1"/>
  <c r="M833" i="1"/>
  <c r="L833" i="1"/>
  <c r="AD832" i="1"/>
  <c r="W832" i="1"/>
  <c r="P832" i="1"/>
  <c r="N832" i="1"/>
  <c r="M832" i="1"/>
  <c r="L832" i="1"/>
  <c r="AD831" i="1"/>
  <c r="W831" i="1"/>
  <c r="P831" i="1"/>
  <c r="N831" i="1"/>
  <c r="S831" i="1" s="1"/>
  <c r="M831" i="1"/>
  <c r="L831" i="1"/>
  <c r="AD830" i="1"/>
  <c r="W830" i="1"/>
  <c r="P830" i="1"/>
  <c r="N830" i="1"/>
  <c r="S830" i="1" s="1"/>
  <c r="M830" i="1"/>
  <c r="L830" i="1"/>
  <c r="AD829" i="1"/>
  <c r="W829" i="1"/>
  <c r="P829" i="1"/>
  <c r="N829" i="1"/>
  <c r="S829" i="1" s="1"/>
  <c r="M829" i="1"/>
  <c r="L829" i="1"/>
  <c r="AD828" i="1"/>
  <c r="W828" i="1"/>
  <c r="P828" i="1"/>
  <c r="N828" i="1"/>
  <c r="S828" i="1" s="1"/>
  <c r="M828" i="1"/>
  <c r="L828" i="1"/>
  <c r="AD827" i="1"/>
  <c r="W827" i="1"/>
  <c r="P827" i="1"/>
  <c r="N827" i="1"/>
  <c r="M827" i="1"/>
  <c r="L827" i="1"/>
  <c r="AD826" i="1"/>
  <c r="W826" i="1"/>
  <c r="P826" i="1"/>
  <c r="N826" i="1"/>
  <c r="S826" i="1" s="1"/>
  <c r="M826" i="1"/>
  <c r="L826" i="1"/>
  <c r="AD825" i="1"/>
  <c r="W825" i="1"/>
  <c r="P825" i="1"/>
  <c r="N825" i="1"/>
  <c r="S825" i="1" s="1"/>
  <c r="M825" i="1"/>
  <c r="L825" i="1"/>
  <c r="AD824" i="1"/>
  <c r="W824" i="1"/>
  <c r="P824" i="1"/>
  <c r="N824" i="1"/>
  <c r="M824" i="1"/>
  <c r="L824" i="1"/>
  <c r="AD823" i="1"/>
  <c r="W823" i="1"/>
  <c r="P823" i="1"/>
  <c r="N823" i="1"/>
  <c r="S823" i="1" s="1"/>
  <c r="M823" i="1"/>
  <c r="L823" i="1"/>
  <c r="AD822" i="1"/>
  <c r="W822" i="1"/>
  <c r="P822" i="1"/>
  <c r="N822" i="1"/>
  <c r="M822" i="1"/>
  <c r="L822" i="1"/>
  <c r="AD821" i="1"/>
  <c r="W821" i="1"/>
  <c r="P821" i="1"/>
  <c r="N821" i="1"/>
  <c r="S821" i="1" s="1"/>
  <c r="M821" i="1"/>
  <c r="L821" i="1"/>
  <c r="AD820" i="1"/>
  <c r="W820" i="1"/>
  <c r="P820" i="1"/>
  <c r="N820" i="1"/>
  <c r="M820" i="1"/>
  <c r="L820" i="1"/>
  <c r="AD819" i="1"/>
  <c r="W819" i="1"/>
  <c r="P819" i="1"/>
  <c r="N819" i="1"/>
  <c r="S819" i="1" s="1"/>
  <c r="M819" i="1"/>
  <c r="L819" i="1"/>
  <c r="AD818" i="1"/>
  <c r="W818" i="1"/>
  <c r="P818" i="1"/>
  <c r="N818" i="1"/>
  <c r="S818" i="1" s="1"/>
  <c r="M818" i="1"/>
  <c r="L818" i="1"/>
  <c r="AD817" i="1"/>
  <c r="W817" i="1"/>
  <c r="P817" i="1"/>
  <c r="N817" i="1"/>
  <c r="M817" i="1"/>
  <c r="L817" i="1"/>
  <c r="AD816" i="1"/>
  <c r="W816" i="1"/>
  <c r="P816" i="1"/>
  <c r="N816" i="1"/>
  <c r="S816" i="1" s="1"/>
  <c r="M816" i="1"/>
  <c r="L816" i="1"/>
  <c r="AD815" i="1"/>
  <c r="W815" i="1"/>
  <c r="P815" i="1"/>
  <c r="N815" i="1"/>
  <c r="S815" i="1" s="1"/>
  <c r="M815" i="1"/>
  <c r="L815" i="1"/>
  <c r="AD814" i="1"/>
  <c r="W814" i="1"/>
  <c r="P814" i="1"/>
  <c r="N814" i="1"/>
  <c r="S814" i="1" s="1"/>
  <c r="M814" i="1"/>
  <c r="L814" i="1"/>
  <c r="AD813" i="1"/>
  <c r="W813" i="1"/>
  <c r="P813" i="1"/>
  <c r="N813" i="1"/>
  <c r="S813" i="1" s="1"/>
  <c r="M813" i="1"/>
  <c r="L813" i="1"/>
  <c r="AD812" i="1"/>
  <c r="W812" i="1"/>
  <c r="P812" i="1"/>
  <c r="N812" i="1"/>
  <c r="S812" i="1" s="1"/>
  <c r="M812" i="1"/>
  <c r="L812" i="1"/>
  <c r="AD811" i="1"/>
  <c r="W811" i="1"/>
  <c r="P811" i="1"/>
  <c r="N811" i="1"/>
  <c r="M811" i="1"/>
  <c r="L811" i="1"/>
  <c r="AD810" i="1"/>
  <c r="W810" i="1"/>
  <c r="P810" i="1"/>
  <c r="N810" i="1"/>
  <c r="S810" i="1" s="1"/>
  <c r="M810" i="1"/>
  <c r="L810" i="1"/>
  <c r="AD809" i="1"/>
  <c r="W809" i="1"/>
  <c r="P809" i="1"/>
  <c r="N809" i="1"/>
  <c r="S809" i="1" s="1"/>
  <c r="M809" i="1"/>
  <c r="L809" i="1"/>
  <c r="AD808" i="1"/>
  <c r="W808" i="1"/>
  <c r="P808" i="1"/>
  <c r="N808" i="1"/>
  <c r="S808" i="1" s="1"/>
  <c r="M808" i="1"/>
  <c r="L808" i="1"/>
  <c r="AD807" i="1"/>
  <c r="W807" i="1"/>
  <c r="P807" i="1"/>
  <c r="N807" i="1"/>
  <c r="S807" i="1" s="1"/>
  <c r="M807" i="1"/>
  <c r="L807" i="1"/>
  <c r="AD806" i="1"/>
  <c r="W806" i="1"/>
  <c r="P806" i="1"/>
  <c r="N806" i="1"/>
  <c r="S806" i="1" s="1"/>
  <c r="M806" i="1"/>
  <c r="L806" i="1"/>
  <c r="AD805" i="1"/>
  <c r="W805" i="1"/>
  <c r="P805" i="1"/>
  <c r="N805" i="1"/>
  <c r="S805" i="1" s="1"/>
  <c r="M805" i="1"/>
  <c r="L805" i="1"/>
  <c r="AD804" i="1"/>
  <c r="W804" i="1"/>
  <c r="P804" i="1"/>
  <c r="N804" i="1"/>
  <c r="M804" i="1"/>
  <c r="L804" i="1"/>
  <c r="AD803" i="1"/>
  <c r="W803" i="1"/>
  <c r="P803" i="1"/>
  <c r="N803" i="1"/>
  <c r="S803" i="1" s="1"/>
  <c r="M803" i="1"/>
  <c r="L803" i="1"/>
  <c r="AD802" i="1"/>
  <c r="W802" i="1"/>
  <c r="P802" i="1"/>
  <c r="N802" i="1"/>
  <c r="S802" i="1" s="1"/>
  <c r="M802" i="1"/>
  <c r="L802" i="1"/>
  <c r="AD801" i="1"/>
  <c r="W801" i="1"/>
  <c r="P801" i="1"/>
  <c r="N801" i="1"/>
  <c r="M801" i="1"/>
  <c r="L801" i="1"/>
  <c r="AD800" i="1"/>
  <c r="W800" i="1"/>
  <c r="P800" i="1"/>
  <c r="N800" i="1"/>
  <c r="S800" i="1" s="1"/>
  <c r="M800" i="1"/>
  <c r="L800" i="1"/>
  <c r="AD799" i="1"/>
  <c r="W799" i="1"/>
  <c r="P799" i="1"/>
  <c r="N799" i="1"/>
  <c r="S799" i="1" s="1"/>
  <c r="M799" i="1"/>
  <c r="L799" i="1"/>
  <c r="AD798" i="1"/>
  <c r="W798" i="1"/>
  <c r="P798" i="1"/>
  <c r="N798" i="1"/>
  <c r="S798" i="1" s="1"/>
  <c r="M798" i="1"/>
  <c r="L798" i="1"/>
  <c r="AD797" i="1"/>
  <c r="W797" i="1"/>
  <c r="P797" i="1"/>
  <c r="N797" i="1"/>
  <c r="M797" i="1"/>
  <c r="L797" i="1"/>
  <c r="AD796" i="1"/>
  <c r="W796" i="1"/>
  <c r="P796" i="1"/>
  <c r="N796" i="1"/>
  <c r="S796" i="1" s="1"/>
  <c r="M796" i="1"/>
  <c r="L796" i="1"/>
  <c r="AD795" i="1"/>
  <c r="W795" i="1"/>
  <c r="P795" i="1"/>
  <c r="N795" i="1"/>
  <c r="S795" i="1" s="1"/>
  <c r="M795" i="1"/>
  <c r="L795" i="1"/>
  <c r="AD794" i="1"/>
  <c r="W794" i="1"/>
  <c r="P794" i="1"/>
  <c r="N794" i="1"/>
  <c r="S794" i="1" s="1"/>
  <c r="M794" i="1"/>
  <c r="L794" i="1"/>
  <c r="AD793" i="1"/>
  <c r="W793" i="1"/>
  <c r="P793" i="1"/>
  <c r="N793" i="1"/>
  <c r="S793" i="1" s="1"/>
  <c r="M793" i="1"/>
  <c r="L793" i="1"/>
  <c r="AD792" i="1"/>
  <c r="W792" i="1"/>
  <c r="P792" i="1"/>
  <c r="N792" i="1"/>
  <c r="S792" i="1" s="1"/>
  <c r="M792" i="1"/>
  <c r="L792" i="1"/>
  <c r="AD791" i="1"/>
  <c r="W791" i="1"/>
  <c r="P791" i="1"/>
  <c r="N791" i="1"/>
  <c r="M791" i="1"/>
  <c r="L791" i="1"/>
  <c r="AD790" i="1"/>
  <c r="W790" i="1"/>
  <c r="P790" i="1"/>
  <c r="N790" i="1"/>
  <c r="S790" i="1" s="1"/>
  <c r="M790" i="1"/>
  <c r="L790" i="1"/>
  <c r="AD789" i="1"/>
  <c r="W789" i="1"/>
  <c r="P789" i="1"/>
  <c r="N789" i="1"/>
  <c r="M789" i="1"/>
  <c r="L789" i="1"/>
  <c r="AD788" i="1"/>
  <c r="W788" i="1"/>
  <c r="P788" i="1"/>
  <c r="N788" i="1"/>
  <c r="S788" i="1" s="1"/>
  <c r="M788" i="1"/>
  <c r="L788" i="1"/>
  <c r="AD787" i="1"/>
  <c r="W787" i="1"/>
  <c r="P787" i="1"/>
  <c r="N787" i="1"/>
  <c r="S787" i="1" s="1"/>
  <c r="M787" i="1"/>
  <c r="L787" i="1"/>
  <c r="AD786" i="1"/>
  <c r="W786" i="1"/>
  <c r="P786" i="1"/>
  <c r="N786" i="1"/>
  <c r="S786" i="1" s="1"/>
  <c r="M786" i="1"/>
  <c r="L786" i="1"/>
  <c r="AD785" i="1"/>
  <c r="W785" i="1"/>
  <c r="P785" i="1"/>
  <c r="N785" i="1"/>
  <c r="S785" i="1" s="1"/>
  <c r="M785" i="1"/>
  <c r="L785" i="1"/>
  <c r="AD784" i="1"/>
  <c r="W784" i="1"/>
  <c r="P784" i="1"/>
  <c r="N784" i="1"/>
  <c r="S784" i="1" s="1"/>
  <c r="M784" i="1"/>
  <c r="L784" i="1"/>
  <c r="AD783" i="1"/>
  <c r="W783" i="1"/>
  <c r="P783" i="1"/>
  <c r="N783" i="1"/>
  <c r="S783" i="1" s="1"/>
  <c r="M783" i="1"/>
  <c r="L783" i="1"/>
  <c r="AD782" i="1"/>
  <c r="W782" i="1"/>
  <c r="P782" i="1"/>
  <c r="N782" i="1"/>
  <c r="S782" i="1" s="1"/>
  <c r="M782" i="1"/>
  <c r="L782" i="1"/>
  <c r="AD781" i="1"/>
  <c r="W781" i="1"/>
  <c r="P781" i="1"/>
  <c r="N781" i="1"/>
  <c r="S781" i="1" s="1"/>
  <c r="M781" i="1"/>
  <c r="L781" i="1"/>
  <c r="AD780" i="1"/>
  <c r="W780" i="1"/>
  <c r="P780" i="1"/>
  <c r="N780" i="1"/>
  <c r="S780" i="1" s="1"/>
  <c r="M780" i="1"/>
  <c r="L780" i="1"/>
  <c r="AD779" i="1"/>
  <c r="W779" i="1"/>
  <c r="P779" i="1"/>
  <c r="N779" i="1"/>
  <c r="S779" i="1" s="1"/>
  <c r="M779" i="1"/>
  <c r="L779" i="1"/>
  <c r="AD778" i="1"/>
  <c r="W778" i="1"/>
  <c r="P778" i="1"/>
  <c r="N778" i="1"/>
  <c r="S778" i="1" s="1"/>
  <c r="M778" i="1"/>
  <c r="L778" i="1"/>
  <c r="AD777" i="1"/>
  <c r="W777" i="1"/>
  <c r="P777" i="1"/>
  <c r="N777" i="1"/>
  <c r="S777" i="1" s="1"/>
  <c r="M777" i="1"/>
  <c r="L777" i="1"/>
  <c r="AD776" i="1"/>
  <c r="W776" i="1"/>
  <c r="P776" i="1"/>
  <c r="N776" i="1"/>
  <c r="S776" i="1" s="1"/>
  <c r="M776" i="1"/>
  <c r="L776" i="1"/>
  <c r="AD775" i="1"/>
  <c r="W775" i="1"/>
  <c r="P775" i="1"/>
  <c r="N775" i="1"/>
  <c r="S775" i="1" s="1"/>
  <c r="M775" i="1"/>
  <c r="L775" i="1"/>
  <c r="AD774" i="1"/>
  <c r="W774" i="1"/>
  <c r="P774" i="1"/>
  <c r="N774" i="1"/>
  <c r="S774" i="1" s="1"/>
  <c r="M774" i="1"/>
  <c r="L774" i="1"/>
  <c r="AD773" i="1"/>
  <c r="W773" i="1"/>
  <c r="P773" i="1"/>
  <c r="N773" i="1"/>
  <c r="S773" i="1" s="1"/>
  <c r="M773" i="1"/>
  <c r="L773" i="1"/>
  <c r="AD772" i="1"/>
  <c r="W772" i="1"/>
  <c r="P772" i="1"/>
  <c r="N772" i="1"/>
  <c r="S772" i="1" s="1"/>
  <c r="M772" i="1"/>
  <c r="L772" i="1"/>
  <c r="AD771" i="1"/>
  <c r="W771" i="1"/>
  <c r="P771" i="1"/>
  <c r="N771" i="1"/>
  <c r="S771" i="1" s="1"/>
  <c r="M771" i="1"/>
  <c r="L771" i="1"/>
  <c r="AD770" i="1"/>
  <c r="W770" i="1"/>
  <c r="P770" i="1"/>
  <c r="N770" i="1"/>
  <c r="S770" i="1" s="1"/>
  <c r="M770" i="1"/>
  <c r="L770" i="1"/>
  <c r="AD769" i="1"/>
  <c r="W769" i="1"/>
  <c r="P769" i="1"/>
  <c r="N769" i="1"/>
  <c r="S769" i="1" s="1"/>
  <c r="M769" i="1"/>
  <c r="L769" i="1"/>
  <c r="AD768" i="1"/>
  <c r="W768" i="1"/>
  <c r="P768" i="1"/>
  <c r="N768" i="1"/>
  <c r="M768" i="1"/>
  <c r="L768" i="1"/>
  <c r="AD767" i="1"/>
  <c r="W767" i="1"/>
  <c r="P767" i="1"/>
  <c r="N767" i="1"/>
  <c r="M767" i="1"/>
  <c r="L767" i="1"/>
  <c r="AD766" i="1"/>
  <c r="W766" i="1"/>
  <c r="P766" i="1"/>
  <c r="N766" i="1"/>
  <c r="S766" i="1" s="1"/>
  <c r="M766" i="1"/>
  <c r="L766" i="1"/>
  <c r="AD765" i="1"/>
  <c r="W765" i="1"/>
  <c r="P765" i="1"/>
  <c r="N765" i="1"/>
  <c r="S765" i="1" s="1"/>
  <c r="M765" i="1"/>
  <c r="L765" i="1"/>
  <c r="AD764" i="1"/>
  <c r="W764" i="1"/>
  <c r="P764" i="1"/>
  <c r="N764" i="1"/>
  <c r="S764" i="1" s="1"/>
  <c r="M764" i="1"/>
  <c r="L764" i="1"/>
  <c r="AD763" i="1"/>
  <c r="W763" i="1"/>
  <c r="P763" i="1"/>
  <c r="N763" i="1"/>
  <c r="S763" i="1" s="1"/>
  <c r="M763" i="1"/>
  <c r="L763" i="1"/>
  <c r="AD762" i="1"/>
  <c r="W762" i="1"/>
  <c r="P762" i="1"/>
  <c r="N762" i="1"/>
  <c r="S762" i="1" s="1"/>
  <c r="M762" i="1"/>
  <c r="L762" i="1"/>
  <c r="AD761" i="1"/>
  <c r="W761" i="1"/>
  <c r="P761" i="1"/>
  <c r="N761" i="1"/>
  <c r="S761" i="1" s="1"/>
  <c r="M761" i="1"/>
  <c r="L761" i="1"/>
  <c r="AD760" i="1"/>
  <c r="W760" i="1"/>
  <c r="P760" i="1"/>
  <c r="N760" i="1"/>
  <c r="S760" i="1" s="1"/>
  <c r="M760" i="1"/>
  <c r="L760" i="1"/>
  <c r="AD759" i="1"/>
  <c r="W759" i="1"/>
  <c r="P759" i="1"/>
  <c r="N759" i="1"/>
  <c r="S759" i="1" s="1"/>
  <c r="M759" i="1"/>
  <c r="L759" i="1"/>
  <c r="AD758" i="1"/>
  <c r="W758" i="1"/>
  <c r="P758" i="1"/>
  <c r="N758" i="1"/>
  <c r="S758" i="1" s="1"/>
  <c r="M758" i="1"/>
  <c r="L758" i="1"/>
  <c r="AD757" i="1"/>
  <c r="W757" i="1"/>
  <c r="P757" i="1"/>
  <c r="N757" i="1"/>
  <c r="S757" i="1" s="1"/>
  <c r="M757" i="1"/>
  <c r="L757" i="1"/>
  <c r="AD756" i="1"/>
  <c r="W756" i="1"/>
  <c r="P756" i="1"/>
  <c r="N756" i="1"/>
  <c r="M756" i="1"/>
  <c r="L756" i="1"/>
  <c r="AD755" i="1"/>
  <c r="W755" i="1"/>
  <c r="P755" i="1"/>
  <c r="N755" i="1"/>
  <c r="S755" i="1" s="1"/>
  <c r="M755" i="1"/>
  <c r="L755" i="1"/>
  <c r="AD754" i="1"/>
  <c r="W754" i="1"/>
  <c r="P754" i="1"/>
  <c r="N754" i="1"/>
  <c r="S754" i="1" s="1"/>
  <c r="M754" i="1"/>
  <c r="L754" i="1"/>
  <c r="AD753" i="1"/>
  <c r="W753" i="1"/>
  <c r="P753" i="1"/>
  <c r="N753" i="1"/>
  <c r="S753" i="1" s="1"/>
  <c r="M753" i="1"/>
  <c r="L753" i="1"/>
  <c r="AD752" i="1"/>
  <c r="W752" i="1"/>
  <c r="P752" i="1"/>
  <c r="N752" i="1"/>
  <c r="S752" i="1" s="1"/>
  <c r="M752" i="1"/>
  <c r="L752" i="1"/>
  <c r="AD751" i="1"/>
  <c r="W751" i="1"/>
  <c r="P751" i="1"/>
  <c r="N751" i="1"/>
  <c r="S751" i="1" s="1"/>
  <c r="M751" i="1"/>
  <c r="L751" i="1"/>
  <c r="AD750" i="1"/>
  <c r="W750" i="1"/>
  <c r="P750" i="1"/>
  <c r="N750" i="1"/>
  <c r="S750" i="1" s="1"/>
  <c r="M750" i="1"/>
  <c r="L750" i="1"/>
  <c r="AD749" i="1"/>
  <c r="W749" i="1"/>
  <c r="S749" i="1"/>
  <c r="P749" i="1"/>
  <c r="N749" i="1"/>
  <c r="M749" i="1"/>
  <c r="L749" i="1"/>
  <c r="AD748" i="1"/>
  <c r="W748" i="1"/>
  <c r="P748" i="1"/>
  <c r="N748" i="1"/>
  <c r="S748" i="1" s="1"/>
  <c r="M748" i="1"/>
  <c r="L748" i="1"/>
  <c r="AD747" i="1"/>
  <c r="W747" i="1"/>
  <c r="P747" i="1"/>
  <c r="N747" i="1"/>
  <c r="S747" i="1" s="1"/>
  <c r="M747" i="1"/>
  <c r="L747" i="1"/>
  <c r="AD746" i="1"/>
  <c r="Z746" i="1"/>
  <c r="W746" i="1"/>
  <c r="Y746" i="1" s="1"/>
  <c r="P746" i="1"/>
  <c r="N746" i="1"/>
  <c r="S746" i="1" s="1"/>
  <c r="M746" i="1"/>
  <c r="L746" i="1"/>
  <c r="AD745" i="1"/>
  <c r="W745" i="1"/>
  <c r="P745" i="1"/>
  <c r="N745" i="1"/>
  <c r="S745" i="1" s="1"/>
  <c r="M745" i="1"/>
  <c r="L745" i="1"/>
  <c r="AD744" i="1"/>
  <c r="W744" i="1"/>
  <c r="P744" i="1"/>
  <c r="N744" i="1"/>
  <c r="S744" i="1" s="1"/>
  <c r="M744" i="1"/>
  <c r="L744" i="1"/>
  <c r="AD743" i="1"/>
  <c r="W743" i="1"/>
  <c r="P743" i="1"/>
  <c r="N743" i="1"/>
  <c r="S743" i="1" s="1"/>
  <c r="M743" i="1"/>
  <c r="L743" i="1"/>
  <c r="AD742" i="1"/>
  <c r="W742" i="1"/>
  <c r="P742" i="1"/>
  <c r="N742" i="1"/>
  <c r="M742" i="1"/>
  <c r="L742" i="1"/>
  <c r="AD741" i="1"/>
  <c r="W741" i="1"/>
  <c r="P741" i="1"/>
  <c r="N741" i="1"/>
  <c r="S741" i="1" s="1"/>
  <c r="M741" i="1"/>
  <c r="L741" i="1"/>
  <c r="AD740" i="1"/>
  <c r="W740" i="1"/>
  <c r="P740" i="1"/>
  <c r="N740" i="1"/>
  <c r="S740" i="1" s="1"/>
  <c r="M740" i="1"/>
  <c r="L740" i="1"/>
  <c r="AD739" i="1"/>
  <c r="W739" i="1"/>
  <c r="P739" i="1"/>
  <c r="N739" i="1"/>
  <c r="S739" i="1" s="1"/>
  <c r="M739" i="1"/>
  <c r="L739" i="1"/>
  <c r="AD738" i="1"/>
  <c r="W738" i="1"/>
  <c r="P738" i="1"/>
  <c r="N738" i="1"/>
  <c r="S738" i="1" s="1"/>
  <c r="M738" i="1"/>
  <c r="L738" i="1"/>
  <c r="AD737" i="1"/>
  <c r="W737" i="1"/>
  <c r="P737" i="1"/>
  <c r="N737" i="1"/>
  <c r="S737" i="1" s="1"/>
  <c r="M737" i="1"/>
  <c r="L737" i="1"/>
  <c r="AD736" i="1"/>
  <c r="W736" i="1"/>
  <c r="P736" i="1"/>
  <c r="N736" i="1"/>
  <c r="S736" i="1" s="1"/>
  <c r="M736" i="1"/>
  <c r="L736" i="1"/>
  <c r="AD735" i="1"/>
  <c r="W735" i="1"/>
  <c r="P735" i="1"/>
  <c r="N735" i="1"/>
  <c r="S735" i="1" s="1"/>
  <c r="M735" i="1"/>
  <c r="L735" i="1"/>
  <c r="AD734" i="1"/>
  <c r="W734" i="1"/>
  <c r="P734" i="1"/>
  <c r="N734" i="1"/>
  <c r="S734" i="1" s="1"/>
  <c r="M734" i="1"/>
  <c r="L734" i="1"/>
  <c r="AD733" i="1"/>
  <c r="W733" i="1"/>
  <c r="P733" i="1"/>
  <c r="N733" i="1"/>
  <c r="S733" i="1" s="1"/>
  <c r="M733" i="1"/>
  <c r="L733" i="1"/>
  <c r="AD732" i="1"/>
  <c r="W732" i="1"/>
  <c r="P732" i="1"/>
  <c r="N732" i="1"/>
  <c r="S732" i="1" s="1"/>
  <c r="M732" i="1"/>
  <c r="L732" i="1"/>
  <c r="AD731" i="1"/>
  <c r="W731" i="1"/>
  <c r="P731" i="1"/>
  <c r="N731" i="1"/>
  <c r="S731" i="1" s="1"/>
  <c r="M731" i="1"/>
  <c r="L731" i="1"/>
  <c r="AD730" i="1"/>
  <c r="W730" i="1"/>
  <c r="P730" i="1"/>
  <c r="N730" i="1"/>
  <c r="S730" i="1" s="1"/>
  <c r="M730" i="1"/>
  <c r="L730" i="1"/>
  <c r="AD729" i="1"/>
  <c r="W729" i="1"/>
  <c r="P729" i="1"/>
  <c r="N729" i="1"/>
  <c r="S729" i="1" s="1"/>
  <c r="M729" i="1"/>
  <c r="L729" i="1"/>
  <c r="AD728" i="1"/>
  <c r="W728" i="1"/>
  <c r="P728" i="1"/>
  <c r="N728" i="1"/>
  <c r="S728" i="1" s="1"/>
  <c r="M728" i="1"/>
  <c r="L728" i="1"/>
  <c r="AD727" i="1"/>
  <c r="W727" i="1"/>
  <c r="P727" i="1"/>
  <c r="N727" i="1"/>
  <c r="S727" i="1" s="1"/>
  <c r="M727" i="1"/>
  <c r="L727" i="1"/>
  <c r="AD726" i="1"/>
  <c r="W726" i="1"/>
  <c r="P726" i="1"/>
  <c r="N726" i="1"/>
  <c r="S726" i="1" s="1"/>
  <c r="M726" i="1"/>
  <c r="L726" i="1"/>
  <c r="AD725" i="1"/>
  <c r="W725" i="1"/>
  <c r="P725" i="1"/>
  <c r="N725" i="1"/>
  <c r="S725" i="1" s="1"/>
  <c r="M725" i="1"/>
  <c r="L725" i="1"/>
  <c r="AD724" i="1"/>
  <c r="W724" i="1"/>
  <c r="P724" i="1"/>
  <c r="N724" i="1"/>
  <c r="M724" i="1"/>
  <c r="L724" i="1"/>
  <c r="AD723" i="1"/>
  <c r="W723" i="1"/>
  <c r="P723" i="1"/>
  <c r="N723" i="1"/>
  <c r="M723" i="1"/>
  <c r="L723" i="1"/>
  <c r="AD722" i="1"/>
  <c r="W722" i="1"/>
  <c r="P722" i="1"/>
  <c r="N722" i="1"/>
  <c r="M722" i="1"/>
  <c r="L722" i="1"/>
  <c r="AD721" i="1"/>
  <c r="W721" i="1"/>
  <c r="P721" i="1"/>
  <c r="N721" i="1"/>
  <c r="S721" i="1" s="1"/>
  <c r="M721" i="1"/>
  <c r="L721" i="1"/>
  <c r="AD720" i="1"/>
  <c r="W720" i="1"/>
  <c r="P720" i="1"/>
  <c r="N720" i="1"/>
  <c r="S720" i="1" s="1"/>
  <c r="M720" i="1"/>
  <c r="L720" i="1"/>
  <c r="AD719" i="1"/>
  <c r="W719" i="1"/>
  <c r="P719" i="1"/>
  <c r="N719" i="1"/>
  <c r="S719" i="1" s="1"/>
  <c r="M719" i="1"/>
  <c r="L719" i="1"/>
  <c r="AD718" i="1"/>
  <c r="W718" i="1"/>
  <c r="P718" i="1"/>
  <c r="N718" i="1"/>
  <c r="S718" i="1" s="1"/>
  <c r="M718" i="1"/>
  <c r="L718" i="1"/>
  <c r="AD717" i="1"/>
  <c r="W717" i="1"/>
  <c r="P717" i="1"/>
  <c r="N717" i="1"/>
  <c r="S717" i="1" s="1"/>
  <c r="M717" i="1"/>
  <c r="L717" i="1"/>
  <c r="AD716" i="1"/>
  <c r="W716" i="1"/>
  <c r="P716" i="1"/>
  <c r="N716" i="1"/>
  <c r="M716" i="1"/>
  <c r="L716" i="1"/>
  <c r="AD715" i="1"/>
  <c r="W715" i="1"/>
  <c r="P715" i="1"/>
  <c r="N715" i="1"/>
  <c r="S715" i="1" s="1"/>
  <c r="M715" i="1"/>
  <c r="L715" i="1"/>
  <c r="AD714" i="1"/>
  <c r="W714" i="1"/>
  <c r="P714" i="1"/>
  <c r="N714" i="1"/>
  <c r="S714" i="1" s="1"/>
  <c r="M714" i="1"/>
  <c r="L714" i="1"/>
  <c r="AD713" i="1"/>
  <c r="W713" i="1"/>
  <c r="P713" i="1"/>
  <c r="N713" i="1"/>
  <c r="S713" i="1" s="1"/>
  <c r="M713" i="1"/>
  <c r="L713" i="1"/>
  <c r="AD712" i="1"/>
  <c r="W712" i="1"/>
  <c r="P712" i="1"/>
  <c r="N712" i="1"/>
  <c r="S712" i="1" s="1"/>
  <c r="M712" i="1"/>
  <c r="L712" i="1"/>
  <c r="AD711" i="1"/>
  <c r="W711" i="1"/>
  <c r="P711" i="1"/>
  <c r="N711" i="1"/>
  <c r="S711" i="1" s="1"/>
  <c r="M711" i="1"/>
  <c r="L711" i="1"/>
  <c r="AD710" i="1"/>
  <c r="W710" i="1"/>
  <c r="P710" i="1"/>
  <c r="N710" i="1"/>
  <c r="S710" i="1" s="1"/>
  <c r="M710" i="1"/>
  <c r="L710" i="1"/>
  <c r="AD709" i="1"/>
  <c r="W709" i="1"/>
  <c r="P709" i="1"/>
  <c r="N709" i="1"/>
  <c r="S709" i="1" s="1"/>
  <c r="M709" i="1"/>
  <c r="L709" i="1"/>
  <c r="AD708" i="1"/>
  <c r="W708" i="1"/>
  <c r="P708" i="1"/>
  <c r="N708" i="1"/>
  <c r="S708" i="1" s="1"/>
  <c r="M708" i="1"/>
  <c r="L708" i="1"/>
  <c r="AD707" i="1"/>
  <c r="W707" i="1"/>
  <c r="P707" i="1"/>
  <c r="N707" i="1"/>
  <c r="M707" i="1"/>
  <c r="L707" i="1"/>
  <c r="AD706" i="1"/>
  <c r="W706" i="1"/>
  <c r="P706" i="1"/>
  <c r="N706" i="1"/>
  <c r="S706" i="1" s="1"/>
  <c r="M706" i="1"/>
  <c r="L706" i="1"/>
  <c r="AD705" i="1"/>
  <c r="W705" i="1"/>
  <c r="P705" i="1"/>
  <c r="N705" i="1"/>
  <c r="M705" i="1"/>
  <c r="L705" i="1"/>
  <c r="AD704" i="1"/>
  <c r="W704" i="1"/>
  <c r="P704" i="1"/>
  <c r="N704" i="1"/>
  <c r="S704" i="1" s="1"/>
  <c r="M704" i="1"/>
  <c r="L704" i="1"/>
  <c r="AD703" i="1"/>
  <c r="W703" i="1"/>
  <c r="P703" i="1"/>
  <c r="N703" i="1"/>
  <c r="S703" i="1" s="1"/>
  <c r="M703" i="1"/>
  <c r="L703" i="1"/>
  <c r="AD702" i="1"/>
  <c r="W702" i="1"/>
  <c r="P702" i="1"/>
  <c r="N702" i="1"/>
  <c r="S702" i="1" s="1"/>
  <c r="M702" i="1"/>
  <c r="L702" i="1"/>
  <c r="AD701" i="1"/>
  <c r="W701" i="1"/>
  <c r="P701" i="1"/>
  <c r="N701" i="1"/>
  <c r="S701" i="1" s="1"/>
  <c r="M701" i="1"/>
  <c r="L701" i="1"/>
  <c r="AD700" i="1"/>
  <c r="W700" i="1"/>
  <c r="P700" i="1"/>
  <c r="N700" i="1"/>
  <c r="S700" i="1" s="1"/>
  <c r="M700" i="1"/>
  <c r="L700" i="1"/>
  <c r="AD699" i="1"/>
  <c r="W699" i="1"/>
  <c r="P699" i="1"/>
  <c r="N699" i="1"/>
  <c r="M699" i="1"/>
  <c r="L699" i="1"/>
  <c r="AD698" i="1"/>
  <c r="W698" i="1"/>
  <c r="P698" i="1"/>
  <c r="N698" i="1"/>
  <c r="M698" i="1"/>
  <c r="L698" i="1"/>
  <c r="AD697" i="1"/>
  <c r="W697" i="1"/>
  <c r="P697" i="1"/>
  <c r="N697" i="1"/>
  <c r="M697" i="1"/>
  <c r="L697" i="1"/>
  <c r="AD696" i="1"/>
  <c r="W696" i="1"/>
  <c r="P696" i="1"/>
  <c r="N696" i="1"/>
  <c r="S696" i="1" s="1"/>
  <c r="M696" i="1"/>
  <c r="L696" i="1"/>
  <c r="AD695" i="1"/>
  <c r="W695" i="1"/>
  <c r="P695" i="1"/>
  <c r="N695" i="1"/>
  <c r="S695" i="1" s="1"/>
  <c r="M695" i="1"/>
  <c r="L695" i="1"/>
  <c r="AD694" i="1"/>
  <c r="W694" i="1"/>
  <c r="P694" i="1"/>
  <c r="N694" i="1"/>
  <c r="S694" i="1" s="1"/>
  <c r="M694" i="1"/>
  <c r="L694" i="1"/>
  <c r="AD693" i="1"/>
  <c r="W693" i="1"/>
  <c r="P693" i="1"/>
  <c r="N693" i="1"/>
  <c r="S693" i="1" s="1"/>
  <c r="M693" i="1"/>
  <c r="L693" i="1"/>
  <c r="AD692" i="1"/>
  <c r="W692" i="1"/>
  <c r="P692" i="1"/>
  <c r="N692" i="1"/>
  <c r="S692" i="1" s="1"/>
  <c r="M692" i="1"/>
  <c r="L692" i="1"/>
  <c r="AD691" i="1"/>
  <c r="W691" i="1"/>
  <c r="P691" i="1"/>
  <c r="N691" i="1"/>
  <c r="S691" i="1" s="1"/>
  <c r="M691" i="1"/>
  <c r="L691" i="1"/>
  <c r="AD690" i="1"/>
  <c r="W690" i="1"/>
  <c r="P690" i="1"/>
  <c r="N690" i="1"/>
  <c r="S690" i="1" s="1"/>
  <c r="M690" i="1"/>
  <c r="L690" i="1"/>
  <c r="AD689" i="1"/>
  <c r="W689" i="1"/>
  <c r="P689" i="1"/>
  <c r="N689" i="1"/>
  <c r="S689" i="1" s="1"/>
  <c r="M689" i="1"/>
  <c r="L689" i="1"/>
  <c r="AD688" i="1"/>
  <c r="W688" i="1"/>
  <c r="P688" i="1"/>
  <c r="N688" i="1"/>
  <c r="S688" i="1" s="1"/>
  <c r="M688" i="1"/>
  <c r="L688" i="1"/>
  <c r="AD687" i="1"/>
  <c r="W687" i="1"/>
  <c r="P687" i="1"/>
  <c r="N687" i="1"/>
  <c r="S687" i="1" s="1"/>
  <c r="M687" i="1"/>
  <c r="L687" i="1"/>
  <c r="AD686" i="1"/>
  <c r="W686" i="1"/>
  <c r="P686" i="1"/>
  <c r="N686" i="1"/>
  <c r="S686" i="1" s="1"/>
  <c r="M686" i="1"/>
  <c r="L686" i="1"/>
  <c r="AD685" i="1"/>
  <c r="W685" i="1"/>
  <c r="P685" i="1"/>
  <c r="N685" i="1"/>
  <c r="S685" i="1" s="1"/>
  <c r="M685" i="1"/>
  <c r="L685" i="1"/>
  <c r="AD684" i="1"/>
  <c r="W684" i="1"/>
  <c r="P684" i="1"/>
  <c r="N684" i="1"/>
  <c r="S684" i="1" s="1"/>
  <c r="M684" i="1"/>
  <c r="L684" i="1"/>
  <c r="AD683" i="1"/>
  <c r="W683" i="1"/>
  <c r="P683" i="1"/>
  <c r="N683" i="1"/>
  <c r="S683" i="1" s="1"/>
  <c r="M683" i="1"/>
  <c r="L683" i="1"/>
  <c r="AD682" i="1"/>
  <c r="W682" i="1"/>
  <c r="P682" i="1"/>
  <c r="N682" i="1"/>
  <c r="S682" i="1" s="1"/>
  <c r="M682" i="1"/>
  <c r="L682" i="1"/>
  <c r="AD681" i="1"/>
  <c r="W681" i="1"/>
  <c r="P681" i="1"/>
  <c r="N681" i="1"/>
  <c r="S681" i="1" s="1"/>
  <c r="M681" i="1"/>
  <c r="L681" i="1"/>
  <c r="AD680" i="1"/>
  <c r="W680" i="1"/>
  <c r="P680" i="1"/>
  <c r="N680" i="1"/>
  <c r="S680" i="1" s="1"/>
  <c r="M680" i="1"/>
  <c r="L680" i="1"/>
  <c r="AD679" i="1"/>
  <c r="W679" i="1"/>
  <c r="P679" i="1"/>
  <c r="N679" i="1"/>
  <c r="S679" i="1" s="1"/>
  <c r="M679" i="1"/>
  <c r="L679" i="1"/>
  <c r="AD678" i="1"/>
  <c r="W678" i="1"/>
  <c r="P678" i="1"/>
  <c r="N678" i="1"/>
  <c r="S678" i="1" s="1"/>
  <c r="M678" i="1"/>
  <c r="L678" i="1"/>
  <c r="AD677" i="1"/>
  <c r="W677" i="1"/>
  <c r="P677" i="1"/>
  <c r="N677" i="1"/>
  <c r="S677" i="1" s="1"/>
  <c r="M677" i="1"/>
  <c r="L677" i="1"/>
  <c r="AD676" i="1"/>
  <c r="W676" i="1"/>
  <c r="P676" i="1"/>
  <c r="N676" i="1"/>
  <c r="S676" i="1" s="1"/>
  <c r="M676" i="1"/>
  <c r="L676" i="1"/>
  <c r="AD675" i="1"/>
  <c r="W675" i="1"/>
  <c r="P675" i="1"/>
  <c r="N675" i="1"/>
  <c r="S675" i="1" s="1"/>
  <c r="M675" i="1"/>
  <c r="L675" i="1"/>
  <c r="AD674" i="1"/>
  <c r="W674" i="1"/>
  <c r="P674" i="1"/>
  <c r="N674" i="1"/>
  <c r="M674" i="1"/>
  <c r="L674" i="1"/>
  <c r="AD673" i="1"/>
  <c r="W673" i="1"/>
  <c r="P673" i="1"/>
  <c r="N673" i="1"/>
  <c r="S673" i="1" s="1"/>
  <c r="M673" i="1"/>
  <c r="L673" i="1"/>
  <c r="AD672" i="1"/>
  <c r="W672" i="1"/>
  <c r="P672" i="1"/>
  <c r="N672" i="1"/>
  <c r="S672" i="1" s="1"/>
  <c r="M672" i="1"/>
  <c r="L672" i="1"/>
  <c r="AD671" i="1"/>
  <c r="W671" i="1"/>
  <c r="P671" i="1"/>
  <c r="N671" i="1"/>
  <c r="S671" i="1" s="1"/>
  <c r="M671" i="1"/>
  <c r="L671" i="1"/>
  <c r="AD670" i="1"/>
  <c r="W670" i="1"/>
  <c r="P670" i="1"/>
  <c r="N670" i="1"/>
  <c r="S670" i="1" s="1"/>
  <c r="M670" i="1"/>
  <c r="L670" i="1"/>
  <c r="AD669" i="1"/>
  <c r="W669" i="1"/>
  <c r="P669" i="1"/>
  <c r="N669" i="1"/>
  <c r="M669" i="1"/>
  <c r="L669" i="1"/>
  <c r="AD668" i="1"/>
  <c r="W668" i="1"/>
  <c r="P668" i="1"/>
  <c r="N668" i="1"/>
  <c r="S668" i="1" s="1"/>
  <c r="M668" i="1"/>
  <c r="L668" i="1"/>
  <c r="AD667" i="1"/>
  <c r="W667" i="1"/>
  <c r="P667" i="1"/>
  <c r="N667" i="1"/>
  <c r="S667" i="1" s="1"/>
  <c r="M667" i="1"/>
  <c r="L667" i="1"/>
  <c r="AD666" i="1"/>
  <c r="W666" i="1"/>
  <c r="P666" i="1"/>
  <c r="N666" i="1"/>
  <c r="S666" i="1" s="1"/>
  <c r="M666" i="1"/>
  <c r="L666" i="1"/>
  <c r="AD665" i="1"/>
  <c r="W665" i="1"/>
  <c r="P665" i="1"/>
  <c r="N665" i="1"/>
  <c r="S665" i="1" s="1"/>
  <c r="M665" i="1"/>
  <c r="L665" i="1"/>
  <c r="AD664" i="1"/>
  <c r="W664" i="1"/>
  <c r="P664" i="1"/>
  <c r="N664" i="1"/>
  <c r="M664" i="1"/>
  <c r="L664" i="1"/>
  <c r="AD663" i="1"/>
  <c r="W663" i="1"/>
  <c r="P663" i="1"/>
  <c r="N663" i="1"/>
  <c r="S663" i="1" s="1"/>
  <c r="M663" i="1"/>
  <c r="L663" i="1"/>
  <c r="AD662" i="1"/>
  <c r="W662" i="1"/>
  <c r="P662" i="1"/>
  <c r="N662" i="1"/>
  <c r="S662" i="1" s="1"/>
  <c r="M662" i="1"/>
  <c r="L662" i="1"/>
  <c r="AD661" i="1"/>
  <c r="W661" i="1"/>
  <c r="P661" i="1"/>
  <c r="N661" i="1"/>
  <c r="S661" i="1" s="1"/>
  <c r="M661" i="1"/>
  <c r="L661" i="1"/>
  <c r="AD660" i="1"/>
  <c r="W660" i="1"/>
  <c r="P660" i="1"/>
  <c r="N660" i="1"/>
  <c r="S660" i="1" s="1"/>
  <c r="M660" i="1"/>
  <c r="L660" i="1"/>
  <c r="AD659" i="1"/>
  <c r="W659" i="1"/>
  <c r="P659" i="1"/>
  <c r="N659" i="1"/>
  <c r="S659" i="1" s="1"/>
  <c r="M659" i="1"/>
  <c r="L659" i="1"/>
  <c r="AD658" i="1"/>
  <c r="W658" i="1"/>
  <c r="P658" i="1"/>
  <c r="N658" i="1"/>
  <c r="S658" i="1" s="1"/>
  <c r="M658" i="1"/>
  <c r="L658" i="1"/>
  <c r="AD657" i="1"/>
  <c r="W657" i="1"/>
  <c r="P657" i="1"/>
  <c r="N657" i="1"/>
  <c r="S657" i="1" s="1"/>
  <c r="M657" i="1"/>
  <c r="L657" i="1"/>
  <c r="AD656" i="1"/>
  <c r="W656" i="1"/>
  <c r="P656" i="1"/>
  <c r="N656" i="1"/>
  <c r="S656" i="1" s="1"/>
  <c r="M656" i="1"/>
  <c r="L656" i="1"/>
  <c r="AD655" i="1"/>
  <c r="W655" i="1"/>
  <c r="P655" i="1"/>
  <c r="N655" i="1"/>
  <c r="S655" i="1" s="1"/>
  <c r="M655" i="1"/>
  <c r="L655" i="1"/>
  <c r="AD654" i="1"/>
  <c r="W654" i="1"/>
  <c r="P654" i="1"/>
  <c r="N654" i="1"/>
  <c r="S654" i="1" s="1"/>
  <c r="M654" i="1"/>
  <c r="L654" i="1"/>
  <c r="AD653" i="1"/>
  <c r="W653" i="1"/>
  <c r="P653" i="1"/>
  <c r="N653" i="1"/>
  <c r="S653" i="1" s="1"/>
  <c r="M653" i="1"/>
  <c r="L653" i="1"/>
  <c r="AD652" i="1"/>
  <c r="W652" i="1"/>
  <c r="P652" i="1"/>
  <c r="N652" i="1"/>
  <c r="S652" i="1" s="1"/>
  <c r="M652" i="1"/>
  <c r="L652" i="1"/>
  <c r="AD651" i="1"/>
  <c r="W651" i="1"/>
  <c r="P651" i="1"/>
  <c r="N651" i="1"/>
  <c r="S651" i="1" s="1"/>
  <c r="M651" i="1"/>
  <c r="L651" i="1"/>
  <c r="AD650" i="1"/>
  <c r="W650" i="1"/>
  <c r="P650" i="1"/>
  <c r="N650" i="1"/>
  <c r="S650" i="1" s="1"/>
  <c r="M650" i="1"/>
  <c r="L650" i="1"/>
  <c r="AD649" i="1"/>
  <c r="W649" i="1"/>
  <c r="P649" i="1"/>
  <c r="N649" i="1"/>
  <c r="S649" i="1" s="1"/>
  <c r="M649" i="1"/>
  <c r="L649" i="1"/>
  <c r="AD648" i="1"/>
  <c r="W648" i="1"/>
  <c r="P648" i="1"/>
  <c r="N648" i="1"/>
  <c r="S648" i="1" s="1"/>
  <c r="M648" i="1"/>
  <c r="L648" i="1"/>
  <c r="AD647" i="1"/>
  <c r="W647" i="1"/>
  <c r="P647" i="1"/>
  <c r="N647" i="1"/>
  <c r="S647" i="1" s="1"/>
  <c r="M647" i="1"/>
  <c r="L647" i="1"/>
  <c r="AD646" i="1"/>
  <c r="W646" i="1"/>
  <c r="P646" i="1"/>
  <c r="N646" i="1"/>
  <c r="S646" i="1" s="1"/>
  <c r="M646" i="1"/>
  <c r="L646" i="1"/>
  <c r="AD645" i="1"/>
  <c r="W645" i="1"/>
  <c r="P645" i="1"/>
  <c r="N645" i="1"/>
  <c r="S645" i="1" s="1"/>
  <c r="M645" i="1"/>
  <c r="L645" i="1"/>
  <c r="AD644" i="1"/>
  <c r="W644" i="1"/>
  <c r="P644" i="1"/>
  <c r="N644" i="1"/>
  <c r="S644" i="1" s="1"/>
  <c r="M644" i="1"/>
  <c r="L644" i="1"/>
  <c r="AD643" i="1"/>
  <c r="W643" i="1"/>
  <c r="P643" i="1"/>
  <c r="N643" i="1"/>
  <c r="S643" i="1" s="1"/>
  <c r="M643" i="1"/>
  <c r="L643" i="1"/>
  <c r="AD642" i="1"/>
  <c r="W642" i="1"/>
  <c r="P642" i="1"/>
  <c r="N642" i="1"/>
  <c r="S642" i="1" s="1"/>
  <c r="M642" i="1"/>
  <c r="L642" i="1"/>
  <c r="AD641" i="1"/>
  <c r="W641" i="1"/>
  <c r="P641" i="1"/>
  <c r="N641" i="1"/>
  <c r="S641" i="1" s="1"/>
  <c r="M641" i="1"/>
  <c r="L641" i="1"/>
  <c r="AD640" i="1"/>
  <c r="W640" i="1"/>
  <c r="P640" i="1"/>
  <c r="N640" i="1"/>
  <c r="S640" i="1" s="1"/>
  <c r="M640" i="1"/>
  <c r="L640" i="1"/>
  <c r="AD639" i="1"/>
  <c r="W639" i="1"/>
  <c r="P639" i="1"/>
  <c r="N639" i="1"/>
  <c r="M639" i="1"/>
  <c r="L639" i="1"/>
  <c r="AD638" i="1"/>
  <c r="W638" i="1"/>
  <c r="P638" i="1"/>
  <c r="N638" i="1"/>
  <c r="S638" i="1" s="1"/>
  <c r="M638" i="1"/>
  <c r="L638" i="1"/>
  <c r="AD637" i="1"/>
  <c r="W637" i="1"/>
  <c r="P637" i="1"/>
  <c r="N637" i="1"/>
  <c r="S637" i="1" s="1"/>
  <c r="M637" i="1"/>
  <c r="L637" i="1"/>
  <c r="AD636" i="1"/>
  <c r="W636" i="1"/>
  <c r="P636" i="1"/>
  <c r="N636" i="1"/>
  <c r="S636" i="1" s="1"/>
  <c r="M636" i="1"/>
  <c r="L636" i="1"/>
  <c r="AD635" i="1"/>
  <c r="W635" i="1"/>
  <c r="P635" i="1"/>
  <c r="N635" i="1"/>
  <c r="M635" i="1"/>
  <c r="L635" i="1"/>
  <c r="AD634" i="1"/>
  <c r="W634" i="1"/>
  <c r="P634" i="1"/>
  <c r="N634" i="1"/>
  <c r="S634" i="1" s="1"/>
  <c r="M634" i="1"/>
  <c r="L634" i="1"/>
  <c r="AD633" i="1"/>
  <c r="W633" i="1"/>
  <c r="P633" i="1"/>
  <c r="N633" i="1"/>
  <c r="S633" i="1" s="1"/>
  <c r="M633" i="1"/>
  <c r="L633" i="1"/>
  <c r="AD632" i="1"/>
  <c r="W632" i="1"/>
  <c r="P632" i="1"/>
  <c r="N632" i="1"/>
  <c r="S632" i="1" s="1"/>
  <c r="M632" i="1"/>
  <c r="L632" i="1"/>
  <c r="AD631" i="1"/>
  <c r="W631" i="1"/>
  <c r="P631" i="1"/>
  <c r="N631" i="1"/>
  <c r="S631" i="1" s="1"/>
  <c r="M631" i="1"/>
  <c r="L631" i="1"/>
  <c r="AD630" i="1"/>
  <c r="W630" i="1"/>
  <c r="P630" i="1"/>
  <c r="N630" i="1"/>
  <c r="S630" i="1" s="1"/>
  <c r="M630" i="1"/>
  <c r="L630" i="1"/>
  <c r="AD629" i="1"/>
  <c r="W629" i="1"/>
  <c r="P629" i="1"/>
  <c r="N629" i="1"/>
  <c r="S629" i="1" s="1"/>
  <c r="M629" i="1"/>
  <c r="L629" i="1"/>
  <c r="AD628" i="1"/>
  <c r="W628" i="1"/>
  <c r="P628" i="1"/>
  <c r="N628" i="1"/>
  <c r="S628" i="1" s="1"/>
  <c r="M628" i="1"/>
  <c r="L628" i="1"/>
  <c r="AD627" i="1"/>
  <c r="W627" i="1"/>
  <c r="P627" i="1"/>
  <c r="N627" i="1"/>
  <c r="S627" i="1" s="1"/>
  <c r="M627" i="1"/>
  <c r="L627" i="1"/>
  <c r="AD626" i="1"/>
  <c r="W626" i="1"/>
  <c r="P626" i="1"/>
  <c r="N626" i="1"/>
  <c r="S626" i="1" s="1"/>
  <c r="M626" i="1"/>
  <c r="L626" i="1"/>
  <c r="AD625" i="1"/>
  <c r="W625" i="1"/>
  <c r="P625" i="1"/>
  <c r="N625" i="1"/>
  <c r="M625" i="1"/>
  <c r="L625" i="1"/>
  <c r="AD624" i="1"/>
  <c r="W624" i="1"/>
  <c r="P624" i="1"/>
  <c r="N624" i="1"/>
  <c r="S624" i="1" s="1"/>
  <c r="M624" i="1"/>
  <c r="L624" i="1"/>
  <c r="AD623" i="1"/>
  <c r="W623" i="1"/>
  <c r="P623" i="1"/>
  <c r="N623" i="1"/>
  <c r="S623" i="1" s="1"/>
  <c r="M623" i="1"/>
  <c r="L623" i="1"/>
  <c r="AD622" i="1"/>
  <c r="W622" i="1"/>
  <c r="P622" i="1"/>
  <c r="N622" i="1"/>
  <c r="S622" i="1" s="1"/>
  <c r="M622" i="1"/>
  <c r="L622" i="1"/>
  <c r="AD621" i="1"/>
  <c r="W621" i="1"/>
  <c r="P621" i="1"/>
  <c r="N621" i="1"/>
  <c r="S621" i="1" s="1"/>
  <c r="M621" i="1"/>
  <c r="L621" i="1"/>
  <c r="AD620" i="1"/>
  <c r="W620" i="1"/>
  <c r="P620" i="1"/>
  <c r="N620" i="1"/>
  <c r="S620" i="1" s="1"/>
  <c r="M620" i="1"/>
  <c r="L620" i="1"/>
  <c r="AD619" i="1"/>
  <c r="W619" i="1"/>
  <c r="P619" i="1"/>
  <c r="N619" i="1"/>
  <c r="S619" i="1" s="1"/>
  <c r="M619" i="1"/>
  <c r="L619" i="1"/>
  <c r="AD618" i="1"/>
  <c r="W618" i="1"/>
  <c r="P618" i="1"/>
  <c r="N618" i="1"/>
  <c r="S618" i="1" s="1"/>
  <c r="M618" i="1"/>
  <c r="L618" i="1"/>
  <c r="AD617" i="1"/>
  <c r="W617" i="1"/>
  <c r="P617" i="1"/>
  <c r="N617" i="1"/>
  <c r="S617" i="1" s="1"/>
  <c r="M617" i="1"/>
  <c r="L617" i="1"/>
  <c r="AD616" i="1"/>
  <c r="W616" i="1"/>
  <c r="P616" i="1"/>
  <c r="N616" i="1"/>
  <c r="S616" i="1" s="1"/>
  <c r="M616" i="1"/>
  <c r="L616" i="1"/>
  <c r="AD615" i="1"/>
  <c r="W615" i="1"/>
  <c r="P615" i="1"/>
  <c r="N615" i="1"/>
  <c r="S615" i="1" s="1"/>
  <c r="M615" i="1"/>
  <c r="L615" i="1"/>
  <c r="AD614" i="1"/>
  <c r="W614" i="1"/>
  <c r="P614" i="1"/>
  <c r="N614" i="1"/>
  <c r="S614" i="1" s="1"/>
  <c r="M614" i="1"/>
  <c r="L614" i="1"/>
  <c r="O614" i="1" s="1"/>
  <c r="AD613" i="1"/>
  <c r="W613" i="1"/>
  <c r="P613" i="1"/>
  <c r="N613" i="1"/>
  <c r="S613" i="1" s="1"/>
  <c r="M613" i="1"/>
  <c r="L613" i="1"/>
  <c r="AD612" i="1"/>
  <c r="W612" i="1"/>
  <c r="P612" i="1"/>
  <c r="N612" i="1"/>
  <c r="M612" i="1"/>
  <c r="L612" i="1"/>
  <c r="O612" i="1" s="1"/>
  <c r="AD611" i="1"/>
  <c r="W611" i="1"/>
  <c r="P611" i="1"/>
  <c r="N611" i="1"/>
  <c r="S611" i="1" s="1"/>
  <c r="M611" i="1"/>
  <c r="L611" i="1"/>
  <c r="AD610" i="1"/>
  <c r="W610" i="1"/>
  <c r="P610" i="1"/>
  <c r="N610" i="1"/>
  <c r="S610" i="1" s="1"/>
  <c r="M610" i="1"/>
  <c r="L610" i="1"/>
  <c r="O610" i="1" s="1"/>
  <c r="AD609" i="1"/>
  <c r="W609" i="1"/>
  <c r="P609" i="1"/>
  <c r="N609" i="1"/>
  <c r="S609" i="1" s="1"/>
  <c r="M609" i="1"/>
  <c r="L609" i="1"/>
  <c r="AD608" i="1"/>
  <c r="W608" i="1"/>
  <c r="P608" i="1"/>
  <c r="N608" i="1"/>
  <c r="S608" i="1" s="1"/>
  <c r="M608" i="1"/>
  <c r="L608" i="1"/>
  <c r="O608" i="1" s="1"/>
  <c r="AD607" i="1"/>
  <c r="W607" i="1"/>
  <c r="P607" i="1"/>
  <c r="N607" i="1"/>
  <c r="S607" i="1" s="1"/>
  <c r="M607" i="1"/>
  <c r="L607" i="1"/>
  <c r="AD606" i="1"/>
  <c r="W606" i="1"/>
  <c r="P606" i="1"/>
  <c r="N606" i="1"/>
  <c r="S606" i="1" s="1"/>
  <c r="M606" i="1"/>
  <c r="L606" i="1"/>
  <c r="O606" i="1" s="1"/>
  <c r="AD605" i="1"/>
  <c r="W605" i="1"/>
  <c r="P605" i="1"/>
  <c r="N605" i="1"/>
  <c r="S605" i="1" s="1"/>
  <c r="M605" i="1"/>
  <c r="L605" i="1"/>
  <c r="AD604" i="1"/>
  <c r="W604" i="1"/>
  <c r="P604" i="1"/>
  <c r="N604" i="1"/>
  <c r="S604" i="1" s="1"/>
  <c r="M604" i="1"/>
  <c r="L604" i="1"/>
  <c r="O604" i="1" s="1"/>
  <c r="AD603" i="1"/>
  <c r="W603" i="1"/>
  <c r="P603" i="1"/>
  <c r="N603" i="1"/>
  <c r="S603" i="1" s="1"/>
  <c r="M603" i="1"/>
  <c r="L603" i="1"/>
  <c r="AD602" i="1"/>
  <c r="W602" i="1"/>
  <c r="P602" i="1"/>
  <c r="N602" i="1"/>
  <c r="S602" i="1" s="1"/>
  <c r="M602" i="1"/>
  <c r="L602" i="1"/>
  <c r="O602" i="1" s="1"/>
  <c r="AD601" i="1"/>
  <c r="W601" i="1"/>
  <c r="P601" i="1"/>
  <c r="N601" i="1"/>
  <c r="M601" i="1"/>
  <c r="L601" i="1"/>
  <c r="AD600" i="1"/>
  <c r="W600" i="1"/>
  <c r="P600" i="1"/>
  <c r="N600" i="1"/>
  <c r="M600" i="1"/>
  <c r="L600" i="1"/>
  <c r="AD599" i="1"/>
  <c r="W599" i="1"/>
  <c r="P599" i="1"/>
  <c r="N599" i="1"/>
  <c r="M599" i="1"/>
  <c r="L599" i="1"/>
  <c r="AD598" i="1"/>
  <c r="W598" i="1"/>
  <c r="P598" i="1"/>
  <c r="N598" i="1"/>
  <c r="M598" i="1"/>
  <c r="L598" i="1"/>
  <c r="AD597" i="1"/>
  <c r="W597" i="1"/>
  <c r="P597" i="1"/>
  <c r="N597" i="1"/>
  <c r="M597" i="1"/>
  <c r="L597" i="1"/>
  <c r="AD596" i="1"/>
  <c r="W596" i="1"/>
  <c r="P596" i="1"/>
  <c r="N596" i="1"/>
  <c r="M596" i="1"/>
  <c r="L596" i="1"/>
  <c r="AD595" i="1"/>
  <c r="W595" i="1"/>
  <c r="P595" i="1"/>
  <c r="N595" i="1"/>
  <c r="M595" i="1"/>
  <c r="L595" i="1"/>
  <c r="AD594" i="1"/>
  <c r="W594" i="1"/>
  <c r="P594" i="1"/>
  <c r="N594" i="1"/>
  <c r="M594" i="1"/>
  <c r="L594" i="1"/>
  <c r="AD593" i="1"/>
  <c r="W593" i="1"/>
  <c r="P593" i="1"/>
  <c r="N593" i="1"/>
  <c r="M593" i="1"/>
  <c r="L593" i="1"/>
  <c r="AD592" i="1"/>
  <c r="W592" i="1"/>
  <c r="P592" i="1"/>
  <c r="N592" i="1"/>
  <c r="M592" i="1"/>
  <c r="L592" i="1"/>
  <c r="AD591" i="1"/>
  <c r="W591" i="1"/>
  <c r="P591" i="1"/>
  <c r="N591" i="1"/>
  <c r="M591" i="1"/>
  <c r="L591" i="1"/>
  <c r="AD590" i="1"/>
  <c r="W590" i="1"/>
  <c r="P590" i="1"/>
  <c r="N590" i="1"/>
  <c r="M590" i="1"/>
  <c r="L590" i="1"/>
  <c r="AD589" i="1"/>
  <c r="W589" i="1"/>
  <c r="P589" i="1"/>
  <c r="N589" i="1"/>
  <c r="M589" i="1"/>
  <c r="L589" i="1"/>
  <c r="AD588" i="1"/>
  <c r="W588" i="1"/>
  <c r="P588" i="1"/>
  <c r="N588" i="1"/>
  <c r="M588" i="1"/>
  <c r="L588" i="1"/>
  <c r="AD587" i="1"/>
  <c r="W587" i="1"/>
  <c r="P587" i="1"/>
  <c r="N587" i="1"/>
  <c r="M587" i="1"/>
  <c r="L587" i="1"/>
  <c r="AD586" i="1"/>
  <c r="W586" i="1"/>
  <c r="P586" i="1"/>
  <c r="N586" i="1"/>
  <c r="M586" i="1"/>
  <c r="L586" i="1"/>
  <c r="AD585" i="1"/>
  <c r="W585" i="1"/>
  <c r="P585" i="1"/>
  <c r="N585" i="1"/>
  <c r="M585" i="1"/>
  <c r="L585" i="1"/>
  <c r="AD584" i="1"/>
  <c r="W584" i="1"/>
  <c r="P584" i="1"/>
  <c r="N584" i="1"/>
  <c r="S584" i="1" s="1"/>
  <c r="M584" i="1"/>
  <c r="L584" i="1"/>
  <c r="AD583" i="1"/>
  <c r="W583" i="1"/>
  <c r="P583" i="1"/>
  <c r="N583" i="1"/>
  <c r="S583" i="1" s="1"/>
  <c r="M583" i="1"/>
  <c r="L583" i="1"/>
  <c r="AD582" i="1"/>
  <c r="W582" i="1"/>
  <c r="P582" i="1"/>
  <c r="N582" i="1"/>
  <c r="S582" i="1" s="1"/>
  <c r="M582" i="1"/>
  <c r="L582" i="1"/>
  <c r="AD581" i="1"/>
  <c r="W581" i="1"/>
  <c r="P581" i="1"/>
  <c r="N581" i="1"/>
  <c r="S581" i="1" s="1"/>
  <c r="M581" i="1"/>
  <c r="L581" i="1"/>
  <c r="AD580" i="1"/>
  <c r="W580" i="1"/>
  <c r="P580" i="1"/>
  <c r="N580" i="1"/>
  <c r="S580" i="1" s="1"/>
  <c r="M580" i="1"/>
  <c r="L580" i="1"/>
  <c r="AD579" i="1"/>
  <c r="W579" i="1"/>
  <c r="P579" i="1"/>
  <c r="N579" i="1"/>
  <c r="M579" i="1"/>
  <c r="L579" i="1"/>
  <c r="AD578" i="1"/>
  <c r="W578" i="1"/>
  <c r="P578" i="1"/>
  <c r="N578" i="1"/>
  <c r="S578" i="1" s="1"/>
  <c r="M578" i="1"/>
  <c r="L578" i="1"/>
  <c r="AD577" i="1"/>
  <c r="W577" i="1"/>
  <c r="P577" i="1"/>
  <c r="N577" i="1"/>
  <c r="S577" i="1" s="1"/>
  <c r="M577" i="1"/>
  <c r="L577" i="1"/>
  <c r="AD576" i="1"/>
  <c r="W576" i="1"/>
  <c r="P576" i="1"/>
  <c r="N576" i="1"/>
  <c r="S576" i="1" s="1"/>
  <c r="M576" i="1"/>
  <c r="L576" i="1"/>
  <c r="AD575" i="1"/>
  <c r="W575" i="1"/>
  <c r="P575" i="1"/>
  <c r="N575" i="1"/>
  <c r="S575" i="1" s="1"/>
  <c r="M575" i="1"/>
  <c r="L575" i="1"/>
  <c r="AD574" i="1"/>
  <c r="W574" i="1"/>
  <c r="P574" i="1"/>
  <c r="N574" i="1"/>
  <c r="S574" i="1" s="1"/>
  <c r="M574" i="1"/>
  <c r="L574" i="1"/>
  <c r="AD573" i="1"/>
  <c r="W573" i="1"/>
  <c r="P573" i="1"/>
  <c r="N573" i="1"/>
  <c r="S573" i="1" s="1"/>
  <c r="M573" i="1"/>
  <c r="L573" i="1"/>
  <c r="AD572" i="1"/>
  <c r="W572" i="1"/>
  <c r="P572" i="1"/>
  <c r="N572" i="1"/>
  <c r="S572" i="1" s="1"/>
  <c r="M572" i="1"/>
  <c r="L572" i="1"/>
  <c r="AD571" i="1"/>
  <c r="W571" i="1"/>
  <c r="P571" i="1"/>
  <c r="N571" i="1"/>
  <c r="S571" i="1" s="1"/>
  <c r="M571" i="1"/>
  <c r="L571" i="1"/>
  <c r="AD570" i="1"/>
  <c r="W570" i="1"/>
  <c r="P570" i="1"/>
  <c r="N570" i="1"/>
  <c r="M570" i="1"/>
  <c r="S570" i="1" s="1"/>
  <c r="L570" i="1"/>
  <c r="AD569" i="1"/>
  <c r="W569" i="1"/>
  <c r="P569" i="1"/>
  <c r="N569" i="1"/>
  <c r="M569" i="1"/>
  <c r="L569" i="1"/>
  <c r="AD568" i="1"/>
  <c r="W568" i="1"/>
  <c r="P568" i="1"/>
  <c r="N568" i="1"/>
  <c r="S568" i="1" s="1"/>
  <c r="M568" i="1"/>
  <c r="L568" i="1"/>
  <c r="AD567" i="1"/>
  <c r="W567" i="1"/>
  <c r="P567" i="1"/>
  <c r="N567" i="1"/>
  <c r="S567" i="1" s="1"/>
  <c r="M567" i="1"/>
  <c r="L567" i="1"/>
  <c r="AD566" i="1"/>
  <c r="W566" i="1"/>
  <c r="P566" i="1"/>
  <c r="N566" i="1"/>
  <c r="S566" i="1" s="1"/>
  <c r="M566" i="1"/>
  <c r="L566" i="1"/>
  <c r="AD565" i="1"/>
  <c r="W565" i="1"/>
  <c r="P565" i="1"/>
  <c r="N565" i="1"/>
  <c r="S565" i="1" s="1"/>
  <c r="M565" i="1"/>
  <c r="L565" i="1"/>
  <c r="AD564" i="1"/>
  <c r="W564" i="1"/>
  <c r="P564" i="1"/>
  <c r="N564" i="1"/>
  <c r="S564" i="1" s="1"/>
  <c r="M564" i="1"/>
  <c r="L564" i="1"/>
  <c r="AD563" i="1"/>
  <c r="W563" i="1"/>
  <c r="P563" i="1"/>
  <c r="N563" i="1"/>
  <c r="S563" i="1" s="1"/>
  <c r="M563" i="1"/>
  <c r="L563" i="1"/>
  <c r="AD562" i="1"/>
  <c r="W562" i="1"/>
  <c r="P562" i="1"/>
  <c r="N562" i="1"/>
  <c r="S562" i="1" s="1"/>
  <c r="M562" i="1"/>
  <c r="L562" i="1"/>
  <c r="AD561" i="1"/>
  <c r="W561" i="1"/>
  <c r="P561" i="1"/>
  <c r="N561" i="1"/>
  <c r="S561" i="1" s="1"/>
  <c r="M561" i="1"/>
  <c r="L561" i="1"/>
  <c r="AD560" i="1"/>
  <c r="W560" i="1"/>
  <c r="P560" i="1"/>
  <c r="N560" i="1"/>
  <c r="S560" i="1" s="1"/>
  <c r="M560" i="1"/>
  <c r="L560" i="1"/>
  <c r="AD559" i="1"/>
  <c r="W559" i="1"/>
  <c r="P559" i="1"/>
  <c r="N559" i="1"/>
  <c r="S559" i="1" s="1"/>
  <c r="M559" i="1"/>
  <c r="L559" i="1"/>
  <c r="AD558" i="1"/>
  <c r="W558" i="1"/>
  <c r="P558" i="1"/>
  <c r="N558" i="1"/>
  <c r="S558" i="1" s="1"/>
  <c r="M558" i="1"/>
  <c r="L558" i="1"/>
  <c r="AD557" i="1"/>
  <c r="W557" i="1"/>
  <c r="P557" i="1"/>
  <c r="N557" i="1"/>
  <c r="S557" i="1" s="1"/>
  <c r="M557" i="1"/>
  <c r="L557" i="1"/>
  <c r="AD556" i="1"/>
  <c r="W556" i="1"/>
  <c r="P556" i="1"/>
  <c r="N556" i="1"/>
  <c r="S556" i="1" s="1"/>
  <c r="M556" i="1"/>
  <c r="L556" i="1"/>
  <c r="AD555" i="1"/>
  <c r="W555" i="1"/>
  <c r="P555" i="1"/>
  <c r="N555" i="1"/>
  <c r="S555" i="1" s="1"/>
  <c r="M555" i="1"/>
  <c r="L555" i="1"/>
  <c r="AD554" i="1"/>
  <c r="W554" i="1"/>
  <c r="P554" i="1"/>
  <c r="N554" i="1"/>
  <c r="S554" i="1" s="1"/>
  <c r="M554" i="1"/>
  <c r="L554" i="1"/>
  <c r="AD553" i="1"/>
  <c r="W553" i="1"/>
  <c r="P553" i="1"/>
  <c r="N553" i="1"/>
  <c r="S553" i="1" s="1"/>
  <c r="M553" i="1"/>
  <c r="L553" i="1"/>
  <c r="AD552" i="1"/>
  <c r="W552" i="1"/>
  <c r="P552" i="1"/>
  <c r="N552" i="1"/>
  <c r="S552" i="1" s="1"/>
  <c r="M552" i="1"/>
  <c r="L552" i="1"/>
  <c r="AD551" i="1"/>
  <c r="W551" i="1"/>
  <c r="P551" i="1"/>
  <c r="N551" i="1"/>
  <c r="S551" i="1" s="1"/>
  <c r="M551" i="1"/>
  <c r="L551" i="1"/>
  <c r="AD550" i="1"/>
  <c r="W550" i="1"/>
  <c r="P550" i="1"/>
  <c r="N550" i="1"/>
  <c r="S550" i="1" s="1"/>
  <c r="M550" i="1"/>
  <c r="L550" i="1"/>
  <c r="AD549" i="1"/>
  <c r="W549" i="1"/>
  <c r="P549" i="1"/>
  <c r="N549" i="1"/>
  <c r="S549" i="1" s="1"/>
  <c r="M549" i="1"/>
  <c r="L549" i="1"/>
  <c r="AD548" i="1"/>
  <c r="W548" i="1"/>
  <c r="P548" i="1"/>
  <c r="N548" i="1"/>
  <c r="S548" i="1" s="1"/>
  <c r="M548" i="1"/>
  <c r="L548" i="1"/>
  <c r="AD547" i="1"/>
  <c r="W547" i="1"/>
  <c r="P547" i="1"/>
  <c r="N547" i="1"/>
  <c r="S547" i="1" s="1"/>
  <c r="M547" i="1"/>
  <c r="L547" i="1"/>
  <c r="AD546" i="1"/>
  <c r="W546" i="1"/>
  <c r="P546" i="1"/>
  <c r="N546" i="1"/>
  <c r="M546" i="1"/>
  <c r="L546" i="1"/>
  <c r="AD545" i="1"/>
  <c r="W545" i="1"/>
  <c r="P545" i="1"/>
  <c r="N545" i="1"/>
  <c r="M545" i="1"/>
  <c r="L545" i="1"/>
  <c r="AD544" i="1"/>
  <c r="W544" i="1"/>
  <c r="P544" i="1"/>
  <c r="N544" i="1"/>
  <c r="M544" i="1"/>
  <c r="L544" i="1"/>
  <c r="AD543" i="1"/>
  <c r="W543" i="1"/>
  <c r="P543" i="1"/>
  <c r="N543" i="1"/>
  <c r="S543" i="1" s="1"/>
  <c r="M543" i="1"/>
  <c r="L543" i="1"/>
  <c r="AD542" i="1"/>
  <c r="W542" i="1"/>
  <c r="P542" i="1"/>
  <c r="N542" i="1"/>
  <c r="S542" i="1" s="1"/>
  <c r="M542" i="1"/>
  <c r="L542" i="1"/>
  <c r="AD541" i="1"/>
  <c r="W541" i="1"/>
  <c r="P541" i="1"/>
  <c r="N541" i="1"/>
  <c r="S541" i="1" s="1"/>
  <c r="M541" i="1"/>
  <c r="L541" i="1"/>
  <c r="AD540" i="1"/>
  <c r="W540" i="1"/>
  <c r="P540" i="1"/>
  <c r="N540" i="1"/>
  <c r="S540" i="1" s="1"/>
  <c r="M540" i="1"/>
  <c r="L540" i="1"/>
  <c r="AD539" i="1"/>
  <c r="W539" i="1"/>
  <c r="P539" i="1"/>
  <c r="N539" i="1"/>
  <c r="S539" i="1" s="1"/>
  <c r="M539" i="1"/>
  <c r="L539" i="1"/>
  <c r="AD538" i="1"/>
  <c r="W538" i="1"/>
  <c r="P538" i="1"/>
  <c r="N538" i="1"/>
  <c r="S538" i="1" s="1"/>
  <c r="M538" i="1"/>
  <c r="L538" i="1"/>
  <c r="AD537" i="1"/>
  <c r="W537" i="1"/>
  <c r="P537" i="1"/>
  <c r="N537" i="1"/>
  <c r="S537" i="1" s="1"/>
  <c r="M537" i="1"/>
  <c r="L537" i="1"/>
  <c r="AD536" i="1"/>
  <c r="W536" i="1"/>
  <c r="P536" i="1"/>
  <c r="N536" i="1"/>
  <c r="M536" i="1"/>
  <c r="L536" i="1"/>
  <c r="AD535" i="1"/>
  <c r="W535" i="1"/>
  <c r="P535" i="1"/>
  <c r="N535" i="1"/>
  <c r="M535" i="1"/>
  <c r="L535" i="1"/>
  <c r="AD534" i="1"/>
  <c r="W534" i="1"/>
  <c r="P534" i="1"/>
  <c r="N534" i="1"/>
  <c r="S534" i="1" s="1"/>
  <c r="M534" i="1"/>
  <c r="L534" i="1"/>
  <c r="AD533" i="1"/>
  <c r="W533" i="1"/>
  <c r="P533" i="1"/>
  <c r="N533" i="1"/>
  <c r="S533" i="1" s="1"/>
  <c r="M533" i="1"/>
  <c r="L533" i="1"/>
  <c r="AD532" i="1"/>
  <c r="W532" i="1"/>
  <c r="P532" i="1"/>
  <c r="N532" i="1"/>
  <c r="S532" i="1" s="1"/>
  <c r="M532" i="1"/>
  <c r="L532" i="1"/>
  <c r="AD531" i="1"/>
  <c r="W531" i="1"/>
  <c r="P531" i="1"/>
  <c r="N531" i="1"/>
  <c r="S531" i="1" s="1"/>
  <c r="M531" i="1"/>
  <c r="L531" i="1"/>
  <c r="AD530" i="1"/>
  <c r="W530" i="1"/>
  <c r="P530" i="1"/>
  <c r="N530" i="1"/>
  <c r="M530" i="1"/>
  <c r="L530" i="1"/>
  <c r="AD529" i="1"/>
  <c r="W529" i="1"/>
  <c r="P529" i="1"/>
  <c r="N529" i="1"/>
  <c r="S529" i="1" s="1"/>
  <c r="M529" i="1"/>
  <c r="L529" i="1"/>
  <c r="AD528" i="1"/>
  <c r="W528" i="1"/>
  <c r="P528" i="1"/>
  <c r="N528" i="1"/>
  <c r="S528" i="1" s="1"/>
  <c r="M528" i="1"/>
  <c r="L528" i="1"/>
  <c r="AD527" i="1"/>
  <c r="W527" i="1"/>
  <c r="P527" i="1"/>
  <c r="N527" i="1"/>
  <c r="S527" i="1" s="1"/>
  <c r="M527" i="1"/>
  <c r="L527" i="1"/>
  <c r="AD526" i="1"/>
  <c r="W526" i="1"/>
  <c r="P526" i="1"/>
  <c r="N526" i="1"/>
  <c r="S526" i="1" s="1"/>
  <c r="M526" i="1"/>
  <c r="L526" i="1"/>
  <c r="AD525" i="1"/>
  <c r="W525" i="1"/>
  <c r="P525" i="1"/>
  <c r="N525" i="1"/>
  <c r="S525" i="1" s="1"/>
  <c r="M525" i="1"/>
  <c r="L525" i="1"/>
  <c r="AD524" i="1"/>
  <c r="W524" i="1"/>
  <c r="P524" i="1"/>
  <c r="N524" i="1"/>
  <c r="S524" i="1" s="1"/>
  <c r="M524" i="1"/>
  <c r="L524" i="1"/>
  <c r="AD523" i="1"/>
  <c r="W523" i="1"/>
  <c r="P523" i="1"/>
  <c r="N523" i="1"/>
  <c r="S523" i="1" s="1"/>
  <c r="M523" i="1"/>
  <c r="L523" i="1"/>
  <c r="AD522" i="1"/>
  <c r="W522" i="1"/>
  <c r="P522" i="1"/>
  <c r="N522" i="1"/>
  <c r="S522" i="1" s="1"/>
  <c r="M522" i="1"/>
  <c r="L522" i="1"/>
  <c r="AD521" i="1"/>
  <c r="W521" i="1"/>
  <c r="P521" i="1"/>
  <c r="N521" i="1"/>
  <c r="S521" i="1" s="1"/>
  <c r="M521" i="1"/>
  <c r="L521" i="1"/>
  <c r="AD520" i="1"/>
  <c r="W520" i="1"/>
  <c r="P520" i="1"/>
  <c r="N520" i="1"/>
  <c r="S520" i="1" s="1"/>
  <c r="M520" i="1"/>
  <c r="L520" i="1"/>
  <c r="AD519" i="1"/>
  <c r="W519" i="1"/>
  <c r="P519" i="1"/>
  <c r="N519" i="1"/>
  <c r="S519" i="1" s="1"/>
  <c r="M519" i="1"/>
  <c r="L519" i="1"/>
  <c r="AD518" i="1"/>
  <c r="W518" i="1"/>
  <c r="P518" i="1"/>
  <c r="N518" i="1"/>
  <c r="S518" i="1" s="1"/>
  <c r="M518" i="1"/>
  <c r="L518" i="1"/>
  <c r="AD517" i="1"/>
  <c r="W517" i="1"/>
  <c r="P517" i="1"/>
  <c r="N517" i="1"/>
  <c r="S517" i="1" s="1"/>
  <c r="M517" i="1"/>
  <c r="L517" i="1"/>
  <c r="AD516" i="1"/>
  <c r="W516" i="1"/>
  <c r="P516" i="1"/>
  <c r="N516" i="1"/>
  <c r="S516" i="1" s="1"/>
  <c r="M516" i="1"/>
  <c r="L516" i="1"/>
  <c r="AD515" i="1"/>
  <c r="W515" i="1"/>
  <c r="P515" i="1"/>
  <c r="N515" i="1"/>
  <c r="S515" i="1" s="1"/>
  <c r="M515" i="1"/>
  <c r="L515" i="1"/>
  <c r="AD514" i="1"/>
  <c r="W514" i="1"/>
  <c r="P514" i="1"/>
  <c r="N514" i="1"/>
  <c r="M514" i="1"/>
  <c r="L514" i="1"/>
  <c r="AD513" i="1"/>
  <c r="W513" i="1"/>
  <c r="P513" i="1"/>
  <c r="N513" i="1"/>
  <c r="S513" i="1" s="1"/>
  <c r="M513" i="1"/>
  <c r="L513" i="1"/>
  <c r="AD512" i="1"/>
  <c r="W512" i="1"/>
  <c r="P512" i="1"/>
  <c r="N512" i="1"/>
  <c r="S512" i="1" s="1"/>
  <c r="M512" i="1"/>
  <c r="L512" i="1"/>
  <c r="AD511" i="1"/>
  <c r="W511" i="1"/>
  <c r="P511" i="1"/>
  <c r="N511" i="1"/>
  <c r="S511" i="1" s="1"/>
  <c r="M511" i="1"/>
  <c r="L511" i="1"/>
  <c r="AD510" i="1"/>
  <c r="W510" i="1"/>
  <c r="P510" i="1"/>
  <c r="N510" i="1"/>
  <c r="S510" i="1" s="1"/>
  <c r="M510" i="1"/>
  <c r="L510" i="1"/>
  <c r="AD509" i="1"/>
  <c r="W509" i="1"/>
  <c r="P509" i="1"/>
  <c r="N509" i="1"/>
  <c r="S509" i="1" s="1"/>
  <c r="M509" i="1"/>
  <c r="L509" i="1"/>
  <c r="AD508" i="1"/>
  <c r="W508" i="1"/>
  <c r="P508" i="1"/>
  <c r="N508" i="1"/>
  <c r="S508" i="1" s="1"/>
  <c r="M508" i="1"/>
  <c r="L508" i="1"/>
  <c r="AD507" i="1"/>
  <c r="W507" i="1"/>
  <c r="P507" i="1"/>
  <c r="N507" i="1"/>
  <c r="S507" i="1" s="1"/>
  <c r="M507" i="1"/>
  <c r="L507" i="1"/>
  <c r="AD506" i="1"/>
  <c r="W506" i="1"/>
  <c r="P506" i="1"/>
  <c r="N506" i="1"/>
  <c r="S506" i="1" s="1"/>
  <c r="M506" i="1"/>
  <c r="L506" i="1"/>
  <c r="AD505" i="1"/>
  <c r="W505" i="1"/>
  <c r="P505" i="1"/>
  <c r="N505" i="1"/>
  <c r="S505" i="1" s="1"/>
  <c r="M505" i="1"/>
  <c r="L505" i="1"/>
  <c r="AD504" i="1"/>
  <c r="W504" i="1"/>
  <c r="P504" i="1"/>
  <c r="N504" i="1"/>
  <c r="S504" i="1" s="1"/>
  <c r="M504" i="1"/>
  <c r="L504" i="1"/>
  <c r="AD503" i="1"/>
  <c r="W503" i="1"/>
  <c r="P503" i="1"/>
  <c r="N503" i="1"/>
  <c r="S503" i="1" s="1"/>
  <c r="M503" i="1"/>
  <c r="L503" i="1"/>
  <c r="AD502" i="1"/>
  <c r="W502" i="1"/>
  <c r="P502" i="1"/>
  <c r="N502" i="1"/>
  <c r="S502" i="1" s="1"/>
  <c r="M502" i="1"/>
  <c r="L502" i="1"/>
  <c r="AD501" i="1"/>
  <c r="W501" i="1"/>
  <c r="P501" i="1"/>
  <c r="N501" i="1"/>
  <c r="S501" i="1" s="1"/>
  <c r="M501" i="1"/>
  <c r="L501" i="1"/>
  <c r="AD500" i="1"/>
  <c r="W500" i="1"/>
  <c r="P500" i="1"/>
  <c r="N500" i="1"/>
  <c r="S500" i="1" s="1"/>
  <c r="M500" i="1"/>
  <c r="L500" i="1"/>
  <c r="AD499" i="1"/>
  <c r="W499" i="1"/>
  <c r="P499" i="1"/>
  <c r="N499" i="1"/>
  <c r="S499" i="1" s="1"/>
  <c r="M499" i="1"/>
  <c r="L499" i="1"/>
  <c r="AD498" i="1"/>
  <c r="W498" i="1"/>
  <c r="P498" i="1"/>
  <c r="N498" i="1"/>
  <c r="M498" i="1"/>
  <c r="L498" i="1"/>
  <c r="AD497" i="1"/>
  <c r="W497" i="1"/>
  <c r="P497" i="1"/>
  <c r="N497" i="1"/>
  <c r="S497" i="1" s="1"/>
  <c r="M497" i="1"/>
  <c r="L497" i="1"/>
  <c r="AD496" i="1"/>
  <c r="W496" i="1"/>
  <c r="P496" i="1"/>
  <c r="N496" i="1"/>
  <c r="S496" i="1" s="1"/>
  <c r="M496" i="1"/>
  <c r="L496" i="1"/>
  <c r="AD495" i="1"/>
  <c r="W495" i="1"/>
  <c r="P495" i="1"/>
  <c r="N495" i="1"/>
  <c r="S495" i="1" s="1"/>
  <c r="M495" i="1"/>
  <c r="L495" i="1"/>
  <c r="AD494" i="1"/>
  <c r="W494" i="1"/>
  <c r="P494" i="1"/>
  <c r="N494" i="1"/>
  <c r="S494" i="1" s="1"/>
  <c r="M494" i="1"/>
  <c r="L494" i="1"/>
  <c r="AD493" i="1"/>
  <c r="W493" i="1"/>
  <c r="P493" i="1"/>
  <c r="N493" i="1"/>
  <c r="S493" i="1" s="1"/>
  <c r="M493" i="1"/>
  <c r="L493" i="1"/>
  <c r="AD492" i="1"/>
  <c r="W492" i="1"/>
  <c r="P492" i="1"/>
  <c r="N492" i="1"/>
  <c r="S492" i="1" s="1"/>
  <c r="M492" i="1"/>
  <c r="L492" i="1"/>
  <c r="AD491" i="1"/>
  <c r="W491" i="1"/>
  <c r="P491" i="1"/>
  <c r="N491" i="1"/>
  <c r="S491" i="1" s="1"/>
  <c r="M491" i="1"/>
  <c r="L491" i="1"/>
  <c r="AD490" i="1"/>
  <c r="W490" i="1"/>
  <c r="P490" i="1"/>
  <c r="N490" i="1"/>
  <c r="S490" i="1" s="1"/>
  <c r="M490" i="1"/>
  <c r="L490" i="1"/>
  <c r="AD489" i="1"/>
  <c r="W489" i="1"/>
  <c r="P489" i="1"/>
  <c r="N489" i="1"/>
  <c r="S489" i="1" s="1"/>
  <c r="M489" i="1"/>
  <c r="L489" i="1"/>
  <c r="AD488" i="1"/>
  <c r="W488" i="1"/>
  <c r="P488" i="1"/>
  <c r="N488" i="1"/>
  <c r="S488" i="1" s="1"/>
  <c r="M488" i="1"/>
  <c r="L488" i="1"/>
  <c r="AD487" i="1"/>
  <c r="W487" i="1"/>
  <c r="P487" i="1"/>
  <c r="N487" i="1"/>
  <c r="S487" i="1" s="1"/>
  <c r="M487" i="1"/>
  <c r="L487" i="1"/>
  <c r="AD486" i="1"/>
  <c r="W486" i="1"/>
  <c r="P486" i="1"/>
  <c r="N486" i="1"/>
  <c r="S486" i="1" s="1"/>
  <c r="M486" i="1"/>
  <c r="L486" i="1"/>
  <c r="AD485" i="1"/>
  <c r="W485" i="1"/>
  <c r="P485" i="1"/>
  <c r="N485" i="1"/>
  <c r="S485" i="1" s="1"/>
  <c r="M485" i="1"/>
  <c r="L485" i="1"/>
  <c r="AD484" i="1"/>
  <c r="W484" i="1"/>
  <c r="P484" i="1"/>
  <c r="N484" i="1"/>
  <c r="S484" i="1" s="1"/>
  <c r="M484" i="1"/>
  <c r="L484" i="1"/>
  <c r="AD483" i="1"/>
  <c r="W483" i="1"/>
  <c r="P483" i="1"/>
  <c r="N483" i="1"/>
  <c r="S483" i="1" s="1"/>
  <c r="M483" i="1"/>
  <c r="L483" i="1"/>
  <c r="AD482" i="1"/>
  <c r="W482" i="1"/>
  <c r="P482" i="1"/>
  <c r="N482" i="1"/>
  <c r="S482" i="1" s="1"/>
  <c r="M482" i="1"/>
  <c r="L482" i="1"/>
  <c r="AD481" i="1"/>
  <c r="W481" i="1"/>
  <c r="P481" i="1"/>
  <c r="N481" i="1"/>
  <c r="S481" i="1" s="1"/>
  <c r="M481" i="1"/>
  <c r="L481" i="1"/>
  <c r="AD480" i="1"/>
  <c r="W480" i="1"/>
  <c r="P480" i="1"/>
  <c r="N480" i="1"/>
  <c r="S480" i="1" s="1"/>
  <c r="M480" i="1"/>
  <c r="L480" i="1"/>
  <c r="AD479" i="1"/>
  <c r="W479" i="1"/>
  <c r="P479" i="1"/>
  <c r="N479" i="1"/>
  <c r="S479" i="1" s="1"/>
  <c r="M479" i="1"/>
  <c r="L479" i="1"/>
  <c r="AD478" i="1"/>
  <c r="W478" i="1"/>
  <c r="P478" i="1"/>
  <c r="N478" i="1"/>
  <c r="S478" i="1" s="1"/>
  <c r="M478" i="1"/>
  <c r="L478" i="1"/>
  <c r="AD477" i="1"/>
  <c r="W477" i="1"/>
  <c r="P477" i="1"/>
  <c r="N477" i="1"/>
  <c r="S477" i="1" s="1"/>
  <c r="M477" i="1"/>
  <c r="L477" i="1"/>
  <c r="AD476" i="1"/>
  <c r="W476" i="1"/>
  <c r="P476" i="1"/>
  <c r="N476" i="1"/>
  <c r="M476" i="1"/>
  <c r="L476" i="1"/>
  <c r="AD475" i="1"/>
  <c r="W475" i="1"/>
  <c r="P475" i="1"/>
  <c r="N475" i="1"/>
  <c r="M475" i="1"/>
  <c r="L475" i="1"/>
  <c r="AD474" i="1"/>
  <c r="W474" i="1"/>
  <c r="P474" i="1"/>
  <c r="N474" i="1"/>
  <c r="M474" i="1"/>
  <c r="L474" i="1"/>
  <c r="AD473" i="1"/>
  <c r="W473" i="1"/>
  <c r="P473" i="1"/>
  <c r="N473" i="1"/>
  <c r="M473" i="1"/>
  <c r="L473" i="1"/>
  <c r="AD472" i="1"/>
  <c r="W472" i="1"/>
  <c r="P472" i="1"/>
  <c r="N472" i="1"/>
  <c r="S472" i="1" s="1"/>
  <c r="M472" i="1"/>
  <c r="L472" i="1"/>
  <c r="AD471" i="1"/>
  <c r="W471" i="1"/>
  <c r="P471" i="1"/>
  <c r="N471" i="1"/>
  <c r="S471" i="1" s="1"/>
  <c r="M471" i="1"/>
  <c r="L471" i="1"/>
  <c r="AD470" i="1"/>
  <c r="W470" i="1"/>
  <c r="P470" i="1"/>
  <c r="N470" i="1"/>
  <c r="S470" i="1" s="1"/>
  <c r="M470" i="1"/>
  <c r="L470" i="1"/>
  <c r="AD469" i="1"/>
  <c r="W469" i="1"/>
  <c r="P469" i="1"/>
  <c r="N469" i="1"/>
  <c r="M469" i="1"/>
  <c r="L469" i="1"/>
  <c r="AD468" i="1"/>
  <c r="W468" i="1"/>
  <c r="P468" i="1"/>
  <c r="N468" i="1"/>
  <c r="M468" i="1"/>
  <c r="L468" i="1"/>
  <c r="AD467" i="1"/>
  <c r="W467" i="1"/>
  <c r="P467" i="1"/>
  <c r="N467" i="1"/>
  <c r="M467" i="1"/>
  <c r="L467" i="1"/>
  <c r="AD466" i="1"/>
  <c r="W466" i="1"/>
  <c r="P466" i="1"/>
  <c r="N466" i="1"/>
  <c r="M466" i="1"/>
  <c r="L466" i="1"/>
  <c r="AD465" i="1"/>
  <c r="W465" i="1"/>
  <c r="P465" i="1"/>
  <c r="N465" i="1"/>
  <c r="S465" i="1" s="1"/>
  <c r="M465" i="1"/>
  <c r="L465" i="1"/>
  <c r="AD464" i="1"/>
  <c r="W464" i="1"/>
  <c r="P464" i="1"/>
  <c r="N464" i="1"/>
  <c r="S464" i="1" s="1"/>
  <c r="M464" i="1"/>
  <c r="L464" i="1"/>
  <c r="AD463" i="1"/>
  <c r="W463" i="1"/>
  <c r="P463" i="1"/>
  <c r="N463" i="1"/>
  <c r="M463" i="1"/>
  <c r="L463" i="1"/>
  <c r="AD462" i="1"/>
  <c r="W462" i="1"/>
  <c r="P462" i="1"/>
  <c r="N462" i="1"/>
  <c r="S462" i="1" s="1"/>
  <c r="M462" i="1"/>
  <c r="L462" i="1"/>
  <c r="AD461" i="1"/>
  <c r="W461" i="1"/>
  <c r="P461" i="1"/>
  <c r="N461" i="1"/>
  <c r="M461" i="1"/>
  <c r="L461" i="1"/>
  <c r="AD460" i="1"/>
  <c r="W460" i="1"/>
  <c r="P460" i="1"/>
  <c r="N460" i="1"/>
  <c r="S460" i="1" s="1"/>
  <c r="M460" i="1"/>
  <c r="L460" i="1"/>
  <c r="AD459" i="1"/>
  <c r="W459" i="1"/>
  <c r="P459" i="1"/>
  <c r="N459" i="1"/>
  <c r="S459" i="1" s="1"/>
  <c r="M459" i="1"/>
  <c r="L459" i="1"/>
  <c r="AD458" i="1"/>
  <c r="W458" i="1"/>
  <c r="P458" i="1"/>
  <c r="N458" i="1"/>
  <c r="S458" i="1" s="1"/>
  <c r="M458" i="1"/>
  <c r="L458" i="1"/>
  <c r="AD457" i="1"/>
  <c r="W457" i="1"/>
  <c r="P457" i="1"/>
  <c r="N457" i="1"/>
  <c r="M457" i="1"/>
  <c r="L457" i="1"/>
  <c r="AD456" i="1"/>
  <c r="W456" i="1"/>
  <c r="P456" i="1"/>
  <c r="N456" i="1"/>
  <c r="S456" i="1" s="1"/>
  <c r="M456" i="1"/>
  <c r="L456" i="1"/>
  <c r="AD455" i="1"/>
  <c r="W455" i="1"/>
  <c r="P455" i="1"/>
  <c r="N455" i="1"/>
  <c r="S455" i="1" s="1"/>
  <c r="M455" i="1"/>
  <c r="L455" i="1"/>
  <c r="AD454" i="1"/>
  <c r="W454" i="1"/>
  <c r="P454" i="1"/>
  <c r="N454" i="1"/>
  <c r="S454" i="1" s="1"/>
  <c r="M454" i="1"/>
  <c r="L454" i="1"/>
  <c r="AD453" i="1"/>
  <c r="W453" i="1"/>
  <c r="P453" i="1"/>
  <c r="N453" i="1"/>
  <c r="S453" i="1" s="1"/>
  <c r="M453" i="1"/>
  <c r="L453" i="1"/>
  <c r="AD452" i="1"/>
  <c r="W452" i="1"/>
  <c r="P452" i="1"/>
  <c r="N452" i="1"/>
  <c r="S452" i="1" s="1"/>
  <c r="M452" i="1"/>
  <c r="L452" i="1"/>
  <c r="AD451" i="1"/>
  <c r="W451" i="1"/>
  <c r="P451" i="1"/>
  <c r="N451" i="1"/>
  <c r="S451" i="1" s="1"/>
  <c r="M451" i="1"/>
  <c r="L451" i="1"/>
  <c r="AD450" i="1"/>
  <c r="W450" i="1"/>
  <c r="P450" i="1"/>
  <c r="N450" i="1"/>
  <c r="M450" i="1"/>
  <c r="L450" i="1"/>
  <c r="AD449" i="1"/>
  <c r="W449" i="1"/>
  <c r="P449" i="1"/>
  <c r="N449" i="1"/>
  <c r="S449" i="1" s="1"/>
  <c r="M449" i="1"/>
  <c r="L449" i="1"/>
  <c r="AD448" i="1"/>
  <c r="W448" i="1"/>
  <c r="P448" i="1"/>
  <c r="N448" i="1"/>
  <c r="S448" i="1" s="1"/>
  <c r="M448" i="1"/>
  <c r="L448" i="1"/>
  <c r="AD447" i="1"/>
  <c r="W447" i="1"/>
  <c r="P447" i="1"/>
  <c r="N447" i="1"/>
  <c r="S447" i="1" s="1"/>
  <c r="M447" i="1"/>
  <c r="L447" i="1"/>
  <c r="AD446" i="1"/>
  <c r="W446" i="1"/>
  <c r="P446" i="1"/>
  <c r="N446" i="1"/>
  <c r="S446" i="1" s="1"/>
  <c r="M446" i="1"/>
  <c r="L446" i="1"/>
  <c r="AD445" i="1"/>
  <c r="W445" i="1"/>
  <c r="P445" i="1"/>
  <c r="N445" i="1"/>
  <c r="S445" i="1" s="1"/>
  <c r="M445" i="1"/>
  <c r="L445" i="1"/>
  <c r="AD444" i="1"/>
  <c r="W444" i="1"/>
  <c r="P444" i="1"/>
  <c r="N444" i="1"/>
  <c r="M444" i="1"/>
  <c r="L444" i="1"/>
  <c r="AD443" i="1"/>
  <c r="W443" i="1"/>
  <c r="P443" i="1"/>
  <c r="N443" i="1"/>
  <c r="S443" i="1" s="1"/>
  <c r="M443" i="1"/>
  <c r="L443" i="1"/>
  <c r="AD442" i="1"/>
  <c r="W442" i="1"/>
  <c r="P442" i="1"/>
  <c r="N442" i="1"/>
  <c r="S442" i="1" s="1"/>
  <c r="M442" i="1"/>
  <c r="L442" i="1"/>
  <c r="AD441" i="1"/>
  <c r="W441" i="1"/>
  <c r="P441" i="1"/>
  <c r="N441" i="1"/>
  <c r="M441" i="1"/>
  <c r="L441" i="1"/>
  <c r="AD440" i="1"/>
  <c r="W440" i="1"/>
  <c r="P440" i="1"/>
  <c r="N440" i="1"/>
  <c r="M440" i="1"/>
  <c r="L440" i="1"/>
  <c r="AD439" i="1"/>
  <c r="W439" i="1"/>
  <c r="P439" i="1"/>
  <c r="N439" i="1"/>
  <c r="M439" i="1"/>
  <c r="L439" i="1"/>
  <c r="AD438" i="1"/>
  <c r="W438" i="1"/>
  <c r="P438" i="1"/>
  <c r="N438" i="1"/>
  <c r="S438" i="1" s="1"/>
  <c r="M438" i="1"/>
  <c r="L438" i="1"/>
  <c r="AD437" i="1"/>
  <c r="W437" i="1"/>
  <c r="P437" i="1"/>
  <c r="N437" i="1"/>
  <c r="S437" i="1" s="1"/>
  <c r="M437" i="1"/>
  <c r="L437" i="1"/>
  <c r="AD436" i="1"/>
  <c r="W436" i="1"/>
  <c r="P436" i="1"/>
  <c r="N436" i="1"/>
  <c r="S436" i="1" s="1"/>
  <c r="M436" i="1"/>
  <c r="L436" i="1"/>
  <c r="AD435" i="1"/>
  <c r="W435" i="1"/>
  <c r="P435" i="1"/>
  <c r="N435" i="1"/>
  <c r="S435" i="1" s="1"/>
  <c r="M435" i="1"/>
  <c r="L435" i="1"/>
  <c r="AD434" i="1"/>
  <c r="W434" i="1"/>
  <c r="P434" i="1"/>
  <c r="N434" i="1"/>
  <c r="M434" i="1"/>
  <c r="S434" i="1" s="1"/>
  <c r="L434" i="1"/>
  <c r="AD433" i="1"/>
  <c r="W433" i="1"/>
  <c r="P433" i="1"/>
  <c r="N433" i="1"/>
  <c r="M433" i="1"/>
  <c r="L433" i="1"/>
  <c r="AD432" i="1"/>
  <c r="W432" i="1"/>
  <c r="P432" i="1"/>
  <c r="N432" i="1"/>
  <c r="M432" i="1"/>
  <c r="S432" i="1" s="1"/>
  <c r="L432" i="1"/>
  <c r="AD431" i="1"/>
  <c r="W431" i="1"/>
  <c r="P431" i="1"/>
  <c r="N431" i="1"/>
  <c r="S431" i="1" s="1"/>
  <c r="M431" i="1"/>
  <c r="L431" i="1"/>
  <c r="AD430" i="1"/>
  <c r="W430" i="1"/>
  <c r="P430" i="1"/>
  <c r="N430" i="1"/>
  <c r="M430" i="1"/>
  <c r="S430" i="1" s="1"/>
  <c r="L430" i="1"/>
  <c r="AD429" i="1"/>
  <c r="W429" i="1"/>
  <c r="P429" i="1"/>
  <c r="N429" i="1"/>
  <c r="S429" i="1" s="1"/>
  <c r="M429" i="1"/>
  <c r="L429" i="1"/>
  <c r="AD428" i="1"/>
  <c r="W428" i="1"/>
  <c r="P428" i="1"/>
  <c r="N428" i="1"/>
  <c r="S428" i="1" s="1"/>
  <c r="M428" i="1"/>
  <c r="L428" i="1"/>
  <c r="AD427" i="1"/>
  <c r="W427" i="1"/>
  <c r="P427" i="1"/>
  <c r="N427" i="1"/>
  <c r="S427" i="1" s="1"/>
  <c r="M427" i="1"/>
  <c r="L427" i="1"/>
  <c r="AD426" i="1"/>
  <c r="W426" i="1"/>
  <c r="P426" i="1"/>
  <c r="N426" i="1"/>
  <c r="S426" i="1" s="1"/>
  <c r="M426" i="1"/>
  <c r="L426" i="1"/>
  <c r="AD425" i="1"/>
  <c r="W425" i="1"/>
  <c r="P425" i="1"/>
  <c r="N425" i="1"/>
  <c r="S425" i="1" s="1"/>
  <c r="M425" i="1"/>
  <c r="L425" i="1"/>
  <c r="AD424" i="1"/>
  <c r="W424" i="1"/>
  <c r="P424" i="1"/>
  <c r="N424" i="1"/>
  <c r="M424" i="1"/>
  <c r="S424" i="1" s="1"/>
  <c r="L424" i="1"/>
  <c r="AD423" i="1"/>
  <c r="W423" i="1"/>
  <c r="P423" i="1"/>
  <c r="N423" i="1"/>
  <c r="M423" i="1"/>
  <c r="L423" i="1"/>
  <c r="AD422" i="1"/>
  <c r="W422" i="1"/>
  <c r="P422" i="1"/>
  <c r="N422" i="1"/>
  <c r="S422" i="1" s="1"/>
  <c r="M422" i="1"/>
  <c r="L422" i="1"/>
  <c r="AD421" i="1"/>
  <c r="W421" i="1"/>
  <c r="P421" i="1"/>
  <c r="N421" i="1"/>
  <c r="S421" i="1" s="1"/>
  <c r="M421" i="1"/>
  <c r="L421" i="1"/>
  <c r="AD420" i="1"/>
  <c r="W420" i="1"/>
  <c r="P420" i="1"/>
  <c r="N420" i="1"/>
  <c r="S420" i="1" s="1"/>
  <c r="M420" i="1"/>
  <c r="L420" i="1"/>
  <c r="AD419" i="1"/>
  <c r="W419" i="1"/>
  <c r="P419" i="1"/>
  <c r="N419" i="1"/>
  <c r="S419" i="1" s="1"/>
  <c r="M419" i="1"/>
  <c r="L419" i="1"/>
  <c r="AD418" i="1"/>
  <c r="W418" i="1"/>
  <c r="P418" i="1"/>
  <c r="N418" i="1"/>
  <c r="M418" i="1"/>
  <c r="L418" i="1"/>
  <c r="AD417" i="1"/>
  <c r="W417" i="1"/>
  <c r="P417" i="1"/>
  <c r="N417" i="1"/>
  <c r="S417" i="1" s="1"/>
  <c r="M417" i="1"/>
  <c r="L417" i="1"/>
  <c r="AD416" i="1"/>
  <c r="W416" i="1"/>
  <c r="P416" i="1"/>
  <c r="N416" i="1"/>
  <c r="S416" i="1" s="1"/>
  <c r="M416" i="1"/>
  <c r="L416" i="1"/>
  <c r="AD415" i="1"/>
  <c r="W415" i="1"/>
  <c r="P415" i="1"/>
  <c r="N415" i="1"/>
  <c r="M415" i="1"/>
  <c r="L415" i="1"/>
  <c r="AD414" i="1"/>
  <c r="W414" i="1"/>
  <c r="P414" i="1"/>
  <c r="N414" i="1"/>
  <c r="M414" i="1"/>
  <c r="S414" i="1" s="1"/>
  <c r="L414" i="1"/>
  <c r="AD413" i="1"/>
  <c r="W413" i="1"/>
  <c r="P413" i="1"/>
  <c r="N413" i="1"/>
  <c r="S413" i="1" s="1"/>
  <c r="M413" i="1"/>
  <c r="L413" i="1"/>
  <c r="AD412" i="1"/>
  <c r="W412" i="1"/>
  <c r="P412" i="1"/>
  <c r="N412" i="1"/>
  <c r="M412" i="1"/>
  <c r="S412" i="1" s="1"/>
  <c r="L412" i="1"/>
  <c r="AD411" i="1"/>
  <c r="W411" i="1"/>
  <c r="P411" i="1"/>
  <c r="N411" i="1"/>
  <c r="M411" i="1"/>
  <c r="L411" i="1"/>
  <c r="AD410" i="1"/>
  <c r="W410" i="1"/>
  <c r="P410" i="1"/>
  <c r="N410" i="1"/>
  <c r="S410" i="1" s="1"/>
  <c r="M410" i="1"/>
  <c r="Q410" i="1" s="1"/>
  <c r="L410" i="1"/>
  <c r="AD409" i="1"/>
  <c r="W409" i="1"/>
  <c r="S409" i="1"/>
  <c r="P409" i="1"/>
  <c r="N409" i="1"/>
  <c r="M409" i="1"/>
  <c r="L409" i="1"/>
  <c r="AD408" i="1"/>
  <c r="W408" i="1"/>
  <c r="P408" i="1"/>
  <c r="N408" i="1"/>
  <c r="S408" i="1" s="1"/>
  <c r="M408" i="1"/>
  <c r="L408" i="1"/>
  <c r="AD407" i="1"/>
  <c r="W407" i="1"/>
  <c r="P407" i="1"/>
  <c r="N407" i="1"/>
  <c r="S407" i="1" s="1"/>
  <c r="M407" i="1"/>
  <c r="L407" i="1"/>
  <c r="AD406" i="1"/>
  <c r="W406" i="1"/>
  <c r="P406" i="1"/>
  <c r="N406" i="1"/>
  <c r="S406" i="1" s="1"/>
  <c r="M406" i="1"/>
  <c r="L406" i="1"/>
  <c r="AD405" i="1"/>
  <c r="W405" i="1"/>
  <c r="P405" i="1"/>
  <c r="N405" i="1"/>
  <c r="S405" i="1" s="1"/>
  <c r="M405" i="1"/>
  <c r="L405" i="1"/>
  <c r="AD404" i="1"/>
  <c r="W404" i="1"/>
  <c r="P404" i="1"/>
  <c r="N404" i="1"/>
  <c r="S404" i="1" s="1"/>
  <c r="M404" i="1"/>
  <c r="L404" i="1"/>
  <c r="AD403" i="1"/>
  <c r="W403" i="1"/>
  <c r="P403" i="1"/>
  <c r="N403" i="1"/>
  <c r="S403" i="1" s="1"/>
  <c r="M403" i="1"/>
  <c r="L403" i="1"/>
  <c r="AD402" i="1"/>
  <c r="W402" i="1"/>
  <c r="P402" i="1"/>
  <c r="N402" i="1"/>
  <c r="S402" i="1" s="1"/>
  <c r="M402" i="1"/>
  <c r="L402" i="1"/>
  <c r="AD401" i="1"/>
  <c r="W401" i="1"/>
  <c r="P401" i="1"/>
  <c r="N401" i="1"/>
  <c r="M401" i="1"/>
  <c r="L401" i="1"/>
  <c r="AD400" i="1"/>
  <c r="W400" i="1"/>
  <c r="P400" i="1"/>
  <c r="N400" i="1"/>
  <c r="M400" i="1"/>
  <c r="L400" i="1"/>
  <c r="AD399" i="1"/>
  <c r="W399" i="1"/>
  <c r="P399" i="1"/>
  <c r="N399" i="1"/>
  <c r="S399" i="1" s="1"/>
  <c r="M399" i="1"/>
  <c r="L399" i="1"/>
  <c r="AD398" i="1"/>
  <c r="W398" i="1"/>
  <c r="P398" i="1"/>
  <c r="N398" i="1"/>
  <c r="S398" i="1" s="1"/>
  <c r="M398" i="1"/>
  <c r="L398" i="1"/>
  <c r="AD397" i="1"/>
  <c r="W397" i="1"/>
  <c r="P397" i="1"/>
  <c r="N397" i="1"/>
  <c r="M397" i="1"/>
  <c r="L397" i="1"/>
  <c r="AD396" i="1"/>
  <c r="W396" i="1"/>
  <c r="P396" i="1"/>
  <c r="N396" i="1"/>
  <c r="S396" i="1" s="1"/>
  <c r="M396" i="1"/>
  <c r="L396" i="1"/>
  <c r="AD395" i="1"/>
  <c r="W395" i="1"/>
  <c r="P395" i="1"/>
  <c r="N395" i="1"/>
  <c r="M395" i="1"/>
  <c r="L395" i="1"/>
  <c r="AD394" i="1"/>
  <c r="W394" i="1"/>
  <c r="P394" i="1"/>
  <c r="N394" i="1"/>
  <c r="M394" i="1"/>
  <c r="L394" i="1"/>
  <c r="AD393" i="1"/>
  <c r="W393" i="1"/>
  <c r="P393" i="1"/>
  <c r="N393" i="1"/>
  <c r="S393" i="1" s="1"/>
  <c r="M393" i="1"/>
  <c r="L393" i="1"/>
  <c r="AD392" i="1"/>
  <c r="W392" i="1"/>
  <c r="P392" i="1"/>
  <c r="N392" i="1"/>
  <c r="M392" i="1"/>
  <c r="L392" i="1"/>
  <c r="AD391" i="1"/>
  <c r="W391" i="1"/>
  <c r="P391" i="1"/>
  <c r="N391" i="1"/>
  <c r="S391" i="1" s="1"/>
  <c r="M391" i="1"/>
  <c r="L391" i="1"/>
  <c r="AD390" i="1"/>
  <c r="W390" i="1"/>
  <c r="P390" i="1"/>
  <c r="N390" i="1"/>
  <c r="S390" i="1" s="1"/>
  <c r="M390" i="1"/>
  <c r="L390" i="1"/>
  <c r="AD389" i="1"/>
  <c r="W389" i="1"/>
  <c r="P389" i="1"/>
  <c r="N389" i="1"/>
  <c r="M389" i="1"/>
  <c r="L389" i="1"/>
  <c r="AD388" i="1"/>
  <c r="W388" i="1"/>
  <c r="P388" i="1"/>
  <c r="N388" i="1"/>
  <c r="S388" i="1" s="1"/>
  <c r="M388" i="1"/>
  <c r="L388" i="1"/>
  <c r="AD387" i="1"/>
  <c r="W387" i="1"/>
  <c r="P387" i="1"/>
  <c r="N387" i="1"/>
  <c r="S387" i="1" s="1"/>
  <c r="M387" i="1"/>
  <c r="L387" i="1"/>
  <c r="AD386" i="1"/>
  <c r="W386" i="1"/>
  <c r="P386" i="1"/>
  <c r="N386" i="1"/>
  <c r="M386" i="1"/>
  <c r="L386" i="1"/>
  <c r="AD385" i="1"/>
  <c r="W385" i="1"/>
  <c r="P385" i="1"/>
  <c r="N385" i="1"/>
  <c r="S385" i="1" s="1"/>
  <c r="M385" i="1"/>
  <c r="L385" i="1"/>
  <c r="AD384" i="1"/>
  <c r="W384" i="1"/>
  <c r="P384" i="1"/>
  <c r="N384" i="1"/>
  <c r="S384" i="1" s="1"/>
  <c r="M384" i="1"/>
  <c r="L384" i="1"/>
  <c r="AD383" i="1"/>
  <c r="W383" i="1"/>
  <c r="P383" i="1"/>
  <c r="N383" i="1"/>
  <c r="S383" i="1" s="1"/>
  <c r="M383" i="1"/>
  <c r="L383" i="1"/>
  <c r="AD382" i="1"/>
  <c r="W382" i="1"/>
  <c r="P382" i="1"/>
  <c r="N382" i="1"/>
  <c r="M382" i="1"/>
  <c r="L382" i="1"/>
  <c r="AD381" i="1"/>
  <c r="W381" i="1"/>
  <c r="P381" i="1"/>
  <c r="N381" i="1"/>
  <c r="S381" i="1" s="1"/>
  <c r="M381" i="1"/>
  <c r="L381" i="1"/>
  <c r="AD380" i="1"/>
  <c r="W380" i="1"/>
  <c r="P380" i="1"/>
  <c r="N380" i="1"/>
  <c r="M380" i="1"/>
  <c r="L380" i="1"/>
  <c r="AD379" i="1"/>
  <c r="W379" i="1"/>
  <c r="P379" i="1"/>
  <c r="N379" i="1"/>
  <c r="S379" i="1" s="1"/>
  <c r="M379" i="1"/>
  <c r="L379" i="1"/>
  <c r="AD378" i="1"/>
  <c r="W378" i="1"/>
  <c r="P378" i="1"/>
  <c r="N378" i="1"/>
  <c r="S378" i="1" s="1"/>
  <c r="M378" i="1"/>
  <c r="L378" i="1"/>
  <c r="AD377" i="1"/>
  <c r="W377" i="1"/>
  <c r="P377" i="1"/>
  <c r="N377" i="1"/>
  <c r="S377" i="1" s="1"/>
  <c r="M377" i="1"/>
  <c r="L377" i="1"/>
  <c r="AD376" i="1"/>
  <c r="W376" i="1"/>
  <c r="P376" i="1"/>
  <c r="N376" i="1"/>
  <c r="M376" i="1"/>
  <c r="L376" i="1"/>
  <c r="AD375" i="1"/>
  <c r="W375" i="1"/>
  <c r="P375" i="1"/>
  <c r="N375" i="1"/>
  <c r="S375" i="1" s="1"/>
  <c r="M375" i="1"/>
  <c r="L375" i="1"/>
  <c r="AD374" i="1"/>
  <c r="W374" i="1"/>
  <c r="P374" i="1"/>
  <c r="N374" i="1"/>
  <c r="S374" i="1" s="1"/>
  <c r="M374" i="1"/>
  <c r="L374" i="1"/>
  <c r="AD373" i="1"/>
  <c r="W373" i="1"/>
  <c r="P373" i="1"/>
  <c r="N373" i="1"/>
  <c r="S373" i="1" s="1"/>
  <c r="M373" i="1"/>
  <c r="L373" i="1"/>
  <c r="AD372" i="1"/>
  <c r="W372" i="1"/>
  <c r="P372" i="1"/>
  <c r="N372" i="1"/>
  <c r="S372" i="1" s="1"/>
  <c r="M372" i="1"/>
  <c r="L372" i="1"/>
  <c r="AD371" i="1"/>
  <c r="W371" i="1"/>
  <c r="P371" i="1"/>
  <c r="N371" i="1"/>
  <c r="S371" i="1" s="1"/>
  <c r="M371" i="1"/>
  <c r="L371" i="1"/>
  <c r="AD370" i="1"/>
  <c r="W370" i="1"/>
  <c r="P370" i="1"/>
  <c r="N370" i="1"/>
  <c r="S370" i="1" s="1"/>
  <c r="M370" i="1"/>
  <c r="L370" i="1"/>
  <c r="AD369" i="1"/>
  <c r="W369" i="1"/>
  <c r="P369" i="1"/>
  <c r="N369" i="1"/>
  <c r="S369" i="1" s="1"/>
  <c r="M369" i="1"/>
  <c r="L369" i="1"/>
  <c r="AD368" i="1"/>
  <c r="W368" i="1"/>
  <c r="P368" i="1"/>
  <c r="N368" i="1"/>
  <c r="M368" i="1"/>
  <c r="L368" i="1"/>
  <c r="AD367" i="1"/>
  <c r="W367" i="1"/>
  <c r="P367" i="1"/>
  <c r="N367" i="1"/>
  <c r="S367" i="1" s="1"/>
  <c r="M367" i="1"/>
  <c r="L367" i="1"/>
  <c r="AD366" i="1"/>
  <c r="W366" i="1"/>
  <c r="P366" i="1"/>
  <c r="N366" i="1"/>
  <c r="S366" i="1" s="1"/>
  <c r="M366" i="1"/>
  <c r="L366" i="1"/>
  <c r="AD365" i="1"/>
  <c r="W365" i="1"/>
  <c r="P365" i="1"/>
  <c r="N365" i="1"/>
  <c r="S365" i="1" s="1"/>
  <c r="M365" i="1"/>
  <c r="L365" i="1"/>
  <c r="AD364" i="1"/>
  <c r="W364" i="1"/>
  <c r="P364" i="1"/>
  <c r="N364" i="1"/>
  <c r="S364" i="1" s="1"/>
  <c r="M364" i="1"/>
  <c r="L364" i="1"/>
  <c r="AD363" i="1"/>
  <c r="W363" i="1"/>
  <c r="P363" i="1"/>
  <c r="N363" i="1"/>
  <c r="S363" i="1" s="1"/>
  <c r="M363" i="1"/>
  <c r="L363" i="1"/>
  <c r="AD362" i="1"/>
  <c r="W362" i="1"/>
  <c r="P362" i="1"/>
  <c r="N362" i="1"/>
  <c r="S362" i="1" s="1"/>
  <c r="M362" i="1"/>
  <c r="L362" i="1"/>
  <c r="AD361" i="1"/>
  <c r="W361" i="1"/>
  <c r="P361" i="1"/>
  <c r="N361" i="1"/>
  <c r="S361" i="1" s="1"/>
  <c r="M361" i="1"/>
  <c r="L361" i="1"/>
  <c r="AD360" i="1"/>
  <c r="W360" i="1"/>
  <c r="P360" i="1"/>
  <c r="N360" i="1"/>
  <c r="S360" i="1" s="1"/>
  <c r="M360" i="1"/>
  <c r="L360" i="1"/>
  <c r="AD359" i="1"/>
  <c r="W359" i="1"/>
  <c r="P359" i="1"/>
  <c r="N359" i="1"/>
  <c r="S359" i="1" s="1"/>
  <c r="M359" i="1"/>
  <c r="L359" i="1"/>
  <c r="AD358" i="1"/>
  <c r="W358" i="1"/>
  <c r="P358" i="1"/>
  <c r="N358" i="1"/>
  <c r="S358" i="1" s="1"/>
  <c r="M358" i="1"/>
  <c r="L358" i="1"/>
  <c r="AD357" i="1"/>
  <c r="W357" i="1"/>
  <c r="P357" i="1"/>
  <c r="N357" i="1"/>
  <c r="S357" i="1" s="1"/>
  <c r="M357" i="1"/>
  <c r="L357" i="1"/>
  <c r="AD356" i="1"/>
  <c r="W356" i="1"/>
  <c r="P356" i="1"/>
  <c r="N356" i="1"/>
  <c r="S356" i="1" s="1"/>
  <c r="M356" i="1"/>
  <c r="L356" i="1"/>
  <c r="AD355" i="1"/>
  <c r="W355" i="1"/>
  <c r="P355" i="1"/>
  <c r="N355" i="1"/>
  <c r="S355" i="1" s="1"/>
  <c r="M355" i="1"/>
  <c r="L355" i="1"/>
  <c r="AD354" i="1"/>
  <c r="W354" i="1"/>
  <c r="P354" i="1"/>
  <c r="N354" i="1"/>
  <c r="S354" i="1" s="1"/>
  <c r="M354" i="1"/>
  <c r="L354" i="1"/>
  <c r="AD353" i="1"/>
  <c r="W353" i="1"/>
  <c r="P353" i="1"/>
  <c r="N353" i="1"/>
  <c r="M353" i="1"/>
  <c r="L353" i="1"/>
  <c r="AD352" i="1"/>
  <c r="W352" i="1"/>
  <c r="P352" i="1"/>
  <c r="N352" i="1"/>
  <c r="S352" i="1" s="1"/>
  <c r="M352" i="1"/>
  <c r="L352" i="1"/>
  <c r="AD351" i="1"/>
  <c r="W351" i="1"/>
  <c r="P351" i="1"/>
  <c r="N351" i="1"/>
  <c r="S351" i="1" s="1"/>
  <c r="M351" i="1"/>
  <c r="L351" i="1"/>
  <c r="AD350" i="1"/>
  <c r="W350" i="1"/>
  <c r="P350" i="1"/>
  <c r="N350" i="1"/>
  <c r="S350" i="1" s="1"/>
  <c r="M350" i="1"/>
  <c r="L350" i="1"/>
  <c r="AD349" i="1"/>
  <c r="W349" i="1"/>
  <c r="P349" i="1"/>
  <c r="N349" i="1"/>
  <c r="S349" i="1" s="1"/>
  <c r="M349" i="1"/>
  <c r="L349" i="1"/>
  <c r="AD348" i="1"/>
  <c r="W348" i="1"/>
  <c r="P348" i="1"/>
  <c r="N348" i="1"/>
  <c r="S348" i="1" s="1"/>
  <c r="M348" i="1"/>
  <c r="L348" i="1"/>
  <c r="AD347" i="1"/>
  <c r="W347" i="1"/>
  <c r="P347" i="1"/>
  <c r="N347" i="1"/>
  <c r="S347" i="1" s="1"/>
  <c r="M347" i="1"/>
  <c r="L347" i="1"/>
  <c r="AD346" i="1"/>
  <c r="W346" i="1"/>
  <c r="P346" i="1"/>
  <c r="N346" i="1"/>
  <c r="S346" i="1" s="1"/>
  <c r="M346" i="1"/>
  <c r="L346" i="1"/>
  <c r="AD345" i="1"/>
  <c r="W345" i="1"/>
  <c r="P345" i="1"/>
  <c r="N345" i="1"/>
  <c r="S345" i="1" s="1"/>
  <c r="M345" i="1"/>
  <c r="L345" i="1"/>
  <c r="AD344" i="1"/>
  <c r="W344" i="1"/>
  <c r="P344" i="1"/>
  <c r="N344" i="1"/>
  <c r="S344" i="1" s="1"/>
  <c r="M344" i="1"/>
  <c r="L344" i="1"/>
  <c r="AD343" i="1"/>
  <c r="W343" i="1"/>
  <c r="P343" i="1"/>
  <c r="N343" i="1"/>
  <c r="S343" i="1" s="1"/>
  <c r="M343" i="1"/>
  <c r="L343" i="1"/>
  <c r="AD342" i="1"/>
  <c r="W342" i="1"/>
  <c r="P342" i="1"/>
  <c r="N342" i="1"/>
  <c r="S342" i="1" s="1"/>
  <c r="M342" i="1"/>
  <c r="L342" i="1"/>
  <c r="AD341" i="1"/>
  <c r="W341" i="1"/>
  <c r="P341" i="1"/>
  <c r="N341" i="1"/>
  <c r="S341" i="1" s="1"/>
  <c r="M341" i="1"/>
  <c r="L341" i="1"/>
  <c r="AD340" i="1"/>
  <c r="W340" i="1"/>
  <c r="P340" i="1"/>
  <c r="N340" i="1"/>
  <c r="S340" i="1" s="1"/>
  <c r="M340" i="1"/>
  <c r="L340" i="1"/>
  <c r="AD339" i="1"/>
  <c r="W339" i="1"/>
  <c r="P339" i="1"/>
  <c r="N339" i="1"/>
  <c r="M339" i="1"/>
  <c r="L339" i="1"/>
  <c r="AD338" i="1"/>
  <c r="W338" i="1"/>
  <c r="P338" i="1"/>
  <c r="N338" i="1"/>
  <c r="M338" i="1"/>
  <c r="L338" i="1"/>
  <c r="AD337" i="1"/>
  <c r="W337" i="1"/>
  <c r="P337" i="1"/>
  <c r="N337" i="1"/>
  <c r="S337" i="1" s="1"/>
  <c r="M337" i="1"/>
  <c r="L337" i="1"/>
  <c r="AD336" i="1"/>
  <c r="W336" i="1"/>
  <c r="P336" i="1"/>
  <c r="N336" i="1"/>
  <c r="M336" i="1"/>
  <c r="L336" i="1"/>
  <c r="AD335" i="1"/>
  <c r="W335" i="1"/>
  <c r="P335" i="1"/>
  <c r="N335" i="1"/>
  <c r="S335" i="1" s="1"/>
  <c r="M335" i="1"/>
  <c r="L335" i="1"/>
  <c r="AD334" i="1"/>
  <c r="W334" i="1"/>
  <c r="P334" i="1"/>
  <c r="N334" i="1"/>
  <c r="S334" i="1" s="1"/>
  <c r="M334" i="1"/>
  <c r="L334" i="1"/>
  <c r="AD333" i="1"/>
  <c r="W333" i="1"/>
  <c r="P333" i="1"/>
  <c r="N333" i="1"/>
  <c r="S333" i="1" s="1"/>
  <c r="M333" i="1"/>
  <c r="L333" i="1"/>
  <c r="AD332" i="1"/>
  <c r="W332" i="1"/>
  <c r="P332" i="1"/>
  <c r="N332" i="1"/>
  <c r="S332" i="1" s="1"/>
  <c r="M332" i="1"/>
  <c r="L332" i="1"/>
  <c r="AD331" i="1"/>
  <c r="W331" i="1"/>
  <c r="P331" i="1"/>
  <c r="N331" i="1"/>
  <c r="S331" i="1" s="1"/>
  <c r="M331" i="1"/>
  <c r="L331" i="1"/>
  <c r="AD330" i="1"/>
  <c r="W330" i="1"/>
  <c r="P330" i="1"/>
  <c r="N330" i="1"/>
  <c r="S330" i="1" s="1"/>
  <c r="M330" i="1"/>
  <c r="L330" i="1"/>
  <c r="AD329" i="1"/>
  <c r="W329" i="1"/>
  <c r="P329" i="1"/>
  <c r="N329" i="1"/>
  <c r="S329" i="1" s="1"/>
  <c r="M329" i="1"/>
  <c r="L329" i="1"/>
  <c r="AD328" i="1"/>
  <c r="W328" i="1"/>
  <c r="P328" i="1"/>
  <c r="N328" i="1"/>
  <c r="S328" i="1" s="1"/>
  <c r="M328" i="1"/>
  <c r="L328" i="1"/>
  <c r="AD327" i="1"/>
  <c r="W327" i="1"/>
  <c r="P327" i="1"/>
  <c r="N327" i="1"/>
  <c r="S327" i="1" s="1"/>
  <c r="M327" i="1"/>
  <c r="L327" i="1"/>
  <c r="AD326" i="1"/>
  <c r="W326" i="1"/>
  <c r="P326" i="1"/>
  <c r="N326" i="1"/>
  <c r="S326" i="1" s="1"/>
  <c r="M326" i="1"/>
  <c r="L326" i="1"/>
  <c r="AD325" i="1"/>
  <c r="W325" i="1"/>
  <c r="P325" i="1"/>
  <c r="N325" i="1"/>
  <c r="S325" i="1" s="1"/>
  <c r="M325" i="1"/>
  <c r="L325" i="1"/>
  <c r="AD324" i="1"/>
  <c r="W324" i="1"/>
  <c r="P324" i="1"/>
  <c r="N324" i="1"/>
  <c r="S324" i="1" s="1"/>
  <c r="M324" i="1"/>
  <c r="L324" i="1"/>
  <c r="AD323" i="1"/>
  <c r="W323" i="1"/>
  <c r="P323" i="1"/>
  <c r="N323" i="1"/>
  <c r="M323" i="1"/>
  <c r="L323" i="1"/>
  <c r="AD322" i="1"/>
  <c r="W322" i="1"/>
  <c r="P322" i="1"/>
  <c r="N322" i="1"/>
  <c r="S322" i="1" s="1"/>
  <c r="M322" i="1"/>
  <c r="L322" i="1"/>
  <c r="AD321" i="1"/>
  <c r="W321" i="1"/>
  <c r="P321" i="1"/>
  <c r="N321" i="1"/>
  <c r="S321" i="1" s="1"/>
  <c r="M321" i="1"/>
  <c r="L321" i="1"/>
  <c r="AD320" i="1"/>
  <c r="W320" i="1"/>
  <c r="P320" i="1"/>
  <c r="N320" i="1"/>
  <c r="M320" i="1"/>
  <c r="L320" i="1"/>
  <c r="AD319" i="1"/>
  <c r="W319" i="1"/>
  <c r="P319" i="1"/>
  <c r="N319" i="1"/>
  <c r="S319" i="1" s="1"/>
  <c r="M319" i="1"/>
  <c r="L319" i="1"/>
  <c r="AD318" i="1"/>
  <c r="W318" i="1"/>
  <c r="P318" i="1"/>
  <c r="N318" i="1"/>
  <c r="S318" i="1" s="1"/>
  <c r="M318" i="1"/>
  <c r="L318" i="1"/>
  <c r="AD317" i="1"/>
  <c r="W317" i="1"/>
  <c r="P317" i="1"/>
  <c r="N317" i="1"/>
  <c r="M317" i="1"/>
  <c r="L317" i="1"/>
  <c r="AD316" i="1"/>
  <c r="W316" i="1"/>
  <c r="P316" i="1"/>
  <c r="N316" i="1"/>
  <c r="S316" i="1" s="1"/>
  <c r="M316" i="1"/>
  <c r="L316" i="1"/>
  <c r="AD315" i="1"/>
  <c r="W315" i="1"/>
  <c r="P315" i="1"/>
  <c r="N315" i="1"/>
  <c r="S315" i="1" s="1"/>
  <c r="M315" i="1"/>
  <c r="L315" i="1"/>
  <c r="AD314" i="1"/>
  <c r="W314" i="1"/>
  <c r="P314" i="1"/>
  <c r="N314" i="1"/>
  <c r="S314" i="1" s="1"/>
  <c r="M314" i="1"/>
  <c r="L314" i="1"/>
  <c r="AD313" i="1"/>
  <c r="W313" i="1"/>
  <c r="P313" i="1"/>
  <c r="N313" i="1"/>
  <c r="M313" i="1"/>
  <c r="L313" i="1"/>
  <c r="AD312" i="1"/>
  <c r="W312" i="1"/>
  <c r="P312" i="1"/>
  <c r="N312" i="1"/>
  <c r="S312" i="1" s="1"/>
  <c r="M312" i="1"/>
  <c r="L312" i="1"/>
  <c r="AD311" i="1"/>
  <c r="W311" i="1"/>
  <c r="P311" i="1"/>
  <c r="N311" i="1"/>
  <c r="M311" i="1"/>
  <c r="L311" i="1"/>
  <c r="AD310" i="1"/>
  <c r="W310" i="1"/>
  <c r="P310" i="1"/>
  <c r="N310" i="1"/>
  <c r="S310" i="1" s="1"/>
  <c r="M310" i="1"/>
  <c r="L310" i="1"/>
  <c r="AD309" i="1"/>
  <c r="W309" i="1"/>
  <c r="P309" i="1"/>
  <c r="N309" i="1"/>
  <c r="S309" i="1" s="1"/>
  <c r="M309" i="1"/>
  <c r="L309" i="1"/>
  <c r="AD308" i="1"/>
  <c r="W308" i="1"/>
  <c r="P308" i="1"/>
  <c r="N308" i="1"/>
  <c r="S308" i="1" s="1"/>
  <c r="M308" i="1"/>
  <c r="L308" i="1"/>
  <c r="AD307" i="1"/>
  <c r="W307" i="1"/>
  <c r="P307" i="1"/>
  <c r="N307" i="1"/>
  <c r="M307" i="1"/>
  <c r="L307" i="1"/>
  <c r="AD306" i="1"/>
  <c r="W306" i="1"/>
  <c r="P306" i="1"/>
  <c r="N306" i="1"/>
  <c r="S306" i="1" s="1"/>
  <c r="M306" i="1"/>
  <c r="L306" i="1"/>
  <c r="AD305" i="1"/>
  <c r="W305" i="1"/>
  <c r="P305" i="1"/>
  <c r="N305" i="1"/>
  <c r="S305" i="1" s="1"/>
  <c r="M305" i="1"/>
  <c r="L305" i="1"/>
  <c r="AD304" i="1"/>
  <c r="W304" i="1"/>
  <c r="P304" i="1"/>
  <c r="N304" i="1"/>
  <c r="S304" i="1" s="1"/>
  <c r="M304" i="1"/>
  <c r="L304" i="1"/>
  <c r="AD303" i="1"/>
  <c r="W303" i="1"/>
  <c r="P303" i="1"/>
  <c r="N303" i="1"/>
  <c r="M303" i="1"/>
  <c r="L303" i="1"/>
  <c r="AD302" i="1"/>
  <c r="W302" i="1"/>
  <c r="P302" i="1"/>
  <c r="N302" i="1"/>
  <c r="S302" i="1" s="1"/>
  <c r="M302" i="1"/>
  <c r="L302" i="1"/>
  <c r="AD301" i="1"/>
  <c r="W301" i="1"/>
  <c r="P301" i="1"/>
  <c r="N301" i="1"/>
  <c r="M301" i="1"/>
  <c r="L301" i="1"/>
  <c r="AD300" i="1"/>
  <c r="W300" i="1"/>
  <c r="P300" i="1"/>
  <c r="N300" i="1"/>
  <c r="S300" i="1" s="1"/>
  <c r="M300" i="1"/>
  <c r="L300" i="1"/>
  <c r="AD299" i="1"/>
  <c r="W299" i="1"/>
  <c r="P299" i="1"/>
  <c r="N299" i="1"/>
  <c r="S299" i="1" s="1"/>
  <c r="M299" i="1"/>
  <c r="L299" i="1"/>
  <c r="AD298" i="1"/>
  <c r="W298" i="1"/>
  <c r="P298" i="1"/>
  <c r="N298" i="1"/>
  <c r="S298" i="1" s="1"/>
  <c r="M298" i="1"/>
  <c r="L298" i="1"/>
  <c r="AD297" i="1"/>
  <c r="W297" i="1"/>
  <c r="P297" i="1"/>
  <c r="N297" i="1"/>
  <c r="M297" i="1"/>
  <c r="L297" i="1"/>
  <c r="AD296" i="1"/>
  <c r="W296" i="1"/>
  <c r="P296" i="1"/>
  <c r="N296" i="1"/>
  <c r="S296" i="1" s="1"/>
  <c r="M296" i="1"/>
  <c r="L296" i="1"/>
  <c r="AD295" i="1"/>
  <c r="W295" i="1"/>
  <c r="P295" i="1"/>
  <c r="N295" i="1"/>
  <c r="S295" i="1" s="1"/>
  <c r="M295" i="1"/>
  <c r="L295" i="1"/>
  <c r="AD294" i="1"/>
  <c r="W294" i="1"/>
  <c r="P294" i="1"/>
  <c r="N294" i="1"/>
  <c r="S294" i="1" s="1"/>
  <c r="M294" i="1"/>
  <c r="L294" i="1"/>
  <c r="AD293" i="1"/>
  <c r="W293" i="1"/>
  <c r="P293" i="1"/>
  <c r="N293" i="1"/>
  <c r="S293" i="1" s="1"/>
  <c r="M293" i="1"/>
  <c r="L293" i="1"/>
  <c r="AD292" i="1"/>
  <c r="W292" i="1"/>
  <c r="P292" i="1"/>
  <c r="N292" i="1"/>
  <c r="S292" i="1" s="1"/>
  <c r="M292" i="1"/>
  <c r="L292" i="1"/>
  <c r="AD291" i="1"/>
  <c r="W291" i="1"/>
  <c r="P291" i="1"/>
  <c r="N291" i="1"/>
  <c r="S291" i="1" s="1"/>
  <c r="M291" i="1"/>
  <c r="L291" i="1"/>
  <c r="AD290" i="1"/>
  <c r="W290" i="1"/>
  <c r="P290" i="1"/>
  <c r="N290" i="1"/>
  <c r="S290" i="1" s="1"/>
  <c r="M290" i="1"/>
  <c r="L290" i="1"/>
  <c r="AD289" i="1"/>
  <c r="W289" i="1"/>
  <c r="P289" i="1"/>
  <c r="N289" i="1"/>
  <c r="S289" i="1" s="1"/>
  <c r="M289" i="1"/>
  <c r="L289" i="1"/>
  <c r="AD288" i="1"/>
  <c r="W288" i="1"/>
  <c r="P288" i="1"/>
  <c r="N288" i="1"/>
  <c r="S288" i="1" s="1"/>
  <c r="M288" i="1"/>
  <c r="L288" i="1"/>
  <c r="AD287" i="1"/>
  <c r="W287" i="1"/>
  <c r="P287" i="1"/>
  <c r="N287" i="1"/>
  <c r="S287" i="1" s="1"/>
  <c r="M287" i="1"/>
  <c r="L287" i="1"/>
  <c r="AD286" i="1"/>
  <c r="W286" i="1"/>
  <c r="P286" i="1"/>
  <c r="N286" i="1"/>
  <c r="S286" i="1" s="1"/>
  <c r="M286" i="1"/>
  <c r="L286" i="1"/>
  <c r="AD285" i="1"/>
  <c r="W285" i="1"/>
  <c r="P285" i="1"/>
  <c r="N285" i="1"/>
  <c r="S285" i="1" s="1"/>
  <c r="M285" i="1"/>
  <c r="L285" i="1"/>
  <c r="AD284" i="1"/>
  <c r="W284" i="1"/>
  <c r="P284" i="1"/>
  <c r="N284" i="1"/>
  <c r="S284" i="1" s="1"/>
  <c r="M284" i="1"/>
  <c r="L284" i="1"/>
  <c r="AD283" i="1"/>
  <c r="W283" i="1"/>
  <c r="P283" i="1"/>
  <c r="N283" i="1"/>
  <c r="S283" i="1" s="1"/>
  <c r="M283" i="1"/>
  <c r="L283" i="1"/>
  <c r="AD282" i="1"/>
  <c r="W282" i="1"/>
  <c r="P282" i="1"/>
  <c r="N282" i="1"/>
  <c r="S282" i="1" s="1"/>
  <c r="M282" i="1"/>
  <c r="L282" i="1"/>
  <c r="AD281" i="1"/>
  <c r="W281" i="1"/>
  <c r="P281" i="1"/>
  <c r="N281" i="1"/>
  <c r="S281" i="1" s="1"/>
  <c r="M281" i="1"/>
  <c r="L281" i="1"/>
  <c r="AD280" i="1"/>
  <c r="W280" i="1"/>
  <c r="P280" i="1"/>
  <c r="N280" i="1"/>
  <c r="S280" i="1" s="1"/>
  <c r="M280" i="1"/>
  <c r="L280" i="1"/>
  <c r="AD279" i="1"/>
  <c r="W279" i="1"/>
  <c r="P279" i="1"/>
  <c r="N279" i="1"/>
  <c r="S279" i="1" s="1"/>
  <c r="M279" i="1"/>
  <c r="L279" i="1"/>
  <c r="AD278" i="1"/>
  <c r="W278" i="1"/>
  <c r="P278" i="1"/>
  <c r="N278" i="1"/>
  <c r="S278" i="1" s="1"/>
  <c r="M278" i="1"/>
  <c r="L278" i="1"/>
  <c r="AD277" i="1"/>
  <c r="W277" i="1"/>
  <c r="P277" i="1"/>
  <c r="N277" i="1"/>
  <c r="S277" i="1" s="1"/>
  <c r="M277" i="1"/>
  <c r="L277" i="1"/>
  <c r="AD276" i="1"/>
  <c r="W276" i="1"/>
  <c r="P276" i="1"/>
  <c r="N276" i="1"/>
  <c r="S276" i="1" s="1"/>
  <c r="M276" i="1"/>
  <c r="L276" i="1"/>
  <c r="AD275" i="1"/>
  <c r="W275" i="1"/>
  <c r="P275" i="1"/>
  <c r="N275" i="1"/>
  <c r="S275" i="1" s="1"/>
  <c r="M275" i="1"/>
  <c r="L275" i="1"/>
  <c r="AD274" i="1"/>
  <c r="W274" i="1"/>
  <c r="P274" i="1"/>
  <c r="N274" i="1"/>
  <c r="S274" i="1" s="1"/>
  <c r="M274" i="1"/>
  <c r="L274" i="1"/>
  <c r="AD273" i="1"/>
  <c r="W273" i="1"/>
  <c r="P273" i="1"/>
  <c r="N273" i="1"/>
  <c r="S273" i="1" s="1"/>
  <c r="M273" i="1"/>
  <c r="L273" i="1"/>
  <c r="AD272" i="1"/>
  <c r="W272" i="1"/>
  <c r="P272" i="1"/>
  <c r="N272" i="1"/>
  <c r="S272" i="1" s="1"/>
  <c r="M272" i="1"/>
  <c r="L272" i="1"/>
  <c r="AD271" i="1"/>
  <c r="W271" i="1"/>
  <c r="P271" i="1"/>
  <c r="N271" i="1"/>
  <c r="S271" i="1" s="1"/>
  <c r="M271" i="1"/>
  <c r="L271" i="1"/>
  <c r="AD270" i="1"/>
  <c r="W270" i="1"/>
  <c r="P270" i="1"/>
  <c r="N270" i="1"/>
  <c r="S270" i="1" s="1"/>
  <c r="M270" i="1"/>
  <c r="L270" i="1"/>
  <c r="AD269" i="1"/>
  <c r="W269" i="1"/>
  <c r="P269" i="1"/>
  <c r="N269" i="1"/>
  <c r="S269" i="1" s="1"/>
  <c r="M269" i="1"/>
  <c r="L269" i="1"/>
  <c r="AD268" i="1"/>
  <c r="W268" i="1"/>
  <c r="P268" i="1"/>
  <c r="N268" i="1"/>
  <c r="S268" i="1" s="1"/>
  <c r="M268" i="1"/>
  <c r="L268" i="1"/>
  <c r="AD267" i="1"/>
  <c r="W267" i="1"/>
  <c r="P267" i="1"/>
  <c r="N267" i="1"/>
  <c r="S267" i="1" s="1"/>
  <c r="M267" i="1"/>
  <c r="L267" i="1"/>
  <c r="AD266" i="1"/>
  <c r="W266" i="1"/>
  <c r="P266" i="1"/>
  <c r="N266" i="1"/>
  <c r="S266" i="1" s="1"/>
  <c r="M266" i="1"/>
  <c r="L266" i="1"/>
  <c r="AD265" i="1"/>
  <c r="W265" i="1"/>
  <c r="P265" i="1"/>
  <c r="N265" i="1"/>
  <c r="S265" i="1" s="1"/>
  <c r="M265" i="1"/>
  <c r="L265" i="1"/>
  <c r="AD264" i="1"/>
  <c r="W264" i="1"/>
  <c r="P264" i="1"/>
  <c r="N264" i="1"/>
  <c r="S264" i="1" s="1"/>
  <c r="M264" i="1"/>
  <c r="L264" i="1"/>
  <c r="AD263" i="1"/>
  <c r="W263" i="1"/>
  <c r="P263" i="1"/>
  <c r="N263" i="1"/>
  <c r="S263" i="1" s="1"/>
  <c r="M263" i="1"/>
  <c r="L263" i="1"/>
  <c r="AD262" i="1"/>
  <c r="W262" i="1"/>
  <c r="P262" i="1"/>
  <c r="N262" i="1"/>
  <c r="S262" i="1" s="1"/>
  <c r="M262" i="1"/>
  <c r="L262" i="1"/>
  <c r="AD261" i="1"/>
  <c r="W261" i="1"/>
  <c r="P261" i="1"/>
  <c r="N261" i="1"/>
  <c r="S261" i="1" s="1"/>
  <c r="M261" i="1"/>
  <c r="L261" i="1"/>
  <c r="AD260" i="1"/>
  <c r="W260" i="1"/>
  <c r="P260" i="1"/>
  <c r="N260" i="1"/>
  <c r="S260" i="1" s="1"/>
  <c r="M260" i="1"/>
  <c r="L260" i="1"/>
  <c r="AD259" i="1"/>
  <c r="W259" i="1"/>
  <c r="P259" i="1"/>
  <c r="N259" i="1"/>
  <c r="S259" i="1" s="1"/>
  <c r="M259" i="1"/>
  <c r="L259" i="1"/>
  <c r="AD258" i="1"/>
  <c r="W258" i="1"/>
  <c r="P258" i="1"/>
  <c r="N258" i="1"/>
  <c r="S258" i="1" s="1"/>
  <c r="M258" i="1"/>
  <c r="L258" i="1"/>
  <c r="AD257" i="1"/>
  <c r="W257" i="1"/>
  <c r="P257" i="1"/>
  <c r="N257" i="1"/>
  <c r="S257" i="1" s="1"/>
  <c r="M257" i="1"/>
  <c r="L257" i="1"/>
  <c r="AD256" i="1"/>
  <c r="W256" i="1"/>
  <c r="P256" i="1"/>
  <c r="N256" i="1"/>
  <c r="S256" i="1" s="1"/>
  <c r="M256" i="1"/>
  <c r="L256" i="1"/>
  <c r="AD255" i="1"/>
  <c r="W255" i="1"/>
  <c r="P255" i="1"/>
  <c r="N255" i="1"/>
  <c r="S255" i="1" s="1"/>
  <c r="M255" i="1"/>
  <c r="L255" i="1"/>
  <c r="AD254" i="1"/>
  <c r="W254" i="1"/>
  <c r="P254" i="1"/>
  <c r="N254" i="1"/>
  <c r="S254" i="1" s="1"/>
  <c r="M254" i="1"/>
  <c r="L254" i="1"/>
  <c r="AD253" i="1"/>
  <c r="W253" i="1"/>
  <c r="P253" i="1"/>
  <c r="N253" i="1"/>
  <c r="S253" i="1" s="1"/>
  <c r="M253" i="1"/>
  <c r="L253" i="1"/>
  <c r="AD252" i="1"/>
  <c r="W252" i="1"/>
  <c r="P252" i="1"/>
  <c r="N252" i="1"/>
  <c r="S252" i="1" s="1"/>
  <c r="M252" i="1"/>
  <c r="L252" i="1"/>
  <c r="AD251" i="1"/>
  <c r="W251" i="1"/>
  <c r="P251" i="1"/>
  <c r="N251" i="1"/>
  <c r="S251" i="1" s="1"/>
  <c r="M251" i="1"/>
  <c r="L251" i="1"/>
  <c r="AD250" i="1"/>
  <c r="W250" i="1"/>
  <c r="P250" i="1"/>
  <c r="N250" i="1"/>
  <c r="S250" i="1" s="1"/>
  <c r="M250" i="1"/>
  <c r="L250" i="1"/>
  <c r="AD249" i="1"/>
  <c r="W249" i="1"/>
  <c r="P249" i="1"/>
  <c r="N249" i="1"/>
  <c r="S249" i="1" s="1"/>
  <c r="M249" i="1"/>
  <c r="L249" i="1"/>
  <c r="AD248" i="1"/>
  <c r="W248" i="1"/>
  <c r="P248" i="1"/>
  <c r="N248" i="1"/>
  <c r="S248" i="1" s="1"/>
  <c r="M248" i="1"/>
  <c r="L248" i="1"/>
  <c r="AD247" i="1"/>
  <c r="W247" i="1"/>
  <c r="P247" i="1"/>
  <c r="N247" i="1"/>
  <c r="S247" i="1" s="1"/>
  <c r="M247" i="1"/>
  <c r="L247" i="1"/>
  <c r="AD246" i="1"/>
  <c r="W246" i="1"/>
  <c r="P246" i="1"/>
  <c r="N246" i="1"/>
  <c r="S246" i="1" s="1"/>
  <c r="M246" i="1"/>
  <c r="L246" i="1"/>
  <c r="AD245" i="1"/>
  <c r="W245" i="1"/>
  <c r="P245" i="1"/>
  <c r="N245" i="1"/>
  <c r="S245" i="1" s="1"/>
  <c r="M245" i="1"/>
  <c r="L245" i="1"/>
  <c r="AD244" i="1"/>
  <c r="W244" i="1"/>
  <c r="P244" i="1"/>
  <c r="N244" i="1"/>
  <c r="S244" i="1" s="1"/>
  <c r="M244" i="1"/>
  <c r="L244" i="1"/>
  <c r="AD243" i="1"/>
  <c r="W243" i="1"/>
  <c r="P243" i="1"/>
  <c r="N243" i="1"/>
  <c r="S243" i="1" s="1"/>
  <c r="M243" i="1"/>
  <c r="L243" i="1"/>
  <c r="AD242" i="1"/>
  <c r="W242" i="1"/>
  <c r="S242" i="1"/>
  <c r="P242" i="1"/>
  <c r="N242" i="1"/>
  <c r="M242" i="1"/>
  <c r="L242" i="1"/>
  <c r="AD241" i="1"/>
  <c r="W241" i="1"/>
  <c r="P241" i="1"/>
  <c r="N241" i="1"/>
  <c r="S241" i="1" s="1"/>
  <c r="M241" i="1"/>
  <c r="L241" i="1"/>
  <c r="AD240" i="1"/>
  <c r="W240" i="1"/>
  <c r="P240" i="1"/>
  <c r="N240" i="1"/>
  <c r="S240" i="1" s="1"/>
  <c r="M240" i="1"/>
  <c r="L240" i="1"/>
  <c r="AD239" i="1"/>
  <c r="W239" i="1"/>
  <c r="P239" i="1"/>
  <c r="N239" i="1"/>
  <c r="S239" i="1" s="1"/>
  <c r="M239" i="1"/>
  <c r="L239" i="1"/>
  <c r="AD238" i="1"/>
  <c r="W238" i="1"/>
  <c r="P238" i="1"/>
  <c r="N238" i="1"/>
  <c r="S238" i="1" s="1"/>
  <c r="M238" i="1"/>
  <c r="L238" i="1"/>
  <c r="AD237" i="1"/>
  <c r="W237" i="1"/>
  <c r="P237" i="1"/>
  <c r="N237" i="1"/>
  <c r="S237" i="1" s="1"/>
  <c r="M237" i="1"/>
  <c r="L237" i="1"/>
  <c r="AD236" i="1"/>
  <c r="W236" i="1"/>
  <c r="P236" i="1"/>
  <c r="N236" i="1"/>
  <c r="S236" i="1" s="1"/>
  <c r="M236" i="1"/>
  <c r="L236" i="1"/>
  <c r="AD235" i="1"/>
  <c r="W235" i="1"/>
  <c r="P235" i="1"/>
  <c r="N235" i="1"/>
  <c r="S235" i="1" s="1"/>
  <c r="M235" i="1"/>
  <c r="L235" i="1"/>
  <c r="AD234" i="1"/>
  <c r="W234" i="1"/>
  <c r="P234" i="1"/>
  <c r="N234" i="1"/>
  <c r="S234" i="1" s="1"/>
  <c r="M234" i="1"/>
  <c r="L234" i="1"/>
  <c r="AD233" i="1"/>
  <c r="W233" i="1"/>
  <c r="P233" i="1"/>
  <c r="N233" i="1"/>
  <c r="S233" i="1" s="1"/>
  <c r="M233" i="1"/>
  <c r="L233" i="1"/>
  <c r="AD232" i="1"/>
  <c r="W232" i="1"/>
  <c r="P232" i="1"/>
  <c r="N232" i="1"/>
  <c r="S232" i="1" s="1"/>
  <c r="M232" i="1"/>
  <c r="L232" i="1"/>
  <c r="AD231" i="1"/>
  <c r="W231" i="1"/>
  <c r="P231" i="1"/>
  <c r="N231" i="1"/>
  <c r="S231" i="1" s="1"/>
  <c r="M231" i="1"/>
  <c r="L231" i="1"/>
  <c r="AD230" i="1"/>
  <c r="W230" i="1"/>
  <c r="P230" i="1"/>
  <c r="N230" i="1"/>
  <c r="S230" i="1" s="1"/>
  <c r="M230" i="1"/>
  <c r="L230" i="1"/>
  <c r="AD229" i="1"/>
  <c r="W229" i="1"/>
  <c r="P229" i="1"/>
  <c r="N229" i="1"/>
  <c r="S229" i="1" s="1"/>
  <c r="M229" i="1"/>
  <c r="L229" i="1"/>
  <c r="AD228" i="1"/>
  <c r="W228" i="1"/>
  <c r="P228" i="1"/>
  <c r="N228" i="1"/>
  <c r="S228" i="1" s="1"/>
  <c r="M228" i="1"/>
  <c r="L228" i="1"/>
  <c r="AD227" i="1"/>
  <c r="W227" i="1"/>
  <c r="P227" i="1"/>
  <c r="N227" i="1"/>
  <c r="S227" i="1" s="1"/>
  <c r="M227" i="1"/>
  <c r="L227" i="1"/>
  <c r="AD226" i="1"/>
  <c r="W226" i="1"/>
  <c r="P226" i="1"/>
  <c r="N226" i="1"/>
  <c r="S226" i="1" s="1"/>
  <c r="M226" i="1"/>
  <c r="L226" i="1"/>
  <c r="AD225" i="1"/>
  <c r="W225" i="1"/>
  <c r="P225" i="1"/>
  <c r="N225" i="1"/>
  <c r="S225" i="1" s="1"/>
  <c r="M225" i="1"/>
  <c r="L225" i="1"/>
  <c r="AD224" i="1"/>
  <c r="W224" i="1"/>
  <c r="P224" i="1"/>
  <c r="N224" i="1"/>
  <c r="S224" i="1" s="1"/>
  <c r="M224" i="1"/>
  <c r="L224" i="1"/>
  <c r="AD223" i="1"/>
  <c r="W223" i="1"/>
  <c r="P223" i="1"/>
  <c r="N223" i="1"/>
  <c r="S223" i="1" s="1"/>
  <c r="M223" i="1"/>
  <c r="L223" i="1"/>
  <c r="AD222" i="1"/>
  <c r="W222" i="1"/>
  <c r="P222" i="1"/>
  <c r="N222" i="1"/>
  <c r="S222" i="1" s="1"/>
  <c r="M222" i="1"/>
  <c r="L222" i="1"/>
  <c r="AD221" i="1"/>
  <c r="W221" i="1"/>
  <c r="P221" i="1"/>
  <c r="N221" i="1"/>
  <c r="S221" i="1" s="1"/>
  <c r="M221" i="1"/>
  <c r="L221" i="1"/>
  <c r="AD220" i="1"/>
  <c r="W220" i="1"/>
  <c r="P220" i="1"/>
  <c r="N220" i="1"/>
  <c r="S220" i="1" s="1"/>
  <c r="M220" i="1"/>
  <c r="L220" i="1"/>
  <c r="AD219" i="1"/>
  <c r="W219" i="1"/>
  <c r="P219" i="1"/>
  <c r="N219" i="1"/>
  <c r="S219" i="1" s="1"/>
  <c r="M219" i="1"/>
  <c r="L219" i="1"/>
  <c r="AD218" i="1"/>
  <c r="W218" i="1"/>
  <c r="P218" i="1"/>
  <c r="N218" i="1"/>
  <c r="S218" i="1" s="1"/>
  <c r="M218" i="1"/>
  <c r="L218" i="1"/>
  <c r="AD217" i="1"/>
  <c r="W217" i="1"/>
  <c r="P217" i="1"/>
  <c r="N217" i="1"/>
  <c r="S217" i="1" s="1"/>
  <c r="M217" i="1"/>
  <c r="L217" i="1"/>
  <c r="AD216" i="1"/>
  <c r="W216" i="1"/>
  <c r="P216" i="1"/>
  <c r="N216" i="1"/>
  <c r="S216" i="1" s="1"/>
  <c r="M216" i="1"/>
  <c r="L216" i="1"/>
  <c r="AD215" i="1"/>
  <c r="W215" i="1"/>
  <c r="P215" i="1"/>
  <c r="N215" i="1"/>
  <c r="S215" i="1" s="1"/>
  <c r="M215" i="1"/>
  <c r="L215" i="1"/>
  <c r="AD214" i="1"/>
  <c r="W214" i="1"/>
  <c r="P214" i="1"/>
  <c r="N214" i="1"/>
  <c r="S214" i="1" s="1"/>
  <c r="M214" i="1"/>
  <c r="L214" i="1"/>
  <c r="AD213" i="1"/>
  <c r="W213" i="1"/>
  <c r="P213" i="1"/>
  <c r="N213" i="1"/>
  <c r="S213" i="1" s="1"/>
  <c r="M213" i="1"/>
  <c r="L213" i="1"/>
  <c r="AD212" i="1"/>
  <c r="W212" i="1"/>
  <c r="P212" i="1"/>
  <c r="N212" i="1"/>
  <c r="S212" i="1" s="1"/>
  <c r="M212" i="1"/>
  <c r="L212" i="1"/>
  <c r="AD211" i="1"/>
  <c r="W211" i="1"/>
  <c r="P211" i="1"/>
  <c r="N211" i="1"/>
  <c r="S211" i="1" s="1"/>
  <c r="M211" i="1"/>
  <c r="L211" i="1"/>
  <c r="AD210" i="1"/>
  <c r="W210" i="1"/>
  <c r="P210" i="1"/>
  <c r="N210" i="1"/>
  <c r="S210" i="1" s="1"/>
  <c r="M210" i="1"/>
  <c r="L210" i="1"/>
  <c r="AD209" i="1"/>
  <c r="W209" i="1"/>
  <c r="P209" i="1"/>
  <c r="N209" i="1"/>
  <c r="S209" i="1" s="1"/>
  <c r="M209" i="1"/>
  <c r="L209" i="1"/>
  <c r="AD208" i="1"/>
  <c r="W208" i="1"/>
  <c r="P208" i="1"/>
  <c r="N208" i="1"/>
  <c r="S208" i="1" s="1"/>
  <c r="M208" i="1"/>
  <c r="L208" i="1"/>
  <c r="AD207" i="1"/>
  <c r="W207" i="1"/>
  <c r="P207" i="1"/>
  <c r="N207" i="1"/>
  <c r="S207" i="1" s="1"/>
  <c r="M207" i="1"/>
  <c r="L207" i="1"/>
  <c r="AD206" i="1"/>
  <c r="W206" i="1"/>
  <c r="P206" i="1"/>
  <c r="N206" i="1"/>
  <c r="S206" i="1" s="1"/>
  <c r="M206" i="1"/>
  <c r="L206" i="1"/>
  <c r="AD205" i="1"/>
  <c r="W205" i="1"/>
  <c r="S205" i="1"/>
  <c r="P205" i="1"/>
  <c r="N205" i="1"/>
  <c r="M205" i="1"/>
  <c r="L205" i="1"/>
  <c r="AD204" i="1"/>
  <c r="W204" i="1"/>
  <c r="P204" i="1"/>
  <c r="N204" i="1"/>
  <c r="S204" i="1" s="1"/>
  <c r="M204" i="1"/>
  <c r="L204" i="1"/>
  <c r="AD203" i="1"/>
  <c r="W203" i="1"/>
  <c r="P203" i="1"/>
  <c r="N203" i="1"/>
  <c r="S203" i="1" s="1"/>
  <c r="M203" i="1"/>
  <c r="L203" i="1"/>
  <c r="AD202" i="1"/>
  <c r="W202" i="1"/>
  <c r="P202" i="1"/>
  <c r="N202" i="1"/>
  <c r="S202" i="1" s="1"/>
  <c r="M202" i="1"/>
  <c r="L202" i="1"/>
  <c r="AD201" i="1"/>
  <c r="W201" i="1"/>
  <c r="P201" i="1"/>
  <c r="N201" i="1"/>
  <c r="S201" i="1" s="1"/>
  <c r="M201" i="1"/>
  <c r="L201" i="1"/>
  <c r="AD200" i="1"/>
  <c r="W200" i="1"/>
  <c r="P200" i="1"/>
  <c r="N200" i="1"/>
  <c r="S200" i="1" s="1"/>
  <c r="M200" i="1"/>
  <c r="L200" i="1"/>
  <c r="AD199" i="1"/>
  <c r="W199" i="1"/>
  <c r="P199" i="1"/>
  <c r="N199" i="1"/>
  <c r="S199" i="1" s="1"/>
  <c r="M199" i="1"/>
  <c r="L199" i="1"/>
  <c r="AD198" i="1"/>
  <c r="W198" i="1"/>
  <c r="P198" i="1"/>
  <c r="N198" i="1"/>
  <c r="S198" i="1" s="1"/>
  <c r="M198" i="1"/>
  <c r="L198" i="1"/>
  <c r="AD197" i="1"/>
  <c r="W197" i="1"/>
  <c r="P197" i="1"/>
  <c r="N197" i="1"/>
  <c r="S197" i="1" s="1"/>
  <c r="M197" i="1"/>
  <c r="L197" i="1"/>
  <c r="AD196" i="1"/>
  <c r="W196" i="1"/>
  <c r="P196" i="1"/>
  <c r="N196" i="1"/>
  <c r="S196" i="1" s="1"/>
  <c r="M196" i="1"/>
  <c r="L196" i="1"/>
  <c r="AD195" i="1"/>
  <c r="W195" i="1"/>
  <c r="P195" i="1"/>
  <c r="N195" i="1"/>
  <c r="S195" i="1" s="1"/>
  <c r="M195" i="1"/>
  <c r="L195" i="1"/>
  <c r="AD194" i="1"/>
  <c r="W194" i="1"/>
  <c r="P194" i="1"/>
  <c r="N194" i="1"/>
  <c r="S194" i="1" s="1"/>
  <c r="M194" i="1"/>
  <c r="L194" i="1"/>
  <c r="AD193" i="1"/>
  <c r="W193" i="1"/>
  <c r="P193" i="1"/>
  <c r="N193" i="1"/>
  <c r="S193" i="1" s="1"/>
  <c r="M193" i="1"/>
  <c r="L193" i="1"/>
  <c r="AD192" i="1"/>
  <c r="W192" i="1"/>
  <c r="P192" i="1"/>
  <c r="N192" i="1"/>
  <c r="M192" i="1"/>
  <c r="L192" i="1"/>
  <c r="AD191" i="1"/>
  <c r="W191" i="1"/>
  <c r="S191" i="1"/>
  <c r="Q191" i="1"/>
  <c r="P191" i="1"/>
  <c r="R191" i="1" s="1"/>
  <c r="O191" i="1"/>
  <c r="AD190" i="1"/>
  <c r="W190" i="1"/>
  <c r="S190" i="1"/>
  <c r="Q190" i="1"/>
  <c r="P190" i="1"/>
  <c r="R190" i="1" s="1"/>
  <c r="O190" i="1"/>
  <c r="AD189" i="1"/>
  <c r="W189" i="1"/>
  <c r="S189" i="1"/>
  <c r="Q189" i="1"/>
  <c r="P189" i="1"/>
  <c r="R189" i="1" s="1"/>
  <c r="O189" i="1"/>
  <c r="AD188" i="1"/>
  <c r="W188" i="1"/>
  <c r="S188" i="1"/>
  <c r="Q188" i="1"/>
  <c r="P188" i="1"/>
  <c r="R188" i="1" s="1"/>
  <c r="O188" i="1"/>
  <c r="AD187" i="1"/>
  <c r="W187" i="1"/>
  <c r="P187" i="1"/>
  <c r="N187" i="1"/>
  <c r="S187" i="1" s="1"/>
  <c r="M187" i="1"/>
  <c r="L187" i="1"/>
  <c r="AD186" i="1"/>
  <c r="W186" i="1"/>
  <c r="P186" i="1"/>
  <c r="N186" i="1"/>
  <c r="M186" i="1"/>
  <c r="L186" i="1"/>
  <c r="AD185" i="1"/>
  <c r="W185" i="1"/>
  <c r="S185" i="1"/>
  <c r="Q185" i="1"/>
  <c r="P185" i="1"/>
  <c r="R185" i="1" s="1"/>
  <c r="O185" i="1"/>
  <c r="AD184" i="1"/>
  <c r="W184" i="1"/>
  <c r="P184" i="1"/>
  <c r="N184" i="1"/>
  <c r="M184" i="1"/>
  <c r="L184" i="1"/>
  <c r="AD183" i="1"/>
  <c r="W183" i="1"/>
  <c r="P183" i="1"/>
  <c r="N183" i="1"/>
  <c r="M183" i="1"/>
  <c r="L183" i="1"/>
  <c r="AD182" i="1"/>
  <c r="W182" i="1"/>
  <c r="S182" i="1"/>
  <c r="Q182" i="1"/>
  <c r="P182" i="1"/>
  <c r="R182" i="1" s="1"/>
  <c r="O182" i="1"/>
  <c r="AD181" i="1"/>
  <c r="W181" i="1"/>
  <c r="S181" i="1"/>
  <c r="Q181" i="1"/>
  <c r="P181" i="1"/>
  <c r="R181" i="1" s="1"/>
  <c r="O181" i="1"/>
  <c r="AD180" i="1"/>
  <c r="W180" i="1"/>
  <c r="P180" i="1"/>
  <c r="N180" i="1"/>
  <c r="S180" i="1" s="1"/>
  <c r="M180" i="1"/>
  <c r="L180" i="1"/>
  <c r="AD179" i="1"/>
  <c r="W179" i="1"/>
  <c r="P179" i="1"/>
  <c r="N179" i="1"/>
  <c r="S179" i="1" s="1"/>
  <c r="M179" i="1"/>
  <c r="L179" i="1"/>
  <c r="AD178" i="1"/>
  <c r="W178" i="1"/>
  <c r="S178" i="1"/>
  <c r="Q178" i="1"/>
  <c r="P178" i="1"/>
  <c r="R178" i="1" s="1"/>
  <c r="O178" i="1"/>
  <c r="AD177" i="1"/>
  <c r="W177" i="1"/>
  <c r="S177" i="1"/>
  <c r="Q177" i="1"/>
  <c r="P177" i="1"/>
  <c r="R177" i="1" s="1"/>
  <c r="O177" i="1"/>
  <c r="AD176" i="1"/>
  <c r="W176" i="1"/>
  <c r="S176" i="1"/>
  <c r="Q176" i="1"/>
  <c r="P176" i="1"/>
  <c r="R176" i="1" s="1"/>
  <c r="O176" i="1"/>
  <c r="AD175" i="1"/>
  <c r="W175" i="1"/>
  <c r="S175" i="1"/>
  <c r="Q175" i="1"/>
  <c r="P175" i="1"/>
  <c r="R175" i="1" s="1"/>
  <c r="O175" i="1"/>
  <c r="AD174" i="1"/>
  <c r="W174" i="1"/>
  <c r="P174" i="1"/>
  <c r="N174" i="1"/>
  <c r="S174" i="1" s="1"/>
  <c r="M174" i="1"/>
  <c r="L174" i="1"/>
  <c r="AD173" i="1"/>
  <c r="W173" i="1"/>
  <c r="P173" i="1"/>
  <c r="N173" i="1"/>
  <c r="S173" i="1" s="1"/>
  <c r="M173" i="1"/>
  <c r="L173" i="1"/>
  <c r="AD172" i="1"/>
  <c r="W172" i="1"/>
  <c r="S172" i="1"/>
  <c r="Q172" i="1"/>
  <c r="P172" i="1"/>
  <c r="R172" i="1" s="1"/>
  <c r="O172" i="1"/>
  <c r="AD171" i="1"/>
  <c r="W171" i="1"/>
  <c r="P171" i="1"/>
  <c r="N171" i="1"/>
  <c r="S171" i="1" s="1"/>
  <c r="M171" i="1"/>
  <c r="L171" i="1"/>
  <c r="AD170" i="1"/>
  <c r="W170" i="1"/>
  <c r="S170" i="1"/>
  <c r="Q170" i="1"/>
  <c r="P170" i="1"/>
  <c r="R170" i="1" s="1"/>
  <c r="O170" i="1"/>
  <c r="AD169" i="1"/>
  <c r="W169" i="1"/>
  <c r="S169" i="1"/>
  <c r="Q169" i="1"/>
  <c r="P169" i="1"/>
  <c r="R169" i="1" s="1"/>
  <c r="O169" i="1"/>
  <c r="AD168" i="1"/>
  <c r="W168" i="1"/>
  <c r="P168" i="1"/>
  <c r="N168" i="1"/>
  <c r="M168" i="1"/>
  <c r="L168" i="1"/>
  <c r="AD167" i="1"/>
  <c r="W167" i="1"/>
  <c r="P167" i="1"/>
  <c r="N167" i="1"/>
  <c r="S167" i="1" s="1"/>
  <c r="M167" i="1"/>
  <c r="L167" i="1"/>
  <c r="AD166" i="1"/>
  <c r="W166" i="1"/>
  <c r="P166" i="1"/>
  <c r="N166" i="1"/>
  <c r="M166" i="1"/>
  <c r="L166" i="1"/>
  <c r="AD165" i="1"/>
  <c r="W165" i="1"/>
  <c r="P165" i="1"/>
  <c r="N165" i="1"/>
  <c r="M165" i="1"/>
  <c r="L165" i="1"/>
  <c r="AD164" i="1"/>
  <c r="W164" i="1"/>
  <c r="P164" i="1"/>
  <c r="N164" i="1"/>
  <c r="S164" i="1" s="1"/>
  <c r="M164" i="1"/>
  <c r="L164" i="1"/>
  <c r="AD163" i="1"/>
  <c r="W163" i="1"/>
  <c r="P163" i="1"/>
  <c r="N163" i="1"/>
  <c r="S163" i="1" s="1"/>
  <c r="M163" i="1"/>
  <c r="L163" i="1"/>
  <c r="AD162" i="1"/>
  <c r="W162" i="1"/>
  <c r="P162" i="1"/>
  <c r="N162" i="1"/>
  <c r="S162" i="1" s="1"/>
  <c r="M162" i="1"/>
  <c r="L162" i="1"/>
  <c r="AD161" i="1"/>
  <c r="W161" i="1"/>
  <c r="P161" i="1"/>
  <c r="N161" i="1"/>
  <c r="S161" i="1" s="1"/>
  <c r="M161" i="1"/>
  <c r="L161" i="1"/>
  <c r="AD160" i="1"/>
  <c r="W160" i="1"/>
  <c r="P160" i="1"/>
  <c r="N160" i="1"/>
  <c r="S160" i="1" s="1"/>
  <c r="M160" i="1"/>
  <c r="L160" i="1"/>
  <c r="AD159" i="1"/>
  <c r="W159" i="1"/>
  <c r="P159" i="1"/>
  <c r="N159" i="1"/>
  <c r="M159" i="1"/>
  <c r="L159" i="1"/>
  <c r="AD158" i="1"/>
  <c r="W158" i="1"/>
  <c r="P158" i="1"/>
  <c r="N158" i="1"/>
  <c r="M158" i="1"/>
  <c r="L158" i="1"/>
  <c r="AD157" i="1"/>
  <c r="W157" i="1"/>
  <c r="P157" i="1"/>
  <c r="N157" i="1"/>
  <c r="S157" i="1" s="1"/>
  <c r="M157" i="1"/>
  <c r="L157" i="1"/>
  <c r="AD156" i="1"/>
  <c r="W156" i="1"/>
  <c r="P156" i="1"/>
  <c r="N156" i="1"/>
  <c r="S156" i="1" s="1"/>
  <c r="M156" i="1"/>
  <c r="L156" i="1"/>
  <c r="AD155" i="1"/>
  <c r="W155" i="1"/>
  <c r="P155" i="1"/>
  <c r="N155" i="1"/>
  <c r="M155" i="1"/>
  <c r="S155" i="1" s="1"/>
  <c r="L155" i="1"/>
  <c r="AD154" i="1"/>
  <c r="W154" i="1"/>
  <c r="P154" i="1"/>
  <c r="N154" i="1"/>
  <c r="M154" i="1"/>
  <c r="L154" i="1"/>
  <c r="AD153" i="1"/>
  <c r="W153" i="1"/>
  <c r="S153" i="1"/>
  <c r="Q153" i="1"/>
  <c r="P153" i="1"/>
  <c r="R153" i="1" s="1"/>
  <c r="O153" i="1"/>
  <c r="AD152" i="1"/>
  <c r="W152" i="1"/>
  <c r="P152" i="1"/>
  <c r="N152" i="1"/>
  <c r="M152" i="1"/>
  <c r="L152" i="1"/>
  <c r="AD151" i="1"/>
  <c r="W151" i="1"/>
  <c r="S151" i="1"/>
  <c r="Q151" i="1"/>
  <c r="P151" i="1"/>
  <c r="R151" i="1" s="1"/>
  <c r="O151" i="1"/>
  <c r="AD150" i="1"/>
  <c r="W150" i="1"/>
  <c r="P150" i="1"/>
  <c r="N150" i="1"/>
  <c r="S150" i="1" s="1"/>
  <c r="M150" i="1"/>
  <c r="L150" i="1"/>
  <c r="AD149" i="1"/>
  <c r="W149" i="1"/>
  <c r="P149" i="1"/>
  <c r="N149" i="1"/>
  <c r="S149" i="1" s="1"/>
  <c r="M149" i="1"/>
  <c r="L149" i="1"/>
  <c r="AD148" i="1"/>
  <c r="W148" i="1"/>
  <c r="P148" i="1"/>
  <c r="N148" i="1"/>
  <c r="S148" i="1" s="1"/>
  <c r="M148" i="1"/>
  <c r="L148" i="1"/>
  <c r="AD147" i="1"/>
  <c r="W147" i="1"/>
  <c r="S147" i="1"/>
  <c r="P147" i="1"/>
  <c r="R147" i="1" s="1"/>
  <c r="O147" i="1"/>
  <c r="AD146" i="1"/>
  <c r="W146" i="1"/>
  <c r="P146" i="1"/>
  <c r="N146" i="1"/>
  <c r="M146" i="1"/>
  <c r="L146" i="1"/>
  <c r="AD145" i="1"/>
  <c r="W145" i="1"/>
  <c r="S145" i="1"/>
  <c r="P145" i="1"/>
  <c r="R145" i="1" s="1"/>
  <c r="O145" i="1"/>
  <c r="AD144" i="1"/>
  <c r="W144" i="1"/>
  <c r="P144" i="1"/>
  <c r="N144" i="1"/>
  <c r="M144" i="1"/>
  <c r="L144" i="1"/>
  <c r="AD143" i="1"/>
  <c r="W143" i="1"/>
  <c r="P143" i="1"/>
  <c r="N143" i="1"/>
  <c r="S143" i="1" s="1"/>
  <c r="M143" i="1"/>
  <c r="L143" i="1"/>
  <c r="AD142" i="1"/>
  <c r="W142" i="1"/>
  <c r="S142" i="1"/>
  <c r="Q142" i="1"/>
  <c r="P142" i="1"/>
  <c r="R142" i="1" s="1"/>
  <c r="O142" i="1"/>
  <c r="AD141" i="1"/>
  <c r="W141" i="1"/>
  <c r="P141" i="1"/>
  <c r="N141" i="1"/>
  <c r="M141" i="1"/>
  <c r="L141" i="1"/>
  <c r="AD140" i="1"/>
  <c r="W140" i="1"/>
  <c r="S140" i="1"/>
  <c r="Q140" i="1"/>
  <c r="P140" i="1"/>
  <c r="R140" i="1" s="1"/>
  <c r="O140" i="1"/>
  <c r="AD139" i="1"/>
  <c r="W139" i="1"/>
  <c r="S139" i="1"/>
  <c r="Q139" i="1"/>
  <c r="P139" i="1"/>
  <c r="R139" i="1" s="1"/>
  <c r="O139" i="1"/>
  <c r="AD138" i="1"/>
  <c r="W138" i="1"/>
  <c r="S138" i="1"/>
  <c r="Q138" i="1"/>
  <c r="P138" i="1"/>
  <c r="R138" i="1" s="1"/>
  <c r="O138" i="1"/>
  <c r="AD137" i="1"/>
  <c r="W137" i="1"/>
  <c r="P137" i="1"/>
  <c r="N137" i="1"/>
  <c r="S137" i="1" s="1"/>
  <c r="M137" i="1"/>
  <c r="L137" i="1"/>
  <c r="AD136" i="1"/>
  <c r="W136" i="1"/>
  <c r="P136" i="1"/>
  <c r="N136" i="1"/>
  <c r="M136" i="1"/>
  <c r="S136" i="1" s="1"/>
  <c r="L136" i="1"/>
  <c r="AD135" i="1"/>
  <c r="W135" i="1"/>
  <c r="P135" i="1"/>
  <c r="N135" i="1"/>
  <c r="M135" i="1"/>
  <c r="L135" i="1"/>
  <c r="AD134" i="1"/>
  <c r="W134" i="1"/>
  <c r="P134" i="1"/>
  <c r="N134" i="1"/>
  <c r="S134" i="1" s="1"/>
  <c r="M134" i="1"/>
  <c r="L134" i="1"/>
  <c r="AD133" i="1"/>
  <c r="W133" i="1"/>
  <c r="S133" i="1"/>
  <c r="Q133" i="1"/>
  <c r="P133" i="1"/>
  <c r="R133" i="1" s="1"/>
  <c r="O133" i="1"/>
  <c r="AD132" i="1"/>
  <c r="W132" i="1"/>
  <c r="P132" i="1"/>
  <c r="N132" i="1"/>
  <c r="S132" i="1" s="1"/>
  <c r="M132" i="1"/>
  <c r="L132" i="1"/>
  <c r="AD131" i="1"/>
  <c r="W131" i="1"/>
  <c r="P131" i="1"/>
  <c r="N131" i="1"/>
  <c r="S131" i="1" s="1"/>
  <c r="M131" i="1"/>
  <c r="L131" i="1"/>
  <c r="AD130" i="1"/>
  <c r="W130" i="1"/>
  <c r="P130" i="1"/>
  <c r="N130" i="1"/>
  <c r="S130" i="1" s="1"/>
  <c r="M130" i="1"/>
  <c r="L130" i="1"/>
  <c r="AD129" i="1"/>
  <c r="W129" i="1"/>
  <c r="P129" i="1"/>
  <c r="N129" i="1"/>
  <c r="S129" i="1" s="1"/>
  <c r="M129" i="1"/>
  <c r="L129" i="1"/>
  <c r="AD128" i="1"/>
  <c r="W128" i="1"/>
  <c r="P128" i="1"/>
  <c r="N128" i="1"/>
  <c r="M128" i="1"/>
  <c r="L128" i="1"/>
  <c r="AD127" i="1"/>
  <c r="W127" i="1"/>
  <c r="P127" i="1"/>
  <c r="N127" i="1"/>
  <c r="S127" i="1" s="1"/>
  <c r="M127" i="1"/>
  <c r="L127" i="1"/>
  <c r="AD126" i="1"/>
  <c r="W126" i="1"/>
  <c r="P126" i="1"/>
  <c r="N126" i="1"/>
  <c r="S126" i="1" s="1"/>
  <c r="M126" i="1"/>
  <c r="L126" i="1"/>
  <c r="AD125" i="1"/>
  <c r="W125" i="1"/>
  <c r="P125" i="1"/>
  <c r="N125" i="1"/>
  <c r="S125" i="1" s="1"/>
  <c r="M125" i="1"/>
  <c r="L125" i="1"/>
  <c r="AD124" i="1"/>
  <c r="W124" i="1"/>
  <c r="S124" i="1"/>
  <c r="Q124" i="1"/>
  <c r="P124" i="1"/>
  <c r="R124" i="1" s="1"/>
  <c r="O124" i="1"/>
  <c r="AD123" i="1"/>
  <c r="W123" i="1"/>
  <c r="P123" i="1"/>
  <c r="N123" i="1"/>
  <c r="M123" i="1"/>
  <c r="L123" i="1"/>
  <c r="AD122" i="1"/>
  <c r="W122" i="1"/>
  <c r="P122" i="1"/>
  <c r="N122" i="1"/>
  <c r="M122" i="1"/>
  <c r="S122" i="1" s="1"/>
  <c r="L122" i="1"/>
  <c r="AD121" i="1"/>
  <c r="W121" i="1"/>
  <c r="P121" i="1"/>
  <c r="N121" i="1"/>
  <c r="S121" i="1" s="1"/>
  <c r="M121" i="1"/>
  <c r="L121" i="1"/>
  <c r="AD120" i="1"/>
  <c r="W120" i="1"/>
  <c r="P120" i="1"/>
  <c r="N120" i="1"/>
  <c r="S120" i="1" s="1"/>
  <c r="M120" i="1"/>
  <c r="L120" i="1"/>
  <c r="AD119" i="1"/>
  <c r="W119" i="1"/>
  <c r="P119" i="1"/>
  <c r="N119" i="1"/>
  <c r="S119" i="1" s="1"/>
  <c r="M119" i="1"/>
  <c r="L119" i="1"/>
  <c r="AD118" i="1"/>
  <c r="W118" i="1"/>
  <c r="P118" i="1"/>
  <c r="N118" i="1"/>
  <c r="S118" i="1" s="1"/>
  <c r="M118" i="1"/>
  <c r="L118" i="1"/>
  <c r="AD117" i="1"/>
  <c r="W117" i="1"/>
  <c r="P117" i="1"/>
  <c r="N117" i="1"/>
  <c r="S117" i="1" s="1"/>
  <c r="M117" i="1"/>
  <c r="L117" i="1"/>
  <c r="AD116" i="1"/>
  <c r="W116" i="1"/>
  <c r="S116" i="1"/>
  <c r="P116" i="1"/>
  <c r="R116" i="1" s="1"/>
  <c r="O116" i="1"/>
  <c r="AD115" i="1"/>
  <c r="W115" i="1"/>
  <c r="P115" i="1"/>
  <c r="N115" i="1"/>
  <c r="S115" i="1" s="1"/>
  <c r="M115" i="1"/>
  <c r="L115" i="1"/>
  <c r="AD114" i="1"/>
  <c r="W114" i="1"/>
  <c r="P114" i="1"/>
  <c r="N114" i="1"/>
  <c r="S114" i="1" s="1"/>
  <c r="M114" i="1"/>
  <c r="L114" i="1"/>
  <c r="AD113" i="1"/>
  <c r="W113" i="1"/>
  <c r="P113" i="1"/>
  <c r="N113" i="1"/>
  <c r="S113" i="1" s="1"/>
  <c r="M113" i="1"/>
  <c r="L113" i="1"/>
  <c r="AD112" i="1"/>
  <c r="W112" i="1"/>
  <c r="P112" i="1"/>
  <c r="N112" i="1"/>
  <c r="S112" i="1" s="1"/>
  <c r="M112" i="1"/>
  <c r="L112" i="1"/>
  <c r="AD111" i="1"/>
  <c r="W111" i="1"/>
  <c r="P111" i="1"/>
  <c r="N111" i="1"/>
  <c r="M111" i="1"/>
  <c r="L111" i="1"/>
  <c r="AD110" i="1"/>
  <c r="W110" i="1"/>
  <c r="P110" i="1"/>
  <c r="N110" i="1"/>
  <c r="S110" i="1" s="1"/>
  <c r="M110" i="1"/>
  <c r="L110" i="1"/>
  <c r="AD109" i="1"/>
  <c r="W109" i="1"/>
  <c r="P109" i="1"/>
  <c r="N109" i="1"/>
  <c r="S109" i="1" s="1"/>
  <c r="M109" i="1"/>
  <c r="L109" i="1"/>
  <c r="AD108" i="1"/>
  <c r="W108" i="1"/>
  <c r="P108" i="1"/>
  <c r="N108" i="1"/>
  <c r="S108" i="1" s="1"/>
  <c r="M108" i="1"/>
  <c r="L108" i="1"/>
  <c r="AD107" i="1"/>
  <c r="W107" i="1"/>
  <c r="P107" i="1"/>
  <c r="N107" i="1"/>
  <c r="M107" i="1"/>
  <c r="L107" i="1"/>
  <c r="AD106" i="1"/>
  <c r="W106" i="1"/>
  <c r="P106" i="1"/>
  <c r="N106" i="1"/>
  <c r="S106" i="1" s="1"/>
  <c r="M106" i="1"/>
  <c r="L106" i="1"/>
  <c r="AD105" i="1"/>
  <c r="W105" i="1"/>
  <c r="P105" i="1"/>
  <c r="N105" i="1"/>
  <c r="S105" i="1" s="1"/>
  <c r="M105" i="1"/>
  <c r="L105" i="1"/>
  <c r="AD104" i="1"/>
  <c r="W104" i="1"/>
  <c r="P104" i="1"/>
  <c r="N104" i="1"/>
  <c r="S104" i="1" s="1"/>
  <c r="M104" i="1"/>
  <c r="L104" i="1"/>
  <c r="AD103" i="1"/>
  <c r="W103" i="1"/>
  <c r="P103" i="1"/>
  <c r="N103" i="1"/>
  <c r="S103" i="1" s="1"/>
  <c r="M103" i="1"/>
  <c r="L103" i="1"/>
  <c r="AD102" i="1"/>
  <c r="W102" i="1"/>
  <c r="P102" i="1"/>
  <c r="N102" i="1"/>
  <c r="S102" i="1" s="1"/>
  <c r="M102" i="1"/>
  <c r="L102" i="1"/>
  <c r="AD101" i="1"/>
  <c r="W101" i="1"/>
  <c r="P101" i="1"/>
  <c r="N101" i="1"/>
  <c r="M101" i="1"/>
  <c r="L101" i="1"/>
  <c r="AD100" i="1"/>
  <c r="W100" i="1"/>
  <c r="S100" i="1"/>
  <c r="Q100" i="1"/>
  <c r="P100" i="1"/>
  <c r="R100" i="1" s="1"/>
  <c r="O100" i="1"/>
  <c r="AD99" i="1"/>
  <c r="W99" i="1"/>
  <c r="P99" i="1"/>
  <c r="N99" i="1"/>
  <c r="S99" i="1" s="1"/>
  <c r="M99" i="1"/>
  <c r="L99" i="1"/>
  <c r="AD98" i="1"/>
  <c r="W98" i="1"/>
  <c r="P98" i="1"/>
  <c r="N98" i="1"/>
  <c r="S98" i="1" s="1"/>
  <c r="M98" i="1"/>
  <c r="L98" i="1"/>
  <c r="AD97" i="1"/>
  <c r="W97" i="1"/>
  <c r="P97" i="1"/>
  <c r="N97" i="1"/>
  <c r="S97" i="1" s="1"/>
  <c r="M97" i="1"/>
  <c r="L97" i="1"/>
  <c r="AD96" i="1"/>
  <c r="W96" i="1"/>
  <c r="P96" i="1"/>
  <c r="N96" i="1"/>
  <c r="S96" i="1" s="1"/>
  <c r="M96" i="1"/>
  <c r="L96" i="1"/>
  <c r="AD95" i="1"/>
  <c r="W95" i="1"/>
  <c r="P95" i="1"/>
  <c r="N95" i="1"/>
  <c r="S95" i="1" s="1"/>
  <c r="M95" i="1"/>
  <c r="L95" i="1"/>
  <c r="AD94" i="1"/>
  <c r="W94" i="1"/>
  <c r="P94" i="1"/>
  <c r="N94" i="1"/>
  <c r="S94" i="1" s="1"/>
  <c r="M94" i="1"/>
  <c r="L94" i="1"/>
  <c r="AD93" i="1"/>
  <c r="W93" i="1"/>
  <c r="P93" i="1"/>
  <c r="N93" i="1"/>
  <c r="S93" i="1" s="1"/>
  <c r="M93" i="1"/>
  <c r="L93" i="1"/>
  <c r="AD92" i="1"/>
  <c r="W92" i="1"/>
  <c r="P92" i="1"/>
  <c r="N92" i="1"/>
  <c r="S92" i="1" s="1"/>
  <c r="M92" i="1"/>
  <c r="L92" i="1"/>
  <c r="AD91" i="1"/>
  <c r="W91" i="1"/>
  <c r="S91" i="1"/>
  <c r="Q91" i="1"/>
  <c r="P91" i="1"/>
  <c r="R91" i="1" s="1"/>
  <c r="O91" i="1"/>
  <c r="AD90" i="1"/>
  <c r="W90" i="1"/>
  <c r="P90" i="1"/>
  <c r="N90" i="1"/>
  <c r="S90" i="1" s="1"/>
  <c r="M90" i="1"/>
  <c r="L90" i="1"/>
  <c r="AD89" i="1"/>
  <c r="W89" i="1"/>
  <c r="P89" i="1"/>
  <c r="N89" i="1"/>
  <c r="S89" i="1" s="1"/>
  <c r="M89" i="1"/>
  <c r="L89" i="1"/>
  <c r="AD88" i="1"/>
  <c r="W88" i="1"/>
  <c r="P88" i="1"/>
  <c r="N88" i="1"/>
  <c r="S88" i="1" s="1"/>
  <c r="M88" i="1"/>
  <c r="L88" i="1"/>
  <c r="AD87" i="1"/>
  <c r="W87" i="1"/>
  <c r="P87" i="1"/>
  <c r="N87" i="1"/>
  <c r="S87" i="1" s="1"/>
  <c r="M87" i="1"/>
  <c r="L87" i="1"/>
  <c r="AD86" i="1"/>
  <c r="W86" i="1"/>
  <c r="P86" i="1"/>
  <c r="N86" i="1"/>
  <c r="S86" i="1" s="1"/>
  <c r="M86" i="1"/>
  <c r="L86" i="1"/>
  <c r="AD85" i="1"/>
  <c r="W85" i="1"/>
  <c r="P85" i="1"/>
  <c r="N85" i="1"/>
  <c r="S85" i="1" s="1"/>
  <c r="M85" i="1"/>
  <c r="L85" i="1"/>
  <c r="AD84" i="1"/>
  <c r="W84" i="1"/>
  <c r="P84" i="1"/>
  <c r="N84" i="1"/>
  <c r="S84" i="1" s="1"/>
  <c r="M84" i="1"/>
  <c r="L84" i="1"/>
  <c r="AD83" i="1"/>
  <c r="W83" i="1"/>
  <c r="P83" i="1"/>
  <c r="N83" i="1"/>
  <c r="S83" i="1" s="1"/>
  <c r="M83" i="1"/>
  <c r="L83" i="1"/>
  <c r="AD82" i="1"/>
  <c r="W82" i="1"/>
  <c r="P82" i="1"/>
  <c r="N82" i="1"/>
  <c r="S82" i="1" s="1"/>
  <c r="M82" i="1"/>
  <c r="L82" i="1"/>
  <c r="AD81" i="1"/>
  <c r="W81" i="1"/>
  <c r="P81" i="1"/>
  <c r="N81" i="1"/>
  <c r="S81" i="1" s="1"/>
  <c r="M81" i="1"/>
  <c r="L81" i="1"/>
  <c r="AD80" i="1"/>
  <c r="W80" i="1"/>
  <c r="P80" i="1"/>
  <c r="N80" i="1"/>
  <c r="S80" i="1" s="1"/>
  <c r="M80" i="1"/>
  <c r="L80" i="1"/>
  <c r="AD79" i="1"/>
  <c r="W79" i="1"/>
  <c r="P79" i="1"/>
  <c r="N79" i="1"/>
  <c r="S79" i="1" s="1"/>
  <c r="M79" i="1"/>
  <c r="L79" i="1"/>
  <c r="AD78" i="1"/>
  <c r="W78" i="1"/>
  <c r="P78" i="1"/>
  <c r="N78" i="1"/>
  <c r="S78" i="1" s="1"/>
  <c r="M78" i="1"/>
  <c r="L78" i="1"/>
  <c r="AD77" i="1"/>
  <c r="W77" i="1"/>
  <c r="P77" i="1"/>
  <c r="N77" i="1"/>
  <c r="S77" i="1" s="1"/>
  <c r="M77" i="1"/>
  <c r="L77" i="1"/>
  <c r="AD76" i="1"/>
  <c r="W76" i="1"/>
  <c r="P76" i="1"/>
  <c r="N76" i="1"/>
  <c r="S76" i="1" s="1"/>
  <c r="M76" i="1"/>
  <c r="L76" i="1"/>
  <c r="AD75" i="1"/>
  <c r="W75" i="1"/>
  <c r="P75" i="1"/>
  <c r="N75" i="1"/>
  <c r="S75" i="1" s="1"/>
  <c r="M75" i="1"/>
  <c r="L75" i="1"/>
  <c r="AD74" i="1"/>
  <c r="W74" i="1"/>
  <c r="P74" i="1"/>
  <c r="N74" i="1"/>
  <c r="S74" i="1" s="1"/>
  <c r="M74" i="1"/>
  <c r="L74" i="1"/>
  <c r="AD73" i="1"/>
  <c r="W73" i="1"/>
  <c r="P73" i="1"/>
  <c r="N73" i="1"/>
  <c r="S73" i="1" s="1"/>
  <c r="M73" i="1"/>
  <c r="L73" i="1"/>
  <c r="AD72" i="1"/>
  <c r="W72" i="1"/>
  <c r="P72" i="1"/>
  <c r="N72" i="1"/>
  <c r="S72" i="1" s="1"/>
  <c r="M72" i="1"/>
  <c r="L72" i="1"/>
  <c r="AD71" i="1"/>
  <c r="W71" i="1"/>
  <c r="P71" i="1"/>
  <c r="N71" i="1"/>
  <c r="S71" i="1" s="1"/>
  <c r="M71" i="1"/>
  <c r="L71" i="1"/>
  <c r="AD70" i="1"/>
  <c r="W70" i="1"/>
  <c r="P70" i="1"/>
  <c r="N70" i="1"/>
  <c r="S70" i="1" s="1"/>
  <c r="M70" i="1"/>
  <c r="L70" i="1"/>
  <c r="AD69" i="1"/>
  <c r="W69" i="1"/>
  <c r="P69" i="1"/>
  <c r="N69" i="1"/>
  <c r="S69" i="1" s="1"/>
  <c r="M69" i="1"/>
  <c r="L69" i="1"/>
  <c r="AD68" i="1"/>
  <c r="W68" i="1"/>
  <c r="P68" i="1"/>
  <c r="N68" i="1"/>
  <c r="M68" i="1"/>
  <c r="L68" i="1"/>
  <c r="AD67" i="1"/>
  <c r="W67" i="1"/>
  <c r="P67" i="1"/>
  <c r="N67" i="1"/>
  <c r="S67" i="1" s="1"/>
  <c r="M67" i="1"/>
  <c r="L67" i="1"/>
  <c r="AD66" i="1"/>
  <c r="W66" i="1"/>
  <c r="P66" i="1"/>
  <c r="N66" i="1"/>
  <c r="M66" i="1"/>
  <c r="L66" i="1"/>
  <c r="AD65" i="1"/>
  <c r="W65" i="1"/>
  <c r="S65" i="1"/>
  <c r="Q65" i="1"/>
  <c r="P65" i="1"/>
  <c r="R65" i="1" s="1"/>
  <c r="O65" i="1"/>
  <c r="AD64" i="1"/>
  <c r="W64" i="1"/>
  <c r="P64" i="1"/>
  <c r="N64" i="1"/>
  <c r="S64" i="1" s="1"/>
  <c r="M64" i="1"/>
  <c r="L64" i="1"/>
  <c r="AD63" i="1"/>
  <c r="W63" i="1"/>
  <c r="P63" i="1"/>
  <c r="N63" i="1"/>
  <c r="M63" i="1"/>
  <c r="L63" i="1"/>
  <c r="AD62" i="1"/>
  <c r="W62" i="1"/>
  <c r="P62" i="1"/>
  <c r="N62" i="1"/>
  <c r="S62" i="1" s="1"/>
  <c r="M62" i="1"/>
  <c r="L62" i="1"/>
  <c r="AD61" i="1"/>
  <c r="W61" i="1"/>
  <c r="P61" i="1"/>
  <c r="N61" i="1"/>
  <c r="S61" i="1" s="1"/>
  <c r="M61" i="1"/>
  <c r="L61" i="1"/>
  <c r="AD60" i="1"/>
  <c r="W60" i="1"/>
  <c r="P60" i="1"/>
  <c r="N60" i="1"/>
  <c r="S60" i="1" s="1"/>
  <c r="M60" i="1"/>
  <c r="L60" i="1"/>
  <c r="AD59" i="1"/>
  <c r="W59" i="1"/>
  <c r="P59" i="1"/>
  <c r="N59" i="1"/>
  <c r="S59" i="1" s="1"/>
  <c r="M59" i="1"/>
  <c r="L59" i="1"/>
  <c r="AD58" i="1"/>
  <c r="W58" i="1"/>
  <c r="P58" i="1"/>
  <c r="N58" i="1"/>
  <c r="S58" i="1" s="1"/>
  <c r="M58" i="1"/>
  <c r="L58" i="1"/>
  <c r="AD57" i="1"/>
  <c r="W57" i="1"/>
  <c r="P57" i="1"/>
  <c r="N57" i="1"/>
  <c r="M57" i="1"/>
  <c r="L57" i="1"/>
  <c r="AD56" i="1"/>
  <c r="W56" i="1"/>
  <c r="S56" i="1"/>
  <c r="P56" i="1"/>
  <c r="R56" i="1" s="1"/>
  <c r="O56" i="1"/>
  <c r="AD55" i="1"/>
  <c r="W55" i="1"/>
  <c r="P55" i="1"/>
  <c r="N55" i="1"/>
  <c r="M55" i="1"/>
  <c r="L55" i="1"/>
  <c r="AD54" i="1"/>
  <c r="W54" i="1"/>
  <c r="P54" i="1"/>
  <c r="N54" i="1"/>
  <c r="M54" i="1"/>
  <c r="L54" i="1"/>
  <c r="AD53" i="1"/>
  <c r="W53" i="1"/>
  <c r="P53" i="1"/>
  <c r="N53" i="1"/>
  <c r="M53" i="1"/>
  <c r="L53" i="1"/>
  <c r="AD52" i="1"/>
  <c r="W52" i="1"/>
  <c r="P52" i="1"/>
  <c r="N52" i="1"/>
  <c r="M52" i="1"/>
  <c r="L52" i="1"/>
  <c r="AD51" i="1"/>
  <c r="W51" i="1"/>
  <c r="P51" i="1"/>
  <c r="N51" i="1"/>
  <c r="M51" i="1"/>
  <c r="L51" i="1"/>
  <c r="AD50" i="1"/>
  <c r="W50" i="1"/>
  <c r="P50" i="1"/>
  <c r="N50" i="1"/>
  <c r="M50" i="1"/>
  <c r="L50" i="1"/>
  <c r="AD49" i="1"/>
  <c r="W49" i="1"/>
  <c r="P49" i="1"/>
  <c r="N49" i="1"/>
  <c r="M49" i="1"/>
  <c r="L49" i="1"/>
  <c r="AD48" i="1"/>
  <c r="W48" i="1"/>
  <c r="P48" i="1"/>
  <c r="N48" i="1"/>
  <c r="M48" i="1"/>
  <c r="L48" i="1"/>
  <c r="AD47" i="1"/>
  <c r="W47" i="1"/>
  <c r="P47" i="1"/>
  <c r="N47" i="1"/>
  <c r="M47" i="1"/>
  <c r="L47" i="1"/>
  <c r="AD46" i="1"/>
  <c r="W46" i="1"/>
  <c r="P46" i="1"/>
  <c r="N46" i="1"/>
  <c r="M46" i="1"/>
  <c r="L46" i="1"/>
  <c r="AD45" i="1"/>
  <c r="W45" i="1"/>
  <c r="P45" i="1"/>
  <c r="N45" i="1"/>
  <c r="M45" i="1"/>
  <c r="L45" i="1"/>
  <c r="AD44" i="1"/>
  <c r="W44" i="1"/>
  <c r="P44" i="1"/>
  <c r="N44" i="1"/>
  <c r="M44" i="1"/>
  <c r="L44" i="1"/>
  <c r="AD43" i="1"/>
  <c r="W43" i="1"/>
  <c r="P43" i="1"/>
  <c r="N43" i="1"/>
  <c r="S43" i="1" s="1"/>
  <c r="M43" i="1"/>
  <c r="L43" i="1"/>
  <c r="AD42" i="1"/>
  <c r="W42" i="1"/>
  <c r="P42" i="1"/>
  <c r="N42" i="1"/>
  <c r="M42" i="1"/>
  <c r="L42" i="1"/>
  <c r="AD41" i="1"/>
  <c r="W41" i="1"/>
  <c r="P41" i="1"/>
  <c r="N41" i="1"/>
  <c r="M41" i="1"/>
  <c r="L41" i="1"/>
  <c r="AD40" i="1"/>
  <c r="W40" i="1"/>
  <c r="P40" i="1"/>
  <c r="N40" i="1"/>
  <c r="S40" i="1" s="1"/>
  <c r="M40" i="1"/>
  <c r="L40" i="1"/>
  <c r="AD39" i="1"/>
  <c r="W39" i="1"/>
  <c r="P39" i="1"/>
  <c r="N39" i="1"/>
  <c r="S39" i="1" s="1"/>
  <c r="M39" i="1"/>
  <c r="L39" i="1"/>
  <c r="AD38" i="1"/>
  <c r="W38" i="1"/>
  <c r="P38" i="1"/>
  <c r="N38" i="1"/>
  <c r="S38" i="1" s="1"/>
  <c r="M38" i="1"/>
  <c r="L38" i="1"/>
  <c r="AD37" i="1"/>
  <c r="W37" i="1"/>
  <c r="P37" i="1"/>
  <c r="N37" i="1"/>
  <c r="S37" i="1" s="1"/>
  <c r="M37" i="1"/>
  <c r="L37" i="1"/>
  <c r="AD36" i="1"/>
  <c r="W36" i="1"/>
  <c r="P36" i="1"/>
  <c r="N36" i="1"/>
  <c r="S36" i="1" s="1"/>
  <c r="M36" i="1"/>
  <c r="L36" i="1"/>
  <c r="AD35" i="1"/>
  <c r="W35" i="1"/>
  <c r="P35" i="1"/>
  <c r="N35" i="1"/>
  <c r="S35" i="1" s="1"/>
  <c r="M35" i="1"/>
  <c r="L35" i="1"/>
  <c r="AD34" i="1"/>
  <c r="W34" i="1"/>
  <c r="P34" i="1"/>
  <c r="N34" i="1"/>
  <c r="S34" i="1" s="1"/>
  <c r="M34" i="1"/>
  <c r="L34" i="1"/>
  <c r="AD33" i="1"/>
  <c r="W33" i="1"/>
  <c r="P33" i="1"/>
  <c r="N33" i="1"/>
  <c r="M33" i="1"/>
  <c r="L33" i="1"/>
  <c r="AD32" i="1"/>
  <c r="W32" i="1"/>
  <c r="P32" i="1"/>
  <c r="N32" i="1"/>
  <c r="S32" i="1" s="1"/>
  <c r="M32" i="1"/>
  <c r="L32" i="1"/>
  <c r="AD31" i="1"/>
  <c r="W31" i="1"/>
  <c r="P31" i="1"/>
  <c r="N31" i="1"/>
  <c r="S31" i="1" s="1"/>
  <c r="M31" i="1"/>
  <c r="L31" i="1"/>
  <c r="AD30" i="1"/>
  <c r="W30" i="1"/>
  <c r="P30" i="1"/>
  <c r="N30" i="1"/>
  <c r="S30" i="1" s="1"/>
  <c r="M30" i="1"/>
  <c r="L30" i="1"/>
  <c r="AD29" i="1"/>
  <c r="W29" i="1"/>
  <c r="P29" i="1"/>
  <c r="N29" i="1"/>
  <c r="S29" i="1" s="1"/>
  <c r="M29" i="1"/>
  <c r="L29" i="1"/>
  <c r="AD28" i="1"/>
  <c r="W28" i="1"/>
  <c r="P28" i="1"/>
  <c r="N28" i="1"/>
  <c r="S28" i="1" s="1"/>
  <c r="M28" i="1"/>
  <c r="L28" i="1"/>
  <c r="AD27" i="1"/>
  <c r="W27" i="1"/>
  <c r="P27" i="1"/>
  <c r="N27" i="1"/>
  <c r="S27" i="1" s="1"/>
  <c r="M27" i="1"/>
  <c r="L27" i="1"/>
  <c r="AD26" i="1"/>
  <c r="W26" i="1"/>
  <c r="P26" i="1"/>
  <c r="N26" i="1"/>
  <c r="S26" i="1" s="1"/>
  <c r="M26" i="1"/>
  <c r="L26" i="1"/>
  <c r="AD25" i="1"/>
  <c r="W25" i="1"/>
  <c r="P25" i="1"/>
  <c r="N25" i="1"/>
  <c r="S25" i="1" s="1"/>
  <c r="M25" i="1"/>
  <c r="L25" i="1"/>
  <c r="AD24" i="1"/>
  <c r="W24" i="1"/>
  <c r="P24" i="1"/>
  <c r="N24" i="1"/>
  <c r="S24" i="1" s="1"/>
  <c r="M24" i="1"/>
  <c r="L24" i="1"/>
  <c r="AD23" i="1"/>
  <c r="W23" i="1"/>
  <c r="P23" i="1"/>
  <c r="N23" i="1"/>
  <c r="S23" i="1" s="1"/>
  <c r="M23" i="1"/>
  <c r="L23" i="1"/>
  <c r="AD22" i="1"/>
  <c r="W22" i="1"/>
  <c r="P22" i="1"/>
  <c r="N22" i="1"/>
  <c r="M22" i="1"/>
  <c r="L22" i="1"/>
  <c r="AD21" i="1"/>
  <c r="W21" i="1"/>
  <c r="P21" i="1"/>
  <c r="N21" i="1"/>
  <c r="S21" i="1" s="1"/>
  <c r="M21" i="1"/>
  <c r="L21" i="1"/>
  <c r="AD20" i="1"/>
  <c r="W20" i="1"/>
  <c r="P20" i="1"/>
  <c r="N20" i="1"/>
  <c r="S20" i="1" s="1"/>
  <c r="M20" i="1"/>
  <c r="L20" i="1"/>
  <c r="AD19" i="1"/>
  <c r="W19" i="1"/>
  <c r="P19" i="1"/>
  <c r="N19" i="1"/>
  <c r="S19" i="1" s="1"/>
  <c r="M19" i="1"/>
  <c r="L19" i="1"/>
  <c r="AD18" i="1"/>
  <c r="W18" i="1"/>
  <c r="S18" i="1"/>
  <c r="Q18" i="1"/>
  <c r="P18" i="1"/>
  <c r="R18" i="1" s="1"/>
  <c r="O18" i="1"/>
  <c r="AD17" i="1"/>
  <c r="W17" i="1"/>
  <c r="P17" i="1"/>
  <c r="N17" i="1"/>
  <c r="M17" i="1"/>
  <c r="L17" i="1"/>
  <c r="AD16" i="1"/>
  <c r="W16" i="1"/>
  <c r="P16" i="1"/>
  <c r="N16" i="1"/>
  <c r="S16" i="1" s="1"/>
  <c r="M16" i="1"/>
  <c r="L16" i="1"/>
  <c r="AD15" i="1"/>
  <c r="W15" i="1"/>
  <c r="P15" i="1"/>
  <c r="N15" i="1"/>
  <c r="S15" i="1" s="1"/>
  <c r="M15" i="1"/>
  <c r="L15" i="1"/>
  <c r="AD14" i="1"/>
  <c r="W14" i="1"/>
  <c r="P14" i="1"/>
  <c r="N14" i="1"/>
  <c r="S14" i="1" s="1"/>
  <c r="M14" i="1"/>
  <c r="L14" i="1"/>
  <c r="AD13" i="1"/>
  <c r="W13" i="1"/>
  <c r="P13" i="1"/>
  <c r="N13" i="1"/>
  <c r="M13" i="1"/>
  <c r="L13" i="1"/>
  <c r="AD12" i="1"/>
  <c r="W12" i="1"/>
  <c r="P12" i="1"/>
  <c r="N12" i="1"/>
  <c r="S12" i="1" s="1"/>
  <c r="M12" i="1"/>
  <c r="L12" i="1"/>
  <c r="AD11" i="1"/>
  <c r="W11" i="1"/>
  <c r="P11" i="1"/>
  <c r="N11" i="1"/>
  <c r="S11" i="1" s="1"/>
  <c r="M11" i="1"/>
  <c r="L11" i="1"/>
  <c r="AD10" i="1"/>
  <c r="W10" i="1"/>
  <c r="P10" i="1"/>
  <c r="N10" i="1"/>
  <c r="S10" i="1" s="1"/>
  <c r="M10" i="1"/>
  <c r="L10" i="1"/>
  <c r="AD9" i="1"/>
  <c r="W9" i="1"/>
  <c r="P9" i="1"/>
  <c r="N9" i="1"/>
  <c r="S9" i="1" s="1"/>
  <c r="M9" i="1"/>
  <c r="L9" i="1"/>
  <c r="AD8" i="1"/>
  <c r="W8" i="1"/>
  <c r="P8" i="1"/>
  <c r="N8" i="1"/>
  <c r="S8" i="1" s="1"/>
  <c r="M8" i="1"/>
  <c r="L8" i="1"/>
  <c r="AD7" i="1"/>
  <c r="W7" i="1"/>
  <c r="P7" i="1"/>
  <c r="N7" i="1"/>
  <c r="M7" i="1"/>
  <c r="L7" i="1"/>
  <c r="AD6" i="1"/>
  <c r="W6" i="1"/>
  <c r="P6" i="1"/>
  <c r="N6" i="1"/>
  <c r="S6" i="1" s="1"/>
  <c r="M6" i="1"/>
  <c r="L6" i="1"/>
  <c r="AD5" i="1"/>
  <c r="W5" i="1"/>
  <c r="P5" i="1"/>
  <c r="N5" i="1"/>
  <c r="S5" i="1" s="1"/>
  <c r="M5" i="1"/>
  <c r="L5" i="1"/>
  <c r="AD4" i="1"/>
  <c r="W4" i="1"/>
  <c r="P4" i="1"/>
  <c r="N4" i="1"/>
  <c r="S4" i="1" s="1"/>
  <c r="M4" i="1"/>
  <c r="L4" i="1"/>
  <c r="AD3" i="1"/>
  <c r="W3" i="1"/>
  <c r="P3" i="1"/>
  <c r="N3" i="1"/>
  <c r="S3" i="1" s="1"/>
  <c r="M3" i="1"/>
  <c r="L3" i="1"/>
  <c r="AD2" i="1"/>
  <c r="W2" i="1"/>
  <c r="P2" i="1"/>
  <c r="N2" i="1"/>
  <c r="S2" i="1" s="1"/>
  <c r="M2" i="1"/>
  <c r="L2" i="1"/>
  <c r="S625" i="1" l="1"/>
  <c r="S635" i="1"/>
  <c r="S639" i="1"/>
  <c r="S669" i="1"/>
  <c r="S697" i="1"/>
  <c r="S699" i="1"/>
  <c r="S705" i="1"/>
  <c r="S707" i="1"/>
  <c r="S723" i="1"/>
  <c r="Q750" i="1"/>
  <c r="Q842" i="1"/>
  <c r="O858" i="1"/>
  <c r="O860" i="1"/>
  <c r="O862" i="1"/>
  <c r="O864" i="1"/>
  <c r="O866" i="1"/>
  <c r="O868" i="1"/>
  <c r="O870" i="1"/>
  <c r="O872" i="1"/>
  <c r="O874" i="1"/>
  <c r="O876" i="1"/>
  <c r="O878" i="1"/>
  <c r="O880" i="1"/>
  <c r="O882" i="1"/>
  <c r="O884" i="1"/>
  <c r="O886" i="1"/>
  <c r="O888" i="1"/>
  <c r="O890" i="1"/>
  <c r="O892" i="1"/>
  <c r="O894" i="1"/>
  <c r="O896" i="1"/>
  <c r="O898" i="1"/>
  <c r="O900" i="1"/>
  <c r="O902" i="1"/>
  <c r="O904" i="1"/>
  <c r="O910" i="1"/>
  <c r="O922" i="1"/>
  <c r="O924" i="1"/>
  <c r="O926" i="1"/>
  <c r="O928" i="1"/>
  <c r="O934" i="1"/>
  <c r="R125" i="1"/>
  <c r="R127" i="1"/>
  <c r="R129" i="1"/>
  <c r="R131" i="1"/>
  <c r="Q566" i="1"/>
  <c r="R669" i="1"/>
  <c r="R715" i="1"/>
  <c r="R717" i="1"/>
  <c r="R739" i="1"/>
  <c r="R741" i="1"/>
  <c r="R743" i="1"/>
  <c r="R745" i="1"/>
  <c r="Q749" i="1"/>
  <c r="R1040" i="1"/>
  <c r="V1040" i="1" s="1"/>
  <c r="Z1040" i="1" s="1"/>
  <c r="R1053" i="1"/>
  <c r="V1053" i="1" s="1"/>
  <c r="Z1053" i="1" s="1"/>
  <c r="R1054" i="1"/>
  <c r="V1054" i="1" s="1"/>
  <c r="Z1054" i="1" s="1"/>
  <c r="R1055" i="1"/>
  <c r="V1055" i="1" s="1"/>
  <c r="Z1055" i="1" s="1"/>
  <c r="Q134" i="1"/>
  <c r="Q361" i="1"/>
  <c r="R593" i="1"/>
  <c r="R595" i="1"/>
  <c r="R599" i="1"/>
  <c r="R601" i="1"/>
  <c r="R603" i="1"/>
  <c r="R605" i="1"/>
  <c r="R607" i="1"/>
  <c r="R609" i="1"/>
  <c r="R611" i="1"/>
  <c r="R613" i="1"/>
  <c r="R615" i="1"/>
  <c r="R617" i="1"/>
  <c r="R619" i="1"/>
  <c r="R621" i="1"/>
  <c r="R623" i="1"/>
  <c r="R625" i="1"/>
  <c r="R627" i="1"/>
  <c r="R629" i="1"/>
  <c r="R631" i="1"/>
  <c r="R633" i="1"/>
  <c r="R635" i="1"/>
  <c r="R637" i="1"/>
  <c r="R639" i="1"/>
  <c r="R641" i="1"/>
  <c r="R643" i="1"/>
  <c r="R645" i="1"/>
  <c r="R647" i="1"/>
  <c r="R649" i="1"/>
  <c r="R651" i="1"/>
  <c r="R653" i="1"/>
  <c r="R655" i="1"/>
  <c r="R657" i="1"/>
  <c r="R659" i="1"/>
  <c r="R661" i="1"/>
  <c r="R663" i="1"/>
  <c r="R665" i="1"/>
  <c r="R667" i="1"/>
  <c r="R671" i="1"/>
  <c r="R673" i="1"/>
  <c r="R675" i="1"/>
  <c r="R677" i="1"/>
  <c r="R679" i="1"/>
  <c r="R681" i="1"/>
  <c r="R683" i="1"/>
  <c r="R685" i="1"/>
  <c r="R687" i="1"/>
  <c r="R689" i="1"/>
  <c r="R691" i="1"/>
  <c r="R693" i="1"/>
  <c r="R695" i="1"/>
  <c r="R697" i="1"/>
  <c r="R699" i="1"/>
  <c r="R701" i="1"/>
  <c r="R703" i="1"/>
  <c r="R705" i="1"/>
  <c r="R707" i="1"/>
  <c r="R709" i="1"/>
  <c r="R711" i="1"/>
  <c r="R713" i="1"/>
  <c r="R719" i="1"/>
  <c r="R721" i="1"/>
  <c r="R723" i="1"/>
  <c r="R725" i="1"/>
  <c r="R727" i="1"/>
  <c r="R729" i="1"/>
  <c r="R731" i="1"/>
  <c r="R733" i="1"/>
  <c r="R735" i="1"/>
  <c r="R737" i="1"/>
  <c r="Q501" i="1"/>
  <c r="O967" i="1"/>
  <c r="O977" i="1"/>
  <c r="O1051" i="1"/>
  <c r="O1053" i="1"/>
  <c r="Y1003" i="1"/>
  <c r="AC1003" i="1" s="1"/>
  <c r="Y1021" i="1"/>
  <c r="AC1021" i="1" s="1"/>
  <c r="Y1029" i="1"/>
  <c r="AC1029" i="1" s="1"/>
  <c r="Y1031" i="1"/>
  <c r="AC1031" i="1" s="1"/>
  <c r="O1055" i="1"/>
  <c r="Q234" i="1"/>
  <c r="O51" i="1"/>
  <c r="O146" i="1"/>
  <c r="S158" i="1"/>
  <c r="Q211" i="1"/>
  <c r="S297" i="1"/>
  <c r="S317" i="1"/>
  <c r="S444" i="1"/>
  <c r="Q555" i="1"/>
  <c r="O587" i="1"/>
  <c r="O591" i="1"/>
  <c r="O593" i="1"/>
  <c r="O595" i="1"/>
  <c r="O599" i="1"/>
  <c r="S797" i="1"/>
  <c r="Y936" i="1"/>
  <c r="AC936" i="1" s="1"/>
  <c r="Y946" i="1"/>
  <c r="AC946" i="1" s="1"/>
  <c r="Y964" i="1"/>
  <c r="AC964" i="1" s="1"/>
  <c r="O980" i="1"/>
  <c r="O982" i="1"/>
  <c r="O1002" i="1"/>
  <c r="O1006" i="1"/>
  <c r="O1008" i="1"/>
  <c r="Q266" i="1"/>
  <c r="Q343" i="1"/>
  <c r="S353" i="1"/>
  <c r="S392" i="1"/>
  <c r="S394" i="1"/>
  <c r="S400" i="1"/>
  <c r="S439" i="1"/>
  <c r="S441" i="1"/>
  <c r="Q528" i="1"/>
  <c r="O937" i="1"/>
  <c r="O943" i="1"/>
  <c r="O945" i="1"/>
  <c r="O949" i="1"/>
  <c r="O951" i="1"/>
  <c r="O959" i="1"/>
  <c r="O965" i="1"/>
  <c r="Y883" i="1"/>
  <c r="AC883" i="1" s="1"/>
  <c r="Y885" i="1"/>
  <c r="AC885" i="1" s="1"/>
  <c r="Y887" i="1"/>
  <c r="AC887" i="1" s="1"/>
  <c r="Y897" i="1"/>
  <c r="AC897" i="1" s="1"/>
  <c r="Y899" i="1"/>
  <c r="AC899" i="1" s="1"/>
  <c r="Y901" i="1"/>
  <c r="AC901" i="1" s="1"/>
  <c r="Y903" i="1"/>
  <c r="AC903" i="1" s="1"/>
  <c r="Y905" i="1"/>
  <c r="AC905" i="1" s="1"/>
  <c r="Y913" i="1"/>
  <c r="AC913" i="1" s="1"/>
  <c r="Y915" i="1"/>
  <c r="AC915" i="1" s="1"/>
  <c r="Y917" i="1"/>
  <c r="AC917" i="1" s="1"/>
  <c r="Y919" i="1"/>
  <c r="AC919" i="1" s="1"/>
  <c r="Y921" i="1"/>
  <c r="AC921" i="1" s="1"/>
  <c r="Y923" i="1"/>
  <c r="AC923" i="1" s="1"/>
  <c r="Y925" i="1"/>
  <c r="AC925" i="1" s="1"/>
  <c r="Y931" i="1"/>
  <c r="AC931" i="1" s="1"/>
  <c r="Y933" i="1"/>
  <c r="AC933" i="1" s="1"/>
  <c r="Y935" i="1"/>
  <c r="AC935" i="1" s="1"/>
  <c r="Y966" i="1"/>
  <c r="AC966" i="1" s="1"/>
  <c r="Y1033" i="1"/>
  <c r="AC1033" i="1" s="1"/>
  <c r="R31" i="1"/>
  <c r="R35" i="1"/>
  <c r="R37" i="1"/>
  <c r="R45" i="1"/>
  <c r="R47" i="1"/>
  <c r="R49" i="1"/>
  <c r="R51" i="1"/>
  <c r="R90" i="1"/>
  <c r="Q195" i="1"/>
  <c r="Q227" i="1"/>
  <c r="Q486" i="1"/>
  <c r="Q550" i="1"/>
  <c r="Q778" i="1"/>
  <c r="Q783" i="1"/>
  <c r="Q813" i="1"/>
  <c r="R954" i="1"/>
  <c r="V954" i="1" s="1"/>
  <c r="Z954" i="1" s="1"/>
  <c r="R955" i="1"/>
  <c r="V955" i="1" s="1"/>
  <c r="Z955" i="1" s="1"/>
  <c r="R960" i="1"/>
  <c r="V960" i="1" s="1"/>
  <c r="Z960" i="1" s="1"/>
  <c r="R961" i="1"/>
  <c r="V961" i="1" s="1"/>
  <c r="Z961" i="1" s="1"/>
  <c r="R962" i="1"/>
  <c r="V962" i="1" s="1"/>
  <c r="Z962" i="1" s="1"/>
  <c r="R963" i="1"/>
  <c r="V963" i="1" s="1"/>
  <c r="Z963" i="1" s="1"/>
  <c r="R964" i="1"/>
  <c r="V964" i="1" s="1"/>
  <c r="Z964" i="1" s="1"/>
  <c r="R965" i="1"/>
  <c r="V965" i="1" s="1"/>
  <c r="Z965" i="1" s="1"/>
  <c r="R1013" i="1"/>
  <c r="V1013" i="1" s="1"/>
  <c r="Z1013" i="1" s="1"/>
  <c r="R1014" i="1"/>
  <c r="V1014" i="1" s="1"/>
  <c r="Z1014" i="1" s="1"/>
  <c r="R1015" i="1"/>
  <c r="V1015" i="1" s="1"/>
  <c r="Z1015" i="1" s="1"/>
  <c r="R1016" i="1"/>
  <c r="V1016" i="1" s="1"/>
  <c r="Z1016" i="1" s="1"/>
  <c r="R1017" i="1"/>
  <c r="V1017" i="1" s="1"/>
  <c r="Z1017" i="1" s="1"/>
  <c r="R1018" i="1"/>
  <c r="V1018" i="1" s="1"/>
  <c r="Z1018" i="1" s="1"/>
  <c r="R1023" i="1"/>
  <c r="V1023" i="1" s="1"/>
  <c r="Z1023" i="1" s="1"/>
  <c r="R1024" i="1"/>
  <c r="V1024" i="1" s="1"/>
  <c r="Z1024" i="1" s="1"/>
  <c r="R1025" i="1"/>
  <c r="V1025" i="1" s="1"/>
  <c r="Z1025" i="1" s="1"/>
  <c r="R1026" i="1"/>
  <c r="V1026" i="1" s="1"/>
  <c r="Z1026" i="1" s="1"/>
  <c r="R1027" i="1"/>
  <c r="V1027" i="1" s="1"/>
  <c r="Z1027" i="1" s="1"/>
  <c r="R1028" i="1"/>
  <c r="V1028" i="1" s="1"/>
  <c r="Z1028" i="1" s="1"/>
  <c r="R1029" i="1"/>
  <c r="V1029" i="1" s="1"/>
  <c r="Z1029" i="1" s="1"/>
  <c r="R1030" i="1"/>
  <c r="V1030" i="1" s="1"/>
  <c r="Z1030" i="1" s="1"/>
  <c r="R1031" i="1"/>
  <c r="V1031" i="1" s="1"/>
  <c r="Z1031" i="1" s="1"/>
  <c r="R1032" i="1"/>
  <c r="V1032" i="1" s="1"/>
  <c r="Z1032" i="1" s="1"/>
  <c r="Y889" i="1"/>
  <c r="AC889" i="1" s="1"/>
  <c r="Y891" i="1"/>
  <c r="AC891" i="1" s="1"/>
  <c r="Y893" i="1"/>
  <c r="AC893" i="1" s="1"/>
  <c r="Y895" i="1"/>
  <c r="AC895" i="1" s="1"/>
  <c r="Y907" i="1"/>
  <c r="AC907" i="1" s="1"/>
  <c r="Y909" i="1"/>
  <c r="AC909" i="1" s="1"/>
  <c r="Y911" i="1"/>
  <c r="AC911" i="1" s="1"/>
  <c r="Y927" i="1"/>
  <c r="AC927" i="1" s="1"/>
  <c r="Y929" i="1"/>
  <c r="AC929" i="1" s="1"/>
  <c r="Y976" i="1"/>
  <c r="AC976" i="1" s="1"/>
  <c r="R20" i="1"/>
  <c r="R22" i="1"/>
  <c r="R24" i="1"/>
  <c r="R26" i="1"/>
  <c r="R28" i="1"/>
  <c r="R30" i="1"/>
  <c r="R34" i="1"/>
  <c r="R41" i="1"/>
  <c r="R43" i="1"/>
  <c r="R66" i="1"/>
  <c r="R68" i="1"/>
  <c r="R70" i="1"/>
  <c r="R72" i="1"/>
  <c r="R74" i="1"/>
  <c r="R76" i="1"/>
  <c r="R78" i="1"/>
  <c r="R80" i="1"/>
  <c r="R82" i="1"/>
  <c r="R84" i="1"/>
  <c r="R86" i="1"/>
  <c r="R88" i="1"/>
  <c r="Q291" i="1"/>
  <c r="Q10" i="1"/>
  <c r="O46" i="1"/>
  <c r="R58" i="1"/>
  <c r="O179" i="1"/>
  <c r="O183" i="1"/>
  <c r="S192" i="1"/>
  <c r="Q250" i="1"/>
  <c r="Q282" i="1"/>
  <c r="Q290" i="1"/>
  <c r="S323" i="1"/>
  <c r="S386" i="1"/>
  <c r="Q447" i="1"/>
  <c r="S457" i="1"/>
  <c r="Q502" i="1"/>
  <c r="Q529" i="1"/>
  <c r="Q531" i="1"/>
  <c r="S545" i="1"/>
  <c r="Q573" i="1"/>
  <c r="R591" i="1"/>
  <c r="Q775" i="1"/>
  <c r="Q782" i="1"/>
  <c r="Q803" i="1"/>
  <c r="Q805" i="1"/>
  <c r="Q810" i="1"/>
  <c r="Q812" i="1"/>
  <c r="O853" i="1"/>
  <c r="Q854" i="1"/>
  <c r="Q856" i="1"/>
  <c r="O1048" i="1"/>
  <c r="S17" i="1"/>
  <c r="R44" i="1"/>
  <c r="R46" i="1"/>
  <c r="O55" i="1"/>
  <c r="Q94" i="1"/>
  <c r="Q150" i="1"/>
  <c r="O152" i="1"/>
  <c r="Q157" i="1"/>
  <c r="Q162" i="1"/>
  <c r="Q235" i="1"/>
  <c r="Q251" i="1"/>
  <c r="Q267" i="1"/>
  <c r="Q283" i="1"/>
  <c r="Q3" i="1"/>
  <c r="Q117" i="1"/>
  <c r="O125" i="1"/>
  <c r="O127" i="1"/>
  <c r="O129" i="1"/>
  <c r="O131" i="1"/>
  <c r="O173" i="1"/>
  <c r="S184" i="1"/>
  <c r="Q243" i="1"/>
  <c r="Q259" i="1"/>
  <c r="Q275" i="1"/>
  <c r="R55" i="1"/>
  <c r="R102" i="1"/>
  <c r="R104" i="1"/>
  <c r="R106" i="1"/>
  <c r="R108" i="1"/>
  <c r="R110" i="1"/>
  <c r="R112" i="1"/>
  <c r="R114" i="1"/>
  <c r="R152" i="1"/>
  <c r="Q160" i="1"/>
  <c r="Q163" i="1"/>
  <c r="R174" i="1"/>
  <c r="R180" i="1"/>
  <c r="R184" i="1"/>
  <c r="Q187" i="1"/>
  <c r="Q194" i="1"/>
  <c r="Q205" i="1"/>
  <c r="Q210" i="1"/>
  <c r="Q221" i="1"/>
  <c r="Q226" i="1"/>
  <c r="Q242" i="1"/>
  <c r="Q258" i="1"/>
  <c r="Q274" i="1"/>
  <c r="S307" i="1"/>
  <c r="S311" i="1"/>
  <c r="S320" i="1"/>
  <c r="Q334" i="1"/>
  <c r="S336" i="1"/>
  <c r="Q358" i="1"/>
  <c r="S376" i="1"/>
  <c r="S380" i="1"/>
  <c r="S389" i="1"/>
  <c r="Q405" i="1"/>
  <c r="Q427" i="1"/>
  <c r="Q438" i="1"/>
  <c r="Q443" i="1"/>
  <c r="Q446" i="1"/>
  <c r="Q483" i="1"/>
  <c r="Y947" i="1"/>
  <c r="AC947" i="1" s="1"/>
  <c r="Q298" i="1"/>
  <c r="Q304" i="1"/>
  <c r="Q329" i="1"/>
  <c r="Q351" i="1"/>
  <c r="Q373" i="1"/>
  <c r="Q402" i="1"/>
  <c r="Q420" i="1"/>
  <c r="Q478" i="1"/>
  <c r="Q494" i="1"/>
  <c r="Q510" i="1"/>
  <c r="Q521" i="1"/>
  <c r="Q541" i="1"/>
  <c r="Q547" i="1"/>
  <c r="Q563" i="1"/>
  <c r="Q583" i="1"/>
  <c r="R588" i="1"/>
  <c r="R589" i="1"/>
  <c r="R590" i="1"/>
  <c r="Q770" i="1"/>
  <c r="S839" i="1"/>
  <c r="Q846" i="1"/>
  <c r="S860" i="1"/>
  <c r="S872" i="1"/>
  <c r="S880" i="1"/>
  <c r="X882" i="1"/>
  <c r="X884" i="1"/>
  <c r="X886" i="1"/>
  <c r="X888" i="1"/>
  <c r="X890" i="1"/>
  <c r="X892" i="1"/>
  <c r="X894" i="1"/>
  <c r="X896" i="1"/>
  <c r="X898" i="1"/>
  <c r="X900" i="1"/>
  <c r="X902" i="1"/>
  <c r="X904" i="1"/>
  <c r="X906" i="1"/>
  <c r="X908" i="1"/>
  <c r="X910" i="1"/>
  <c r="X912" i="1"/>
  <c r="X914" i="1"/>
  <c r="X916" i="1"/>
  <c r="X918" i="1"/>
  <c r="X920" i="1"/>
  <c r="X922" i="1"/>
  <c r="X924" i="1"/>
  <c r="X926" i="1"/>
  <c r="X928" i="1"/>
  <c r="X930" i="1"/>
  <c r="X932" i="1"/>
  <c r="X934" i="1"/>
  <c r="X936" i="1"/>
  <c r="X937" i="1"/>
  <c r="X939" i="1"/>
  <c r="X945" i="1"/>
  <c r="O950" i="1"/>
  <c r="O954" i="1"/>
  <c r="S982" i="1"/>
  <c r="O1011" i="1"/>
  <c r="O1013" i="1"/>
  <c r="O1015" i="1"/>
  <c r="O1017" i="1"/>
  <c r="R1037" i="1"/>
  <c r="V1037" i="1" s="1"/>
  <c r="Z1037" i="1" s="1"/>
  <c r="R1038" i="1"/>
  <c r="V1038" i="1" s="1"/>
  <c r="Z1038" i="1" s="1"/>
  <c r="R1039" i="1"/>
  <c r="V1039" i="1" s="1"/>
  <c r="Z1039" i="1" s="1"/>
  <c r="Q326" i="1"/>
  <c r="Q346" i="1"/>
  <c r="Q366" i="1"/>
  <c r="S368" i="1"/>
  <c r="S397" i="1"/>
  <c r="Q417" i="1"/>
  <c r="Q454" i="1"/>
  <c r="Q471" i="1"/>
  <c r="S473" i="1"/>
  <c r="S475" i="1"/>
  <c r="Q491" i="1"/>
  <c r="Q509" i="1"/>
  <c r="Q520" i="1"/>
  <c r="Q538" i="1"/>
  <c r="Q558" i="1"/>
  <c r="Q576" i="1"/>
  <c r="Q580" i="1"/>
  <c r="S822" i="1"/>
  <c r="S832" i="1"/>
  <c r="S834" i="1"/>
  <c r="R857" i="1"/>
  <c r="R859" i="1"/>
  <c r="R861" i="1"/>
  <c r="R863" i="1"/>
  <c r="R865" i="1"/>
  <c r="R867" i="1"/>
  <c r="R869" i="1"/>
  <c r="R871" i="1"/>
  <c r="R873" i="1"/>
  <c r="R875" i="1"/>
  <c r="R877" i="1"/>
  <c r="R879" i="1"/>
  <c r="R937" i="1"/>
  <c r="V937" i="1" s="1"/>
  <c r="Z937" i="1" s="1"/>
  <c r="R938" i="1"/>
  <c r="V938" i="1" s="1"/>
  <c r="Z938" i="1" s="1"/>
  <c r="R982" i="1"/>
  <c r="V982" i="1" s="1"/>
  <c r="Z982" i="1" s="1"/>
  <c r="R983" i="1"/>
  <c r="V983" i="1" s="1"/>
  <c r="Z983" i="1" s="1"/>
  <c r="R984" i="1"/>
  <c r="V984" i="1" s="1"/>
  <c r="Z984" i="1" s="1"/>
  <c r="R985" i="1"/>
  <c r="V985" i="1" s="1"/>
  <c r="Z985" i="1" s="1"/>
  <c r="R986" i="1"/>
  <c r="V986" i="1" s="1"/>
  <c r="Z986" i="1" s="1"/>
  <c r="R987" i="1"/>
  <c r="V987" i="1" s="1"/>
  <c r="Z987" i="1" s="1"/>
  <c r="R988" i="1"/>
  <c r="V988" i="1" s="1"/>
  <c r="Z988" i="1" s="1"/>
  <c r="R989" i="1"/>
  <c r="V989" i="1" s="1"/>
  <c r="Z989" i="1" s="1"/>
  <c r="R990" i="1"/>
  <c r="V990" i="1" s="1"/>
  <c r="Z990" i="1" s="1"/>
  <c r="R991" i="1"/>
  <c r="V991" i="1" s="1"/>
  <c r="Z991" i="1" s="1"/>
  <c r="R992" i="1"/>
  <c r="V992" i="1" s="1"/>
  <c r="Z992" i="1" s="1"/>
  <c r="R993" i="1"/>
  <c r="V993" i="1" s="1"/>
  <c r="Z993" i="1" s="1"/>
  <c r="R994" i="1"/>
  <c r="V994" i="1" s="1"/>
  <c r="Z994" i="1" s="1"/>
  <c r="R995" i="1"/>
  <c r="V995" i="1" s="1"/>
  <c r="Z995" i="1" s="1"/>
  <c r="R1008" i="1"/>
  <c r="V1008" i="1" s="1"/>
  <c r="Z1008" i="1" s="1"/>
  <c r="O1035" i="1"/>
  <c r="O1037" i="1"/>
  <c r="O1050" i="1"/>
  <c r="R2" i="1"/>
  <c r="S7" i="1"/>
  <c r="O50" i="1"/>
  <c r="R52" i="1"/>
  <c r="R53" i="1"/>
  <c r="R54" i="1"/>
  <c r="R62" i="1"/>
  <c r="O141" i="1"/>
  <c r="S144" i="1"/>
  <c r="S146" i="1"/>
  <c r="S154" i="1"/>
  <c r="S159" i="1"/>
  <c r="O174" i="1"/>
  <c r="O180" i="1"/>
  <c r="O184" i="1"/>
  <c r="Q199" i="1"/>
  <c r="Q202" i="1"/>
  <c r="Q215" i="1"/>
  <c r="Q218" i="1"/>
  <c r="Q231" i="1"/>
  <c r="Q239" i="1"/>
  <c r="Q247" i="1"/>
  <c r="Q255" i="1"/>
  <c r="Q263" i="1"/>
  <c r="Q271" i="1"/>
  <c r="Q279" i="1"/>
  <c r="Q287" i="1"/>
  <c r="Q295" i="1"/>
  <c r="Q316" i="1"/>
  <c r="Q319" i="1"/>
  <c r="Q322" i="1"/>
  <c r="Q325" i="1"/>
  <c r="Q333" i="1"/>
  <c r="Q342" i="1"/>
  <c r="Q350" i="1"/>
  <c r="Q357" i="1"/>
  <c r="Q365" i="1"/>
  <c r="Q372" i="1"/>
  <c r="Q385" i="1"/>
  <c r="Q388" i="1"/>
  <c r="Q391" i="1"/>
  <c r="Q396" i="1"/>
  <c r="Q399" i="1"/>
  <c r="Q409" i="1"/>
  <c r="Q426" i="1"/>
  <c r="S433" i="1"/>
  <c r="Q435" i="1"/>
  <c r="S440" i="1"/>
  <c r="Q453" i="1"/>
  <c r="S461" i="1"/>
  <c r="S466" i="1"/>
  <c r="S468" i="1"/>
  <c r="Q470" i="1"/>
  <c r="Q482" i="1"/>
  <c r="Q490" i="1"/>
  <c r="S498" i="1"/>
  <c r="Q506" i="1"/>
  <c r="S514" i="1"/>
  <c r="Q517" i="1"/>
  <c r="Q525" i="1"/>
  <c r="S535" i="1"/>
  <c r="Q537" i="1"/>
  <c r="Q554" i="1"/>
  <c r="Q562" i="1"/>
  <c r="Q572" i="1"/>
  <c r="O586" i="1"/>
  <c r="O588" i="1"/>
  <c r="O590" i="1"/>
  <c r="R596" i="1"/>
  <c r="R597" i="1"/>
  <c r="R598" i="1"/>
  <c r="O601" i="1"/>
  <c r="X951" i="1"/>
  <c r="S951" i="1"/>
  <c r="X979" i="1"/>
  <c r="S979" i="1"/>
  <c r="O47" i="1"/>
  <c r="O54" i="1"/>
  <c r="R61" i="1"/>
  <c r="Q98" i="1"/>
  <c r="O126" i="1"/>
  <c r="O128" i="1"/>
  <c r="O130" i="1"/>
  <c r="O132" i="1"/>
  <c r="S135" i="1"/>
  <c r="Q137" i="1"/>
  <c r="Q143" i="1"/>
  <c r="R146" i="1"/>
  <c r="S168" i="1"/>
  <c r="Q198" i="1"/>
  <c r="Q201" i="1"/>
  <c r="Q214" i="1"/>
  <c r="Q217" i="1"/>
  <c r="Q230" i="1"/>
  <c r="Q238" i="1"/>
  <c r="Q246" i="1"/>
  <c r="Q254" i="1"/>
  <c r="Q262" i="1"/>
  <c r="Q270" i="1"/>
  <c r="Q278" i="1"/>
  <c r="Q286" i="1"/>
  <c r="Q294" i="1"/>
  <c r="S301" i="1"/>
  <c r="S303" i="1"/>
  <c r="Q310" i="1"/>
  <c r="S313" i="1"/>
  <c r="S339" i="1"/>
  <c r="Q369" i="1"/>
  <c r="Q379" i="1"/>
  <c r="S382" i="1"/>
  <c r="S401" i="1"/>
  <c r="Q406" i="1"/>
  <c r="S415" i="1"/>
  <c r="S418" i="1"/>
  <c r="Q421" i="1"/>
  <c r="S423" i="1"/>
  <c r="S450" i="1"/>
  <c r="Q460" i="1"/>
  <c r="S463" i="1"/>
  <c r="S474" i="1"/>
  <c r="S476" i="1"/>
  <c r="Q479" i="1"/>
  <c r="Q487" i="1"/>
  <c r="Q495" i="1"/>
  <c r="Q505" i="1"/>
  <c r="Q513" i="1"/>
  <c r="Q516" i="1"/>
  <c r="Q524" i="1"/>
  <c r="Q532" i="1"/>
  <c r="Q542" i="1"/>
  <c r="S544" i="1"/>
  <c r="S546" i="1"/>
  <c r="Q551" i="1"/>
  <c r="Q559" i="1"/>
  <c r="Q567" i="1"/>
  <c r="S569" i="1"/>
  <c r="Q577" i="1"/>
  <c r="S579" i="1"/>
  <c r="Q584" i="1"/>
  <c r="R587" i="1"/>
  <c r="O594" i="1"/>
  <c r="O596" i="1"/>
  <c r="O598" i="1"/>
  <c r="Y948" i="1"/>
  <c r="AC948" i="1" s="1"/>
  <c r="Y978" i="1"/>
  <c r="AC978" i="1" s="1"/>
  <c r="Y1005" i="1"/>
  <c r="AC1005" i="1" s="1"/>
  <c r="Y1007" i="1"/>
  <c r="AC1007" i="1" s="1"/>
  <c r="Y1009" i="1"/>
  <c r="AC1009" i="1" s="1"/>
  <c r="O603" i="1"/>
  <c r="O605" i="1"/>
  <c r="O607" i="1"/>
  <c r="O609" i="1"/>
  <c r="O611" i="1"/>
  <c r="O613" i="1"/>
  <c r="O615" i="1"/>
  <c r="O617" i="1"/>
  <c r="O619" i="1"/>
  <c r="O621" i="1"/>
  <c r="O623" i="1"/>
  <c r="O625" i="1"/>
  <c r="O627" i="1"/>
  <c r="O629" i="1"/>
  <c r="O631" i="1"/>
  <c r="O633" i="1"/>
  <c r="O635" i="1"/>
  <c r="O637" i="1"/>
  <c r="O639" i="1"/>
  <c r="O641" i="1"/>
  <c r="O643" i="1"/>
  <c r="O645" i="1"/>
  <c r="O647" i="1"/>
  <c r="O649" i="1"/>
  <c r="O651" i="1"/>
  <c r="O653" i="1"/>
  <c r="O655" i="1"/>
  <c r="O657" i="1"/>
  <c r="O659" i="1"/>
  <c r="O661" i="1"/>
  <c r="O663" i="1"/>
  <c r="O665" i="1"/>
  <c r="O667" i="1"/>
  <c r="O669" i="1"/>
  <c r="O671" i="1"/>
  <c r="O673" i="1"/>
  <c r="O675" i="1"/>
  <c r="O677" i="1"/>
  <c r="O679" i="1"/>
  <c r="O681" i="1"/>
  <c r="O683" i="1"/>
  <c r="O685" i="1"/>
  <c r="O687" i="1"/>
  <c r="O689" i="1"/>
  <c r="O691" i="1"/>
  <c r="O693" i="1"/>
  <c r="O695" i="1"/>
  <c r="O697" i="1"/>
  <c r="O699" i="1"/>
  <c r="O701" i="1"/>
  <c r="O703" i="1"/>
  <c r="O705" i="1"/>
  <c r="O707" i="1"/>
  <c r="O709" i="1"/>
  <c r="O711" i="1"/>
  <c r="O713" i="1"/>
  <c r="O715" i="1"/>
  <c r="O717" i="1"/>
  <c r="O719" i="1"/>
  <c r="O721" i="1"/>
  <c r="O723" i="1"/>
  <c r="O725" i="1"/>
  <c r="Q760" i="1"/>
  <c r="Q765" i="1"/>
  <c r="S767" i="1"/>
  <c r="Q800" i="1"/>
  <c r="Q802" i="1"/>
  <c r="Q819" i="1"/>
  <c r="Q836" i="1"/>
  <c r="Y939" i="1"/>
  <c r="AC939" i="1" s="1"/>
  <c r="R939" i="1"/>
  <c r="V939" i="1" s="1"/>
  <c r="Z939" i="1" s="1"/>
  <c r="Y941" i="1"/>
  <c r="AC941" i="1" s="1"/>
  <c r="Y952" i="1"/>
  <c r="AC952" i="1" s="1"/>
  <c r="O983" i="1"/>
  <c r="Y998" i="1"/>
  <c r="AC998" i="1" s="1"/>
  <c r="R998" i="1"/>
  <c r="V998" i="1" s="1"/>
  <c r="Z998" i="1" s="1"/>
  <c r="Y1000" i="1"/>
  <c r="AC1000" i="1" s="1"/>
  <c r="Y1002" i="1"/>
  <c r="AC1002" i="1" s="1"/>
  <c r="Q753" i="1"/>
  <c r="Q757" i="1"/>
  <c r="Q764" i="1"/>
  <c r="Q786" i="1"/>
  <c r="Q790" i="1"/>
  <c r="Q792" i="1"/>
  <c r="Q816" i="1"/>
  <c r="Q825" i="1"/>
  <c r="O856" i="1"/>
  <c r="M1056" i="1"/>
  <c r="AD1056" i="1"/>
  <c r="O957" i="1"/>
  <c r="O968" i="1"/>
  <c r="O970" i="1"/>
  <c r="O972" i="1"/>
  <c r="O974" i="1"/>
  <c r="Y1004" i="1"/>
  <c r="AC1004" i="1" s="1"/>
  <c r="X1034" i="1"/>
  <c r="S1034" i="1"/>
  <c r="Y1049" i="1"/>
  <c r="AC1049" i="1" s="1"/>
  <c r="Y1039" i="1"/>
  <c r="AC1039" i="1" s="1"/>
  <c r="R1045" i="1"/>
  <c r="V1045" i="1" s="1"/>
  <c r="Z1045" i="1" s="1"/>
  <c r="R1046" i="1"/>
  <c r="V1046" i="1" s="1"/>
  <c r="Z1046" i="1" s="1"/>
  <c r="R1047" i="1"/>
  <c r="V1047" i="1" s="1"/>
  <c r="Z1047" i="1" s="1"/>
  <c r="R1048" i="1"/>
  <c r="V1048" i="1" s="1"/>
  <c r="Z1048" i="1" s="1"/>
  <c r="O727" i="1"/>
  <c r="O729" i="1"/>
  <c r="O731" i="1"/>
  <c r="O733" i="1"/>
  <c r="O735" i="1"/>
  <c r="O737" i="1"/>
  <c r="O739" i="1"/>
  <c r="O741" i="1"/>
  <c r="O743" i="1"/>
  <c r="O745" i="1"/>
  <c r="Q754" i="1"/>
  <c r="S756" i="1"/>
  <c r="Q761" i="1"/>
  <c r="S768" i="1"/>
  <c r="Q771" i="1"/>
  <c r="Q779" i="1"/>
  <c r="Q787" i="1"/>
  <c r="Q796" i="1"/>
  <c r="Q799" i="1"/>
  <c r="Q809" i="1"/>
  <c r="S817" i="1"/>
  <c r="S820" i="1"/>
  <c r="Q831" i="1"/>
  <c r="Q843" i="1"/>
  <c r="Q845" i="1"/>
  <c r="O852" i="1"/>
  <c r="Q853" i="1"/>
  <c r="O939" i="1"/>
  <c r="R943" i="1"/>
  <c r="V943" i="1" s="1"/>
  <c r="Z943" i="1" s="1"/>
  <c r="R945" i="1"/>
  <c r="V945" i="1" s="1"/>
  <c r="Z945" i="1" s="1"/>
  <c r="O955" i="1"/>
  <c r="Y956" i="1"/>
  <c r="AC956" i="1" s="1"/>
  <c r="O958" i="1"/>
  <c r="O960" i="1"/>
  <c r="O962" i="1"/>
  <c r="R968" i="1"/>
  <c r="V968" i="1" s="1"/>
  <c r="Z968" i="1" s="1"/>
  <c r="R969" i="1"/>
  <c r="V969" i="1" s="1"/>
  <c r="Z969" i="1" s="1"/>
  <c r="R970" i="1"/>
  <c r="V970" i="1" s="1"/>
  <c r="Z970" i="1" s="1"/>
  <c r="R971" i="1"/>
  <c r="V971" i="1" s="1"/>
  <c r="Z971" i="1" s="1"/>
  <c r="R972" i="1"/>
  <c r="V972" i="1" s="1"/>
  <c r="Z972" i="1" s="1"/>
  <c r="R973" i="1"/>
  <c r="V973" i="1" s="1"/>
  <c r="Z973" i="1" s="1"/>
  <c r="R974" i="1"/>
  <c r="V974" i="1" s="1"/>
  <c r="Z974" i="1" s="1"/>
  <c r="R975" i="1"/>
  <c r="V975" i="1" s="1"/>
  <c r="Z975" i="1" s="1"/>
  <c r="R976" i="1"/>
  <c r="V976" i="1" s="1"/>
  <c r="Z976" i="1" s="1"/>
  <c r="R977" i="1"/>
  <c r="V977" i="1" s="1"/>
  <c r="Z977" i="1" s="1"/>
  <c r="O979" i="1"/>
  <c r="Y984" i="1"/>
  <c r="AC984" i="1" s="1"/>
  <c r="Y986" i="1"/>
  <c r="AC986" i="1" s="1"/>
  <c r="Y988" i="1"/>
  <c r="AC988" i="1" s="1"/>
  <c r="Y990" i="1"/>
  <c r="AC990" i="1" s="1"/>
  <c r="Y992" i="1"/>
  <c r="AC992" i="1" s="1"/>
  <c r="Y994" i="1"/>
  <c r="AC994" i="1" s="1"/>
  <c r="O996" i="1"/>
  <c r="O998" i="1"/>
  <c r="R1002" i="1"/>
  <c r="V1002" i="1" s="1"/>
  <c r="Z1002" i="1" s="1"/>
  <c r="Y1019" i="1"/>
  <c r="AC1019" i="1" s="1"/>
  <c r="O1023" i="1"/>
  <c r="O1025" i="1"/>
  <c r="O1027" i="1"/>
  <c r="Y1041" i="1"/>
  <c r="AC1041" i="1" s="1"/>
  <c r="O1043" i="1"/>
  <c r="O1045" i="1"/>
  <c r="O1047" i="1"/>
  <c r="O1052" i="1"/>
  <c r="X1000" i="1"/>
  <c r="Q6" i="1"/>
  <c r="Q9" i="1"/>
  <c r="S13" i="1"/>
  <c r="Q16" i="1"/>
  <c r="O20" i="1"/>
  <c r="O22" i="1"/>
  <c r="O24" i="1"/>
  <c r="O26" i="1"/>
  <c r="O28" i="1"/>
  <c r="O30" i="1"/>
  <c r="O32" i="1"/>
  <c r="S33" i="1"/>
  <c r="O34" i="1"/>
  <c r="O36" i="1"/>
  <c r="O38" i="1"/>
  <c r="O40" i="1"/>
  <c r="S41" i="1"/>
  <c r="O42" i="1"/>
  <c r="O44" i="1"/>
  <c r="O49" i="1"/>
  <c r="O52" i="1"/>
  <c r="Q56" i="1"/>
  <c r="Q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Q93" i="1"/>
  <c r="Q97" i="1"/>
  <c r="S101" i="1"/>
  <c r="O102" i="1"/>
  <c r="O104" i="1"/>
  <c r="Q5" i="1"/>
  <c r="Q8" i="1"/>
  <c r="Q12" i="1"/>
  <c r="Q15" i="1"/>
  <c r="R19" i="1"/>
  <c r="R21" i="1"/>
  <c r="R23" i="1"/>
  <c r="R25" i="1"/>
  <c r="R27" i="1"/>
  <c r="R29" i="1"/>
  <c r="R32" i="1"/>
  <c r="R33" i="1"/>
  <c r="R36" i="1"/>
  <c r="R38" i="1"/>
  <c r="R39" i="1"/>
  <c r="R40" i="1"/>
  <c r="R42" i="1"/>
  <c r="R48" i="1"/>
  <c r="R57" i="1"/>
  <c r="R60" i="1"/>
  <c r="R67" i="1"/>
  <c r="R69" i="1"/>
  <c r="R71" i="1"/>
  <c r="R73" i="1"/>
  <c r="R75" i="1"/>
  <c r="R77" i="1"/>
  <c r="R79" i="1"/>
  <c r="R81" i="1"/>
  <c r="R83" i="1"/>
  <c r="R85" i="1"/>
  <c r="R87" i="1"/>
  <c r="R89" i="1"/>
  <c r="Q92" i="1"/>
  <c r="Q96" i="1"/>
  <c r="R101" i="1"/>
  <c r="R103" i="1"/>
  <c r="R105" i="1"/>
  <c r="R107" i="1"/>
  <c r="R109" i="1"/>
  <c r="R111" i="1"/>
  <c r="R113" i="1"/>
  <c r="R115" i="1"/>
  <c r="Q119" i="1"/>
  <c r="S141" i="1"/>
  <c r="Q147" i="1"/>
  <c r="Q149" i="1"/>
  <c r="Q156" i="1"/>
  <c r="Q171" i="1"/>
  <c r="Q197" i="1"/>
  <c r="Q207" i="1"/>
  <c r="Q213" i="1"/>
  <c r="Q223" i="1"/>
  <c r="Q4" i="1"/>
  <c r="Q11" i="1"/>
  <c r="Q14" i="1"/>
  <c r="O19" i="1"/>
  <c r="O21" i="1"/>
  <c r="S22" i="1"/>
  <c r="O23" i="1"/>
  <c r="O25" i="1"/>
  <c r="O27" i="1"/>
  <c r="O29" i="1"/>
  <c r="O31" i="1"/>
  <c r="O33" i="1"/>
  <c r="O35" i="1"/>
  <c r="O37" i="1"/>
  <c r="O39" i="1"/>
  <c r="O41" i="1"/>
  <c r="S42" i="1"/>
  <c r="O43" i="1"/>
  <c r="O45" i="1"/>
  <c r="O48" i="1"/>
  <c r="R50" i="1"/>
  <c r="O53" i="1"/>
  <c r="R59" i="1"/>
  <c r="S66" i="1"/>
  <c r="O67" i="1"/>
  <c r="S68" i="1"/>
  <c r="O69" i="1"/>
  <c r="O71" i="1"/>
  <c r="O73" i="1"/>
  <c r="O75" i="1"/>
  <c r="O77" i="1"/>
  <c r="O79" i="1"/>
  <c r="O81" i="1"/>
  <c r="O83" i="1"/>
  <c r="O85" i="1"/>
  <c r="O87" i="1"/>
  <c r="O89" i="1"/>
  <c r="Q95" i="1"/>
  <c r="Q99" i="1"/>
  <c r="O101" i="1"/>
  <c r="O103" i="1"/>
  <c r="O105" i="1"/>
  <c r="O107" i="1"/>
  <c r="O109" i="1"/>
  <c r="O111" i="1"/>
  <c r="O113" i="1"/>
  <c r="O115" i="1"/>
  <c r="Q116" i="1"/>
  <c r="Q118" i="1"/>
  <c r="Q121" i="1"/>
  <c r="S128" i="1"/>
  <c r="Q164" i="1"/>
  <c r="S166" i="1"/>
  <c r="S183" i="1"/>
  <c r="Q193" i="1"/>
  <c r="Q203" i="1"/>
  <c r="Q206" i="1"/>
  <c r="Q209" i="1"/>
  <c r="Q219" i="1"/>
  <c r="Q222" i="1"/>
  <c r="Q330" i="1"/>
  <c r="Q337" i="1"/>
  <c r="Q347" i="1"/>
  <c r="Q354" i="1"/>
  <c r="Q362" i="1"/>
  <c r="N1056" i="1"/>
  <c r="S889" i="1"/>
  <c r="S911" i="1"/>
  <c r="S915" i="1"/>
  <c r="Q225" i="1"/>
  <c r="Q229" i="1"/>
  <c r="Q233" i="1"/>
  <c r="Q237" i="1"/>
  <c r="Q241" i="1"/>
  <c r="Q245" i="1"/>
  <c r="Q249" i="1"/>
  <c r="Q253" i="1"/>
  <c r="Q257" i="1"/>
  <c r="Q261" i="1"/>
  <c r="Q265" i="1"/>
  <c r="Q269" i="1"/>
  <c r="Q273" i="1"/>
  <c r="Q277" i="1"/>
  <c r="Q281" i="1"/>
  <c r="Q285" i="1"/>
  <c r="Q289" i="1"/>
  <c r="Q293" i="1"/>
  <c r="Q300" i="1"/>
  <c r="Q306" i="1"/>
  <c r="Q309" i="1"/>
  <c r="Q312" i="1"/>
  <c r="Q315" i="1"/>
  <c r="Q318" i="1"/>
  <c r="Q321" i="1"/>
  <c r="Q324" i="1"/>
  <c r="Q328" i="1"/>
  <c r="Q332" i="1"/>
  <c r="Q341" i="1"/>
  <c r="Q345" i="1"/>
  <c r="Q349" i="1"/>
  <c r="Q356" i="1"/>
  <c r="Q360" i="1"/>
  <c r="Q364" i="1"/>
  <c r="Q371" i="1"/>
  <c r="Q375" i="1"/>
  <c r="Q378" i="1"/>
  <c r="Q381" i="1"/>
  <c r="Q384" i="1"/>
  <c r="Q387" i="1"/>
  <c r="Q390" i="1"/>
  <c r="Q393" i="1"/>
  <c r="Q398" i="1"/>
  <c r="Q404" i="1"/>
  <c r="Q408" i="1"/>
  <c r="Q416" i="1"/>
  <c r="Q419" i="1"/>
  <c r="Q425" i="1"/>
  <c r="Q429" i="1"/>
  <c r="Q437" i="1"/>
  <c r="Q442" i="1"/>
  <c r="Q445" i="1"/>
  <c r="Q449" i="1"/>
  <c r="Q452" i="1"/>
  <c r="Q456" i="1"/>
  <c r="Q459" i="1"/>
  <c r="Q462" i="1"/>
  <c r="Q465" i="1"/>
  <c r="Q477" i="1"/>
  <c r="Q481" i="1"/>
  <c r="Q485" i="1"/>
  <c r="Q489" i="1"/>
  <c r="Q493" i="1"/>
  <c r="Q497" i="1"/>
  <c r="Q500" i="1"/>
  <c r="Q504" i="1"/>
  <c r="Q508" i="1"/>
  <c r="Q512" i="1"/>
  <c r="Q515" i="1"/>
  <c r="Q519" i="1"/>
  <c r="Q523" i="1"/>
  <c r="Q527" i="1"/>
  <c r="Q534" i="1"/>
  <c r="Q540" i="1"/>
  <c r="Q549" i="1"/>
  <c r="Q553" i="1"/>
  <c r="Q557" i="1"/>
  <c r="Q561" i="1"/>
  <c r="Q565" i="1"/>
  <c r="Q571" i="1"/>
  <c r="Q575" i="1"/>
  <c r="Q582" i="1"/>
  <c r="R592" i="1"/>
  <c r="R600" i="1"/>
  <c r="S612" i="1"/>
  <c r="S664" i="1"/>
  <c r="S674" i="1"/>
  <c r="S698" i="1"/>
  <c r="S716" i="1"/>
  <c r="S722" i="1"/>
  <c r="S724" i="1"/>
  <c r="S742" i="1"/>
  <c r="O106" i="1"/>
  <c r="S107" i="1"/>
  <c r="O108" i="1"/>
  <c r="O110" i="1"/>
  <c r="S111" i="1"/>
  <c r="O112" i="1"/>
  <c r="O114" i="1"/>
  <c r="Q120" i="1"/>
  <c r="S123" i="1"/>
  <c r="R126" i="1"/>
  <c r="R128" i="1"/>
  <c r="R130" i="1"/>
  <c r="R132" i="1"/>
  <c r="R141" i="1"/>
  <c r="Q148" i="1"/>
  <c r="S152" i="1"/>
  <c r="Q161" i="1"/>
  <c r="S165" i="1"/>
  <c r="Q167" i="1"/>
  <c r="R173" i="1"/>
  <c r="R179" i="1"/>
  <c r="R183" i="1"/>
  <c r="S186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272" i="1"/>
  <c r="Q276" i="1"/>
  <c r="Q280" i="1"/>
  <c r="Q284" i="1"/>
  <c r="Q288" i="1"/>
  <c r="Q292" i="1"/>
  <c r="Q296" i="1"/>
  <c r="Q299" i="1"/>
  <c r="Q302" i="1"/>
  <c r="Q305" i="1"/>
  <c r="Q308" i="1"/>
  <c r="Q314" i="1"/>
  <c r="Q327" i="1"/>
  <c r="Q331" i="1"/>
  <c r="Q335" i="1"/>
  <c r="S338" i="1"/>
  <c r="Q340" i="1"/>
  <c r="Q344" i="1"/>
  <c r="Q348" i="1"/>
  <c r="Q352" i="1"/>
  <c r="Q355" i="1"/>
  <c r="Q359" i="1"/>
  <c r="Q363" i="1"/>
  <c r="Q367" i="1"/>
  <c r="Q370" i="1"/>
  <c r="Q374" i="1"/>
  <c r="Q377" i="1"/>
  <c r="Q383" i="1"/>
  <c r="S395" i="1"/>
  <c r="Q403" i="1"/>
  <c r="Q407" i="1"/>
  <c r="S411" i="1"/>
  <c r="Q413" i="1"/>
  <c r="Q422" i="1"/>
  <c r="Q428" i="1"/>
  <c r="Q431" i="1"/>
  <c r="Q436" i="1"/>
  <c r="Q448" i="1"/>
  <c r="Q451" i="1"/>
  <c r="Q455" i="1"/>
  <c r="Q458" i="1"/>
  <c r="Q464" i="1"/>
  <c r="S467" i="1"/>
  <c r="S469" i="1"/>
  <c r="Q472" i="1"/>
  <c r="Q480" i="1"/>
  <c r="Q484" i="1"/>
  <c r="Q488" i="1"/>
  <c r="Q492" i="1"/>
  <c r="Q496" i="1"/>
  <c r="Q499" i="1"/>
  <c r="Q503" i="1"/>
  <c r="Q507" i="1"/>
  <c r="Q511" i="1"/>
  <c r="Q518" i="1"/>
  <c r="Q522" i="1"/>
  <c r="Q526" i="1"/>
  <c r="S530" i="1"/>
  <c r="Q533" i="1"/>
  <c r="S536" i="1"/>
  <c r="Q539" i="1"/>
  <c r="Q543" i="1"/>
  <c r="Q548" i="1"/>
  <c r="Q552" i="1"/>
  <c r="Q556" i="1"/>
  <c r="Q560" i="1"/>
  <c r="Q564" i="1"/>
  <c r="Q568" i="1"/>
  <c r="Q574" i="1"/>
  <c r="Q578" i="1"/>
  <c r="Q581" i="1"/>
  <c r="R585" i="1"/>
  <c r="R586" i="1"/>
  <c r="O589" i="1"/>
  <c r="O592" i="1"/>
  <c r="R594" i="1"/>
  <c r="O597" i="1"/>
  <c r="O600" i="1"/>
  <c r="R602" i="1"/>
  <c r="R604" i="1"/>
  <c r="R606" i="1"/>
  <c r="R608" i="1"/>
  <c r="R610" i="1"/>
  <c r="Q793" i="1"/>
  <c r="Q806" i="1"/>
  <c r="Q828" i="1"/>
  <c r="Q850" i="1"/>
  <c r="X941" i="1"/>
  <c r="Y944" i="1"/>
  <c r="AC944" i="1" s="1"/>
  <c r="X947" i="1"/>
  <c r="Y949" i="1"/>
  <c r="AC949" i="1" s="1"/>
  <c r="X959" i="1"/>
  <c r="S959" i="1"/>
  <c r="X961" i="1"/>
  <c r="S961" i="1"/>
  <c r="X963" i="1"/>
  <c r="X981" i="1"/>
  <c r="S981" i="1"/>
  <c r="X983" i="1"/>
  <c r="S983" i="1"/>
  <c r="X1012" i="1"/>
  <c r="S1012" i="1"/>
  <c r="X1036" i="1"/>
  <c r="S1036" i="1"/>
  <c r="X1038" i="1"/>
  <c r="S1038" i="1"/>
  <c r="R612" i="1"/>
  <c r="R614" i="1"/>
  <c r="R616" i="1"/>
  <c r="R618" i="1"/>
  <c r="R620" i="1"/>
  <c r="R622" i="1"/>
  <c r="R624" i="1"/>
  <c r="R626" i="1"/>
  <c r="R628" i="1"/>
  <c r="R630" i="1"/>
  <c r="R632" i="1"/>
  <c r="R634" i="1"/>
  <c r="R636" i="1"/>
  <c r="R638" i="1"/>
  <c r="R640" i="1"/>
  <c r="R642" i="1"/>
  <c r="R644" i="1"/>
  <c r="R646" i="1"/>
  <c r="R648" i="1"/>
  <c r="R650" i="1"/>
  <c r="R652" i="1"/>
  <c r="R654" i="1"/>
  <c r="R656" i="1"/>
  <c r="R658" i="1"/>
  <c r="R660" i="1"/>
  <c r="R662" i="1"/>
  <c r="R664" i="1"/>
  <c r="R666" i="1"/>
  <c r="R668" i="1"/>
  <c r="R670" i="1"/>
  <c r="R672" i="1"/>
  <c r="R674" i="1"/>
  <c r="R676" i="1"/>
  <c r="R678" i="1"/>
  <c r="R680" i="1"/>
  <c r="R682" i="1"/>
  <c r="R684" i="1"/>
  <c r="R686" i="1"/>
  <c r="R688" i="1"/>
  <c r="R690" i="1"/>
  <c r="R692" i="1"/>
  <c r="R694" i="1"/>
  <c r="R696" i="1"/>
  <c r="R698" i="1"/>
  <c r="R700" i="1"/>
  <c r="R702" i="1"/>
  <c r="R704" i="1"/>
  <c r="R706" i="1"/>
  <c r="R708" i="1"/>
  <c r="R710" i="1"/>
  <c r="R712" i="1"/>
  <c r="R714" i="1"/>
  <c r="R716" i="1"/>
  <c r="R718" i="1"/>
  <c r="R720" i="1"/>
  <c r="R722" i="1"/>
  <c r="R724" i="1"/>
  <c r="R726" i="1"/>
  <c r="R728" i="1"/>
  <c r="R730" i="1"/>
  <c r="R732" i="1"/>
  <c r="R734" i="1"/>
  <c r="R736" i="1"/>
  <c r="R738" i="1"/>
  <c r="R740" i="1"/>
  <c r="R742" i="1"/>
  <c r="R744" i="1"/>
  <c r="R746" i="1"/>
  <c r="Q748" i="1"/>
  <c r="Q752" i="1"/>
  <c r="Q759" i="1"/>
  <c r="Q763" i="1"/>
  <c r="Q769" i="1"/>
  <c r="R773" i="1"/>
  <c r="Q777" i="1"/>
  <c r="Q781" i="1"/>
  <c r="Q785" i="1"/>
  <c r="S789" i="1"/>
  <c r="Q795" i="1"/>
  <c r="Q798" i="1"/>
  <c r="Q808" i="1"/>
  <c r="Q815" i="1"/>
  <c r="Q818" i="1"/>
  <c r="Q821" i="1"/>
  <c r="S824" i="1"/>
  <c r="S827" i="1"/>
  <c r="Q830" i="1"/>
  <c r="S833" i="1"/>
  <c r="S835" i="1"/>
  <c r="Q838" i="1"/>
  <c r="Q841" i="1"/>
  <c r="Q848" i="1"/>
  <c r="Q852" i="1"/>
  <c r="O855" i="1"/>
  <c r="R858" i="1"/>
  <c r="R860" i="1"/>
  <c r="R862" i="1"/>
  <c r="R864" i="1"/>
  <c r="R866" i="1"/>
  <c r="R868" i="1"/>
  <c r="R940" i="1"/>
  <c r="V940" i="1" s="1"/>
  <c r="Z940" i="1" s="1"/>
  <c r="Y940" i="1"/>
  <c r="AC940" i="1" s="1"/>
  <c r="X944" i="1"/>
  <c r="S944" i="1"/>
  <c r="X946" i="1"/>
  <c r="R947" i="1"/>
  <c r="V947" i="1" s="1"/>
  <c r="Z947" i="1" s="1"/>
  <c r="X949" i="1"/>
  <c r="R952" i="1"/>
  <c r="V952" i="1" s="1"/>
  <c r="Z952" i="1" s="1"/>
  <c r="R953" i="1"/>
  <c r="V953" i="1" s="1"/>
  <c r="Z953" i="1" s="1"/>
  <c r="Y958" i="1"/>
  <c r="AC958" i="1" s="1"/>
  <c r="Y980" i="1"/>
  <c r="AC980" i="1" s="1"/>
  <c r="X1007" i="1"/>
  <c r="S1007" i="1"/>
  <c r="Y1035" i="1"/>
  <c r="AC1035" i="1" s="1"/>
  <c r="O616" i="1"/>
  <c r="O618" i="1"/>
  <c r="O620" i="1"/>
  <c r="O622" i="1"/>
  <c r="O624" i="1"/>
  <c r="O626" i="1"/>
  <c r="O628" i="1"/>
  <c r="O630" i="1"/>
  <c r="O632" i="1"/>
  <c r="O634" i="1"/>
  <c r="O636" i="1"/>
  <c r="O638" i="1"/>
  <c r="O640" i="1"/>
  <c r="O642" i="1"/>
  <c r="O644" i="1"/>
  <c r="O646" i="1"/>
  <c r="O648" i="1"/>
  <c r="O650" i="1"/>
  <c r="O652" i="1"/>
  <c r="O654" i="1"/>
  <c r="O656" i="1"/>
  <c r="O658" i="1"/>
  <c r="O660" i="1"/>
  <c r="O662" i="1"/>
  <c r="O664" i="1"/>
  <c r="O666" i="1"/>
  <c r="O668" i="1"/>
  <c r="O670" i="1"/>
  <c r="O672" i="1"/>
  <c r="O674" i="1"/>
  <c r="O676" i="1"/>
  <c r="O678" i="1"/>
  <c r="O680" i="1"/>
  <c r="O682" i="1"/>
  <c r="O684" i="1"/>
  <c r="O686" i="1"/>
  <c r="O688" i="1"/>
  <c r="O690" i="1"/>
  <c r="O692" i="1"/>
  <c r="O694" i="1"/>
  <c r="O696" i="1"/>
  <c r="O698" i="1"/>
  <c r="O700" i="1"/>
  <c r="O702" i="1"/>
  <c r="O704" i="1"/>
  <c r="O706" i="1"/>
  <c r="O708" i="1"/>
  <c r="O710" i="1"/>
  <c r="O712" i="1"/>
  <c r="O714" i="1"/>
  <c r="O716" i="1"/>
  <c r="O718" i="1"/>
  <c r="O720" i="1"/>
  <c r="O722" i="1"/>
  <c r="O724" i="1"/>
  <c r="O726" i="1"/>
  <c r="O728" i="1"/>
  <c r="O730" i="1"/>
  <c r="O732" i="1"/>
  <c r="O734" i="1"/>
  <c r="O736" i="1"/>
  <c r="O738" i="1"/>
  <c r="O740" i="1"/>
  <c r="O742" i="1"/>
  <c r="O744" i="1"/>
  <c r="O746" i="1"/>
  <c r="Q747" i="1"/>
  <c r="Q751" i="1"/>
  <c r="Q755" i="1"/>
  <c r="Q758" i="1"/>
  <c r="Q762" i="1"/>
  <c r="Q766" i="1"/>
  <c r="Q772" i="1"/>
  <c r="Q776" i="1"/>
  <c r="Q780" i="1"/>
  <c r="Q784" i="1"/>
  <c r="Q788" i="1"/>
  <c r="S791" i="1"/>
  <c r="Q794" i="1"/>
  <c r="S801" i="1"/>
  <c r="S804" i="1"/>
  <c r="Q807" i="1"/>
  <c r="S811" i="1"/>
  <c r="Q814" i="1"/>
  <c r="Q823" i="1"/>
  <c r="Q826" i="1"/>
  <c r="Q829" i="1"/>
  <c r="Q837" i="1"/>
  <c r="Q840" i="1"/>
  <c r="S844" i="1"/>
  <c r="Q847" i="1"/>
  <c r="Q851" i="1"/>
  <c r="O854" i="1"/>
  <c r="S855" i="1"/>
  <c r="O857" i="1"/>
  <c r="O859" i="1"/>
  <c r="O861" i="1"/>
  <c r="O863" i="1"/>
  <c r="O865" i="1"/>
  <c r="O867" i="1"/>
  <c r="O869" i="1"/>
  <c r="O871" i="1"/>
  <c r="O873" i="1"/>
  <c r="O875" i="1"/>
  <c r="O877" i="1"/>
  <c r="O879" i="1"/>
  <c r="L1056" i="1"/>
  <c r="O883" i="1"/>
  <c r="O885" i="1"/>
  <c r="O887" i="1"/>
  <c r="O889" i="1"/>
  <c r="O891" i="1"/>
  <c r="O893" i="1"/>
  <c r="O895" i="1"/>
  <c r="O897" i="1"/>
  <c r="O899" i="1"/>
  <c r="O901" i="1"/>
  <c r="O903" i="1"/>
  <c r="O905" i="1"/>
  <c r="O907" i="1"/>
  <c r="O909" i="1"/>
  <c r="O911" i="1"/>
  <c r="O913" i="1"/>
  <c r="O915" i="1"/>
  <c r="O917" i="1"/>
  <c r="O919" i="1"/>
  <c r="O921" i="1"/>
  <c r="O923" i="1"/>
  <c r="O925" i="1"/>
  <c r="O927" i="1"/>
  <c r="O929" i="1"/>
  <c r="O931" i="1"/>
  <c r="O933" i="1"/>
  <c r="O935" i="1"/>
  <c r="X940" i="1"/>
  <c r="S940" i="1"/>
  <c r="R941" i="1"/>
  <c r="V941" i="1" s="1"/>
  <c r="Z941" i="1" s="1"/>
  <c r="Y943" i="1"/>
  <c r="AC943" i="1" s="1"/>
  <c r="O963" i="1"/>
  <c r="S963" i="1"/>
  <c r="O966" i="1"/>
  <c r="X967" i="1"/>
  <c r="S967" i="1"/>
  <c r="X969" i="1"/>
  <c r="X971" i="1"/>
  <c r="X973" i="1"/>
  <c r="S973" i="1"/>
  <c r="X975" i="1"/>
  <c r="S975" i="1"/>
  <c r="O1021" i="1"/>
  <c r="X1022" i="1"/>
  <c r="S1022" i="1"/>
  <c r="X1024" i="1"/>
  <c r="X1026" i="1"/>
  <c r="S1026" i="1"/>
  <c r="X1028" i="1"/>
  <c r="S1028" i="1"/>
  <c r="X1052" i="1"/>
  <c r="S1052" i="1"/>
  <c r="Y968" i="1"/>
  <c r="AC968" i="1" s="1"/>
  <c r="Y970" i="1"/>
  <c r="AC970" i="1" s="1"/>
  <c r="Y972" i="1"/>
  <c r="AC972" i="1" s="1"/>
  <c r="R999" i="1"/>
  <c r="V999" i="1" s="1"/>
  <c r="Z999" i="1" s="1"/>
  <c r="Y999" i="1"/>
  <c r="AC999" i="1" s="1"/>
  <c r="X1004" i="1"/>
  <c r="Y1006" i="1"/>
  <c r="AC1006" i="1" s="1"/>
  <c r="Y1011" i="1"/>
  <c r="AC1011" i="1" s="1"/>
  <c r="X1014" i="1"/>
  <c r="S1014" i="1"/>
  <c r="X1016" i="1"/>
  <c r="X1018" i="1"/>
  <c r="R1019" i="1"/>
  <c r="V1019" i="1" s="1"/>
  <c r="Z1019" i="1" s="1"/>
  <c r="R1020" i="1"/>
  <c r="V1020" i="1" s="1"/>
  <c r="Z1020" i="1" s="1"/>
  <c r="Y1023" i="1"/>
  <c r="AC1023" i="1" s="1"/>
  <c r="Y1025" i="1"/>
  <c r="AC1025" i="1" s="1"/>
  <c r="R870" i="1"/>
  <c r="R872" i="1"/>
  <c r="R874" i="1"/>
  <c r="R876" i="1"/>
  <c r="R878" i="1"/>
  <c r="R880" i="1"/>
  <c r="R882" i="1"/>
  <c r="V882" i="1" s="1"/>
  <c r="Z882" i="1" s="1"/>
  <c r="R884" i="1"/>
  <c r="V884" i="1" s="1"/>
  <c r="Z884" i="1" s="1"/>
  <c r="R886" i="1"/>
  <c r="V886" i="1" s="1"/>
  <c r="Z886" i="1" s="1"/>
  <c r="R888" i="1"/>
  <c r="V888" i="1" s="1"/>
  <c r="Z888" i="1" s="1"/>
  <c r="R890" i="1"/>
  <c r="V890" i="1" s="1"/>
  <c r="Z890" i="1" s="1"/>
  <c r="R892" i="1"/>
  <c r="V892" i="1" s="1"/>
  <c r="Z892" i="1" s="1"/>
  <c r="R894" i="1"/>
  <c r="V894" i="1" s="1"/>
  <c r="Z894" i="1" s="1"/>
  <c r="R896" i="1"/>
  <c r="V896" i="1" s="1"/>
  <c r="Z896" i="1" s="1"/>
  <c r="R898" i="1"/>
  <c r="V898" i="1" s="1"/>
  <c r="Z898" i="1" s="1"/>
  <c r="R900" i="1"/>
  <c r="V900" i="1" s="1"/>
  <c r="Z900" i="1" s="1"/>
  <c r="R902" i="1"/>
  <c r="V902" i="1" s="1"/>
  <c r="Z902" i="1" s="1"/>
  <c r="R904" i="1"/>
  <c r="V904" i="1" s="1"/>
  <c r="Z904" i="1" s="1"/>
  <c r="R906" i="1"/>
  <c r="V906" i="1" s="1"/>
  <c r="Z906" i="1" s="1"/>
  <c r="R908" i="1"/>
  <c r="V908" i="1" s="1"/>
  <c r="Z908" i="1" s="1"/>
  <c r="R910" i="1"/>
  <c r="V910" i="1" s="1"/>
  <c r="Z910" i="1" s="1"/>
  <c r="R912" i="1"/>
  <c r="V912" i="1" s="1"/>
  <c r="Z912" i="1" s="1"/>
  <c r="R914" i="1"/>
  <c r="V914" i="1" s="1"/>
  <c r="Z914" i="1" s="1"/>
  <c r="R916" i="1"/>
  <c r="V916" i="1" s="1"/>
  <c r="Z916" i="1" s="1"/>
  <c r="R918" i="1"/>
  <c r="V918" i="1" s="1"/>
  <c r="Z918" i="1" s="1"/>
  <c r="R920" i="1"/>
  <c r="V920" i="1" s="1"/>
  <c r="Z920" i="1" s="1"/>
  <c r="R922" i="1"/>
  <c r="V922" i="1" s="1"/>
  <c r="Z922" i="1" s="1"/>
  <c r="R924" i="1"/>
  <c r="V924" i="1" s="1"/>
  <c r="Z924" i="1" s="1"/>
  <c r="R926" i="1"/>
  <c r="V926" i="1" s="1"/>
  <c r="Z926" i="1" s="1"/>
  <c r="R928" i="1"/>
  <c r="V928" i="1" s="1"/>
  <c r="Z928" i="1" s="1"/>
  <c r="R930" i="1"/>
  <c r="V930" i="1" s="1"/>
  <c r="Z930" i="1" s="1"/>
  <c r="R932" i="1"/>
  <c r="V932" i="1" s="1"/>
  <c r="Z932" i="1" s="1"/>
  <c r="R934" i="1"/>
  <c r="V934" i="1" s="1"/>
  <c r="Z934" i="1" s="1"/>
  <c r="R936" i="1"/>
  <c r="V936" i="1" s="1"/>
  <c r="Z936" i="1" s="1"/>
  <c r="Y937" i="1"/>
  <c r="AC937" i="1" s="1"/>
  <c r="O941" i="1"/>
  <c r="X943" i="1"/>
  <c r="Y945" i="1"/>
  <c r="AC945" i="1" s="1"/>
  <c r="O947" i="1"/>
  <c r="X948" i="1"/>
  <c r="R949" i="1"/>
  <c r="V949" i="1" s="1"/>
  <c r="Z949" i="1" s="1"/>
  <c r="Y950" i="1"/>
  <c r="AC950" i="1" s="1"/>
  <c r="O952" i="1"/>
  <c r="X953" i="1"/>
  <c r="S953" i="1"/>
  <c r="X955" i="1"/>
  <c r="R956" i="1"/>
  <c r="V956" i="1" s="1"/>
  <c r="Z956" i="1" s="1"/>
  <c r="R957" i="1"/>
  <c r="V957" i="1" s="1"/>
  <c r="Z957" i="1" s="1"/>
  <c r="Y960" i="1"/>
  <c r="AC960" i="1" s="1"/>
  <c r="O975" i="1"/>
  <c r="O978" i="1"/>
  <c r="R980" i="1"/>
  <c r="V980" i="1" s="1"/>
  <c r="Z980" i="1" s="1"/>
  <c r="R981" i="1"/>
  <c r="V981" i="1" s="1"/>
  <c r="Z981" i="1" s="1"/>
  <c r="S984" i="1"/>
  <c r="O985" i="1"/>
  <c r="S986" i="1"/>
  <c r="O987" i="1"/>
  <c r="S988" i="1"/>
  <c r="O989" i="1"/>
  <c r="S990" i="1"/>
  <c r="O991" i="1"/>
  <c r="S992" i="1"/>
  <c r="O993" i="1"/>
  <c r="S994" i="1"/>
  <c r="O995" i="1"/>
  <c r="Y996" i="1"/>
  <c r="AC996" i="1" s="1"/>
  <c r="X999" i="1"/>
  <c r="S999" i="1"/>
  <c r="R1000" i="1"/>
  <c r="V1000" i="1" s="1"/>
  <c r="Z1000" i="1" s="1"/>
  <c r="X1003" i="1"/>
  <c r="R1004" i="1"/>
  <c r="V1004" i="1" s="1"/>
  <c r="Z1004" i="1" s="1"/>
  <c r="X1006" i="1"/>
  <c r="Y1008" i="1"/>
  <c r="AC1008" i="1" s="1"/>
  <c r="R1009" i="1"/>
  <c r="V1009" i="1" s="1"/>
  <c r="Z1009" i="1" s="1"/>
  <c r="R1010" i="1"/>
  <c r="V1010" i="1" s="1"/>
  <c r="Z1010" i="1" s="1"/>
  <c r="Y1013" i="1"/>
  <c r="AC1013" i="1" s="1"/>
  <c r="O1033" i="1"/>
  <c r="R1035" i="1"/>
  <c r="V1035" i="1" s="1"/>
  <c r="Z1035" i="1" s="1"/>
  <c r="R1036" i="1"/>
  <c r="V1036" i="1" s="1"/>
  <c r="Z1036" i="1" s="1"/>
  <c r="X1044" i="1"/>
  <c r="S1044" i="1"/>
  <c r="Y1043" i="1"/>
  <c r="AC1043" i="1" s="1"/>
  <c r="X1046" i="1"/>
  <c r="Y1051" i="1"/>
  <c r="AC1051" i="1" s="1"/>
  <c r="X1054" i="1"/>
  <c r="R950" i="1"/>
  <c r="V950" i="1" s="1"/>
  <c r="Z950" i="1" s="1"/>
  <c r="R951" i="1"/>
  <c r="V951" i="1" s="1"/>
  <c r="Z951" i="1" s="1"/>
  <c r="O953" i="1"/>
  <c r="Y954" i="1"/>
  <c r="AC954" i="1" s="1"/>
  <c r="O956" i="1"/>
  <c r="X957" i="1"/>
  <c r="R958" i="1"/>
  <c r="V958" i="1" s="1"/>
  <c r="Z958" i="1" s="1"/>
  <c r="R959" i="1"/>
  <c r="V959" i="1" s="1"/>
  <c r="Z959" i="1" s="1"/>
  <c r="S960" i="1"/>
  <c r="O961" i="1"/>
  <c r="Y962" i="1"/>
  <c r="AC962" i="1" s="1"/>
  <c r="O964" i="1"/>
  <c r="X965" i="1"/>
  <c r="R966" i="1"/>
  <c r="V966" i="1" s="1"/>
  <c r="Z966" i="1" s="1"/>
  <c r="R967" i="1"/>
  <c r="V967" i="1" s="1"/>
  <c r="Z967" i="1" s="1"/>
  <c r="S968" i="1"/>
  <c r="O969" i="1"/>
  <c r="O971" i="1"/>
  <c r="O973" i="1"/>
  <c r="Y974" i="1"/>
  <c r="AC974" i="1" s="1"/>
  <c r="O976" i="1"/>
  <c r="X977" i="1"/>
  <c r="R978" i="1"/>
  <c r="V978" i="1" s="1"/>
  <c r="Z978" i="1" s="1"/>
  <c r="R979" i="1"/>
  <c r="V979" i="1" s="1"/>
  <c r="Z979" i="1" s="1"/>
  <c r="O981" i="1"/>
  <c r="Y982" i="1"/>
  <c r="AC982" i="1" s="1"/>
  <c r="O984" i="1"/>
  <c r="X985" i="1"/>
  <c r="O986" i="1"/>
  <c r="X987" i="1"/>
  <c r="O988" i="1"/>
  <c r="X989" i="1"/>
  <c r="O990" i="1"/>
  <c r="X991" i="1"/>
  <c r="O992" i="1"/>
  <c r="X993" i="1"/>
  <c r="O994" i="1"/>
  <c r="X995" i="1"/>
  <c r="R996" i="1"/>
  <c r="V996" i="1" s="1"/>
  <c r="Z996" i="1" s="1"/>
  <c r="R997" i="1"/>
  <c r="V997" i="1" s="1"/>
  <c r="Z997" i="1" s="1"/>
  <c r="O1000" i="1"/>
  <c r="R1001" i="1"/>
  <c r="V1001" i="1" s="1"/>
  <c r="Z1001" i="1" s="1"/>
  <c r="O1004" i="1"/>
  <c r="X1005" i="1"/>
  <c r="R1006" i="1"/>
  <c r="V1006" i="1" s="1"/>
  <c r="Z1006" i="1" s="1"/>
  <c r="X1008" i="1"/>
  <c r="O1009" i="1"/>
  <c r="X1010" i="1"/>
  <c r="R1011" i="1"/>
  <c r="V1011" i="1" s="1"/>
  <c r="Z1011" i="1" s="1"/>
  <c r="R1012" i="1"/>
  <c r="V1012" i="1" s="1"/>
  <c r="Z1012" i="1" s="1"/>
  <c r="Y1015" i="1"/>
  <c r="AC1015" i="1" s="1"/>
  <c r="Y1017" i="1"/>
  <c r="AC1017" i="1" s="1"/>
  <c r="O1019" i="1"/>
  <c r="X1020" i="1"/>
  <c r="R1021" i="1"/>
  <c r="V1021" i="1" s="1"/>
  <c r="Z1021" i="1" s="1"/>
  <c r="R1022" i="1"/>
  <c r="V1022" i="1" s="1"/>
  <c r="Z1022" i="1" s="1"/>
  <c r="S1025" i="1"/>
  <c r="Y1027" i="1"/>
  <c r="AC1027" i="1" s="1"/>
  <c r="O1029" i="1"/>
  <c r="X1030" i="1"/>
  <c r="O1031" i="1"/>
  <c r="X1032" i="1"/>
  <c r="R1033" i="1"/>
  <c r="V1033" i="1" s="1"/>
  <c r="Z1033" i="1" s="1"/>
  <c r="R1034" i="1"/>
  <c r="V1034" i="1" s="1"/>
  <c r="Z1034" i="1" s="1"/>
  <c r="Y1037" i="1"/>
  <c r="AC1037" i="1" s="1"/>
  <c r="O1039" i="1"/>
  <c r="X1040" i="1"/>
  <c r="R1041" i="1"/>
  <c r="V1041" i="1" s="1"/>
  <c r="Z1041" i="1" s="1"/>
  <c r="R1042" i="1"/>
  <c r="V1042" i="1" s="1"/>
  <c r="Z1042" i="1" s="1"/>
  <c r="Y1045" i="1"/>
  <c r="AC1045" i="1" s="1"/>
  <c r="X1048" i="1"/>
  <c r="R1049" i="1"/>
  <c r="V1049" i="1" s="1"/>
  <c r="Z1049" i="1" s="1"/>
  <c r="R1050" i="1"/>
  <c r="V1050" i="1" s="1"/>
  <c r="Z1050" i="1" s="1"/>
  <c r="Y1053" i="1"/>
  <c r="AC1053" i="1" s="1"/>
  <c r="Y1055" i="1"/>
  <c r="AC1055" i="1" s="1"/>
  <c r="O1041" i="1"/>
  <c r="X1042" i="1"/>
  <c r="R1043" i="1"/>
  <c r="V1043" i="1" s="1"/>
  <c r="Z1043" i="1" s="1"/>
  <c r="R1044" i="1"/>
  <c r="V1044" i="1" s="1"/>
  <c r="Z1044" i="1" s="1"/>
  <c r="S1045" i="1"/>
  <c r="O1046" i="1"/>
  <c r="S1046" i="1"/>
  <c r="Y1047" i="1"/>
  <c r="AC1047" i="1" s="1"/>
  <c r="O1049" i="1"/>
  <c r="X1050" i="1"/>
  <c r="R1051" i="1"/>
  <c r="V1051" i="1" s="1"/>
  <c r="Z1051" i="1" s="1"/>
  <c r="R1052" i="1"/>
  <c r="V1052" i="1" s="1"/>
  <c r="Z1052" i="1" s="1"/>
  <c r="S1053" i="1"/>
  <c r="O1054" i="1"/>
  <c r="S45" i="1"/>
  <c r="Q45" i="1"/>
  <c r="S47" i="1"/>
  <c r="Q47" i="1"/>
  <c r="S49" i="1"/>
  <c r="Q49" i="1"/>
  <c r="S51" i="1"/>
  <c r="Q51" i="1"/>
  <c r="S53" i="1"/>
  <c r="Q53" i="1"/>
  <c r="S55" i="1"/>
  <c r="Q55" i="1"/>
  <c r="S63" i="1"/>
  <c r="Q63" i="1"/>
  <c r="R63" i="1"/>
  <c r="O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O57" i="1"/>
  <c r="Q57" i="1"/>
  <c r="O59" i="1"/>
  <c r="Q59" i="1"/>
  <c r="O61" i="1"/>
  <c r="Q61" i="1"/>
  <c r="O63" i="1"/>
  <c r="S44" i="1"/>
  <c r="Q44" i="1"/>
  <c r="S46" i="1"/>
  <c r="Q46" i="1"/>
  <c r="S48" i="1"/>
  <c r="Q48" i="1"/>
  <c r="S50" i="1"/>
  <c r="Q50" i="1"/>
  <c r="S52" i="1"/>
  <c r="Q52" i="1"/>
  <c r="S54" i="1"/>
  <c r="Q54" i="1"/>
  <c r="O3" i="1"/>
  <c r="O4" i="1"/>
  <c r="O5" i="1"/>
  <c r="O6" i="1"/>
  <c r="O7" i="1"/>
  <c r="Q7" i="1"/>
  <c r="O8" i="1"/>
  <c r="O9" i="1"/>
  <c r="O10" i="1"/>
  <c r="O11" i="1"/>
  <c r="O12" i="1"/>
  <c r="O13" i="1"/>
  <c r="Q13" i="1"/>
  <c r="O14" i="1"/>
  <c r="O15" i="1"/>
  <c r="O16" i="1"/>
  <c r="O17" i="1"/>
  <c r="Q17" i="1"/>
  <c r="S57" i="1"/>
  <c r="O58" i="1"/>
  <c r="Q58" i="1"/>
  <c r="O60" i="1"/>
  <c r="Q60" i="1"/>
  <c r="O62" i="1"/>
  <c r="Q62" i="1"/>
  <c r="S585" i="1"/>
  <c r="Q585" i="1"/>
  <c r="S586" i="1"/>
  <c r="Q586" i="1"/>
  <c r="S588" i="1"/>
  <c r="Q588" i="1"/>
  <c r="S590" i="1"/>
  <c r="Q590" i="1"/>
  <c r="S592" i="1"/>
  <c r="Q592" i="1"/>
  <c r="S594" i="1"/>
  <c r="Q594" i="1"/>
  <c r="S596" i="1"/>
  <c r="Q596" i="1"/>
  <c r="S598" i="1"/>
  <c r="Q598" i="1"/>
  <c r="S600" i="1"/>
  <c r="Q600" i="1"/>
  <c r="R64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R92" i="1"/>
  <c r="R93" i="1"/>
  <c r="R94" i="1"/>
  <c r="R95" i="1"/>
  <c r="R96" i="1"/>
  <c r="R97" i="1"/>
  <c r="R98" i="1"/>
  <c r="R99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R117" i="1"/>
  <c r="R118" i="1"/>
  <c r="R119" i="1"/>
  <c r="R120" i="1"/>
  <c r="R121" i="1"/>
  <c r="R122" i="1"/>
  <c r="R123" i="1"/>
  <c r="Q125" i="1"/>
  <c r="Q126" i="1"/>
  <c r="Q127" i="1"/>
  <c r="Q128" i="1"/>
  <c r="Q129" i="1"/>
  <c r="Q130" i="1"/>
  <c r="Q131" i="1"/>
  <c r="Q132" i="1"/>
  <c r="R134" i="1"/>
  <c r="R135" i="1"/>
  <c r="R136" i="1"/>
  <c r="R137" i="1"/>
  <c r="Q141" i="1"/>
  <c r="R143" i="1"/>
  <c r="R144" i="1"/>
  <c r="Q145" i="1"/>
  <c r="Q146" i="1"/>
  <c r="R148" i="1"/>
  <c r="R149" i="1"/>
  <c r="R150" i="1"/>
  <c r="Q152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71" i="1"/>
  <c r="Q173" i="1"/>
  <c r="Q174" i="1"/>
  <c r="Q179" i="1"/>
  <c r="Q180" i="1"/>
  <c r="Q183" i="1"/>
  <c r="Q184" i="1"/>
  <c r="R186" i="1"/>
  <c r="R187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S587" i="1"/>
  <c r="Q587" i="1"/>
  <c r="S589" i="1"/>
  <c r="Q589" i="1"/>
  <c r="S591" i="1"/>
  <c r="Q591" i="1"/>
  <c r="S593" i="1"/>
  <c r="Q593" i="1"/>
  <c r="S595" i="1"/>
  <c r="Q595" i="1"/>
  <c r="S597" i="1"/>
  <c r="Q597" i="1"/>
  <c r="S599" i="1"/>
  <c r="Q599" i="1"/>
  <c r="S601" i="1"/>
  <c r="Q601" i="1"/>
  <c r="O64" i="1"/>
  <c r="O92" i="1"/>
  <c r="O93" i="1"/>
  <c r="O94" i="1"/>
  <c r="O95" i="1"/>
  <c r="O96" i="1"/>
  <c r="O97" i="1"/>
  <c r="O98" i="1"/>
  <c r="O99" i="1"/>
  <c r="O117" i="1"/>
  <c r="O118" i="1"/>
  <c r="O119" i="1"/>
  <c r="O120" i="1"/>
  <c r="O121" i="1"/>
  <c r="O122" i="1"/>
  <c r="Q122" i="1"/>
  <c r="O123" i="1"/>
  <c r="Q123" i="1"/>
  <c r="O134" i="1"/>
  <c r="O135" i="1"/>
  <c r="Q135" i="1"/>
  <c r="O136" i="1"/>
  <c r="Q136" i="1"/>
  <c r="O137" i="1"/>
  <c r="O143" i="1"/>
  <c r="O144" i="1"/>
  <c r="Q144" i="1"/>
  <c r="O148" i="1"/>
  <c r="O149" i="1"/>
  <c r="O150" i="1"/>
  <c r="O154" i="1"/>
  <c r="Q154" i="1"/>
  <c r="O155" i="1"/>
  <c r="Q155" i="1"/>
  <c r="O156" i="1"/>
  <c r="O157" i="1"/>
  <c r="O158" i="1"/>
  <c r="Q158" i="1"/>
  <c r="O159" i="1"/>
  <c r="Q159" i="1"/>
  <c r="O160" i="1"/>
  <c r="O161" i="1"/>
  <c r="O162" i="1"/>
  <c r="O163" i="1"/>
  <c r="O164" i="1"/>
  <c r="O165" i="1"/>
  <c r="Q165" i="1"/>
  <c r="O166" i="1"/>
  <c r="Q166" i="1"/>
  <c r="O167" i="1"/>
  <c r="O168" i="1"/>
  <c r="Q168" i="1"/>
  <c r="O171" i="1"/>
  <c r="O186" i="1"/>
  <c r="Q186" i="1"/>
  <c r="O187" i="1"/>
  <c r="O192" i="1"/>
  <c r="Q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Q297" i="1"/>
  <c r="O298" i="1"/>
  <c r="O299" i="1"/>
  <c r="O300" i="1"/>
  <c r="O301" i="1"/>
  <c r="Q301" i="1"/>
  <c r="O302" i="1"/>
  <c r="O303" i="1"/>
  <c r="Q303" i="1"/>
  <c r="O304" i="1"/>
  <c r="O305" i="1"/>
  <c r="O306" i="1"/>
  <c r="O307" i="1"/>
  <c r="Q307" i="1"/>
  <c r="O308" i="1"/>
  <c r="O309" i="1"/>
  <c r="O310" i="1"/>
  <c r="O311" i="1"/>
  <c r="Q311" i="1"/>
  <c r="O312" i="1"/>
  <c r="O313" i="1"/>
  <c r="Q313" i="1"/>
  <c r="O314" i="1"/>
  <c r="O315" i="1"/>
  <c r="O316" i="1"/>
  <c r="O317" i="1"/>
  <c r="Q317" i="1"/>
  <c r="O318" i="1"/>
  <c r="O319" i="1"/>
  <c r="O320" i="1"/>
  <c r="Q320" i="1"/>
  <c r="O321" i="1"/>
  <c r="O322" i="1"/>
  <c r="O323" i="1"/>
  <c r="Q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Q336" i="1"/>
  <c r="O337" i="1"/>
  <c r="O338" i="1"/>
  <c r="Q338" i="1"/>
  <c r="O339" i="1"/>
  <c r="Q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Q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Q368" i="1"/>
  <c r="O369" i="1"/>
  <c r="O370" i="1"/>
  <c r="O371" i="1"/>
  <c r="O372" i="1"/>
  <c r="O373" i="1"/>
  <c r="O374" i="1"/>
  <c r="O375" i="1"/>
  <c r="O376" i="1"/>
  <c r="Q376" i="1"/>
  <c r="O377" i="1"/>
  <c r="O378" i="1"/>
  <c r="O379" i="1"/>
  <c r="O380" i="1"/>
  <c r="Q380" i="1"/>
  <c r="O381" i="1"/>
  <c r="O382" i="1"/>
  <c r="Q382" i="1"/>
  <c r="O383" i="1"/>
  <c r="O384" i="1"/>
  <c r="O385" i="1"/>
  <c r="O386" i="1"/>
  <c r="Q386" i="1"/>
  <c r="O387" i="1"/>
  <c r="O388" i="1"/>
  <c r="O389" i="1"/>
  <c r="Q389" i="1"/>
  <c r="O390" i="1"/>
  <c r="O391" i="1"/>
  <c r="O392" i="1"/>
  <c r="Q392" i="1"/>
  <c r="O393" i="1"/>
  <c r="O394" i="1"/>
  <c r="Q394" i="1"/>
  <c r="O395" i="1"/>
  <c r="Q395" i="1"/>
  <c r="O396" i="1"/>
  <c r="O397" i="1"/>
  <c r="Q397" i="1"/>
  <c r="O398" i="1"/>
  <c r="O399" i="1"/>
  <c r="O400" i="1"/>
  <c r="Q400" i="1"/>
  <c r="O401" i="1"/>
  <c r="Q401" i="1"/>
  <c r="O402" i="1"/>
  <c r="O403" i="1"/>
  <c r="O404" i="1"/>
  <c r="O405" i="1"/>
  <c r="O406" i="1"/>
  <c r="O407" i="1"/>
  <c r="O408" i="1"/>
  <c r="O409" i="1"/>
  <c r="O410" i="1"/>
  <c r="O411" i="1"/>
  <c r="Q411" i="1"/>
  <c r="O412" i="1"/>
  <c r="Q412" i="1"/>
  <c r="O413" i="1"/>
  <c r="O414" i="1"/>
  <c r="Q414" i="1"/>
  <c r="O415" i="1"/>
  <c r="Q415" i="1"/>
  <c r="O416" i="1"/>
  <c r="O417" i="1"/>
  <c r="O418" i="1"/>
  <c r="Q418" i="1"/>
  <c r="O419" i="1"/>
  <c r="O420" i="1"/>
  <c r="O421" i="1"/>
  <c r="O422" i="1"/>
  <c r="O423" i="1"/>
  <c r="Q423" i="1"/>
  <c r="O424" i="1"/>
  <c r="Q424" i="1"/>
  <c r="O425" i="1"/>
  <c r="O426" i="1"/>
  <c r="O427" i="1"/>
  <c r="O428" i="1"/>
  <c r="O429" i="1"/>
  <c r="O430" i="1"/>
  <c r="Q430" i="1"/>
  <c r="O431" i="1"/>
  <c r="O432" i="1"/>
  <c r="Q432" i="1"/>
  <c r="O433" i="1"/>
  <c r="Q433" i="1"/>
  <c r="O434" i="1"/>
  <c r="Q434" i="1"/>
  <c r="O435" i="1"/>
  <c r="O436" i="1"/>
  <c r="O437" i="1"/>
  <c r="O438" i="1"/>
  <c r="O439" i="1"/>
  <c r="Q439" i="1"/>
  <c r="O440" i="1"/>
  <c r="Q440" i="1"/>
  <c r="O441" i="1"/>
  <c r="Q441" i="1"/>
  <c r="O442" i="1"/>
  <c r="O443" i="1"/>
  <c r="O444" i="1"/>
  <c r="Q444" i="1"/>
  <c r="O445" i="1"/>
  <c r="O446" i="1"/>
  <c r="O447" i="1"/>
  <c r="O448" i="1"/>
  <c r="O449" i="1"/>
  <c r="O450" i="1"/>
  <c r="Q450" i="1"/>
  <c r="O451" i="1"/>
  <c r="O452" i="1"/>
  <c r="O453" i="1"/>
  <c r="O454" i="1"/>
  <c r="O455" i="1"/>
  <c r="O456" i="1"/>
  <c r="O457" i="1"/>
  <c r="Q457" i="1"/>
  <c r="O458" i="1"/>
  <c r="O459" i="1"/>
  <c r="O460" i="1"/>
  <c r="O461" i="1"/>
  <c r="Q461" i="1"/>
  <c r="O462" i="1"/>
  <c r="O463" i="1"/>
  <c r="Q463" i="1"/>
  <c r="O464" i="1"/>
  <c r="O465" i="1"/>
  <c r="O466" i="1"/>
  <c r="Q466" i="1"/>
  <c r="O467" i="1"/>
  <c r="Q467" i="1"/>
  <c r="O468" i="1"/>
  <c r="Q468" i="1"/>
  <c r="O469" i="1"/>
  <c r="Q469" i="1"/>
  <c r="O470" i="1"/>
  <c r="O471" i="1"/>
  <c r="O472" i="1"/>
  <c r="O473" i="1"/>
  <c r="Q473" i="1"/>
  <c r="O474" i="1"/>
  <c r="Q474" i="1"/>
  <c r="O475" i="1"/>
  <c r="Q475" i="1"/>
  <c r="O476" i="1"/>
  <c r="Q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Q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Q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Q530" i="1"/>
  <c r="O531" i="1"/>
  <c r="O532" i="1"/>
  <c r="O533" i="1"/>
  <c r="O534" i="1"/>
  <c r="O535" i="1"/>
  <c r="Q535" i="1"/>
  <c r="O536" i="1"/>
  <c r="Q536" i="1"/>
  <c r="O537" i="1"/>
  <c r="O538" i="1"/>
  <c r="O539" i="1"/>
  <c r="O540" i="1"/>
  <c r="O541" i="1"/>
  <c r="O542" i="1"/>
  <c r="O543" i="1"/>
  <c r="O544" i="1"/>
  <c r="Q544" i="1"/>
  <c r="O545" i="1"/>
  <c r="Q545" i="1"/>
  <c r="O546" i="1"/>
  <c r="Q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Q569" i="1"/>
  <c r="O570" i="1"/>
  <c r="Q570" i="1"/>
  <c r="O571" i="1"/>
  <c r="O572" i="1"/>
  <c r="O573" i="1"/>
  <c r="O574" i="1"/>
  <c r="O575" i="1"/>
  <c r="O576" i="1"/>
  <c r="O577" i="1"/>
  <c r="O578" i="1"/>
  <c r="O579" i="1"/>
  <c r="Q579" i="1"/>
  <c r="O580" i="1"/>
  <c r="O581" i="1"/>
  <c r="O582" i="1"/>
  <c r="O583" i="1"/>
  <c r="O584" i="1"/>
  <c r="O585" i="1"/>
  <c r="Q774" i="1"/>
  <c r="O774" i="1"/>
  <c r="R774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X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O747" i="1"/>
  <c r="O748" i="1"/>
  <c r="O749" i="1"/>
  <c r="O750" i="1"/>
  <c r="O751" i="1"/>
  <c r="O752" i="1"/>
  <c r="O753" i="1"/>
  <c r="O754" i="1"/>
  <c r="O755" i="1"/>
  <c r="O756" i="1"/>
  <c r="Q756" i="1"/>
  <c r="O757" i="1"/>
  <c r="O758" i="1"/>
  <c r="O759" i="1"/>
  <c r="O760" i="1"/>
  <c r="O761" i="1"/>
  <c r="O762" i="1"/>
  <c r="O763" i="1"/>
  <c r="O764" i="1"/>
  <c r="O765" i="1"/>
  <c r="O766" i="1"/>
  <c r="O767" i="1"/>
  <c r="Q767" i="1"/>
  <c r="O768" i="1"/>
  <c r="Q768" i="1"/>
  <c r="O769" i="1"/>
  <c r="O770" i="1"/>
  <c r="O771" i="1"/>
  <c r="O772" i="1"/>
  <c r="O773" i="1"/>
  <c r="Q773" i="1"/>
  <c r="S937" i="1"/>
  <c r="Q937" i="1"/>
  <c r="S941" i="1"/>
  <c r="Q941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81" i="1"/>
  <c r="X881" i="1"/>
  <c r="Q882" i="1"/>
  <c r="S882" i="1"/>
  <c r="Y882" i="1"/>
  <c r="AC882" i="1" s="1"/>
  <c r="R883" i="1"/>
  <c r="V883" i="1" s="1"/>
  <c r="Z883" i="1" s="1"/>
  <c r="X883" i="1"/>
  <c r="Q884" i="1"/>
  <c r="S884" i="1"/>
  <c r="Y884" i="1"/>
  <c r="AC884" i="1" s="1"/>
  <c r="R885" i="1"/>
  <c r="V885" i="1" s="1"/>
  <c r="Z885" i="1" s="1"/>
  <c r="X885" i="1"/>
  <c r="Q886" i="1"/>
  <c r="S886" i="1"/>
  <c r="Y886" i="1"/>
  <c r="AC886" i="1" s="1"/>
  <c r="R887" i="1"/>
  <c r="V887" i="1" s="1"/>
  <c r="Z887" i="1" s="1"/>
  <c r="X887" i="1"/>
  <c r="Q888" i="1"/>
  <c r="S888" i="1"/>
  <c r="Y888" i="1"/>
  <c r="AC888" i="1" s="1"/>
  <c r="R889" i="1"/>
  <c r="V889" i="1" s="1"/>
  <c r="Z889" i="1" s="1"/>
  <c r="X889" i="1"/>
  <c r="Q890" i="1"/>
  <c r="S890" i="1"/>
  <c r="Y890" i="1"/>
  <c r="AC890" i="1" s="1"/>
  <c r="R891" i="1"/>
  <c r="V891" i="1" s="1"/>
  <c r="Z891" i="1" s="1"/>
  <c r="X891" i="1"/>
  <c r="Q892" i="1"/>
  <c r="S892" i="1"/>
  <c r="Y892" i="1"/>
  <c r="AC892" i="1" s="1"/>
  <c r="R893" i="1"/>
  <c r="V893" i="1" s="1"/>
  <c r="Z893" i="1" s="1"/>
  <c r="X893" i="1"/>
  <c r="Q894" i="1"/>
  <c r="S894" i="1"/>
  <c r="Y894" i="1"/>
  <c r="AC894" i="1" s="1"/>
  <c r="R895" i="1"/>
  <c r="V895" i="1" s="1"/>
  <c r="Z895" i="1" s="1"/>
  <c r="X895" i="1"/>
  <c r="Q896" i="1"/>
  <c r="S896" i="1"/>
  <c r="Y896" i="1"/>
  <c r="AC896" i="1" s="1"/>
  <c r="R897" i="1"/>
  <c r="V897" i="1" s="1"/>
  <c r="Z897" i="1" s="1"/>
  <c r="X897" i="1"/>
  <c r="Q898" i="1"/>
  <c r="S898" i="1"/>
  <c r="Y898" i="1"/>
  <c r="AC898" i="1" s="1"/>
  <c r="R899" i="1"/>
  <c r="V899" i="1" s="1"/>
  <c r="Z899" i="1" s="1"/>
  <c r="X899" i="1"/>
  <c r="Q900" i="1"/>
  <c r="S900" i="1"/>
  <c r="Y900" i="1"/>
  <c r="AC900" i="1" s="1"/>
  <c r="R901" i="1"/>
  <c r="V901" i="1" s="1"/>
  <c r="Z901" i="1" s="1"/>
  <c r="X901" i="1"/>
  <c r="Q902" i="1"/>
  <c r="S902" i="1"/>
  <c r="Y902" i="1"/>
  <c r="AC902" i="1" s="1"/>
  <c r="R903" i="1"/>
  <c r="V903" i="1" s="1"/>
  <c r="Z903" i="1" s="1"/>
  <c r="X903" i="1"/>
  <c r="Q904" i="1"/>
  <c r="S904" i="1"/>
  <c r="Y904" i="1"/>
  <c r="AC904" i="1" s="1"/>
  <c r="R905" i="1"/>
  <c r="V905" i="1" s="1"/>
  <c r="Z905" i="1" s="1"/>
  <c r="X905" i="1"/>
  <c r="Q906" i="1"/>
  <c r="S906" i="1"/>
  <c r="Y906" i="1"/>
  <c r="AC906" i="1" s="1"/>
  <c r="R907" i="1"/>
  <c r="V907" i="1" s="1"/>
  <c r="Z907" i="1" s="1"/>
  <c r="X907" i="1"/>
  <c r="Q908" i="1"/>
  <c r="S908" i="1"/>
  <c r="Y908" i="1"/>
  <c r="AC908" i="1" s="1"/>
  <c r="R909" i="1"/>
  <c r="V909" i="1" s="1"/>
  <c r="Z909" i="1" s="1"/>
  <c r="X909" i="1"/>
  <c r="Q910" i="1"/>
  <c r="S910" i="1"/>
  <c r="Y910" i="1"/>
  <c r="AC910" i="1" s="1"/>
  <c r="R911" i="1"/>
  <c r="V911" i="1" s="1"/>
  <c r="Z911" i="1" s="1"/>
  <c r="X911" i="1"/>
  <c r="Q912" i="1"/>
  <c r="S912" i="1"/>
  <c r="Y912" i="1"/>
  <c r="AC912" i="1" s="1"/>
  <c r="R913" i="1"/>
  <c r="V913" i="1" s="1"/>
  <c r="Z913" i="1" s="1"/>
  <c r="X913" i="1"/>
  <c r="Q914" i="1"/>
  <c r="S914" i="1"/>
  <c r="Y914" i="1"/>
  <c r="AC914" i="1" s="1"/>
  <c r="R915" i="1"/>
  <c r="V915" i="1" s="1"/>
  <c r="Z915" i="1" s="1"/>
  <c r="X915" i="1"/>
  <c r="Q916" i="1"/>
  <c r="S916" i="1"/>
  <c r="Y916" i="1"/>
  <c r="AC916" i="1" s="1"/>
  <c r="R917" i="1"/>
  <c r="V917" i="1" s="1"/>
  <c r="Z917" i="1" s="1"/>
  <c r="X917" i="1"/>
  <c r="Q918" i="1"/>
  <c r="S918" i="1"/>
  <c r="Y918" i="1"/>
  <c r="AC918" i="1" s="1"/>
  <c r="R919" i="1"/>
  <c r="V919" i="1" s="1"/>
  <c r="Z919" i="1" s="1"/>
  <c r="X919" i="1"/>
  <c r="Q920" i="1"/>
  <c r="S920" i="1"/>
  <c r="Y920" i="1"/>
  <c r="AC920" i="1" s="1"/>
  <c r="R921" i="1"/>
  <c r="V921" i="1" s="1"/>
  <c r="Z921" i="1" s="1"/>
  <c r="X921" i="1"/>
  <c r="Q922" i="1"/>
  <c r="S922" i="1"/>
  <c r="Y922" i="1"/>
  <c r="AC922" i="1" s="1"/>
  <c r="R923" i="1"/>
  <c r="V923" i="1" s="1"/>
  <c r="Z923" i="1" s="1"/>
  <c r="X923" i="1"/>
  <c r="Q924" i="1"/>
  <c r="S924" i="1"/>
  <c r="Y924" i="1"/>
  <c r="AC924" i="1" s="1"/>
  <c r="R925" i="1"/>
  <c r="V925" i="1" s="1"/>
  <c r="Z925" i="1" s="1"/>
  <c r="X925" i="1"/>
  <c r="Q926" i="1"/>
  <c r="S926" i="1"/>
  <c r="Y926" i="1"/>
  <c r="AC926" i="1" s="1"/>
  <c r="R927" i="1"/>
  <c r="V927" i="1" s="1"/>
  <c r="Z927" i="1" s="1"/>
  <c r="X927" i="1"/>
  <c r="Q928" i="1"/>
  <c r="S928" i="1"/>
  <c r="Y928" i="1"/>
  <c r="AC928" i="1" s="1"/>
  <c r="R929" i="1"/>
  <c r="V929" i="1" s="1"/>
  <c r="Z929" i="1" s="1"/>
  <c r="X929" i="1"/>
  <c r="Q930" i="1"/>
  <c r="S930" i="1"/>
  <c r="Y930" i="1"/>
  <c r="AC930" i="1" s="1"/>
  <c r="R931" i="1"/>
  <c r="V931" i="1" s="1"/>
  <c r="Z931" i="1" s="1"/>
  <c r="X931" i="1"/>
  <c r="Q932" i="1"/>
  <c r="S932" i="1"/>
  <c r="Y932" i="1"/>
  <c r="AC932" i="1" s="1"/>
  <c r="R933" i="1"/>
  <c r="V933" i="1" s="1"/>
  <c r="Z933" i="1" s="1"/>
  <c r="X933" i="1"/>
  <c r="Q934" i="1"/>
  <c r="S934" i="1"/>
  <c r="Y934" i="1"/>
  <c r="AC934" i="1" s="1"/>
  <c r="R935" i="1"/>
  <c r="V935" i="1" s="1"/>
  <c r="Z935" i="1" s="1"/>
  <c r="X935" i="1"/>
  <c r="O936" i="1"/>
  <c r="Q936" i="1"/>
  <c r="X938" i="1"/>
  <c r="Y938" i="1"/>
  <c r="AC938" i="1" s="1"/>
  <c r="O940" i="1"/>
  <c r="Q940" i="1"/>
  <c r="X942" i="1"/>
  <c r="S939" i="1"/>
  <c r="Q939" i="1"/>
  <c r="Y942" i="1"/>
  <c r="AC942" i="1" s="1"/>
  <c r="R942" i="1"/>
  <c r="V942" i="1" s="1"/>
  <c r="Z942" i="1" s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Q789" i="1"/>
  <c r="O790" i="1"/>
  <c r="O791" i="1"/>
  <c r="Q791" i="1"/>
  <c r="O792" i="1"/>
  <c r="O793" i="1"/>
  <c r="O794" i="1"/>
  <c r="O795" i="1"/>
  <c r="O796" i="1"/>
  <c r="O797" i="1"/>
  <c r="Q797" i="1"/>
  <c r="O798" i="1"/>
  <c r="O799" i="1"/>
  <c r="O800" i="1"/>
  <c r="O801" i="1"/>
  <c r="Q801" i="1"/>
  <c r="O802" i="1"/>
  <c r="O803" i="1"/>
  <c r="O804" i="1"/>
  <c r="Q804" i="1"/>
  <c r="O805" i="1"/>
  <c r="O806" i="1"/>
  <c r="O807" i="1"/>
  <c r="O808" i="1"/>
  <c r="O809" i="1"/>
  <c r="O810" i="1"/>
  <c r="O811" i="1"/>
  <c r="Q811" i="1"/>
  <c r="O812" i="1"/>
  <c r="O813" i="1"/>
  <c r="O814" i="1"/>
  <c r="O815" i="1"/>
  <c r="O816" i="1"/>
  <c r="O817" i="1"/>
  <c r="Q817" i="1"/>
  <c r="O818" i="1"/>
  <c r="O819" i="1"/>
  <c r="O820" i="1"/>
  <c r="Q820" i="1"/>
  <c r="O821" i="1"/>
  <c r="O822" i="1"/>
  <c r="Q822" i="1"/>
  <c r="O823" i="1"/>
  <c r="O824" i="1"/>
  <c r="Q824" i="1"/>
  <c r="O825" i="1"/>
  <c r="O826" i="1"/>
  <c r="O827" i="1"/>
  <c r="Q827" i="1"/>
  <c r="O828" i="1"/>
  <c r="O829" i="1"/>
  <c r="O830" i="1"/>
  <c r="O831" i="1"/>
  <c r="O832" i="1"/>
  <c r="Q832" i="1"/>
  <c r="O833" i="1"/>
  <c r="Q833" i="1"/>
  <c r="O834" i="1"/>
  <c r="Q834" i="1"/>
  <c r="O835" i="1"/>
  <c r="Q835" i="1"/>
  <c r="O836" i="1"/>
  <c r="O837" i="1"/>
  <c r="O838" i="1"/>
  <c r="O839" i="1"/>
  <c r="Q839" i="1"/>
  <c r="O840" i="1"/>
  <c r="O841" i="1"/>
  <c r="O842" i="1"/>
  <c r="O843" i="1"/>
  <c r="O844" i="1"/>
  <c r="Q844" i="1"/>
  <c r="O845" i="1"/>
  <c r="O846" i="1"/>
  <c r="O847" i="1"/>
  <c r="O848" i="1"/>
  <c r="O849" i="1"/>
  <c r="O850" i="1"/>
  <c r="O851" i="1"/>
  <c r="Q855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O881" i="1"/>
  <c r="Q881" i="1"/>
  <c r="S881" i="1"/>
  <c r="Y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O938" i="1"/>
  <c r="Q938" i="1"/>
  <c r="O942" i="1"/>
  <c r="Q942" i="1"/>
  <c r="S998" i="1"/>
  <c r="Q998" i="1"/>
  <c r="S1002" i="1"/>
  <c r="Q1002" i="1"/>
  <c r="Q943" i="1"/>
  <c r="S943" i="1"/>
  <c r="R944" i="1"/>
  <c r="V944" i="1" s="1"/>
  <c r="Z944" i="1" s="1"/>
  <c r="Q945" i="1"/>
  <c r="S945" i="1"/>
  <c r="R946" i="1"/>
  <c r="V946" i="1" s="1"/>
  <c r="Z946" i="1" s="1"/>
  <c r="Q947" i="1"/>
  <c r="S947" i="1"/>
  <c r="R948" i="1"/>
  <c r="V948" i="1" s="1"/>
  <c r="Z948" i="1" s="1"/>
  <c r="Q949" i="1"/>
  <c r="S949" i="1"/>
  <c r="X950" i="1"/>
  <c r="Q951" i="1"/>
  <c r="Y951" i="1"/>
  <c r="AC951" i="1" s="1"/>
  <c r="X952" i="1"/>
  <c r="Q953" i="1"/>
  <c r="Y953" i="1"/>
  <c r="AC953" i="1" s="1"/>
  <c r="X954" i="1"/>
  <c r="Q955" i="1"/>
  <c r="Y955" i="1"/>
  <c r="AC955" i="1" s="1"/>
  <c r="X956" i="1"/>
  <c r="Q957" i="1"/>
  <c r="Y957" i="1"/>
  <c r="AC957" i="1" s="1"/>
  <c r="X958" i="1"/>
  <c r="Q959" i="1"/>
  <c r="Y959" i="1"/>
  <c r="AC959" i="1" s="1"/>
  <c r="X960" i="1"/>
  <c r="Q961" i="1"/>
  <c r="Y961" i="1"/>
  <c r="AC961" i="1" s="1"/>
  <c r="X962" i="1"/>
  <c r="Q963" i="1"/>
  <c r="Y963" i="1"/>
  <c r="AC963" i="1" s="1"/>
  <c r="X964" i="1"/>
  <c r="Q965" i="1"/>
  <c r="Y965" i="1"/>
  <c r="AC965" i="1" s="1"/>
  <c r="X966" i="1"/>
  <c r="Q967" i="1"/>
  <c r="Y967" i="1"/>
  <c r="AC967" i="1" s="1"/>
  <c r="X968" i="1"/>
  <c r="Q969" i="1"/>
  <c r="S969" i="1"/>
  <c r="Y969" i="1"/>
  <c r="AC969" i="1" s="1"/>
  <c r="X970" i="1"/>
  <c r="Q971" i="1"/>
  <c r="S971" i="1"/>
  <c r="Y971" i="1"/>
  <c r="AC971" i="1" s="1"/>
  <c r="X972" i="1"/>
  <c r="Q973" i="1"/>
  <c r="Y973" i="1"/>
  <c r="AC973" i="1" s="1"/>
  <c r="X974" i="1"/>
  <c r="Q975" i="1"/>
  <c r="Y975" i="1"/>
  <c r="AC975" i="1" s="1"/>
  <c r="X976" i="1"/>
  <c r="Q977" i="1"/>
  <c r="Y977" i="1"/>
  <c r="AC977" i="1" s="1"/>
  <c r="X978" i="1"/>
  <c r="Q979" i="1"/>
  <c r="Y979" i="1"/>
  <c r="AC979" i="1" s="1"/>
  <c r="X980" i="1"/>
  <c r="Q981" i="1"/>
  <c r="Y981" i="1"/>
  <c r="AC981" i="1" s="1"/>
  <c r="X982" i="1"/>
  <c r="Q983" i="1"/>
  <c r="Y983" i="1"/>
  <c r="AC983" i="1" s="1"/>
  <c r="X984" i="1"/>
  <c r="Q985" i="1"/>
  <c r="S985" i="1"/>
  <c r="Y985" i="1"/>
  <c r="AC985" i="1" s="1"/>
  <c r="X986" i="1"/>
  <c r="Q987" i="1"/>
  <c r="S987" i="1"/>
  <c r="Y987" i="1"/>
  <c r="AC987" i="1" s="1"/>
  <c r="X988" i="1"/>
  <c r="Q989" i="1"/>
  <c r="S989" i="1"/>
  <c r="Y989" i="1"/>
  <c r="AC989" i="1" s="1"/>
  <c r="X990" i="1"/>
  <c r="Q991" i="1"/>
  <c r="S991" i="1"/>
  <c r="Y991" i="1"/>
  <c r="AC991" i="1" s="1"/>
  <c r="X992" i="1"/>
  <c r="Q993" i="1"/>
  <c r="S993" i="1"/>
  <c r="Y993" i="1"/>
  <c r="AC993" i="1" s="1"/>
  <c r="X994" i="1"/>
  <c r="Q995" i="1"/>
  <c r="Y995" i="1"/>
  <c r="AC995" i="1" s="1"/>
  <c r="X996" i="1"/>
  <c r="O997" i="1"/>
  <c r="Q997" i="1"/>
  <c r="O1001" i="1"/>
  <c r="Q1001" i="1"/>
  <c r="S1000" i="1"/>
  <c r="Q1000" i="1"/>
  <c r="O944" i="1"/>
  <c r="Q944" i="1"/>
  <c r="O946" i="1"/>
  <c r="Q946" i="1"/>
  <c r="O948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X997" i="1"/>
  <c r="S997" i="1"/>
  <c r="Y997" i="1"/>
  <c r="AC997" i="1" s="1"/>
  <c r="X998" i="1"/>
  <c r="O999" i="1"/>
  <c r="Q999" i="1"/>
  <c r="X1001" i="1"/>
  <c r="Y1001" i="1"/>
  <c r="AC1001" i="1" s="1"/>
  <c r="X1002" i="1"/>
  <c r="R1003" i="1"/>
  <c r="V1003" i="1" s="1"/>
  <c r="Z1003" i="1" s="1"/>
  <c r="Q1004" i="1"/>
  <c r="S1004" i="1"/>
  <c r="R1005" i="1"/>
  <c r="V1005" i="1" s="1"/>
  <c r="Z1005" i="1" s="1"/>
  <c r="Q1006" i="1"/>
  <c r="S1006" i="1"/>
  <c r="R1007" i="1"/>
  <c r="V1007" i="1" s="1"/>
  <c r="Z1007" i="1" s="1"/>
  <c r="Q1008" i="1"/>
  <c r="S1008" i="1"/>
  <c r="X1009" i="1"/>
  <c r="O1010" i="1"/>
  <c r="Q1010" i="1"/>
  <c r="Y1010" i="1"/>
  <c r="AC1010" i="1" s="1"/>
  <c r="X1011" i="1"/>
  <c r="O1012" i="1"/>
  <c r="Q1012" i="1"/>
  <c r="Y1012" i="1"/>
  <c r="AC1012" i="1" s="1"/>
  <c r="X1013" i="1"/>
  <c r="O1014" i="1"/>
  <c r="Q1014" i="1"/>
  <c r="Y1014" i="1"/>
  <c r="AC1014" i="1" s="1"/>
  <c r="X1015" i="1"/>
  <c r="O1016" i="1"/>
  <c r="Q1016" i="1"/>
  <c r="S1016" i="1"/>
  <c r="Y1016" i="1"/>
  <c r="AC1016" i="1" s="1"/>
  <c r="X1017" i="1"/>
  <c r="O1018" i="1"/>
  <c r="Q1018" i="1"/>
  <c r="Y1018" i="1"/>
  <c r="AC1018" i="1" s="1"/>
  <c r="X1019" i="1"/>
  <c r="O1020" i="1"/>
  <c r="Q1020" i="1"/>
  <c r="Y1020" i="1"/>
  <c r="AC1020" i="1" s="1"/>
  <c r="X1021" i="1"/>
  <c r="O1022" i="1"/>
  <c r="Q1022" i="1"/>
  <c r="Y1022" i="1"/>
  <c r="AC1022" i="1" s="1"/>
  <c r="X1023" i="1"/>
  <c r="O1024" i="1"/>
  <c r="Q1024" i="1"/>
  <c r="S1024" i="1"/>
  <c r="Y1024" i="1"/>
  <c r="AC1024" i="1" s="1"/>
  <c r="X1025" i="1"/>
  <c r="O1026" i="1"/>
  <c r="Q1026" i="1"/>
  <c r="Y1026" i="1"/>
  <c r="AC1026" i="1" s="1"/>
  <c r="X1027" i="1"/>
  <c r="O1028" i="1"/>
  <c r="Q1028" i="1"/>
  <c r="Y1028" i="1"/>
  <c r="AC1028" i="1" s="1"/>
  <c r="X1029" i="1"/>
  <c r="O1030" i="1"/>
  <c r="Q1030" i="1"/>
  <c r="S1030" i="1"/>
  <c r="Y1030" i="1"/>
  <c r="AC1030" i="1" s="1"/>
  <c r="X1031" i="1"/>
  <c r="O1032" i="1"/>
  <c r="Q1032" i="1"/>
  <c r="Y1032" i="1"/>
  <c r="AC1032" i="1" s="1"/>
  <c r="X1033" i="1"/>
  <c r="O1034" i="1"/>
  <c r="Q1034" i="1"/>
  <c r="Y1034" i="1"/>
  <c r="AC1034" i="1" s="1"/>
  <c r="X1035" i="1"/>
  <c r="O1036" i="1"/>
  <c r="Q1036" i="1"/>
  <c r="Y1036" i="1"/>
  <c r="AC1036" i="1" s="1"/>
  <c r="X1037" i="1"/>
  <c r="O1038" i="1"/>
  <c r="Q1038" i="1"/>
  <c r="Y1038" i="1"/>
  <c r="AC1038" i="1" s="1"/>
  <c r="X1039" i="1"/>
  <c r="O1040" i="1"/>
  <c r="Q1040" i="1"/>
  <c r="Y1040" i="1"/>
  <c r="AC1040" i="1" s="1"/>
  <c r="X1041" i="1"/>
  <c r="O1042" i="1"/>
  <c r="Q1042" i="1"/>
  <c r="Y1042" i="1"/>
  <c r="AC1042" i="1" s="1"/>
  <c r="X1043" i="1"/>
  <c r="O1044" i="1"/>
  <c r="Q1044" i="1"/>
  <c r="Y1044" i="1"/>
  <c r="AC1044" i="1" s="1"/>
  <c r="X1045" i="1"/>
  <c r="Q1046" i="1"/>
  <c r="Y1046" i="1"/>
  <c r="AC1046" i="1" s="1"/>
  <c r="X1047" i="1"/>
  <c r="Q1048" i="1"/>
  <c r="Y1048" i="1"/>
  <c r="AC1048" i="1" s="1"/>
  <c r="X1049" i="1"/>
  <c r="Q1050" i="1"/>
  <c r="Y1050" i="1"/>
  <c r="AC1050" i="1" s="1"/>
  <c r="X1051" i="1"/>
  <c r="Q1052" i="1"/>
  <c r="Y1052" i="1"/>
  <c r="AC1052" i="1" s="1"/>
  <c r="X1053" i="1"/>
  <c r="Q1054" i="1"/>
  <c r="S1054" i="1"/>
  <c r="Y1054" i="1"/>
  <c r="AC1054" i="1" s="1"/>
  <c r="X1055" i="1"/>
  <c r="O1003" i="1"/>
  <c r="Q1003" i="1"/>
  <c r="O1005" i="1"/>
  <c r="Q1005" i="1"/>
  <c r="O1007" i="1"/>
  <c r="Q1007" i="1"/>
  <c r="Q1009" i="1"/>
  <c r="Q1011" i="1"/>
  <c r="Q1013" i="1"/>
  <c r="Q1015" i="1"/>
  <c r="Q1017" i="1"/>
  <c r="Q1019" i="1"/>
  <c r="Q1021" i="1"/>
  <c r="Q1023" i="1"/>
  <c r="Q1025" i="1"/>
  <c r="Q1027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S1056" i="1" l="1"/>
  <c r="X1056" i="1"/>
  <c r="X1058" i="1" s="1"/>
  <c r="O1056" i="1"/>
  <c r="Y1056" i="1"/>
  <c r="Y1058" i="1" s="1"/>
  <c r="AC881" i="1"/>
  <c r="AC1056" i="1" s="1"/>
  <c r="R1056" i="1"/>
  <c r="R1058" i="1" s="1"/>
  <c r="V881" i="1"/>
  <c r="Q1056" i="1"/>
  <c r="Q1058" i="1" s="1"/>
  <c r="R1059" i="1" s="1"/>
  <c r="Y1059" i="1" l="1"/>
  <c r="V1056" i="1"/>
  <c r="Z881" i="1"/>
  <c r="Z105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3773" type="6" refreshedVersion="3" background="1" saveData="1">
    <textPr firstRow="3" sourceFile="C:\Documents and Settings\sharma\Desktop\93773.TXT" delimited="0">
      <textFields count="9">
        <textField/>
        <textField position="6"/>
        <textField position="7"/>
        <textField position="29"/>
        <textField position="30"/>
        <textField position="38"/>
        <textField position="39"/>
        <textField position="49"/>
        <textField position="50"/>
      </textFields>
    </textPr>
  </connection>
</connections>
</file>

<file path=xl/sharedStrings.xml><?xml version="1.0" encoding="utf-8"?>
<sst xmlns="http://schemas.openxmlformats.org/spreadsheetml/2006/main" count="6373" uniqueCount="2558">
  <si>
    <t>S.No.</t>
  </si>
  <si>
    <t>DRI-ID</t>
  </si>
  <si>
    <t>Place</t>
  </si>
  <si>
    <t>APP No.</t>
  </si>
  <si>
    <t>Company</t>
  </si>
  <si>
    <t>Membership Type</t>
  </si>
  <si>
    <t>APP DATE</t>
  </si>
  <si>
    <t>Year Of Purchase</t>
  </si>
  <si>
    <t>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</si>
  <si>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</si>
  <si>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</si>
  <si>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</si>
  <si>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</si>
  <si>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</si>
  <si>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</si>
  <si>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</si>
  <si>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</si>
  <si>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</si>
  <si>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</si>
  <si>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</si>
  <si>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</si>
  <si>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</si>
  <si>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07016 E00 02001889</t>
  </si>
  <si>
    <t>Mussoorie</t>
  </si>
  <si>
    <t>GU950002</t>
  </si>
  <si>
    <t>DRIPL</t>
  </si>
  <si>
    <t>LNC</t>
  </si>
  <si>
    <t>30/12/1995</t>
  </si>
  <si>
    <t>JIVAN CHANDRA DUTTA BARUAH</t>
  </si>
  <si>
    <t>07046 E00 03003158</t>
  </si>
  <si>
    <t>DE950096</t>
  </si>
  <si>
    <t>KAMAL KAPOOR</t>
  </si>
  <si>
    <t>07052 B00 03003162</t>
  </si>
  <si>
    <t>KN950012</t>
  </si>
  <si>
    <t>25/12/1995</t>
  </si>
  <si>
    <t>VIMAL ARORA</t>
  </si>
  <si>
    <t>07051 A00 03003173</t>
  </si>
  <si>
    <t>LD950001</t>
  </si>
  <si>
    <t>GANGA SPINNING AND WEAVING</t>
  </si>
  <si>
    <t>07041 B00 03003184</t>
  </si>
  <si>
    <t>JP950017</t>
  </si>
  <si>
    <t>21/12/1995</t>
  </si>
  <si>
    <t>MALKHAN SINGH VISHNOI</t>
  </si>
  <si>
    <t>07018 E00 03003190</t>
  </si>
  <si>
    <t>KN950001</t>
  </si>
  <si>
    <t>26/12/1995</t>
  </si>
  <si>
    <t>PIYUSH JAISWAL</t>
  </si>
  <si>
    <t>07032 B00 03003191</t>
  </si>
  <si>
    <t>AM950006</t>
  </si>
  <si>
    <t>20/12/1995</t>
  </si>
  <si>
    <t>ROHIT SETH</t>
  </si>
  <si>
    <t>07048 B00 01001886</t>
  </si>
  <si>
    <t>IN950002</t>
  </si>
  <si>
    <t>JYOTIRMAY AGARWAL</t>
  </si>
  <si>
    <t>07042 B00 01001889</t>
  </si>
  <si>
    <t>PU950015</t>
  </si>
  <si>
    <t>SHUBHADA PRADEEP JOSHI</t>
  </si>
  <si>
    <t>07018 B00 03003244</t>
  </si>
  <si>
    <t>JP960003</t>
  </si>
  <si>
    <t>SILVERWING ROADWAYS (NORTH)</t>
  </si>
  <si>
    <t>07036 B00 03003293</t>
  </si>
  <si>
    <t>JL950001</t>
  </si>
  <si>
    <t>BALBIR KHURANA</t>
  </si>
  <si>
    <t>07013 E00 03003259</t>
  </si>
  <si>
    <t>LU950004</t>
  </si>
  <si>
    <t>18/12/1995</t>
  </si>
  <si>
    <t>SHARDA KATIYAR</t>
  </si>
  <si>
    <t>07019 E00 03003276</t>
  </si>
  <si>
    <t>DE960018</t>
  </si>
  <si>
    <t>ANIL BAHL</t>
  </si>
  <si>
    <t>07032 E00 03003272</t>
  </si>
  <si>
    <t>AM960001</t>
  </si>
  <si>
    <t>MR. SANJEET VERMA</t>
  </si>
  <si>
    <t>07033 B00 03003251</t>
  </si>
  <si>
    <t>AM960005</t>
  </si>
  <si>
    <t>VINAY AGGARWAL</t>
  </si>
  <si>
    <t>07017 E00 01001940</t>
  </si>
  <si>
    <t>RA960011</t>
  </si>
  <si>
    <t>23/01/1996</t>
  </si>
  <si>
    <t>ALOK SURANA</t>
  </si>
  <si>
    <t>07021 E00</t>
  </si>
  <si>
    <t>BB960006</t>
  </si>
  <si>
    <t>T. DEEN DAYALU PATRO</t>
  </si>
  <si>
    <t>07036 B00 01002029</t>
  </si>
  <si>
    <t>BO960039</t>
  </si>
  <si>
    <t>BALAJI NARAYAN</t>
  </si>
  <si>
    <t>0701 B00 03003274</t>
  </si>
  <si>
    <t>CH960004</t>
  </si>
  <si>
    <t>31/01/1996</t>
  </si>
  <si>
    <t>HIRA LAL GOYAL</t>
  </si>
  <si>
    <t>07018 E00 01001999</t>
  </si>
  <si>
    <t>PU960027</t>
  </si>
  <si>
    <t>ANIL PANDURANG PATIL</t>
  </si>
  <si>
    <t>0705 B00 01002017</t>
  </si>
  <si>
    <t>BH960015</t>
  </si>
  <si>
    <t>29/02/1996</t>
  </si>
  <si>
    <t>ASAD PARVEZ</t>
  </si>
  <si>
    <t>07020 A00 03003250</t>
  </si>
  <si>
    <t>CH950007</t>
  </si>
  <si>
    <t>31/03/1995</t>
  </si>
  <si>
    <t>PRAFULL CHANDRA</t>
  </si>
  <si>
    <t>07015 A00 04001082</t>
  </si>
  <si>
    <t>BN960051</t>
  </si>
  <si>
    <t>30/03/1996</t>
  </si>
  <si>
    <t>L.U. CLASSICK DEVELOPERS P.</t>
  </si>
  <si>
    <t>07040 E00 03003317</t>
  </si>
  <si>
    <t>JL960003</t>
  </si>
  <si>
    <t>RAJNI AGGARWAL</t>
  </si>
  <si>
    <t>07018 E00 03003340</t>
  </si>
  <si>
    <t>JP960031</t>
  </si>
  <si>
    <t>VINAY SUREN</t>
  </si>
  <si>
    <t>07040 E00 02002159</t>
  </si>
  <si>
    <t>GU960061</t>
  </si>
  <si>
    <t>15/03/1996</t>
  </si>
  <si>
    <t>BIJAY KUMAR BAJAJ</t>
  </si>
  <si>
    <t>07049 E00 02002087</t>
  </si>
  <si>
    <t>BB960017</t>
  </si>
  <si>
    <t>25/03/1996</t>
  </si>
  <si>
    <t>JYOTSNHA MAYEE DEO</t>
  </si>
  <si>
    <t>07040 E00 01002182</t>
  </si>
  <si>
    <t>BH960034</t>
  </si>
  <si>
    <t>30/04/1996</t>
  </si>
  <si>
    <t>SHRI ABHAY DUBEY</t>
  </si>
  <si>
    <t>07051 B00 01002164</t>
  </si>
  <si>
    <t>NG960029</t>
  </si>
  <si>
    <t>13/04/1996</t>
  </si>
  <si>
    <t>VANEETA SUNIL TULSYAN</t>
  </si>
  <si>
    <t>07033 B00 03003345</t>
  </si>
  <si>
    <t>AM960015</t>
  </si>
  <si>
    <t>20/04/1996</t>
  </si>
  <si>
    <t>SURINDER SINGH ARORA</t>
  </si>
  <si>
    <t>07018 B00 03003338</t>
  </si>
  <si>
    <t>DE960108</t>
  </si>
  <si>
    <t>29/04/1996</t>
  </si>
  <si>
    <t>RAJESH MITTAL</t>
  </si>
  <si>
    <t>07014 E00 01002235</t>
  </si>
  <si>
    <t>SURINDER KUMAR GUPTA</t>
  </si>
  <si>
    <t>0705 B00 01002188</t>
  </si>
  <si>
    <t>BO960162</t>
  </si>
  <si>
    <t>31/05/1996</t>
  </si>
  <si>
    <t>NARENDRA J. KARELIA</t>
  </si>
  <si>
    <t>07052 E00 03003409</t>
  </si>
  <si>
    <t>DE960164</t>
  </si>
  <si>
    <t>SANJEEV MOSES DAVIDSON</t>
  </si>
  <si>
    <t>07036 B00 03003411</t>
  </si>
  <si>
    <t>DE960177</t>
  </si>
  <si>
    <t>G L CHHABRIYA</t>
  </si>
  <si>
    <t>07027 E00 03003500</t>
  </si>
  <si>
    <t>NARINDER GUPTA</t>
  </si>
  <si>
    <t>07047 B00 04001132</t>
  </si>
  <si>
    <t>MA960023</t>
  </si>
  <si>
    <t>25/06/1996</t>
  </si>
  <si>
    <t>THUNGA INDUDHAR REDDY</t>
  </si>
  <si>
    <t>07017 E00 01002682</t>
  </si>
  <si>
    <t>BH960075</t>
  </si>
  <si>
    <t>30/06/1996</t>
  </si>
  <si>
    <t>AJAY DUBEY</t>
  </si>
  <si>
    <t>07027 E00 03003490</t>
  </si>
  <si>
    <t>CH960026</t>
  </si>
  <si>
    <t>ATAM PRAKASH KOHLI</t>
  </si>
  <si>
    <t>07010 B00 03003468</t>
  </si>
  <si>
    <t>DEEPAK RASTOGI</t>
  </si>
  <si>
    <t>07027 E00 03003491</t>
  </si>
  <si>
    <t>RAKESH KUMAR</t>
  </si>
  <si>
    <t>07017 E00 03003460</t>
  </si>
  <si>
    <t>JP960070</t>
  </si>
  <si>
    <t>PAWAN SHARMA</t>
  </si>
  <si>
    <t>07050 E00 03003595</t>
  </si>
  <si>
    <t>31/07/1996</t>
  </si>
  <si>
    <t>07028 E00 03003981</t>
  </si>
  <si>
    <t>CH960028</t>
  </si>
  <si>
    <t>GIREESH KOHLI</t>
  </si>
  <si>
    <t>07028 E00 03003663</t>
  </si>
  <si>
    <t>AM960024</t>
  </si>
  <si>
    <t>KEWAL KRISHAN KAPOOR</t>
  </si>
  <si>
    <t>07036 B00 03003530</t>
  </si>
  <si>
    <t>DE960254</t>
  </si>
  <si>
    <t>30/07/1996</t>
  </si>
  <si>
    <t>ASHOK WADHAWAN</t>
  </si>
  <si>
    <t>07036 B00 03003532</t>
  </si>
  <si>
    <t>DE960256</t>
  </si>
  <si>
    <t>RAJIV BAWA</t>
  </si>
  <si>
    <t>0701 A00 03004423</t>
  </si>
  <si>
    <t>JP960098</t>
  </si>
  <si>
    <t>KISHORE NAZWANI</t>
  </si>
  <si>
    <t>07027 E00 03003656</t>
  </si>
  <si>
    <t>AM960030</t>
  </si>
  <si>
    <t>DINESH GOENKA</t>
  </si>
  <si>
    <t>07027 E00 03004348</t>
  </si>
  <si>
    <t>LU960071</t>
  </si>
  <si>
    <t>VIVEK KUMAR CHAWLA</t>
  </si>
  <si>
    <t>07023 E00 03004261</t>
  </si>
  <si>
    <t>LU960064</t>
  </si>
  <si>
    <t>VIVEK NAND SINGH</t>
  </si>
  <si>
    <t>07052 E00 03003653</t>
  </si>
  <si>
    <t>LD960037</t>
  </si>
  <si>
    <t>SURINDER GUPTA</t>
  </si>
  <si>
    <t>0706 B00 03003952</t>
  </si>
  <si>
    <t>LD960035</t>
  </si>
  <si>
    <t>HARINDER SINGH</t>
  </si>
  <si>
    <t>07050 B00 03003667</t>
  </si>
  <si>
    <t>CH960035</t>
  </si>
  <si>
    <t>P S METAL INDUSTRIES</t>
  </si>
  <si>
    <t>0701 B00</t>
  </si>
  <si>
    <t>LU960084</t>
  </si>
  <si>
    <t>RAJENDRA SINGH BAGGA</t>
  </si>
  <si>
    <t>R.M</t>
  </si>
  <si>
    <t>07027 E00 03003661</t>
  </si>
  <si>
    <t>DEEPAK KALRA</t>
  </si>
  <si>
    <t>07027 E00 03003660</t>
  </si>
  <si>
    <t>AM960026</t>
  </si>
  <si>
    <t>SUDARSHAN JAJOO</t>
  </si>
  <si>
    <t>07052 E00 03003644</t>
  </si>
  <si>
    <t>JP960088</t>
  </si>
  <si>
    <t>RAJEEV GUPTA</t>
  </si>
  <si>
    <t>07037 E00 02002389</t>
  </si>
  <si>
    <t>CA960368</t>
  </si>
  <si>
    <t>NABI HASSAN</t>
  </si>
  <si>
    <t>07036 E00 02002576</t>
  </si>
  <si>
    <t>CA960387</t>
  </si>
  <si>
    <t>SYED KARIMUDDIN</t>
  </si>
  <si>
    <t>07037 E00 02002399</t>
  </si>
  <si>
    <t>CA960366</t>
  </si>
  <si>
    <t>MD. ISRAIL ANSARI</t>
  </si>
  <si>
    <t>0706 E00 02002372</t>
  </si>
  <si>
    <t>ANITA DHAWAN</t>
  </si>
  <si>
    <t>07016 E00 03003651</t>
  </si>
  <si>
    <t>CH960036</t>
  </si>
  <si>
    <t>KAMALA DEVI</t>
  </si>
  <si>
    <t>07036 B00</t>
  </si>
  <si>
    <t>DE960295</t>
  </si>
  <si>
    <t>ASHOK SAXENA</t>
  </si>
  <si>
    <t>0706 B00 03003817</t>
  </si>
  <si>
    <t>YOGESH GARG</t>
  </si>
  <si>
    <t>07027 E00 03003658</t>
  </si>
  <si>
    <t>AM960034</t>
  </si>
  <si>
    <t>VINAY KAPOOR</t>
  </si>
  <si>
    <t>07013 E00 03004274</t>
  </si>
  <si>
    <t>DE960302</t>
  </si>
  <si>
    <t>MUKESH GUPTA</t>
  </si>
  <si>
    <t>0701 B00 03003847</t>
  </si>
  <si>
    <t>AL960015</t>
  </si>
  <si>
    <t>SUJIT KUMAR JAISWAL</t>
  </si>
  <si>
    <t>0702 B00 03003848</t>
  </si>
  <si>
    <t>AL960016</t>
  </si>
  <si>
    <t>07016 B00 03003849</t>
  </si>
  <si>
    <t>AL960030</t>
  </si>
  <si>
    <t>07017 B00 03003850</t>
  </si>
  <si>
    <t>AL960031</t>
  </si>
  <si>
    <t>07018 B00 03003851</t>
  </si>
  <si>
    <t>AL960032</t>
  </si>
  <si>
    <t>07019 B00 03003852</t>
  </si>
  <si>
    <t>AL960033</t>
  </si>
  <si>
    <t>07020 B00 03003853</t>
  </si>
  <si>
    <t>AL960034</t>
  </si>
  <si>
    <t>07021 B00 03003854</t>
  </si>
  <si>
    <t>AL960035</t>
  </si>
  <si>
    <t>07022 B00 03003855</t>
  </si>
  <si>
    <t>AL960036</t>
  </si>
  <si>
    <t>07023 B00 03003856</t>
  </si>
  <si>
    <t>AL960037</t>
  </si>
  <si>
    <t>07024 B00 03003857</t>
  </si>
  <si>
    <t>AL960038</t>
  </si>
  <si>
    <t>07025 B00 03003858</t>
  </si>
  <si>
    <t>AL960039</t>
  </si>
  <si>
    <t>07026 B00 03003859</t>
  </si>
  <si>
    <t>AL960040</t>
  </si>
  <si>
    <t>07027 B00 03003860</t>
  </si>
  <si>
    <t>AL960041</t>
  </si>
  <si>
    <t>07028 B00 03003861</t>
  </si>
  <si>
    <t>AL960042</t>
  </si>
  <si>
    <t>07040 B00 03003862</t>
  </si>
  <si>
    <t>AL960054</t>
  </si>
  <si>
    <t>07041 B00 03003863</t>
  </si>
  <si>
    <t>AL960055</t>
  </si>
  <si>
    <t>07042 B00 03003864</t>
  </si>
  <si>
    <t>AL960056</t>
  </si>
  <si>
    <t>07043 B00 03003865</t>
  </si>
  <si>
    <t>AL960057</t>
  </si>
  <si>
    <t>07051 B00 03003866</t>
  </si>
  <si>
    <t>AL960065</t>
  </si>
  <si>
    <t>07052 B00 03003867</t>
  </si>
  <si>
    <t>AL960066</t>
  </si>
  <si>
    <t>07016 E00 01002483</t>
  </si>
  <si>
    <t>RA960158</t>
  </si>
  <si>
    <t>21/08/1996</t>
  </si>
  <si>
    <t>BHARAT LAL AGARWAL</t>
  </si>
  <si>
    <t>07047 B00</t>
  </si>
  <si>
    <t>RA960169</t>
  </si>
  <si>
    <t>30/08/1996</t>
  </si>
  <si>
    <t>HARJEET SINGH CHHABARA</t>
  </si>
  <si>
    <t>07049 E00 01002394</t>
  </si>
  <si>
    <t>RA960183</t>
  </si>
  <si>
    <t>31/08/1996</t>
  </si>
  <si>
    <t>RUCHIRA GUPTA</t>
  </si>
  <si>
    <t>07049 E00 01002548</t>
  </si>
  <si>
    <t>PU960091</t>
  </si>
  <si>
    <t>VIKAS BHAGAVANRAO ATHALYE</t>
  </si>
  <si>
    <t>07028 E00 03003685</t>
  </si>
  <si>
    <t>AM960038</t>
  </si>
  <si>
    <t>17/08/1996</t>
  </si>
  <si>
    <t>BALDEV RAJ MEHRA</t>
  </si>
  <si>
    <t>07028 E00 03003684</t>
  </si>
  <si>
    <t>AM960037</t>
  </si>
  <si>
    <t>DAVINDER MEHRA</t>
  </si>
  <si>
    <t>07036 B00 01002538</t>
  </si>
  <si>
    <t>BH960137</t>
  </si>
  <si>
    <t>25/08/1996</t>
  </si>
  <si>
    <t>RAJEEV PAUL THUKRAL</t>
  </si>
  <si>
    <t>07028 E00 03003683</t>
  </si>
  <si>
    <t>CH960050</t>
  </si>
  <si>
    <t>ASHOK KUMAR GARG</t>
  </si>
  <si>
    <t>07052 E00 03003681</t>
  </si>
  <si>
    <t>CH960038</t>
  </si>
  <si>
    <t>22/08/1996</t>
  </si>
  <si>
    <t>DEEPAK KUMAR</t>
  </si>
  <si>
    <t>07041 E00 03003702</t>
  </si>
  <si>
    <t>DE960381</t>
  </si>
  <si>
    <t>RAKESH CHAMRIA</t>
  </si>
  <si>
    <t>07029 B00</t>
  </si>
  <si>
    <t>RA960141</t>
  </si>
  <si>
    <t>07034 B00 01002544</t>
  </si>
  <si>
    <t>AMARJEET DUA</t>
  </si>
  <si>
    <t>07051 E00 03004279</t>
  </si>
  <si>
    <t>LU960109</t>
  </si>
  <si>
    <t>RAJENDRA PATHAK</t>
  </si>
  <si>
    <t>07043 B00 03003752</t>
  </si>
  <si>
    <t>LU960108</t>
  </si>
  <si>
    <t>GOVIND BHARGAVA</t>
  </si>
  <si>
    <t>07045 E00 03003688</t>
  </si>
  <si>
    <t>KN960075</t>
  </si>
  <si>
    <t>BIMLESH KUMAR</t>
  </si>
  <si>
    <t>07017 E00 03003773</t>
  </si>
  <si>
    <t>JP960140</t>
  </si>
  <si>
    <t>NAMITA MALHOTRA</t>
  </si>
  <si>
    <t>07052 E00 03004123</t>
  </si>
  <si>
    <t>DE960455</t>
  </si>
  <si>
    <t>HIMANSHU JAIN</t>
  </si>
  <si>
    <t>07052 E00 03003712</t>
  </si>
  <si>
    <t>24/08/1996</t>
  </si>
  <si>
    <t>KARAN J.S. JASUJA</t>
  </si>
  <si>
    <t>07130 E00 03004132</t>
  </si>
  <si>
    <t>DE960410</t>
  </si>
  <si>
    <t>23/08/1996</t>
  </si>
  <si>
    <t>VISHAL CHAND JAIN</t>
  </si>
  <si>
    <t>07028 E00 03003814</t>
  </si>
  <si>
    <t>DE960454</t>
  </si>
  <si>
    <t>RAJESH KUMAR GUPTA</t>
  </si>
  <si>
    <t>0702 B00 04001473</t>
  </si>
  <si>
    <t>VI960165</t>
  </si>
  <si>
    <t>KANCHRLA RAMA BRAHAM PRAKAS</t>
  </si>
  <si>
    <t>07029 E00 04001288</t>
  </si>
  <si>
    <t>BHAVIN R. THAKKER</t>
  </si>
  <si>
    <t>07051 E00 03003917</t>
  </si>
  <si>
    <t>DE960514</t>
  </si>
  <si>
    <t>PRAVEEN JAIN</t>
  </si>
  <si>
    <t>07028 E00 03003803</t>
  </si>
  <si>
    <t>AM960031</t>
  </si>
  <si>
    <t>ASHOK GOENKA</t>
  </si>
  <si>
    <t>07028 E00 03003804</t>
  </si>
  <si>
    <t>AM960032</t>
  </si>
  <si>
    <t>RAJESH GOENKA</t>
  </si>
  <si>
    <t>07017 E00 03003976</t>
  </si>
  <si>
    <t>CH960066</t>
  </si>
  <si>
    <t>30/11/1996</t>
  </si>
  <si>
    <t>MEENA GUPTA</t>
  </si>
  <si>
    <t>07018 E00</t>
  </si>
  <si>
    <t>BN960171</t>
  </si>
  <si>
    <t>KUMAR U. SHAH</t>
  </si>
  <si>
    <t>07018 E00 04001311</t>
  </si>
  <si>
    <t>BN960178</t>
  </si>
  <si>
    <t>KAVITA K. SHAH</t>
  </si>
  <si>
    <t>07041 E00 01002598</t>
  </si>
  <si>
    <t>NG960076</t>
  </si>
  <si>
    <t>28/11/1996</t>
  </si>
  <si>
    <t>DR. GEETA ABHAY GARGE</t>
  </si>
  <si>
    <t>0705 E00 01002596</t>
  </si>
  <si>
    <t>NG960079</t>
  </si>
  <si>
    <t>NALINI KURVEY</t>
  </si>
  <si>
    <t>07028 E00 03004026</t>
  </si>
  <si>
    <t>DE960612</t>
  </si>
  <si>
    <t>BRYTAX AUTO INDUSTRIES PVT.</t>
  </si>
  <si>
    <t>07017 E00 03004074</t>
  </si>
  <si>
    <t>DE960610</t>
  </si>
  <si>
    <t>31/12/1996</t>
  </si>
  <si>
    <t>DARSHAN KUMARI</t>
  </si>
  <si>
    <t>07012 E00 03004353</t>
  </si>
  <si>
    <t>30/01/1997</t>
  </si>
  <si>
    <t>ROHIT JAIN</t>
  </si>
  <si>
    <t>07051 E00 03004069</t>
  </si>
  <si>
    <t>31/01/1997</t>
  </si>
  <si>
    <t>DEEPAK SETH</t>
  </si>
  <si>
    <t>07033 E00</t>
  </si>
  <si>
    <t>DE970035</t>
  </si>
  <si>
    <t>KANWALJIT SINGH</t>
  </si>
  <si>
    <t>07040 E00 03004197</t>
  </si>
  <si>
    <t>DE970031</t>
  </si>
  <si>
    <t>BHARAT BATRA</t>
  </si>
  <si>
    <t>07028 E00 03004076</t>
  </si>
  <si>
    <t>CH960075</t>
  </si>
  <si>
    <t>28/12/1996</t>
  </si>
  <si>
    <t>RAMAN SHARMA</t>
  </si>
  <si>
    <t>07017 E00 03004113</t>
  </si>
  <si>
    <t>CH970014</t>
  </si>
  <si>
    <t>26/02/1997</t>
  </si>
  <si>
    <t>ATUL AGGARWAL</t>
  </si>
  <si>
    <t>07037 E00 03004098</t>
  </si>
  <si>
    <t>28/02/1997</t>
  </si>
  <si>
    <t>BHUPENDER SINGH CHAUHAN</t>
  </si>
  <si>
    <t>07017 E00 03004150</t>
  </si>
  <si>
    <t>LU970026</t>
  </si>
  <si>
    <t>31/03/1997</t>
  </si>
  <si>
    <t>SHRI PRAKASH SINGH</t>
  </si>
  <si>
    <t>07017 E00 03004170</t>
  </si>
  <si>
    <t>26/03/1997</t>
  </si>
  <si>
    <t>KUSUM KANDHARI</t>
  </si>
  <si>
    <t>07014 E00 03004229</t>
  </si>
  <si>
    <t>CH970021</t>
  </si>
  <si>
    <t>ANIL GUPTA</t>
  </si>
  <si>
    <t>07033 E00 03004166</t>
  </si>
  <si>
    <t>DE970104</t>
  </si>
  <si>
    <t>KANWALJIT SINGH KOHLI</t>
  </si>
  <si>
    <t>07017 E00</t>
  </si>
  <si>
    <t>BN970022</t>
  </si>
  <si>
    <t>24/03/1997</t>
  </si>
  <si>
    <t>PADMA MURTHY</t>
  </si>
  <si>
    <t>07017 E00 03004159</t>
  </si>
  <si>
    <t>DE970100</t>
  </si>
  <si>
    <t>ARORA OVERSEAS PVT LTD</t>
  </si>
  <si>
    <t>07028 E00 03004225</t>
  </si>
  <si>
    <t>URJIT SINGH MUNDI</t>
  </si>
  <si>
    <t>07028 E00 03004224</t>
  </si>
  <si>
    <t>29/04/1997</t>
  </si>
  <si>
    <t>SUBASH GUPTA</t>
  </si>
  <si>
    <t>07011 E00 02002708</t>
  </si>
  <si>
    <t>CA970061</t>
  </si>
  <si>
    <t>22/04/1997</t>
  </si>
  <si>
    <t>BAMAPADA CHAKRABARTY</t>
  </si>
  <si>
    <t>07022 E00</t>
  </si>
  <si>
    <t>LU970041</t>
  </si>
  <si>
    <t>0708 E00</t>
  </si>
  <si>
    <t>CA970087</t>
  </si>
  <si>
    <t>16/05/1997</t>
  </si>
  <si>
    <t>LALAN GIRI</t>
  </si>
  <si>
    <t>07211 E00</t>
  </si>
  <si>
    <t>DE970186</t>
  </si>
  <si>
    <t>31/05/1997</t>
  </si>
  <si>
    <t>SUNITA B. PUNJABI</t>
  </si>
  <si>
    <t>07130 E00 03004328</t>
  </si>
  <si>
    <t>T.C. SADASUKHI</t>
  </si>
  <si>
    <t>07182 E00</t>
  </si>
  <si>
    <t>VI970082</t>
  </si>
  <si>
    <t>LILY SRIVASTAV</t>
  </si>
  <si>
    <t>07173 E00 03004284</t>
  </si>
  <si>
    <t>JP970037</t>
  </si>
  <si>
    <t>20/05/1997</t>
  </si>
  <si>
    <t>L.C. DHOKA</t>
  </si>
  <si>
    <t>07130 E00 03004283</t>
  </si>
  <si>
    <t>23/05/1997</t>
  </si>
  <si>
    <t>AJAY NAGPAL</t>
  </si>
  <si>
    <t>07173 E00</t>
  </si>
  <si>
    <t>JP970040</t>
  </si>
  <si>
    <t>30/05/1997</t>
  </si>
  <si>
    <t>ANIL MALHOTRA</t>
  </si>
  <si>
    <t>07120 E00 03004287</t>
  </si>
  <si>
    <t>ATUL GOENKA</t>
  </si>
  <si>
    <t>07129 E00</t>
  </si>
  <si>
    <t>JP970045</t>
  </si>
  <si>
    <t>MANVENDRA SINGH</t>
  </si>
  <si>
    <t>07109 E00 03004271</t>
  </si>
  <si>
    <t>DE970146</t>
  </si>
  <si>
    <t>19/05/1997</t>
  </si>
  <si>
    <t>PHILCO EXPORTS PVT. LTD.</t>
  </si>
  <si>
    <t>07109 E00 03004270</t>
  </si>
  <si>
    <t>DE970147</t>
  </si>
  <si>
    <t>07213 E00 03004263</t>
  </si>
  <si>
    <t>DE970143</t>
  </si>
  <si>
    <t>ASHOK BANSAL</t>
  </si>
  <si>
    <t>07127 E00</t>
  </si>
  <si>
    <t>DE970189</t>
  </si>
  <si>
    <t>MANEESH AGARWAL</t>
  </si>
  <si>
    <t>07187 B00 03004333</t>
  </si>
  <si>
    <t>28/05/1997</t>
  </si>
  <si>
    <t>ALKA ROHATGI</t>
  </si>
  <si>
    <t>07109 E00</t>
  </si>
  <si>
    <t>DE970180</t>
  </si>
  <si>
    <t>D.K. AGRAWAL</t>
  </si>
  <si>
    <t>07213 E00 03004318</t>
  </si>
  <si>
    <t>DE970179</t>
  </si>
  <si>
    <t>BALJIT KAUR MATHARU</t>
  </si>
  <si>
    <t>07208 E00 01002784</t>
  </si>
  <si>
    <t>KASTURCHAND BARDIA</t>
  </si>
  <si>
    <t>07129 E00 03004244</t>
  </si>
  <si>
    <t>DE970159</t>
  </si>
  <si>
    <t>R.L. NARULA</t>
  </si>
  <si>
    <t>07189 E00 03004266</t>
  </si>
  <si>
    <t>DE970140</t>
  </si>
  <si>
    <t>GULSHAN GULATI</t>
  </si>
  <si>
    <t>07130 E00 03004253</t>
  </si>
  <si>
    <t>YATENDRA BHARGAVA</t>
  </si>
  <si>
    <t>07211 E00 03004416</t>
  </si>
  <si>
    <t>16/06/1997</t>
  </si>
  <si>
    <t>ANAND KUMAR AGARWAL</t>
  </si>
  <si>
    <t>07173 E00 03004398</t>
  </si>
  <si>
    <t>JP970052</t>
  </si>
  <si>
    <t>VISHAL TIWARI</t>
  </si>
  <si>
    <t>07111 E00 03004308</t>
  </si>
  <si>
    <t>DE970211</t>
  </si>
  <si>
    <t>MANISH MITTAL</t>
  </si>
  <si>
    <t>07176 E00 03004298</t>
  </si>
  <si>
    <t>DE970191</t>
  </si>
  <si>
    <t>RACHNA SAIGAL</t>
  </si>
  <si>
    <t>07176 E00 03004303</t>
  </si>
  <si>
    <t>DE970205</t>
  </si>
  <si>
    <t>30/06/1997</t>
  </si>
  <si>
    <t>KAPIL KHANNA</t>
  </si>
  <si>
    <t>07211 E00 03004391</t>
  </si>
  <si>
    <t>JP970072</t>
  </si>
  <si>
    <t>JEE HOSPITAL &amp; RESEARCH CEN</t>
  </si>
  <si>
    <t>07109 E00 03004370</t>
  </si>
  <si>
    <t>24/06/1997</t>
  </si>
  <si>
    <t>ALOK SAXENA</t>
  </si>
  <si>
    <t>07175 E00 01002778</t>
  </si>
  <si>
    <t>DILIP KUMAR GANGWANI</t>
  </si>
  <si>
    <t>07205 E00 03004310</t>
  </si>
  <si>
    <t>LU970070</t>
  </si>
  <si>
    <t>ANIL KUMAR RAI</t>
  </si>
  <si>
    <t>07111 E00 03004372</t>
  </si>
  <si>
    <t>19/06/1997</t>
  </si>
  <si>
    <t>ASHA JHA</t>
  </si>
  <si>
    <t>0700 E00</t>
  </si>
  <si>
    <t>JP970076</t>
  </si>
  <si>
    <t>20/06/1997</t>
  </si>
  <si>
    <t>SUSHIL SANGHI</t>
  </si>
  <si>
    <t>07111 B00</t>
  </si>
  <si>
    <t>JP970046</t>
  </si>
  <si>
    <t>GOLDENINN</t>
  </si>
  <si>
    <t>07130 E00 02002728</t>
  </si>
  <si>
    <t>CA970106</t>
  </si>
  <si>
    <t>PARTHO MITRA</t>
  </si>
  <si>
    <t>07126 E00</t>
  </si>
  <si>
    <t>DE970222</t>
  </si>
  <si>
    <t>SURJIT SINGH KOHLI</t>
  </si>
  <si>
    <t>07211 E00 01002806</t>
  </si>
  <si>
    <t>RA970057</t>
  </si>
  <si>
    <t>25/07/1997</t>
  </si>
  <si>
    <t>DWARIKA PRASAD PUSHPKAR</t>
  </si>
  <si>
    <t>07125 E00 03004374</t>
  </si>
  <si>
    <t>24/07/1997</t>
  </si>
  <si>
    <t>ROHIT MATHUR</t>
  </si>
  <si>
    <t>07174 E00</t>
  </si>
  <si>
    <t>DE970234</t>
  </si>
  <si>
    <t>30/07/1997</t>
  </si>
  <si>
    <t>R.S. MATHUR</t>
  </si>
  <si>
    <t>VI970116</t>
  </si>
  <si>
    <t>DUNTULURI KOTAM RAJU</t>
  </si>
  <si>
    <t>07212 E00</t>
  </si>
  <si>
    <t>VI970115</t>
  </si>
  <si>
    <t>DUNTULURI ADI LAKSHMI</t>
  </si>
  <si>
    <t>JP970088</t>
  </si>
  <si>
    <t>16/07/1997</t>
  </si>
  <si>
    <t>KISHORE SINGH</t>
  </si>
  <si>
    <t>07051 E00 03004419</t>
  </si>
  <si>
    <t>JP970087</t>
  </si>
  <si>
    <t>MARSHAL SHARMA</t>
  </si>
  <si>
    <t>07017 E00 03004340</t>
  </si>
  <si>
    <t>DE970225</t>
  </si>
  <si>
    <t>SHACHI SAXENA</t>
  </si>
  <si>
    <t>0708 B08</t>
  </si>
  <si>
    <t>CA970110</t>
  </si>
  <si>
    <t>SIBULAL AGARWAL</t>
  </si>
  <si>
    <t>07013 E00</t>
  </si>
  <si>
    <t>DE970236</t>
  </si>
  <si>
    <t>27/08/1997</t>
  </si>
  <si>
    <t>07130 E00 01002817</t>
  </si>
  <si>
    <t>30/08/1997</t>
  </si>
  <si>
    <t>PAWAN KUMAR CHANANI</t>
  </si>
  <si>
    <t>07130 E00 01002818</t>
  </si>
  <si>
    <t>07205 E00</t>
  </si>
  <si>
    <t>RA970067</t>
  </si>
  <si>
    <t>RITYEL KUMAR LAL</t>
  </si>
  <si>
    <t>07184 E00 03004396</t>
  </si>
  <si>
    <t>26/08/1997</t>
  </si>
  <si>
    <t>SHIV KUMAR SHARMA</t>
  </si>
  <si>
    <t>07192 E00 03004411</t>
  </si>
  <si>
    <t>DE970248</t>
  </si>
  <si>
    <t>31/10/1997</t>
  </si>
  <si>
    <t>PRABHAT MATHUR</t>
  </si>
  <si>
    <t>07032 E00</t>
  </si>
  <si>
    <t>DE970220</t>
  </si>
  <si>
    <t>MITTAL &amp; CO. PVT. LTD.</t>
  </si>
  <si>
    <t>0704 E00</t>
  </si>
  <si>
    <t>RA970074</t>
  </si>
  <si>
    <t>31/12/1997</t>
  </si>
  <si>
    <t>MAGAN LAL AGRAWAL</t>
  </si>
  <si>
    <t>07113 E00</t>
  </si>
  <si>
    <t>DE970249</t>
  </si>
  <si>
    <t>BHUPINDER SINGH</t>
  </si>
  <si>
    <t>RA970075</t>
  </si>
  <si>
    <t>ASHOK KHEMKA</t>
  </si>
  <si>
    <t>07040 E00 03004418</t>
  </si>
  <si>
    <t>S. KAR</t>
  </si>
  <si>
    <t>07046 A00 03004643</t>
  </si>
  <si>
    <t>DE050120</t>
  </si>
  <si>
    <t>SIKKIM PRODUCE PVT LTD</t>
  </si>
  <si>
    <t>0704 A00 03004644</t>
  </si>
  <si>
    <t>DE050121</t>
  </si>
  <si>
    <t>CARISSA INVESTMENT PVT LTD</t>
  </si>
  <si>
    <t>0705 A00 03004645</t>
  </si>
  <si>
    <t>DE050122</t>
  </si>
  <si>
    <t>0706 A00 03004646</t>
  </si>
  <si>
    <t>DE050123</t>
  </si>
  <si>
    <t>0707 A00 03004647</t>
  </si>
  <si>
    <t>DE050124</t>
  </si>
  <si>
    <t>0708 A00 03004648</t>
  </si>
  <si>
    <t>DE050125</t>
  </si>
  <si>
    <t>0709 A00 03004649</t>
  </si>
  <si>
    <t>DE050126</t>
  </si>
  <si>
    <t>07010 A00 03004650</t>
  </si>
  <si>
    <t>DE050127</t>
  </si>
  <si>
    <t>07011 A00 03004651</t>
  </si>
  <si>
    <t>DE050128</t>
  </si>
  <si>
    <t>07046 A00 03004652</t>
  </si>
  <si>
    <t>DE050129</t>
  </si>
  <si>
    <t>07049 A00 03004653</t>
  </si>
  <si>
    <t>DE050130</t>
  </si>
  <si>
    <t>0704 A00 03004654</t>
  </si>
  <si>
    <t>DE050131</t>
  </si>
  <si>
    <t>I-LAC INVESTMENTS PVT LTD</t>
  </si>
  <si>
    <t>0705 A00 03004655</t>
  </si>
  <si>
    <t>DE050132</t>
  </si>
  <si>
    <t>0706 A00 03004656</t>
  </si>
  <si>
    <t>DE050133</t>
  </si>
  <si>
    <t>0707 A00 03004657</t>
  </si>
  <si>
    <t>DE050134</t>
  </si>
  <si>
    <t>0708 A00 03004658</t>
  </si>
  <si>
    <t>DE050135</t>
  </si>
  <si>
    <t>0708 A00 03004659</t>
  </si>
  <si>
    <t>DE050136</t>
  </si>
  <si>
    <t>0709 A00 03004660</t>
  </si>
  <si>
    <t>DE050137</t>
  </si>
  <si>
    <t>07010 A00 03004661</t>
  </si>
  <si>
    <t>DE050138</t>
  </si>
  <si>
    <t>07011 A00 03004662</t>
  </si>
  <si>
    <t>DE050139</t>
  </si>
  <si>
    <t>07012 A00 03004663</t>
  </si>
  <si>
    <t>DE050140</t>
  </si>
  <si>
    <t>07045 A00 03004664</t>
  </si>
  <si>
    <t>DE050141</t>
  </si>
  <si>
    <t>07045 A00 03004665</t>
  </si>
  <si>
    <t>DE050142</t>
  </si>
  <si>
    <t>07046 A00 03004666</t>
  </si>
  <si>
    <t>DE050143</t>
  </si>
  <si>
    <t>07047 A00 03004667</t>
  </si>
  <si>
    <t>DE050144</t>
  </si>
  <si>
    <t>07048 A00 03004668</t>
  </si>
  <si>
    <t>DE050145</t>
  </si>
  <si>
    <t>07049 A00 03004669</t>
  </si>
  <si>
    <t>DE050146</t>
  </si>
  <si>
    <t>07049 A00 03004670</t>
  </si>
  <si>
    <t>DE050147</t>
  </si>
  <si>
    <t>0705 E00 03004571</t>
  </si>
  <si>
    <t>DE050148</t>
  </si>
  <si>
    <t>0705 E00 03004572</t>
  </si>
  <si>
    <t>DE050149</t>
  </si>
  <si>
    <t>0705 E00 03004573</t>
  </si>
  <si>
    <t>DE050150</t>
  </si>
  <si>
    <t>0706 E00 03004574</t>
  </si>
  <si>
    <t>DE050151</t>
  </si>
  <si>
    <t>0706 E00 03004575</t>
  </si>
  <si>
    <t>DE050152</t>
  </si>
  <si>
    <t>0706 E00 03004576</t>
  </si>
  <si>
    <t>DE050153</t>
  </si>
  <si>
    <t>0707 E00 03004577</t>
  </si>
  <si>
    <t>DE050154</t>
  </si>
  <si>
    <t>0708 E00 03004578</t>
  </si>
  <si>
    <t>DE050155</t>
  </si>
  <si>
    <t>0708 E00 03004579</t>
  </si>
  <si>
    <t>DE050156</t>
  </si>
  <si>
    <t>0708 E00 03004580</t>
  </si>
  <si>
    <t>DE050157</t>
  </si>
  <si>
    <t>0709 E00 03004581</t>
  </si>
  <si>
    <t>DE050158</t>
  </si>
  <si>
    <t>0709 E00 03004582</t>
  </si>
  <si>
    <t>DE050159</t>
  </si>
  <si>
    <t>0709 E00 03004583</t>
  </si>
  <si>
    <t>DE050160</t>
  </si>
  <si>
    <t>07011 E00 03004584</t>
  </si>
  <si>
    <t>DE050161</t>
  </si>
  <si>
    <t>07011 E00 03004585</t>
  </si>
  <si>
    <t>DE050162</t>
  </si>
  <si>
    <t>07011 E00 03004586</t>
  </si>
  <si>
    <t>DE050163</t>
  </si>
  <si>
    <t>07012 E00 03004587</t>
  </si>
  <si>
    <t>DE050164</t>
  </si>
  <si>
    <t>07012 E00 03004588</t>
  </si>
  <si>
    <t>DE050165</t>
  </si>
  <si>
    <t>07012 E00 03004589</t>
  </si>
  <si>
    <t>DE050166</t>
  </si>
  <si>
    <t>07031 E00 03004590</t>
  </si>
  <si>
    <t>DE050167</t>
  </si>
  <si>
    <t>07031 E00 03004591</t>
  </si>
  <si>
    <t>DE050168</t>
  </si>
  <si>
    <t>07031 E00 03004592</t>
  </si>
  <si>
    <t>DE050169</t>
  </si>
  <si>
    <t>07031 E00 03004639</t>
  </si>
  <si>
    <t>DE050170</t>
  </si>
  <si>
    <t>07032 E00 03004593</t>
  </si>
  <si>
    <t>DE050171</t>
  </si>
  <si>
    <t>07032 E00 03004594</t>
  </si>
  <si>
    <t>DE050172</t>
  </si>
  <si>
    <t>07032 E00 03004595</t>
  </si>
  <si>
    <t>DE050173</t>
  </si>
  <si>
    <t>07033 E00 03004596</t>
  </si>
  <si>
    <t>DE050174</t>
  </si>
  <si>
    <t>07033 E00 03004597</t>
  </si>
  <si>
    <t>DE050175</t>
  </si>
  <si>
    <t>07033 E00 03004598</t>
  </si>
  <si>
    <t>DE050176</t>
  </si>
  <si>
    <t>07036 E00 03004599</t>
  </si>
  <si>
    <t>DE050177</t>
  </si>
  <si>
    <t>07036 E00 03004600</t>
  </si>
  <si>
    <t>DE050178</t>
  </si>
  <si>
    <t>07036 E00 03004601</t>
  </si>
  <si>
    <t>DE050179</t>
  </si>
  <si>
    <t>07037 E00 03004602</t>
  </si>
  <si>
    <t>DE050180</t>
  </si>
  <si>
    <t>07037 E00 03004603</t>
  </si>
  <si>
    <t>DE050181</t>
  </si>
  <si>
    <t>07037 E00 03004604</t>
  </si>
  <si>
    <t>DE050182</t>
  </si>
  <si>
    <t>07046 E00 03004605</t>
  </si>
  <si>
    <t>DE050183</t>
  </si>
  <si>
    <t>07046 E00 03004606</t>
  </si>
  <si>
    <t>DE050184</t>
  </si>
  <si>
    <t>07046 E00 03004607</t>
  </si>
  <si>
    <t>DE050185</t>
  </si>
  <si>
    <t>07047 E00 03004608</t>
  </si>
  <si>
    <t>DE050186</t>
  </si>
  <si>
    <t>07047 E00 03004609</t>
  </si>
  <si>
    <t>DE050187</t>
  </si>
  <si>
    <t>07048 E00 03004610</t>
  </si>
  <si>
    <t>DE050188</t>
  </si>
  <si>
    <t>07048 E00 03004611</t>
  </si>
  <si>
    <t>DE050189</t>
  </si>
  <si>
    <t>0705 E00 03004612</t>
  </si>
  <si>
    <t>DE050190</t>
  </si>
  <si>
    <t>0705 E00 03004613</t>
  </si>
  <si>
    <t>DE050191</t>
  </si>
  <si>
    <t>0706 E00 03004614</t>
  </si>
  <si>
    <t>DE050192</t>
  </si>
  <si>
    <t>0706 E00 03004615</t>
  </si>
  <si>
    <t>DE050193</t>
  </si>
  <si>
    <t>0708 E00 03004616</t>
  </si>
  <si>
    <t>DE050194</t>
  </si>
  <si>
    <t>15/02/2005</t>
  </si>
  <si>
    <t>0708 E00 03004617</t>
  </si>
  <si>
    <t>DE050195</t>
  </si>
  <si>
    <t>0709 E00 03004618</t>
  </si>
  <si>
    <t>DE050196</t>
  </si>
  <si>
    <t>0709 E00 03004619</t>
  </si>
  <si>
    <t>DE050197</t>
  </si>
  <si>
    <t>07011 E00 03004620</t>
  </si>
  <si>
    <t>DE050198</t>
  </si>
  <si>
    <t>07011 E00 03004621</t>
  </si>
  <si>
    <t>DE050199</t>
  </si>
  <si>
    <t>07012 E00 03004622</t>
  </si>
  <si>
    <t>DE050200</t>
  </si>
  <si>
    <t>07012 E00 03004623</t>
  </si>
  <si>
    <t>DE050201</t>
  </si>
  <si>
    <t>07031 E00 03004640</t>
  </si>
  <si>
    <t>DE050202</t>
  </si>
  <si>
    <t>07031 E00 03004641</t>
  </si>
  <si>
    <t>DE050203</t>
  </si>
  <si>
    <t>07031 E00 03004642</t>
  </si>
  <si>
    <t>DE050204</t>
  </si>
  <si>
    <t>07032 E00 03004624</t>
  </si>
  <si>
    <t>DE050205</t>
  </si>
  <si>
    <t>07032 E00 03004625</t>
  </si>
  <si>
    <t>DE050206</t>
  </si>
  <si>
    <t>07033 E00 03004626</t>
  </si>
  <si>
    <t>DE050207</t>
  </si>
  <si>
    <t>07033 E00 03004627</t>
  </si>
  <si>
    <t>DE050208</t>
  </si>
  <si>
    <t>07036 E00 03004628</t>
  </si>
  <si>
    <t>DE050209</t>
  </si>
  <si>
    <t>07036 E00 03004629</t>
  </si>
  <si>
    <t>DE050210</t>
  </si>
  <si>
    <t>07037 E00 03004630</t>
  </si>
  <si>
    <t>DE050211</t>
  </si>
  <si>
    <t>07037 E00 03004631</t>
  </si>
  <si>
    <t>DE050212</t>
  </si>
  <si>
    <t>07046 E00 03004632</t>
  </si>
  <si>
    <t>DE050213</t>
  </si>
  <si>
    <t>07046 E00 03004633</t>
  </si>
  <si>
    <t>DE050214</t>
  </si>
  <si>
    <t>07047 E00 03004634</t>
  </si>
  <si>
    <t>DE050215</t>
  </si>
  <si>
    <t>07047 E00 03004635</t>
  </si>
  <si>
    <t>DE050216</t>
  </si>
  <si>
    <t>07047 E00 03004636</t>
  </si>
  <si>
    <t>DE050217</t>
  </si>
  <si>
    <t>07048 E00 03004637</t>
  </si>
  <si>
    <t>DE050218</t>
  </si>
  <si>
    <t>07048 E00 03004638</t>
  </si>
  <si>
    <t>DE050219</t>
  </si>
  <si>
    <t>07049 E00 03004690</t>
  </si>
  <si>
    <t>DE050220</t>
  </si>
  <si>
    <t>19/02/2005</t>
  </si>
  <si>
    <t>GEMS COMMERCIAL COMPANY LTD</t>
  </si>
  <si>
    <t>07049 E00 03004691</t>
  </si>
  <si>
    <t>DE050221</t>
  </si>
  <si>
    <t>21/02/2005</t>
  </si>
  <si>
    <t>07049 E00 03004692</t>
  </si>
  <si>
    <t>DE050222</t>
  </si>
  <si>
    <t>07049 E00 03004693</t>
  </si>
  <si>
    <t>DE050223</t>
  </si>
  <si>
    <t>07049 E00 03004694</t>
  </si>
  <si>
    <t>DE050224</t>
  </si>
  <si>
    <t>07048 E00 03004671</t>
  </si>
  <si>
    <t>DE050225</t>
  </si>
  <si>
    <t>07048 E00 03004672</t>
  </si>
  <si>
    <t>DE050226</t>
  </si>
  <si>
    <t>07048 E00 03004673</t>
  </si>
  <si>
    <t>DE050227</t>
  </si>
  <si>
    <t>07048 E00 03004674</t>
  </si>
  <si>
    <t>DE050228</t>
  </si>
  <si>
    <t>ALTAR INVESTMENT PVT LTD</t>
  </si>
  <si>
    <t>07048 E00 03004675</t>
  </si>
  <si>
    <t>DE050229</t>
  </si>
  <si>
    <t>ANTARTICA INVESTMENT PVT LT</t>
  </si>
  <si>
    <t>07048 E00 03004676</t>
  </si>
  <si>
    <t>DE050230</t>
  </si>
  <si>
    <t>07048 E00 03004677</t>
  </si>
  <si>
    <t>DE050231</t>
  </si>
  <si>
    <t>HOTEX COMPANY LTD.</t>
  </si>
  <si>
    <t>07048 E00 03004678</t>
  </si>
  <si>
    <t>DE050232</t>
  </si>
  <si>
    <t>HOTEX COMPAMY LTD.</t>
  </si>
  <si>
    <t>07048 E00 03004679</t>
  </si>
  <si>
    <t>DE050233</t>
  </si>
  <si>
    <t>07048 E00 03004695</t>
  </si>
  <si>
    <t>DE050234</t>
  </si>
  <si>
    <t>07010 E00 03004680</t>
  </si>
  <si>
    <t>DE050235</t>
  </si>
  <si>
    <t>HINDUSTAN COMMERCIAL CO LTD</t>
  </si>
  <si>
    <t>07010 E00 03004681</t>
  </si>
  <si>
    <t>DE050236</t>
  </si>
  <si>
    <t>07010 E00 03004682</t>
  </si>
  <si>
    <t>DE050237</t>
  </si>
  <si>
    <t>07010 E00 03004683</t>
  </si>
  <si>
    <t>DE050238</t>
  </si>
  <si>
    <t>07010 E00 03004684</t>
  </si>
  <si>
    <t>DE050239</t>
  </si>
  <si>
    <t>MODERATE INVESTT. &amp; COMMERC</t>
  </si>
  <si>
    <t>07010 E00 03004685</t>
  </si>
  <si>
    <t>DE050240</t>
  </si>
  <si>
    <t>MODERATE INVESTT.&amp; COMMERCI</t>
  </si>
  <si>
    <t>07036 E00 03004686</t>
  </si>
  <si>
    <t>DE050241</t>
  </si>
  <si>
    <t>07036 E00 03004687</t>
  </si>
  <si>
    <t>DE050242</t>
  </si>
  <si>
    <t>07032 E00 03004688</t>
  </si>
  <si>
    <t>DE050243</t>
  </si>
  <si>
    <t>07032 E00 03004689</t>
  </si>
  <si>
    <t>DE050244</t>
  </si>
  <si>
    <t>07032 A00 03004753</t>
  </si>
  <si>
    <t>DE050302</t>
  </si>
  <si>
    <t>22/02/2005</t>
  </si>
  <si>
    <t>07031 A00 03004755</t>
  </si>
  <si>
    <t>DE050303</t>
  </si>
  <si>
    <t>SIKKIM PRODUCE PVT. LTD.</t>
  </si>
  <si>
    <t>07035 E00 03004754</t>
  </si>
  <si>
    <t>DE050304</t>
  </si>
  <si>
    <t>07046 A00 03004756</t>
  </si>
  <si>
    <t>DE050305</t>
  </si>
  <si>
    <t>CARISSA INVESTMENT PVT. LTD</t>
  </si>
  <si>
    <t>07046 A00 03004757</t>
  </si>
  <si>
    <t>DE050306</t>
  </si>
  <si>
    <t>07046 A00 03004758</t>
  </si>
  <si>
    <t>DE050307</t>
  </si>
  <si>
    <t>07033 B00 31131</t>
  </si>
  <si>
    <t>UMESH KUMAR KAKKAR</t>
  </si>
  <si>
    <t>07016 E00 2167</t>
  </si>
  <si>
    <t>101206 1</t>
  </si>
  <si>
    <t>30/11/1988</t>
  </si>
  <si>
    <t>BHARAT B MERCHANT</t>
  </si>
  <si>
    <t>0702 A00 2412</t>
  </si>
  <si>
    <t>200025 1</t>
  </si>
  <si>
    <t>M/S SATYA MINERS AND TRANSP</t>
  </si>
  <si>
    <t>07018 E00 2169</t>
  </si>
  <si>
    <t>200321 1</t>
  </si>
  <si>
    <t>PREM NARULA</t>
  </si>
  <si>
    <t>0702 A00 2462</t>
  </si>
  <si>
    <t>300243 1</t>
  </si>
  <si>
    <t>18/09/1985</t>
  </si>
  <si>
    <t>M/S SATYA MINERS &amp; TRANSPOR</t>
  </si>
  <si>
    <t>0702 A00 2464</t>
  </si>
  <si>
    <t>300245 1</t>
  </si>
  <si>
    <t>21/09/1985</t>
  </si>
  <si>
    <t>M/S SWANK SERVICES LIMITED</t>
  </si>
  <si>
    <t>0702 A00 2465</t>
  </si>
  <si>
    <t>300246 1</t>
  </si>
  <si>
    <t>19/09/1985</t>
  </si>
  <si>
    <t>SWANK SERVICES LIMITED</t>
  </si>
  <si>
    <t>0702 A00 2467</t>
  </si>
  <si>
    <t>300248 1</t>
  </si>
  <si>
    <t>20/09/1985</t>
  </si>
  <si>
    <t>M/S HARI MACHINES LTD.</t>
  </si>
  <si>
    <t>0702 A00 2470</t>
  </si>
  <si>
    <t>300251 1</t>
  </si>
  <si>
    <t>23/09/1985</t>
  </si>
  <si>
    <t>M/S AMBATTUR ENTERPRISES LI</t>
  </si>
  <si>
    <t>07018 B00 2521</t>
  </si>
  <si>
    <t>300495 1</t>
  </si>
  <si>
    <t>23/05/1986</t>
  </si>
  <si>
    <t>PATEL DINESH BIKHABHAI</t>
  </si>
  <si>
    <t>07052 B00 01000009</t>
  </si>
  <si>
    <t>20/04/1994</t>
  </si>
  <si>
    <t>PERVEZ MORAD KOHINOOR</t>
  </si>
  <si>
    <t>07019 B00 01000052</t>
  </si>
  <si>
    <t>MENDA DHIRAJ SHAYMLAL</t>
  </si>
  <si>
    <t>07045 E00 01000100</t>
  </si>
  <si>
    <t>30/04/1994</t>
  </si>
  <si>
    <t>M.A. THADANI</t>
  </si>
  <si>
    <t>07015 B00 01000127</t>
  </si>
  <si>
    <t>14/05/1994</t>
  </si>
  <si>
    <t>BHAVESH SURESHCHANDRA SHAH</t>
  </si>
  <si>
    <t>07045 E00 01000178</t>
  </si>
  <si>
    <t>28/05/1994</t>
  </si>
  <si>
    <t>SERENA  FRANKLIN</t>
  </si>
  <si>
    <t>07019 A00 01000266</t>
  </si>
  <si>
    <t>21/06/1994</t>
  </si>
  <si>
    <t>MANGALA PARMANAND JAISINGH</t>
  </si>
  <si>
    <t>07026 A00 01000561</t>
  </si>
  <si>
    <t>30/08/1994</t>
  </si>
  <si>
    <t>YADAV BHARAT BHANUDADRAO</t>
  </si>
  <si>
    <t>07019 A00 01000596</t>
  </si>
  <si>
    <t>INDER KUMAR K. JAIN</t>
  </si>
  <si>
    <t>07021 E00 01000702</t>
  </si>
  <si>
    <t>24/09/1994</t>
  </si>
  <si>
    <t>JAGDISH MUKUND KENKRE</t>
  </si>
  <si>
    <t>07018 B00 01000774</t>
  </si>
  <si>
    <t>HALBE ELECT. LAMINATION PRE</t>
  </si>
  <si>
    <t>07047 E00 01000854</t>
  </si>
  <si>
    <t>28/11/1994</t>
  </si>
  <si>
    <t>PULLAPAKA RAMDAS</t>
  </si>
  <si>
    <t>07045 B00 01000868</t>
  </si>
  <si>
    <t>25/11/1994</t>
  </si>
  <si>
    <t>IVY PHILOMENA SEQUEIRA</t>
  </si>
  <si>
    <t>07020 A00 01000876</t>
  </si>
  <si>
    <t>30/11/1994</t>
  </si>
  <si>
    <t>VEENA JAYENDRA THAKKAR</t>
  </si>
  <si>
    <t>07045 B00 01000878</t>
  </si>
  <si>
    <t>MELVIN PIRES</t>
  </si>
  <si>
    <t>07031 E00 01000889</t>
  </si>
  <si>
    <t>17/12/1994</t>
  </si>
  <si>
    <t>SUSHMA S. KAMAT</t>
  </si>
  <si>
    <t>07049 B00 01000902</t>
  </si>
  <si>
    <t>28/12/1994</t>
  </si>
  <si>
    <t>OWEN A DIAS</t>
  </si>
  <si>
    <t>07015 B00 01000956</t>
  </si>
  <si>
    <t>EVEREST PHOTO-OFFSET LTD</t>
  </si>
  <si>
    <t>07036 E00 01000973</t>
  </si>
  <si>
    <t>28/01/1995</t>
  </si>
  <si>
    <t>ANANT NARAYAN KHALAP</t>
  </si>
  <si>
    <t>07013 B00 01000975</t>
  </si>
  <si>
    <t>VINOD BANSILAL SOLANKI</t>
  </si>
  <si>
    <t>07048 B00 01000976</t>
  </si>
  <si>
    <t>30/01/1995</t>
  </si>
  <si>
    <t>KALPANA SHAILESH SHAH</t>
  </si>
  <si>
    <t>07043 A00 01001012</t>
  </si>
  <si>
    <t>PERFECT BINDERS PVT.LTD.</t>
  </si>
  <si>
    <t>0704 B00 01001029</t>
  </si>
  <si>
    <t>D.BALASUBRAMANIAM</t>
  </si>
  <si>
    <t>07044 B00 01001030</t>
  </si>
  <si>
    <t>16/03/1995</t>
  </si>
  <si>
    <t>SINGH NANDALAL KESAR</t>
  </si>
  <si>
    <t>07048 E00 01001032</t>
  </si>
  <si>
    <t>22/03/1995</t>
  </si>
  <si>
    <t>ASHISH M DIWANE</t>
  </si>
  <si>
    <t>07010 B00 01001033</t>
  </si>
  <si>
    <t>13/03/1995</t>
  </si>
  <si>
    <t>GOBINDSINGH BAKSHUSINGH ADV</t>
  </si>
  <si>
    <t>07042 B00 01001055</t>
  </si>
  <si>
    <t>ANIL RAGUNATH SARAF</t>
  </si>
  <si>
    <t>07042 E00 01001057</t>
  </si>
  <si>
    <t>MADHURI POTWAR</t>
  </si>
  <si>
    <t>07042 B00 01001058</t>
  </si>
  <si>
    <t>KAMLA R.YADAV</t>
  </si>
  <si>
    <t>07049 E00 01001060</t>
  </si>
  <si>
    <t>19/04/1995</t>
  </si>
  <si>
    <t>JITEN SHANTILAL MOTTA</t>
  </si>
  <si>
    <t>07043 B00 01001061</t>
  </si>
  <si>
    <t>CHANDRA RAWAT</t>
  </si>
  <si>
    <t>07039 B00 01001073</t>
  </si>
  <si>
    <t>27/04/1995</t>
  </si>
  <si>
    <t>FULSHERI PASCOL SOAZ</t>
  </si>
  <si>
    <t>0704 E00 01001075</t>
  </si>
  <si>
    <t>ARUN KUMAR NARVEKAR</t>
  </si>
  <si>
    <t>07016 A00 01001096</t>
  </si>
  <si>
    <t>RAM NARAYAN SINGH</t>
  </si>
  <si>
    <t>07045 E00 01001123</t>
  </si>
  <si>
    <t>30/05/1995</t>
  </si>
  <si>
    <t>VIKRAM HRIKESH MALAKAR</t>
  </si>
  <si>
    <t>07032 E00 01001177</t>
  </si>
  <si>
    <t>PARAS HARIA</t>
  </si>
  <si>
    <t>07041 B00 01001283</t>
  </si>
  <si>
    <t>ANIL KUMAR BANSAL</t>
  </si>
  <si>
    <t>07021 E00 01001308</t>
  </si>
  <si>
    <t>20/07/1995</t>
  </si>
  <si>
    <t>NITIN S GOKHALE</t>
  </si>
  <si>
    <t>07018 E00 01001346</t>
  </si>
  <si>
    <t>31/07/1995</t>
  </si>
  <si>
    <t>MAKHIJA CONSTRUCTION &amp; ENGG</t>
  </si>
  <si>
    <t>07042 E00 01001390</t>
  </si>
  <si>
    <t>SYED ZUBAIR ALI</t>
  </si>
  <si>
    <t>07018 E00 01001760</t>
  </si>
  <si>
    <t>SANJAY KUMAR BUDHIA</t>
  </si>
  <si>
    <t>07048 B00 01001812</t>
  </si>
  <si>
    <t>24/11/1995</t>
  </si>
  <si>
    <t>PRADEEP BANSAL</t>
  </si>
  <si>
    <t>0704 B00 02000035</t>
  </si>
  <si>
    <t>24/05/1994</t>
  </si>
  <si>
    <t>RATNA DEY</t>
  </si>
  <si>
    <t>07029 B00 02000037</t>
  </si>
  <si>
    <t>27/05/1994</t>
  </si>
  <si>
    <t>PRAMOD MALHOTRA</t>
  </si>
  <si>
    <t>07045 B00 02000042</t>
  </si>
  <si>
    <t>25/05/1994</t>
  </si>
  <si>
    <t>VINOD KUMAR SINGH RATHORE</t>
  </si>
  <si>
    <t>07031 A00 02000069</t>
  </si>
  <si>
    <t>EASTERN PRESS &amp; PUBLICATION</t>
  </si>
  <si>
    <t>07020 B00 02000078</t>
  </si>
  <si>
    <t>16/06/1994</t>
  </si>
  <si>
    <t>PRABIR DAS</t>
  </si>
  <si>
    <t>07052 B00 02000081</t>
  </si>
  <si>
    <t>18/06/1994</t>
  </si>
  <si>
    <t>JAYANTA BARDOLOI</t>
  </si>
  <si>
    <t>07019 E00 02000096</t>
  </si>
  <si>
    <t>22/06/1994</t>
  </si>
  <si>
    <t>REENA DUTTA</t>
  </si>
  <si>
    <t>0704 B00 02000112</t>
  </si>
  <si>
    <t>30/06/1994</t>
  </si>
  <si>
    <t>BIMAL KUMAR BESWALA</t>
  </si>
  <si>
    <t>07037 B00 02000143</t>
  </si>
  <si>
    <t>GAURI SHANKER AGARWAL</t>
  </si>
  <si>
    <t>07052 B00 02000144</t>
  </si>
  <si>
    <t>19/07/1994</t>
  </si>
  <si>
    <t>NILIMA DEKA</t>
  </si>
  <si>
    <t>07052 B00 02000145</t>
  </si>
  <si>
    <t>RAMEN CHANDRA KALITA</t>
  </si>
  <si>
    <t>07049 E00 02000153</t>
  </si>
  <si>
    <t>25/07/1994</t>
  </si>
  <si>
    <t>JAI NARAYAN RAI</t>
  </si>
  <si>
    <t>0701 B00 02000158</t>
  </si>
  <si>
    <t>28/07/1994</t>
  </si>
  <si>
    <t>KHALID MANZOOR KHAN</t>
  </si>
  <si>
    <t>07042 A00 02000188</t>
  </si>
  <si>
    <t>29/07/1994</t>
  </si>
  <si>
    <t>FORT GLOSTER INDUSTRIES</t>
  </si>
  <si>
    <t>07032 B00 02000200</t>
  </si>
  <si>
    <t>SHARAD TEKRIWAL</t>
  </si>
  <si>
    <t>07013 B00 02000201</t>
  </si>
  <si>
    <t>SRIRANJAN AGRAWAL</t>
  </si>
  <si>
    <t>07020 B00 02000203</t>
  </si>
  <si>
    <t>18/08/1994</t>
  </si>
  <si>
    <t>SUDARSHAN HOUSING &amp; FINANCE</t>
  </si>
  <si>
    <t>07027 B00 02000208</t>
  </si>
  <si>
    <t>KHANINDRA KUMAR BARUAH</t>
  </si>
  <si>
    <t>07049 B00 02000209</t>
  </si>
  <si>
    <t>GANESH GHOSH</t>
  </si>
  <si>
    <t>07041 E00 02000247</t>
  </si>
  <si>
    <t>MIR JASHIM</t>
  </si>
  <si>
    <t>07049 E00 02000268</t>
  </si>
  <si>
    <t>31/08/1994</t>
  </si>
  <si>
    <t>CHITRA BOSE</t>
  </si>
  <si>
    <t>07021 E00 02000278</t>
  </si>
  <si>
    <t>PRADEEP KUMAR JAIN</t>
  </si>
  <si>
    <t>07031 E00 02000346</t>
  </si>
  <si>
    <t>KARABI HANDIQUE</t>
  </si>
  <si>
    <t>07052 B00 02000405</t>
  </si>
  <si>
    <t>SRI DEBA PRASAD DUTTA</t>
  </si>
  <si>
    <t>07037 E00 02000414</t>
  </si>
  <si>
    <t>BIPUL CHANDRA KALITA</t>
  </si>
  <si>
    <t>07049 E00 02000424</t>
  </si>
  <si>
    <t>27/10/1994</t>
  </si>
  <si>
    <t>LALIT BORMUDOI</t>
  </si>
  <si>
    <t>07037 E00 02000429</t>
  </si>
  <si>
    <t>31/10/1994</t>
  </si>
  <si>
    <t>PRANJOL SAIKIA</t>
  </si>
  <si>
    <t>0701 A00 02000472</t>
  </si>
  <si>
    <t>GUWAHATI NEUROLOGICAL RESEA</t>
  </si>
  <si>
    <t>07017 B00 02000509</t>
  </si>
  <si>
    <t>RAJ KUMAR GOGNA</t>
  </si>
  <si>
    <t>07036 E00 02000512</t>
  </si>
  <si>
    <t>DHIRAJ TALUKDAR</t>
  </si>
  <si>
    <t>07011 E00 02000522</t>
  </si>
  <si>
    <t>CHANDI PRASAD &amp; SONS</t>
  </si>
  <si>
    <t>07031 E00 02000525</t>
  </si>
  <si>
    <t>KISHORE CH. PADHY</t>
  </si>
  <si>
    <t>07049 E00 02000538</t>
  </si>
  <si>
    <t>ANIL SETH</t>
  </si>
  <si>
    <t>07043 B00 02000572</t>
  </si>
  <si>
    <t>LATA ATHWANI</t>
  </si>
  <si>
    <t>07031 E00 02000589</t>
  </si>
  <si>
    <t>RAJESH TANNA</t>
  </si>
  <si>
    <t>0704 E00 02000623</t>
  </si>
  <si>
    <t>31/12/1994</t>
  </si>
  <si>
    <t>JITENDRA SINGH</t>
  </si>
  <si>
    <t>07049 E00 02000624</t>
  </si>
  <si>
    <t>SANDEEP MALHOTRA</t>
  </si>
  <si>
    <t>07044 E00 02000631</t>
  </si>
  <si>
    <t>23/12/1994</t>
  </si>
  <si>
    <t>BHARAT LAL GUPTA</t>
  </si>
  <si>
    <t>0704 E00 02000638</t>
  </si>
  <si>
    <t>20/12/1994</t>
  </si>
  <si>
    <t>LIFE LINE NURSING HOME</t>
  </si>
  <si>
    <t>07021 E00 02000660</t>
  </si>
  <si>
    <t>26/12/1994</t>
  </si>
  <si>
    <t>FEROZ MAHMOOD JAN</t>
  </si>
  <si>
    <t>0704 E00 02000675</t>
  </si>
  <si>
    <t>30/12/1994</t>
  </si>
  <si>
    <t>RAJENDRA KUMAR GUPTA</t>
  </si>
  <si>
    <t>07015 E00 02000682</t>
  </si>
  <si>
    <t>29/12/1994</t>
  </si>
  <si>
    <t>SHIV PRAKASH AGARWAL</t>
  </si>
  <si>
    <t>07031 E00 02000688</t>
  </si>
  <si>
    <t>ASWINI KUMAR PANI</t>
  </si>
  <si>
    <t>07031 E00 02000702</t>
  </si>
  <si>
    <t>LALIT KUMAR MARODIA</t>
  </si>
  <si>
    <t>07012 E00 02000736</t>
  </si>
  <si>
    <t>ARUN KR. JHUNJHUNWALA</t>
  </si>
  <si>
    <t>07037 E00 02000740</t>
  </si>
  <si>
    <t>SHYAMA PRASAD GHOSH</t>
  </si>
  <si>
    <t>07031 B00 02000742</t>
  </si>
  <si>
    <t>FRONTIER DRUG HOUSE</t>
  </si>
  <si>
    <t>07046 E00 02000755</t>
  </si>
  <si>
    <t>PHANINDRA MAHATO</t>
  </si>
  <si>
    <t>0702 A00 02000756</t>
  </si>
  <si>
    <t>16/01/1995</t>
  </si>
  <si>
    <t>NANDITA GUPTA</t>
  </si>
  <si>
    <t>07050 E00 02000758</t>
  </si>
  <si>
    <t>ARUN BARUAH</t>
  </si>
  <si>
    <t>07045 E00 02000759</t>
  </si>
  <si>
    <t>14/01/1995</t>
  </si>
  <si>
    <t>KALPANA DAS</t>
  </si>
  <si>
    <t>07031 E00 02000765</t>
  </si>
  <si>
    <t>BADRI NARAYAN SAMANTARAY</t>
  </si>
  <si>
    <t>0703 B00 02000772</t>
  </si>
  <si>
    <t>19/01/1995</t>
  </si>
  <si>
    <t>DR DEBEEKA HAZARIKA</t>
  </si>
  <si>
    <t>07043 B00 02000782</t>
  </si>
  <si>
    <t>PRITAMBER ROY</t>
  </si>
  <si>
    <t>07036 E00 02000794</t>
  </si>
  <si>
    <t>25/01/1995</t>
  </si>
  <si>
    <t>VIJAY RALHAN</t>
  </si>
  <si>
    <t>07035 E00 02000810</t>
  </si>
  <si>
    <t>KALIM AKHTER</t>
  </si>
  <si>
    <t>0701 B00 02000826</t>
  </si>
  <si>
    <t>24/01/1995</t>
  </si>
  <si>
    <t>DEBENDRA KR SINHA</t>
  </si>
  <si>
    <t>0704 E00 02000827</t>
  </si>
  <si>
    <t>PAWAN KUMAR GUPTA</t>
  </si>
  <si>
    <t>07012 E00 02000834</t>
  </si>
  <si>
    <t>27/01/1995</t>
  </si>
  <si>
    <t>SHEKHAR GUPTA</t>
  </si>
  <si>
    <t>0701 B00 02000835</t>
  </si>
  <si>
    <t>UDAY SANKAR GOSWAMI</t>
  </si>
  <si>
    <t>07047 E00 02000864</t>
  </si>
  <si>
    <t>31/01/1995</t>
  </si>
  <si>
    <t>ASHOK BAJAJ</t>
  </si>
  <si>
    <t>0709 E00 02000867</t>
  </si>
  <si>
    <t>RAJ KUMAR JAIN</t>
  </si>
  <si>
    <t>07045 E00 02000868</t>
  </si>
  <si>
    <t>DINESH TOSHNIWAL</t>
  </si>
  <si>
    <t>07027 B00 02000898</t>
  </si>
  <si>
    <t>DERAHA RAM SAHU</t>
  </si>
  <si>
    <t>07045 E00 02000913</t>
  </si>
  <si>
    <t>INDRA GOGOI</t>
  </si>
  <si>
    <t>07047 E00 02000939</t>
  </si>
  <si>
    <t>SAMARENDRA KUMAR SAHA</t>
  </si>
  <si>
    <t>0707 E00 02000940</t>
  </si>
  <si>
    <t>17/02/1995</t>
  </si>
  <si>
    <t>ARINDAM CHAKRABORTY</t>
  </si>
  <si>
    <t>07047 E00 02000941</t>
  </si>
  <si>
    <t>SHUKLA TARAFDER</t>
  </si>
  <si>
    <t>07027 A00 02000942</t>
  </si>
  <si>
    <t>G L AGARWALA</t>
  </si>
  <si>
    <t>07052 E00 02000963</t>
  </si>
  <si>
    <t>15/02/1995</t>
  </si>
  <si>
    <t>SABITA SWAIN</t>
  </si>
  <si>
    <t>07035 E00 02000969</t>
  </si>
  <si>
    <t>24/02/1995</t>
  </si>
  <si>
    <t>INDU BHUSAN RATH</t>
  </si>
  <si>
    <t>0708 E00 02000973</t>
  </si>
  <si>
    <t>INDIRA GANDHI</t>
  </si>
  <si>
    <t>07048 E00 02000994</t>
  </si>
  <si>
    <t>SAMAR PODDAR</t>
  </si>
  <si>
    <t>07040 B00 02001000</t>
  </si>
  <si>
    <t>18/02/1995</t>
  </si>
  <si>
    <t>GIRISH AGARWAL</t>
  </si>
  <si>
    <t>07045 E00 02001028</t>
  </si>
  <si>
    <t>PRANAB KR SAHA</t>
  </si>
  <si>
    <t>07049 B00 02001046</t>
  </si>
  <si>
    <t>ASHOK KUMAR SARAOGI</t>
  </si>
  <si>
    <t>07052 E00 02001051</t>
  </si>
  <si>
    <t>27/03/1995</t>
  </si>
  <si>
    <t>SREEJIT KUMAR SUR</t>
  </si>
  <si>
    <t>0706 E00 02001052</t>
  </si>
  <si>
    <t>BRAVO SECURITY SERVICES LTD</t>
  </si>
  <si>
    <t>0702 B00 02001055</t>
  </si>
  <si>
    <t>29/03/1995</t>
  </si>
  <si>
    <t>SAYAR DEVI NAHATA</t>
  </si>
  <si>
    <t>07041 E00 02001056</t>
  </si>
  <si>
    <t>20/03/1995</t>
  </si>
  <si>
    <t>UPENDRA NAYAK</t>
  </si>
  <si>
    <t>07032 E00 02001058</t>
  </si>
  <si>
    <t>AROOP J KALITA</t>
  </si>
  <si>
    <t>07041 B00 02001068</t>
  </si>
  <si>
    <t>RAVI SHANKAR AGARWAL</t>
  </si>
  <si>
    <t>07031 E00 02001072</t>
  </si>
  <si>
    <t>GOUTAM KUMAR PATRA</t>
  </si>
  <si>
    <t>0702 B00 02001073</t>
  </si>
  <si>
    <t>SWAPNAV  BORTHAKUR</t>
  </si>
  <si>
    <t>07019 E00 02001161</t>
  </si>
  <si>
    <t>24/05/1995</t>
  </si>
  <si>
    <t>RAJESH K ADESARA</t>
  </si>
  <si>
    <t>07043 B00 02001211</t>
  </si>
  <si>
    <t>PRADIP KUMAR JAIN</t>
  </si>
  <si>
    <t>0705 E00 02001212</t>
  </si>
  <si>
    <t>RAKESH KUMAR KEDIA</t>
  </si>
  <si>
    <t>0704 E00 02001250</t>
  </si>
  <si>
    <t>LAKHYAJIT BORAH</t>
  </si>
  <si>
    <t>07023 E00 02001252</t>
  </si>
  <si>
    <t>KUNDAN VERMA</t>
  </si>
  <si>
    <t>07028 B00 02001267</t>
  </si>
  <si>
    <t>23/05/1995</t>
  </si>
  <si>
    <t>BIJAY KUMAR SARAF</t>
  </si>
  <si>
    <t>07047 B00 02001268</t>
  </si>
  <si>
    <t>PADUM GOGOI</t>
  </si>
  <si>
    <t>0705 E00 02001271</t>
  </si>
  <si>
    <t>25/05/1995</t>
  </si>
  <si>
    <t>JUBARAJ BHADRA</t>
  </si>
  <si>
    <t>07049 E00 02001305</t>
  </si>
  <si>
    <t>30/06/1995</t>
  </si>
  <si>
    <t>DILEEP K KHAUND</t>
  </si>
  <si>
    <t>07010 E00 02001365</t>
  </si>
  <si>
    <t>AMAR JYOTI DAS</t>
  </si>
  <si>
    <t>07052 A00 02001399</t>
  </si>
  <si>
    <t>PALLY TARAFDER</t>
  </si>
  <si>
    <t>07011 B00 02001477</t>
  </si>
  <si>
    <t>29/07/1995</t>
  </si>
  <si>
    <t>RAJDEEP LOHKAR</t>
  </si>
  <si>
    <t>07010 B00 02001478</t>
  </si>
  <si>
    <t>MUNIN DAS</t>
  </si>
  <si>
    <t>07032 E00 02001496</t>
  </si>
  <si>
    <t>28/07/1995</t>
  </si>
  <si>
    <t>SHASHIKANT AGARWALA</t>
  </si>
  <si>
    <t>07046 B00 02001578</t>
  </si>
  <si>
    <t>30/08/1995</t>
  </si>
  <si>
    <t>ABDOS TRADING CO. LTD.</t>
  </si>
  <si>
    <t>0704 E00 02001679</t>
  </si>
  <si>
    <t>26/09/1995</t>
  </si>
  <si>
    <t>BUNNY BORA</t>
  </si>
  <si>
    <t>0709 E00 02001680</t>
  </si>
  <si>
    <t>30/09/1995</t>
  </si>
  <si>
    <t>ARVINDER PAL SINGH</t>
  </si>
  <si>
    <t>07021 B00 02001760</t>
  </si>
  <si>
    <t>EASTERN CLEARING AGENCY PVT</t>
  </si>
  <si>
    <t>07049 E00 02001814</t>
  </si>
  <si>
    <t>25/10/1995</t>
  </si>
  <si>
    <t>ALOKE PRASANNA ROY</t>
  </si>
  <si>
    <t>07045 B00 03000001</t>
  </si>
  <si>
    <t>HARSH VERDHAN AGARWAL</t>
  </si>
  <si>
    <t>07024 B00 03000002</t>
  </si>
  <si>
    <t>18/04/1994</t>
  </si>
  <si>
    <t>SARDARA SINGH SIDHU</t>
  </si>
  <si>
    <t>07020 E00 03000003</t>
  </si>
  <si>
    <t>SUKHWINDAR SINGH</t>
  </si>
  <si>
    <t>07019 E00 03000004</t>
  </si>
  <si>
    <t>07023 E00 03000005</t>
  </si>
  <si>
    <t>PARVINDER JIT SINGH</t>
  </si>
  <si>
    <t>07023 B00 03000008</t>
  </si>
  <si>
    <t>ROHIT GROVER</t>
  </si>
  <si>
    <t>07023 B00 03000009</t>
  </si>
  <si>
    <t>RAJINDER DESWAL</t>
  </si>
  <si>
    <t>07021 E00 03000013</t>
  </si>
  <si>
    <t>17/04/1994</t>
  </si>
  <si>
    <t>ASHUTOSH SHARMA</t>
  </si>
  <si>
    <t>07024 E00 03000016</t>
  </si>
  <si>
    <t>MEENA KALANI</t>
  </si>
  <si>
    <t>07022 B00 03000017</t>
  </si>
  <si>
    <t>AJAY PRAKASH</t>
  </si>
  <si>
    <t>07035 E00 03000022</t>
  </si>
  <si>
    <t>RAMA MALHAN</t>
  </si>
  <si>
    <t>0704 E00 03000023</t>
  </si>
  <si>
    <t>16/04/1994</t>
  </si>
  <si>
    <t>BIPIN BERRY</t>
  </si>
  <si>
    <t>07023 B00 03000025</t>
  </si>
  <si>
    <t>21/04/1994</t>
  </si>
  <si>
    <t>INDIRA BHARADWAJ</t>
  </si>
  <si>
    <t>07023 B00 03000026</t>
  </si>
  <si>
    <t>BIPIN KAUSHAL</t>
  </si>
  <si>
    <t>07023 B00 03000027</t>
  </si>
  <si>
    <t>SUNITA KAUSHAL</t>
  </si>
  <si>
    <t>07023 B00 03000028</t>
  </si>
  <si>
    <t>SATINDER KAUR BHATIA</t>
  </si>
  <si>
    <t>07025 B00 03000039</t>
  </si>
  <si>
    <t>NARINDER SINGH SALUJA</t>
  </si>
  <si>
    <t>07023 B00 03000042</t>
  </si>
  <si>
    <t>19/04/1994</t>
  </si>
  <si>
    <t>SEEMA BANSAL</t>
  </si>
  <si>
    <t>07033 B00 03000046</t>
  </si>
  <si>
    <t>23/04/1994</t>
  </si>
  <si>
    <t>MANOJ SHARMA</t>
  </si>
  <si>
    <t>07023 B00 03000047</t>
  </si>
  <si>
    <t>JUHI JAISWAL</t>
  </si>
  <si>
    <t>07013 E00 03000048</t>
  </si>
  <si>
    <t>K. VIJAY KUMAR</t>
  </si>
  <si>
    <t>07024 B00 03000050</t>
  </si>
  <si>
    <t>RAJEEV SANGHA</t>
  </si>
  <si>
    <t>07024 B00 03000052</t>
  </si>
  <si>
    <t>27/04/1994</t>
  </si>
  <si>
    <t>TARVEEN KAUR ANAND</t>
  </si>
  <si>
    <t>07022 E00 03000053</t>
  </si>
  <si>
    <t>26/04/1994</t>
  </si>
  <si>
    <t>GURPREET SINGH</t>
  </si>
  <si>
    <t>07023 B00 03000054</t>
  </si>
  <si>
    <t>VIKAS GULATI</t>
  </si>
  <si>
    <t>07012 B00 03000056</t>
  </si>
  <si>
    <t>PRADEEP BHARGAVA</t>
  </si>
  <si>
    <t>07013 E00 03000057</t>
  </si>
  <si>
    <t>25/04/1994</t>
  </si>
  <si>
    <t>SARBARI SEN</t>
  </si>
  <si>
    <t>07023 B00 03000058</t>
  </si>
  <si>
    <t>SURINDER PAL SINGH CHADHA</t>
  </si>
  <si>
    <t>07022 B00 03000060</t>
  </si>
  <si>
    <t>28/04/1994</t>
  </si>
  <si>
    <t>SUPRIYA VARMA</t>
  </si>
  <si>
    <t>07023 B00 03000061</t>
  </si>
  <si>
    <t>DEVENDRA VARMA</t>
  </si>
  <si>
    <t>07048 B00 03000069</t>
  </si>
  <si>
    <t>K. BHATNAGAR</t>
  </si>
  <si>
    <t>07036 B00 03000077</t>
  </si>
  <si>
    <t>29/04/1994</t>
  </si>
  <si>
    <t>ANIL GULATI</t>
  </si>
  <si>
    <t>07022 B00 03000078</t>
  </si>
  <si>
    <t>SHASHI BHUSHAN SHARMA</t>
  </si>
  <si>
    <t>07022 E00 03000084</t>
  </si>
  <si>
    <t>MANISHA OBEROI</t>
  </si>
  <si>
    <t>07024 B00 03000087</t>
  </si>
  <si>
    <t>PARVINDER SINGH</t>
  </si>
  <si>
    <t>07023 A00 03000092</t>
  </si>
  <si>
    <t>ANIL JAIN</t>
  </si>
  <si>
    <t>07033 B00 03000100</t>
  </si>
  <si>
    <t>SUNIL CHADHA</t>
  </si>
  <si>
    <t>07025 E00 03000102</t>
  </si>
  <si>
    <t>KRISHNA SUMRANI</t>
  </si>
  <si>
    <t>07022 B00 03000107</t>
  </si>
  <si>
    <t>ANANDILAL D . AGRAWAL</t>
  </si>
  <si>
    <t>07021 E00 03000110</t>
  </si>
  <si>
    <t>PRIYANNJALI MAHANA</t>
  </si>
  <si>
    <t>07039 E00 03000112</t>
  </si>
  <si>
    <t>RAJESHWARI AGARWAL</t>
  </si>
  <si>
    <t>07022 B00 03000113</t>
  </si>
  <si>
    <t>RAJEEV GULATI</t>
  </si>
  <si>
    <t>07022 A00 03000117</t>
  </si>
  <si>
    <t>JALCO FINANCIAL SERVICES (P</t>
  </si>
  <si>
    <t>07023 E00 03000118</t>
  </si>
  <si>
    <t>SATISH KUMAR SHARMA</t>
  </si>
  <si>
    <t>07020 E00 03000121</t>
  </si>
  <si>
    <t>RAVI K. JINDAL</t>
  </si>
  <si>
    <t>07023 E00 03000123</t>
  </si>
  <si>
    <t>RAJIV KUMAR</t>
  </si>
  <si>
    <t>07013 B00 03000124</t>
  </si>
  <si>
    <t>RAJNISH KHUNGER</t>
  </si>
  <si>
    <t>07023 A00 03000125</t>
  </si>
  <si>
    <t>AKASHDEEP METAL INDUSTRIES</t>
  </si>
  <si>
    <t>07022 B00 03000131</t>
  </si>
  <si>
    <t>N.D. NAGPAL</t>
  </si>
  <si>
    <t>07023 E00 03000135</t>
  </si>
  <si>
    <t>13/05/1994</t>
  </si>
  <si>
    <t>VINOD AHUJA</t>
  </si>
  <si>
    <t>07021 E00 03000136</t>
  </si>
  <si>
    <t>A.K. RAIZADA</t>
  </si>
  <si>
    <t>07017 E00 03000140</t>
  </si>
  <si>
    <t>RITA KALRA</t>
  </si>
  <si>
    <t>07033 E00 03000142</t>
  </si>
  <si>
    <t>PARAS RAM SODAGAR MAL</t>
  </si>
  <si>
    <t>07022 B00 03000145</t>
  </si>
  <si>
    <t>K.M. SHARMA</t>
  </si>
  <si>
    <t>07024 B00 03000147</t>
  </si>
  <si>
    <t>SUDHIR KUMAR GULATI</t>
  </si>
  <si>
    <t>07025 B00 03000150</t>
  </si>
  <si>
    <t>16/05/1994</t>
  </si>
  <si>
    <t>SUNIL UPPAL</t>
  </si>
  <si>
    <t>07022 B00 03000153</t>
  </si>
  <si>
    <t>VINAY AHUJA</t>
  </si>
  <si>
    <t>07022 B00 03000154</t>
  </si>
  <si>
    <t>17/05/1994</t>
  </si>
  <si>
    <t>ANIL KATARIA</t>
  </si>
  <si>
    <t>07025 A00 03000157</t>
  </si>
  <si>
    <t>H.S. BHATIA</t>
  </si>
  <si>
    <t>07021 E00 03000158</t>
  </si>
  <si>
    <t>GULSHAN SETH</t>
  </si>
  <si>
    <t>07021 E00 03000159</t>
  </si>
  <si>
    <t>RAMAN SETH</t>
  </si>
  <si>
    <t>07024 B00 03000160</t>
  </si>
  <si>
    <t>18/05/1994</t>
  </si>
  <si>
    <t>MANOJ MEHRA</t>
  </si>
  <si>
    <t>07021 B00 03000164</t>
  </si>
  <si>
    <t>JYOTSANA SETH</t>
  </si>
  <si>
    <t>07022 A00 03000167</t>
  </si>
  <si>
    <t>PIYUSH AGARWAL</t>
  </si>
  <si>
    <t>07025 A00 03000169</t>
  </si>
  <si>
    <t>23/05/1994</t>
  </si>
  <si>
    <t>ANJU ARORA</t>
  </si>
  <si>
    <t>07023 A00 03000171</t>
  </si>
  <si>
    <t>VIJAY KHANNA</t>
  </si>
  <si>
    <t>07025 A00 03000181</t>
  </si>
  <si>
    <t>SURENDRA MOHAN WAHI</t>
  </si>
  <si>
    <t>07023 E00 03000182</t>
  </si>
  <si>
    <t>07024 A00 03000183</t>
  </si>
  <si>
    <t>07023 E00 03000194</t>
  </si>
  <si>
    <t>ARVIND RASTOGI</t>
  </si>
  <si>
    <t>07012 B00 03000207</t>
  </si>
  <si>
    <t>30/05/1994</t>
  </si>
  <si>
    <t>SARLA CHOWDHARY</t>
  </si>
  <si>
    <t>07024 B00 03000214</t>
  </si>
  <si>
    <t>RAJESH KUMAR MARYA</t>
  </si>
  <si>
    <t>07024 B00 03000220</t>
  </si>
  <si>
    <t>ROMOLA BOSE</t>
  </si>
  <si>
    <t>07021 B00 03000221</t>
  </si>
  <si>
    <t>31/05/1994</t>
  </si>
  <si>
    <t>SANGEETA AGARWAL</t>
  </si>
  <si>
    <t>07023 E00 03000222</t>
  </si>
  <si>
    <t>ARUN VERMA</t>
  </si>
  <si>
    <t>07024 A00 03000229</t>
  </si>
  <si>
    <t>VIKAS MEHROTRA</t>
  </si>
  <si>
    <t>07022 B00 03000230</t>
  </si>
  <si>
    <t>ANIL K.GOYAL &amp; ASSOCIATES</t>
  </si>
  <si>
    <t>07021 A00 03000241</t>
  </si>
  <si>
    <t>CHANDRA GUPTA</t>
  </si>
  <si>
    <t>07022 B00 03000244</t>
  </si>
  <si>
    <t>SANJAY KR.JAIN</t>
  </si>
  <si>
    <t>07024 B00 03000250</t>
  </si>
  <si>
    <t>SATISH CHANDRA JAIN</t>
  </si>
  <si>
    <t>07024 B00 03000254</t>
  </si>
  <si>
    <t>15/06/1994</t>
  </si>
  <si>
    <t>MADHU SUDAN MANAKTALA</t>
  </si>
  <si>
    <t>07024 B00 03000256</t>
  </si>
  <si>
    <t>PRITINDRA NATH SANYAL</t>
  </si>
  <si>
    <t>07023 E00 03000257</t>
  </si>
  <si>
    <t>SURAKSHA LAKHANI</t>
  </si>
  <si>
    <t>07032 A00 03000258</t>
  </si>
  <si>
    <t>RITA MACHINES (INDIA) LIMIT</t>
  </si>
  <si>
    <t>07032 A00 03000259</t>
  </si>
  <si>
    <t>JALDHARA GENERAL INDUSTRIES</t>
  </si>
  <si>
    <t>07033 A00 03000260</t>
  </si>
  <si>
    <t>MANAV TOOLS (INDIA) PVT.LTD</t>
  </si>
  <si>
    <t>07025 A00 03000261</t>
  </si>
  <si>
    <t>13/06/1994</t>
  </si>
  <si>
    <t>JAY JAY SHIRTS (P) LTD.</t>
  </si>
  <si>
    <t>07024 A00 03000269</t>
  </si>
  <si>
    <t>HARMOHAN SINGH BHATIA</t>
  </si>
  <si>
    <t>07035 E00 03000273</t>
  </si>
  <si>
    <t>M INTEGRAPH SYSTEMS PVT.LTD</t>
  </si>
  <si>
    <t>07021 B00 03000275</t>
  </si>
  <si>
    <t>MADAN LAL JAIN</t>
  </si>
  <si>
    <t>07024 E00 03000276</t>
  </si>
  <si>
    <t>DEVASHISH DAS</t>
  </si>
  <si>
    <t>07017 E00 03000282</t>
  </si>
  <si>
    <t>20/06/1994</t>
  </si>
  <si>
    <t>MOHAMMED YASEEN</t>
  </si>
  <si>
    <t>07052 E00 03000283</t>
  </si>
  <si>
    <t>07025 B00 03000286</t>
  </si>
  <si>
    <t>DESH RAJ SINGH</t>
  </si>
  <si>
    <t>07052 A00 03000288</t>
  </si>
  <si>
    <t>VIBHA AGRAWAL</t>
  </si>
  <si>
    <t>07022 E00 03000290</t>
  </si>
  <si>
    <t>RUDER DEV JHARI</t>
  </si>
  <si>
    <t>07021 E00 03000293</t>
  </si>
  <si>
    <t>A.S. KRISHNA</t>
  </si>
  <si>
    <t>07025 B00 03000295</t>
  </si>
  <si>
    <t>SHIV NATH RAI KOHLI</t>
  </si>
  <si>
    <t>07025 B00 03000301</t>
  </si>
  <si>
    <t>HEMANT DHALL</t>
  </si>
  <si>
    <t>07025 B00 03000302</t>
  </si>
  <si>
    <t>GULSHAN KUMAR</t>
  </si>
  <si>
    <t>07025 B00 03000303</t>
  </si>
  <si>
    <t>A&amp;A (FINANCERS &amp; INVESTORS)</t>
  </si>
  <si>
    <t>07021 B00 03000306</t>
  </si>
  <si>
    <t>RATAN SINGH</t>
  </si>
  <si>
    <t>07023 A00 03000308</t>
  </si>
  <si>
    <t>24/06/1994</t>
  </si>
  <si>
    <t>ANURAG GUPTA</t>
  </si>
  <si>
    <t>07021 E00 03000309</t>
  </si>
  <si>
    <t>27/06/1994</t>
  </si>
  <si>
    <t>RITU ARORA</t>
  </si>
  <si>
    <t>07025 B00 03000313</t>
  </si>
  <si>
    <t>K.R. GUPTA</t>
  </si>
  <si>
    <t>07026 B00 03000316</t>
  </si>
  <si>
    <t>SUSHIL SHARMA</t>
  </si>
  <si>
    <t>07026 B00 03000321</t>
  </si>
  <si>
    <t>28/06/1994</t>
  </si>
  <si>
    <t>MITHLESH</t>
  </si>
  <si>
    <t>07036 E00 03000328</t>
  </si>
  <si>
    <t>25/06/1994</t>
  </si>
  <si>
    <t>NEHA SAXENA</t>
  </si>
  <si>
    <t>07049 B00 03000329</t>
  </si>
  <si>
    <t>17/06/1994</t>
  </si>
  <si>
    <t>KRISHNA LEELA INTERNATIONAL</t>
  </si>
  <si>
    <t>07025 B00 03000331</t>
  </si>
  <si>
    <t>JITENDRA KUMAR</t>
  </si>
  <si>
    <t>07026 B00 03000332</t>
  </si>
  <si>
    <t>JAYNA ENG.WORKS</t>
  </si>
  <si>
    <t>07025 B00 03000337</t>
  </si>
  <si>
    <t>MEENAKSHI</t>
  </si>
  <si>
    <t>07021 B00 03000342</t>
  </si>
  <si>
    <t>YASHDEEP ULTRA SOUND CENTRE</t>
  </si>
  <si>
    <t>07024 E00 03000356</t>
  </si>
  <si>
    <t>LIAQAT CHOUDHARY</t>
  </si>
  <si>
    <t>07032 E00 03000358</t>
  </si>
  <si>
    <t>20/07/1994</t>
  </si>
  <si>
    <t>SHANKAR MAITRA</t>
  </si>
  <si>
    <t>07026 B00 03000359</t>
  </si>
  <si>
    <t>ASHOK SUNEJA</t>
  </si>
  <si>
    <t>07025 B00 03000388</t>
  </si>
  <si>
    <t>R.K. TALWAR</t>
  </si>
  <si>
    <t>07026 B00 03000393</t>
  </si>
  <si>
    <t>ADARSH TANDON</t>
  </si>
  <si>
    <t>07036 A00 03000398</t>
  </si>
  <si>
    <t>SATISH KUMAR JAIN</t>
  </si>
  <si>
    <t>07023 B00 03000400</t>
  </si>
  <si>
    <t>MOHAN D KHANDELWAL</t>
  </si>
  <si>
    <t>07022 B00 03000401</t>
  </si>
  <si>
    <t>KAPIL JHALANI</t>
  </si>
  <si>
    <t>07013 B00 03000404</t>
  </si>
  <si>
    <t>JASBIR SINGH SAHNI</t>
  </si>
  <si>
    <t>07026 B00 03000407</t>
  </si>
  <si>
    <t>NARESH K. JUNEJA</t>
  </si>
  <si>
    <t>07026 B00 03000408</t>
  </si>
  <si>
    <t>R.C. SETIA</t>
  </si>
  <si>
    <t>07026 B00 03000409</t>
  </si>
  <si>
    <t>S.K. AHUJA</t>
  </si>
  <si>
    <t>07026 B00 03000410</t>
  </si>
  <si>
    <t>O.P. MUNJAL</t>
  </si>
  <si>
    <t>0704 E00 03000411</t>
  </si>
  <si>
    <t>S. RAVINDER SINGH</t>
  </si>
  <si>
    <t>07022 E00 03000414</t>
  </si>
  <si>
    <t>N.K. AGARWAL</t>
  </si>
  <si>
    <t>07026 A00 03000422</t>
  </si>
  <si>
    <t>UNIVERSAL WOOLLEN MILLS</t>
  </si>
  <si>
    <t>07026 A00 03000423</t>
  </si>
  <si>
    <t>NESTLER SPINNING &amp; WEAVING</t>
  </si>
  <si>
    <t>07021 B00 03000430</t>
  </si>
  <si>
    <t>13/07/1994</t>
  </si>
  <si>
    <t>RAVI GUPTA</t>
  </si>
  <si>
    <t>07026 E00 03000431</t>
  </si>
  <si>
    <t>GULSHAN KUMAR ANGRISH</t>
  </si>
  <si>
    <t>07026 A00 03000432</t>
  </si>
  <si>
    <t>VIPIN SINGHANIA</t>
  </si>
  <si>
    <t>07013 E00 03000433</t>
  </si>
  <si>
    <t>16/07/1994</t>
  </si>
  <si>
    <t>JAMES MASIH</t>
  </si>
  <si>
    <t>07021 B00 03000440</t>
  </si>
  <si>
    <t>TRILOKI PRASAD GUPTA</t>
  </si>
  <si>
    <t>07023 E00 03000441</t>
  </si>
  <si>
    <t>RANJANA LATA MAHESHWARI</t>
  </si>
  <si>
    <t>07026 E00 03000447</t>
  </si>
  <si>
    <t>18/07/1994</t>
  </si>
  <si>
    <t>B.L. JAITWANI</t>
  </si>
  <si>
    <t>07026 E00 03000448</t>
  </si>
  <si>
    <t>07026 B00 03000449</t>
  </si>
  <si>
    <t>RAJINDER THAPAR</t>
  </si>
  <si>
    <t>07026 E00 03000450</t>
  </si>
  <si>
    <t>GULSHAN SONI</t>
  </si>
  <si>
    <t>07033 B00 03000452</t>
  </si>
  <si>
    <t>21/07/1994</t>
  </si>
  <si>
    <t>BHAVENDRA TYAGI</t>
  </si>
  <si>
    <t>07021 B00 03000454</t>
  </si>
  <si>
    <t>SUPER ART INTERNATIONAL</t>
  </si>
  <si>
    <t>07049 B00 03000455</t>
  </si>
  <si>
    <t>15/07/1994</t>
  </si>
  <si>
    <t>ZAIN.UL ABEDIN</t>
  </si>
  <si>
    <t>07023 E00 03000471</t>
  </si>
  <si>
    <t>26/07/1994</t>
  </si>
  <si>
    <t>BIRENDER SINGH</t>
  </si>
  <si>
    <t>07021 B00 03000473</t>
  </si>
  <si>
    <t>ALKA ANAND</t>
  </si>
  <si>
    <t>07015 B00 03000475</t>
  </si>
  <si>
    <t>ISHWAR CHAND OBEROI</t>
  </si>
  <si>
    <t>07020 A00 03000484</t>
  </si>
  <si>
    <t>27/07/1994</t>
  </si>
  <si>
    <t>MEDTECH DEVICES PRIVATE LIM</t>
  </si>
  <si>
    <t>07020 B00 03000496</t>
  </si>
  <si>
    <t>KRISHNA KUMAR GUPTA</t>
  </si>
  <si>
    <t>07020 B00 03000499</t>
  </si>
  <si>
    <t>22/07/1994</t>
  </si>
  <si>
    <t>SUMAN RASTOGI</t>
  </si>
  <si>
    <t>07020 B00 03000504</t>
  </si>
  <si>
    <t>17/07/1994</t>
  </si>
  <si>
    <t>NAND LAL NAGDEV</t>
  </si>
  <si>
    <t>07040 E00 03000508</t>
  </si>
  <si>
    <t>T.R. CHADHA</t>
  </si>
  <si>
    <t>07031 B00 03000515</t>
  </si>
  <si>
    <t>SEHGAL TRADING COMPANY</t>
  </si>
  <si>
    <t>07026 A00 03000518</t>
  </si>
  <si>
    <t>S. DEEPINDER SINGH</t>
  </si>
  <si>
    <t>07023 E00 03000524</t>
  </si>
  <si>
    <t>SALIKRAM AGARWAL</t>
  </si>
  <si>
    <t>07026 B00 03000527</t>
  </si>
  <si>
    <t>SANTOSH SAWHNEY</t>
  </si>
  <si>
    <t>07023 E00 03000530</t>
  </si>
  <si>
    <t>30/07/1994</t>
  </si>
  <si>
    <t>DEEPAK MALAVIYA</t>
  </si>
  <si>
    <t>07011 E01 03000546</t>
  </si>
  <si>
    <t>ANURAG KHEMKA</t>
  </si>
  <si>
    <t>07037 B00 03000547</t>
  </si>
  <si>
    <t>S.SURJIT SINGH</t>
  </si>
  <si>
    <t>07031 B00 03000548</t>
  </si>
  <si>
    <t>RAMAN KAPOOR</t>
  </si>
  <si>
    <t>07026 B00 03000550</t>
  </si>
  <si>
    <t>PRAVEEN AGGARWAL</t>
  </si>
  <si>
    <t>07023 E00 03000563</t>
  </si>
  <si>
    <t>NEERU KUMAR GUPTA</t>
  </si>
  <si>
    <t>07027 B00 03000568</t>
  </si>
  <si>
    <t>RAJESH KR. SINGH</t>
  </si>
  <si>
    <t>07020 B00 03000571</t>
  </si>
  <si>
    <t>ASHOK CHANDRA</t>
  </si>
  <si>
    <t>07026 A00 03000574</t>
  </si>
  <si>
    <t>PARITOSH KUMAR GARG</t>
  </si>
  <si>
    <t>07024 A00 03000575</t>
  </si>
  <si>
    <t>SANT FOOTWEARS PVT.LTD.</t>
  </si>
  <si>
    <t>07027 B00 03000576</t>
  </si>
  <si>
    <t>RISHI OSWAL</t>
  </si>
  <si>
    <t>07026 A00 03000577</t>
  </si>
  <si>
    <t>DEEP BIRLA</t>
  </si>
  <si>
    <t>07037 E00 03000587</t>
  </si>
  <si>
    <t>VINAY GUPTA</t>
  </si>
  <si>
    <t>07021 B00 03000589</t>
  </si>
  <si>
    <t>22/08/1994</t>
  </si>
  <si>
    <t>SAROJ KUMAR</t>
  </si>
  <si>
    <t>07022 A00 03000590</t>
  </si>
  <si>
    <t>ANIL AGGARWAL</t>
  </si>
  <si>
    <t>07024 B00 03000591</t>
  </si>
  <si>
    <t>25/08/1994</t>
  </si>
  <si>
    <t>S. VASUMATHI</t>
  </si>
  <si>
    <t>07027 B00 03000599</t>
  </si>
  <si>
    <t>15/08/1994</t>
  </si>
  <si>
    <t>MADHURI BAHL</t>
  </si>
  <si>
    <t>07019 B00 03000601</t>
  </si>
  <si>
    <t>CHANDRA PRAKASH BAJPAI</t>
  </si>
  <si>
    <t>07021 B00 03000613</t>
  </si>
  <si>
    <t>27/08/1994</t>
  </si>
  <si>
    <t>KAMAL GUPTA</t>
  </si>
  <si>
    <t>07024 A00 03000614</t>
  </si>
  <si>
    <t>24/08/1994</t>
  </si>
  <si>
    <t>SARVOTTAM PUMPS LTD.</t>
  </si>
  <si>
    <t>07027 B00 03000628</t>
  </si>
  <si>
    <t>19/08/1994</t>
  </si>
  <si>
    <t>GURCHARAN SINGH</t>
  </si>
  <si>
    <t>07025 E00 03000629</t>
  </si>
  <si>
    <t>20/08/1994</t>
  </si>
  <si>
    <t>PARAMJIT SINGH BINDRA</t>
  </si>
  <si>
    <t>07023 E00 03000630</t>
  </si>
  <si>
    <t>21/08/1994</t>
  </si>
  <si>
    <t>RAJINDER SINGH GUPTA</t>
  </si>
  <si>
    <t>07024 E00 03000631</t>
  </si>
  <si>
    <t>RAJKISHAN GARG</t>
  </si>
  <si>
    <t>07026 E00 03000632</t>
  </si>
  <si>
    <t>MANMOHAN SINGH TANDON</t>
  </si>
  <si>
    <t>07022 A00 03000635</t>
  </si>
  <si>
    <t>23/08/1994</t>
  </si>
  <si>
    <t>COSMO EMPLOYEES GENERAL WEL</t>
  </si>
  <si>
    <t>07023 A00 03000636</t>
  </si>
  <si>
    <t>07022 E00 03000654</t>
  </si>
  <si>
    <t>16/08/1994</t>
  </si>
  <si>
    <t>SANJAY JAIN</t>
  </si>
  <si>
    <t>07049 B00 03000674</t>
  </si>
  <si>
    <t>SURESH KUMAR SAXENA</t>
  </si>
  <si>
    <t>07019 B00 03000678</t>
  </si>
  <si>
    <t>MANJU MAHENDRA</t>
  </si>
  <si>
    <t>07019 B00 03000680</t>
  </si>
  <si>
    <t>SURAJ BHAN AGARWALE</t>
  </si>
  <si>
    <t>07027 B00 03000681</t>
  </si>
  <si>
    <t>29/08/1994</t>
  </si>
  <si>
    <t>NARESH CHANDRA</t>
  </si>
  <si>
    <t>07019 B00 03000685</t>
  </si>
  <si>
    <t>GYAN PRAKASH</t>
  </si>
  <si>
    <t>07024 A00 03000689</t>
  </si>
  <si>
    <t>V. ANAND</t>
  </si>
  <si>
    <t>07027 B00 03000690</t>
  </si>
  <si>
    <t>AJAY K. JUNEJA</t>
  </si>
  <si>
    <t>07026 E00 03000691</t>
  </si>
  <si>
    <t>RAKESH PASSY</t>
  </si>
  <si>
    <t>07026 E00 03000692</t>
  </si>
  <si>
    <t>SHAM SUNDER PASSY</t>
  </si>
  <si>
    <t>07037 B00 03000698</t>
  </si>
  <si>
    <t>PUNJAB LEASING PVT.LIMITED</t>
  </si>
  <si>
    <t>07022 E00 03000705</t>
  </si>
  <si>
    <t>M.M. SULTAN</t>
  </si>
  <si>
    <t>07023 E00 03000713</t>
  </si>
  <si>
    <t>P.S. GUPTA</t>
  </si>
  <si>
    <t>07023 E00 03000721</t>
  </si>
  <si>
    <t>MADANJIT SINGH GHAI</t>
  </si>
  <si>
    <t>07031 B00 03000724</t>
  </si>
  <si>
    <t>BHUSHAN KUMAR GARG</t>
  </si>
  <si>
    <t>07031 B00 03000725</t>
  </si>
  <si>
    <t>MAJOR SINGH</t>
  </si>
  <si>
    <t>07018 B00 03000744</t>
  </si>
  <si>
    <t>O.P. AGGARWAL</t>
  </si>
  <si>
    <t>07022 A00 03000754</t>
  </si>
  <si>
    <t>21/09/1994</t>
  </si>
  <si>
    <t>GEETA GUPTA</t>
  </si>
  <si>
    <t>07031 B00 03000758</t>
  </si>
  <si>
    <t>16/09/1994</t>
  </si>
  <si>
    <t>ASHWANI LAMBA</t>
  </si>
  <si>
    <t>07027 B00 03000759</t>
  </si>
  <si>
    <t>13/09/1994</t>
  </si>
  <si>
    <t>ANIL DHIR</t>
  </si>
  <si>
    <t>07027 B00 03000761</t>
  </si>
  <si>
    <t>15/09/1994</t>
  </si>
  <si>
    <t>SATINDER PAL SINGH SANDHU</t>
  </si>
  <si>
    <t>07031 B00 03000764</t>
  </si>
  <si>
    <t>NARESH TEXTILE MILLS</t>
  </si>
  <si>
    <t>0704 E00 03000765</t>
  </si>
  <si>
    <t>KEWAL KRISHAN SAREEN</t>
  </si>
  <si>
    <t>07024 A00 03000773</t>
  </si>
  <si>
    <t>DINESH KUMAR MAHESHWARI</t>
  </si>
  <si>
    <t>07020 B00 03000786</t>
  </si>
  <si>
    <t>28/09/1994</t>
  </si>
  <si>
    <t>REKHA AGARWAL</t>
  </si>
  <si>
    <t>07022 B00 03000787</t>
  </si>
  <si>
    <t>DEEPAK PURI</t>
  </si>
  <si>
    <t>07052 B00 03000790</t>
  </si>
  <si>
    <t>22/09/1994</t>
  </si>
  <si>
    <t>AVINASH CHANDRA SADH</t>
  </si>
  <si>
    <t>07023 E00 03000808</t>
  </si>
  <si>
    <t>30/09/1994</t>
  </si>
  <si>
    <t>ARVIND SETH</t>
  </si>
  <si>
    <t>07025 E00 03000809</t>
  </si>
  <si>
    <t>29/09/1994</t>
  </si>
  <si>
    <t>MR. SHIVANAND JAIN.</t>
  </si>
  <si>
    <t>07024 E00 03000810</t>
  </si>
  <si>
    <t>MR. SHIVANAND. JAIN.</t>
  </si>
  <si>
    <t>07027 B00 03000812</t>
  </si>
  <si>
    <t>27/09/1994</t>
  </si>
  <si>
    <t>DINESH SETHI</t>
  </si>
  <si>
    <t>07031 B00 03000813</t>
  </si>
  <si>
    <t>UNITED INDIA ELECTRICALS</t>
  </si>
  <si>
    <t>07021 A00 03000827</t>
  </si>
  <si>
    <t>23/09/1994</t>
  </si>
  <si>
    <t>S.C. KHANNA</t>
  </si>
  <si>
    <t>07023 E00 03000831</t>
  </si>
  <si>
    <t>26/09/1994</t>
  </si>
  <si>
    <t>PRIT PAL SINGH BAINS</t>
  </si>
  <si>
    <t>07018 B00 03000832</t>
  </si>
  <si>
    <t>KAAR KARES</t>
  </si>
  <si>
    <t>07024 A00 03000834</t>
  </si>
  <si>
    <t>GURSHARAN SINGH</t>
  </si>
  <si>
    <t>07025 A00 03000835</t>
  </si>
  <si>
    <t>R.K. MAHAJAN &amp; CO.</t>
  </si>
  <si>
    <t>07027 B00 03000837</t>
  </si>
  <si>
    <t>DALJIT SINGH KHANGURA</t>
  </si>
  <si>
    <t>07052 B00 03000838</t>
  </si>
  <si>
    <t>SUNIL KUMAR NAYYAR</t>
  </si>
  <si>
    <t>07031 E00 03000839</t>
  </si>
  <si>
    <t>ANIL KUMAR SOODEN</t>
  </si>
  <si>
    <t>07027 B00 03000845</t>
  </si>
  <si>
    <t>DELTA CONDUCTORS&amp;NON FERROW</t>
  </si>
  <si>
    <t>07023 E00 03000861</t>
  </si>
  <si>
    <t>ANIL KUMAR GUPTA</t>
  </si>
  <si>
    <t>07018 B00 03000870</t>
  </si>
  <si>
    <t>20/09/1994</t>
  </si>
  <si>
    <t>NAMITA PANDEY</t>
  </si>
  <si>
    <t>07025 E00 03000875</t>
  </si>
  <si>
    <t>ARTI KATARIA</t>
  </si>
  <si>
    <t>07021 B00 03000911</t>
  </si>
  <si>
    <t>KAILASH CHAND SAPRA</t>
  </si>
  <si>
    <t>07023 E00 03000912</t>
  </si>
  <si>
    <t>18/10/1994</t>
  </si>
  <si>
    <t>07027 B00 03000914</t>
  </si>
  <si>
    <t>17/10/1994</t>
  </si>
  <si>
    <t>ASAD IQBAL</t>
  </si>
  <si>
    <t>07023 E00 03000916</t>
  </si>
  <si>
    <t>RAVI YADAV</t>
  </si>
  <si>
    <t>07023 A00 03000917</t>
  </si>
  <si>
    <t>R.C. MALHOTRA</t>
  </si>
  <si>
    <t>07024 A00 03000935</t>
  </si>
  <si>
    <t>L.S. SIDHU</t>
  </si>
  <si>
    <t>07024 E00 03000936</t>
  </si>
  <si>
    <t>P.K. VASHISHT</t>
  </si>
  <si>
    <t>07027 B00 03000937</t>
  </si>
  <si>
    <t>22/10/1994</t>
  </si>
  <si>
    <t>GURLAL SINGH MAAN</t>
  </si>
  <si>
    <t>07033 E00 03000947</t>
  </si>
  <si>
    <t>UMANG TANEJA</t>
  </si>
  <si>
    <t>07042 B00 03000953</t>
  </si>
  <si>
    <t>25/10/1994</t>
  </si>
  <si>
    <t>SATISH SAKHUJA</t>
  </si>
  <si>
    <t>07041 E00 03000984</t>
  </si>
  <si>
    <t>ATUL MALTHORA</t>
  </si>
  <si>
    <t>07024 A00 03000990</t>
  </si>
  <si>
    <t>M.K. GUPTA</t>
  </si>
  <si>
    <t>07024 E00 03001022</t>
  </si>
  <si>
    <t>AMAN BHALLA</t>
  </si>
  <si>
    <t>07024 E00 03001024</t>
  </si>
  <si>
    <t>30/10/1994</t>
  </si>
  <si>
    <t>JATINDER DAVAR</t>
  </si>
  <si>
    <t>07025 E00 03001025</t>
  </si>
  <si>
    <t>SANJAY PANJWANI</t>
  </si>
  <si>
    <t>07024 A00 03001031</t>
  </si>
  <si>
    <t>VINAYAK SOOD</t>
  </si>
  <si>
    <t>07032 B00 03001032</t>
  </si>
  <si>
    <t>24/10/1994</t>
  </si>
  <si>
    <t>RAVINDER BAWA</t>
  </si>
  <si>
    <t>07024 E00 03001033</t>
  </si>
  <si>
    <t>TARVINDER SINGH JASWAL</t>
  </si>
  <si>
    <t>07028 B00 03001034</t>
  </si>
  <si>
    <t>OMNI TRADERS</t>
  </si>
  <si>
    <t>07025 A00 03001035</t>
  </si>
  <si>
    <t>S. RAJINDER SINGH</t>
  </si>
  <si>
    <t>07027 B00 03001036</t>
  </si>
  <si>
    <t>28/10/1994</t>
  </si>
  <si>
    <t>SURINDER KUMAR TANGRI</t>
  </si>
  <si>
    <t>07027 B00 03001037</t>
  </si>
  <si>
    <t>BIMAL CHUGH</t>
  </si>
  <si>
    <t>07012 B00 03001039</t>
  </si>
  <si>
    <t>SURESH K. GUPTA</t>
  </si>
  <si>
    <t>07024 A00 03001042</t>
  </si>
  <si>
    <t>16/11/1994</t>
  </si>
  <si>
    <t>CHANDER MOHAN AGGARWAL</t>
  </si>
  <si>
    <t>07013 B00 03001054</t>
  </si>
  <si>
    <t>SUNIL NANDA</t>
  </si>
  <si>
    <t>07020 B00 03001063</t>
  </si>
  <si>
    <t>23/11/1994</t>
  </si>
  <si>
    <t>ARCHANA BHATNAGAR</t>
  </si>
  <si>
    <t>07022 A00 03001066</t>
  </si>
  <si>
    <t>BHARTI AGARWAL</t>
  </si>
  <si>
    <t>07023 E00 03001073</t>
  </si>
  <si>
    <t>14/11/1994</t>
  </si>
  <si>
    <t>VIJAY KUMAR SRIVASTAVA</t>
  </si>
  <si>
    <t>07017 B00 03001074</t>
  </si>
  <si>
    <t>RAJEEV DHINGRA</t>
  </si>
  <si>
    <t>07032 A00 03001077</t>
  </si>
  <si>
    <t>CITIZEN OVERSEAS PVT.LTD.</t>
  </si>
  <si>
    <t>07023 A00 03001083</t>
  </si>
  <si>
    <t>SUNIL JAIN</t>
  </si>
  <si>
    <t>07022 A00 03001084</t>
  </si>
  <si>
    <t>PAWAN KUMAR AGGARWAL</t>
  </si>
  <si>
    <t>07028 B00 03001085</t>
  </si>
  <si>
    <t>SUNIL SACHDEVA</t>
  </si>
  <si>
    <t>07023 A00 03001086</t>
  </si>
  <si>
    <t>R.K. SHARMA</t>
  </si>
  <si>
    <t>07023 E00 03001087</t>
  </si>
  <si>
    <t>YASH PAUL SEHDEV</t>
  </si>
  <si>
    <t>07022 A00 03001088</t>
  </si>
  <si>
    <t>JAI PAUL GOYAL</t>
  </si>
  <si>
    <t>07023 A00 03001089</t>
  </si>
  <si>
    <t>HARVINDER KUMAR CHOPRA</t>
  </si>
  <si>
    <t>07027 B00 03001090</t>
  </si>
  <si>
    <t>JATINDER SINGH</t>
  </si>
  <si>
    <t>07025 A00 03001091</t>
  </si>
  <si>
    <t>VIVEK NAYYAR</t>
  </si>
  <si>
    <t>07023 A00 03001092</t>
  </si>
  <si>
    <t>ARIHANT AGGARWAL</t>
  </si>
  <si>
    <t>07052 E00 03001093</t>
  </si>
  <si>
    <t>DEEPAK OHRI</t>
  </si>
  <si>
    <t>07023 A00 03001095</t>
  </si>
  <si>
    <t>YASH PAUL GUPTA</t>
  </si>
  <si>
    <t>07028 B00 03001096</t>
  </si>
  <si>
    <t>HERO CYCLES LTD.</t>
  </si>
  <si>
    <t>07018 B00 03001100</t>
  </si>
  <si>
    <t>17/11/1994</t>
  </si>
  <si>
    <t>MIRA DUBLISH</t>
  </si>
  <si>
    <t>07017 B00 03001108</t>
  </si>
  <si>
    <t>22/11/1994</t>
  </si>
  <si>
    <t>MOHD.RAFIQUE</t>
  </si>
  <si>
    <t>07017 B00 03001113</t>
  </si>
  <si>
    <t>GURDIAL SINGH BHAMRA</t>
  </si>
  <si>
    <t>07023 E00 03001116</t>
  </si>
  <si>
    <t>29/11/1994</t>
  </si>
  <si>
    <t>ASHISH GUPTA</t>
  </si>
  <si>
    <t>07031 B00 03001117</t>
  </si>
  <si>
    <t>KAMAL JAIN</t>
  </si>
  <si>
    <t>07032 B00 03001125</t>
  </si>
  <si>
    <t>AMIT GUPTA</t>
  </si>
  <si>
    <t>07052 B00 03001126</t>
  </si>
  <si>
    <t>ANIL TANEJA</t>
  </si>
  <si>
    <t>07023 A00 03001133</t>
  </si>
  <si>
    <t>PAWAN KUMAR</t>
  </si>
  <si>
    <t>07026 A00 03001134</t>
  </si>
  <si>
    <t>RADHA KRISHAN</t>
  </si>
  <si>
    <t>07052 E00 03001135</t>
  </si>
  <si>
    <t>07031 B00 03001138</t>
  </si>
  <si>
    <t>15/11/1994</t>
  </si>
  <si>
    <t>H.P. SINGH</t>
  </si>
  <si>
    <t>07024 E00 03001139</t>
  </si>
  <si>
    <t>SANGEETA</t>
  </si>
  <si>
    <t>07022 E00 03001140</t>
  </si>
  <si>
    <t>SANJEEV GUPTA</t>
  </si>
  <si>
    <t>07032 B00 03001142</t>
  </si>
  <si>
    <t>18/11/1994</t>
  </si>
  <si>
    <t>ASHOK GUPTA</t>
  </si>
  <si>
    <t>0703 B00 03001145</t>
  </si>
  <si>
    <t>24/11/1994</t>
  </si>
  <si>
    <t>CHAMPION AUTO PVT.LTD.</t>
  </si>
  <si>
    <t>0704 B00 03001147</t>
  </si>
  <si>
    <t>NITI COTTON AND SILK MILLS</t>
  </si>
  <si>
    <t>0706 B00 03001148</t>
  </si>
  <si>
    <t>SABINA TEXTILES</t>
  </si>
  <si>
    <t>0707 B00 03001149</t>
  </si>
  <si>
    <t>S. GURPREET SINGH</t>
  </si>
  <si>
    <t>07021 A00 03001155</t>
  </si>
  <si>
    <t>KANWAL LUTHRA</t>
  </si>
  <si>
    <t>07052 B00 03001157</t>
  </si>
  <si>
    <t>RAM BABU GUPTAA</t>
  </si>
  <si>
    <t>07021 E00 03001166</t>
  </si>
  <si>
    <t>13/11/1994</t>
  </si>
  <si>
    <t>ABHA BHARGAVA</t>
  </si>
  <si>
    <t>07017 B00 03001167</t>
  </si>
  <si>
    <t>SHAMEEM AZAM</t>
  </si>
  <si>
    <t>07052 B00 03001170</t>
  </si>
  <si>
    <t>20/11/1994</t>
  </si>
  <si>
    <t>DEEPAK B. ATERY</t>
  </si>
  <si>
    <t>07013 E00 03001187</t>
  </si>
  <si>
    <t>MUKHTAR H. SHAIKH</t>
  </si>
  <si>
    <t>07013 B00 03001189</t>
  </si>
  <si>
    <t>RAKESH KUMAR JAGGI</t>
  </si>
  <si>
    <t>0707 B00 03001190</t>
  </si>
  <si>
    <t>NAMITA KISHORE &amp; CO.</t>
  </si>
  <si>
    <t>0707 B00 03001191</t>
  </si>
  <si>
    <t>VIKRAM  LAKHANPAL</t>
  </si>
  <si>
    <t>07052 B00 03001222</t>
  </si>
  <si>
    <t>15/12/1994</t>
  </si>
  <si>
    <t>SUNIL CHANDRA SACHDEVA</t>
  </si>
  <si>
    <t>07012 B00 03001225</t>
  </si>
  <si>
    <t>SANJAY KAPOOR</t>
  </si>
  <si>
    <t>07031 E00 03001228</t>
  </si>
  <si>
    <t>SANJEEV MALHOTRA</t>
  </si>
  <si>
    <t>07024 A00 03001240</t>
  </si>
  <si>
    <t>SURENDRA KUMAR JAIN</t>
  </si>
  <si>
    <t>07049 E00 03001242</t>
  </si>
  <si>
    <t>MANESH SAXENA</t>
  </si>
  <si>
    <t>07022 A00 03001245</t>
  </si>
  <si>
    <t>19/12/1994</t>
  </si>
  <si>
    <t>ASHA SINGLA</t>
  </si>
  <si>
    <t>07013 B00 03001246</t>
  </si>
  <si>
    <t>21/12/1994</t>
  </si>
  <si>
    <t>RITA KHANNA</t>
  </si>
  <si>
    <t>07013 E00 03001249</t>
  </si>
  <si>
    <t>CHETAN SACHEDEVA</t>
  </si>
  <si>
    <t>07022 A00 03001251</t>
  </si>
  <si>
    <t>MODCRAFT PVT.LTD.</t>
  </si>
  <si>
    <t>07024 E00 03001260</t>
  </si>
  <si>
    <t>14/12/1994</t>
  </si>
  <si>
    <t>07024 E00 03001261</t>
  </si>
  <si>
    <t>16/12/1994</t>
  </si>
  <si>
    <t>VINOD GUPTA</t>
  </si>
  <si>
    <t>07052 E00 03001262</t>
  </si>
  <si>
    <t>DALIP KAUR VIRDI</t>
  </si>
  <si>
    <t>07028 B00 03001263</t>
  </si>
  <si>
    <t>KAULON BALBIR SINGH</t>
  </si>
  <si>
    <t>07049 E00 03001269</t>
  </si>
  <si>
    <t>VIKRAM SINGH JAMWAL</t>
  </si>
  <si>
    <t>07031 E00 03001280</t>
  </si>
  <si>
    <t>ROMESH K SODHI</t>
  </si>
  <si>
    <t>07017 B00 03001281</t>
  </si>
  <si>
    <t>KRISHNA LAL ROHTAGI</t>
  </si>
  <si>
    <t>07049 E00 03001301</t>
  </si>
  <si>
    <t>27/12/1994</t>
  </si>
  <si>
    <t>VASTU SHILPA CONSULTANTS PV</t>
  </si>
  <si>
    <t>07036 E00 03001302</t>
  </si>
  <si>
    <t>RAHUL NATH SAREEN</t>
  </si>
  <si>
    <t>07025 A00 03001303</t>
  </si>
  <si>
    <t>ONKAR CHADHA</t>
  </si>
  <si>
    <t>07021 A00 03001304</t>
  </si>
  <si>
    <t>RAVI LUTHRA</t>
  </si>
  <si>
    <t>07025 A00 03001305</t>
  </si>
  <si>
    <t>13/12/1994</t>
  </si>
  <si>
    <t>SOLACE INDIA</t>
  </si>
  <si>
    <t>07017 B00 03001306</t>
  </si>
  <si>
    <t>M.S. AGARWAL</t>
  </si>
  <si>
    <t>07017 B00 03001309</t>
  </si>
  <si>
    <t>INTERNATIONAL MINELMECH PVT</t>
  </si>
  <si>
    <t>07024 E00 03001310</t>
  </si>
  <si>
    <t>NAVLEEN SINGH KOHLI</t>
  </si>
  <si>
    <t>07025 E00 03001336</t>
  </si>
  <si>
    <t>VINOD KUMAR JAIN</t>
  </si>
  <si>
    <t>07025 E00 03001337</t>
  </si>
  <si>
    <t>KULBHUSHAN JAIN</t>
  </si>
  <si>
    <t>07028 B00 03001338</t>
  </si>
  <si>
    <t>SATISH KUMAR AGARWAL</t>
  </si>
  <si>
    <t>07021 A00 03001340</t>
  </si>
  <si>
    <t>J.S. BHAIKA</t>
  </si>
  <si>
    <t>07031 B00 03001364</t>
  </si>
  <si>
    <t>A.K.SAHANI</t>
  </si>
  <si>
    <t>07052 A00 03001368</t>
  </si>
  <si>
    <t>RAJAN MITTAL</t>
  </si>
  <si>
    <t>07024 E00 03001370</t>
  </si>
  <si>
    <t>VIJAY ANAND</t>
  </si>
  <si>
    <t>07025 E00 03001371</t>
  </si>
  <si>
    <t>RAJNISH JAIN</t>
  </si>
  <si>
    <t>07026 E00 03001372</t>
  </si>
  <si>
    <t>SARDAR JOGINDER SINGH</t>
  </si>
  <si>
    <t>07028 A00 03001378</t>
  </si>
  <si>
    <t>22/12/1994</t>
  </si>
  <si>
    <t>DARSHAN KUMAR KALIA</t>
  </si>
  <si>
    <t>07024 E00 03001380</t>
  </si>
  <si>
    <t>SURINDER PAL SINGH</t>
  </si>
  <si>
    <t>07035 E00 03001382</t>
  </si>
  <si>
    <t>AMRIK SINGH SOND</t>
  </si>
  <si>
    <t>07026 A00 03001383</t>
  </si>
  <si>
    <t>25/12/1994</t>
  </si>
  <si>
    <t>DEVKI NANDAN</t>
  </si>
  <si>
    <t>07028 B00 03001384</t>
  </si>
  <si>
    <t>DEEN DAYAL AGARWAL</t>
  </si>
  <si>
    <t>07024 E00 03001387</t>
  </si>
  <si>
    <t>07032 B00 03001391</t>
  </si>
  <si>
    <t>J.S. WALIA</t>
  </si>
  <si>
    <t>07013 E00 03001396</t>
  </si>
  <si>
    <t>RAKESH SAWHNEY</t>
  </si>
  <si>
    <t>07017 A00 03001410</t>
  </si>
  <si>
    <t>KULDIP SINGH</t>
  </si>
  <si>
    <t>07031 E00 03001447</t>
  </si>
  <si>
    <t>R K GUPTA</t>
  </si>
  <si>
    <t>07024 E00 03001448</t>
  </si>
  <si>
    <t>20/01/1995</t>
  </si>
  <si>
    <t>KAMAL SOOD</t>
  </si>
  <si>
    <t>07031 E00 03001449</t>
  </si>
  <si>
    <t>BHUPENDER SINGH JOLLY</t>
  </si>
  <si>
    <t>07031 E00 03001450</t>
  </si>
  <si>
    <t>AMRIT PAL SINGH KOCHAR</t>
  </si>
  <si>
    <t>07025 E00 03001451</t>
  </si>
  <si>
    <t>RAMAN DEV AGGARWAL</t>
  </si>
  <si>
    <t>07025 E00 03001452</t>
  </si>
  <si>
    <t>SWINDER SINGH BEDI</t>
  </si>
  <si>
    <t>07032 E00 03001453</t>
  </si>
  <si>
    <t>MUKESH JUNEJA</t>
  </si>
  <si>
    <t>07025 E00 03001454</t>
  </si>
  <si>
    <t>BHARAT METAL WORKS</t>
  </si>
  <si>
    <t>07037 E00 03001456</t>
  </si>
  <si>
    <t>SANJEEV KUMAR GOYAL</t>
  </si>
  <si>
    <t>07013 B00 03001460</t>
  </si>
  <si>
    <t>PRAMOD K VERMA</t>
  </si>
  <si>
    <t>07013 E00 03001479</t>
  </si>
  <si>
    <t>ANOOP ALWADHI</t>
  </si>
  <si>
    <t>07018 A00 03001480</t>
  </si>
  <si>
    <t>21/01/1995</t>
  </si>
  <si>
    <t>DHARAMPAL GUPTA</t>
  </si>
  <si>
    <t>07036 E00 03001482</t>
  </si>
  <si>
    <t>SANDEEP SHARMA</t>
  </si>
  <si>
    <t>07018 A00 03001483</t>
  </si>
  <si>
    <t>AMARJEET SINGH LAMBA</t>
  </si>
  <si>
    <t>07035 B00 03001484</t>
  </si>
  <si>
    <t>VED PRAKASH VERMA</t>
  </si>
  <si>
    <t>0706 E00 03001485</t>
  </si>
  <si>
    <t>SANJEEV KUMAR CHOUDHARY</t>
  </si>
  <si>
    <t>0704 B00 03001487</t>
  </si>
  <si>
    <t>AJAY MITTAL</t>
  </si>
  <si>
    <t>07037 B00 03001488</t>
  </si>
  <si>
    <t>G S MADHOK</t>
  </si>
  <si>
    <t>07051 B00 03001489</t>
  </si>
  <si>
    <t>SANJAY BEHAL</t>
  </si>
  <si>
    <t>07032 E00 03001491</t>
  </si>
  <si>
    <t>PANKAJ KAPOOR</t>
  </si>
  <si>
    <t>07025 E00 03001492</t>
  </si>
  <si>
    <t>26/01/1995</t>
  </si>
  <si>
    <t>NARINDER AGGARWAL</t>
  </si>
  <si>
    <t>07051 B00 03001569</t>
  </si>
  <si>
    <t>MANMOHAN SINGH</t>
  </si>
  <si>
    <t>0708 B00 03001581</t>
  </si>
  <si>
    <t>RAM AVTAR KOHLI</t>
  </si>
  <si>
    <t>07016 B00 03001587</t>
  </si>
  <si>
    <t>KALYAN SINGH BAGGA</t>
  </si>
  <si>
    <t>07018 B00 03001600</t>
  </si>
  <si>
    <t>22/02/1995</t>
  </si>
  <si>
    <t>HAMID HOSPITAL (P) LTD</t>
  </si>
  <si>
    <t>07051 B00 03001602</t>
  </si>
  <si>
    <t>HARPAL SINGH</t>
  </si>
  <si>
    <t>07035 E00 03001608</t>
  </si>
  <si>
    <t>RAVINDER KUMAR GUPTA</t>
  </si>
  <si>
    <t>07016 B00 03001610</t>
  </si>
  <si>
    <t>R G SECURITIES PVT LTD</t>
  </si>
  <si>
    <t>07017 A00 03001618</t>
  </si>
  <si>
    <t>23/02/1995</t>
  </si>
  <si>
    <t>SURINDERJEET SINGH</t>
  </si>
  <si>
    <t>07042 B00 03001625</t>
  </si>
  <si>
    <t>28/02/1995</t>
  </si>
  <si>
    <t>K MANI DHOUNDIAL</t>
  </si>
  <si>
    <t>07020 E00 03001626</t>
  </si>
  <si>
    <t>25/02/1995</t>
  </si>
  <si>
    <t>V K CHAWLA</t>
  </si>
  <si>
    <t>07017 A00 03001629</t>
  </si>
  <si>
    <t>RAVI SHANKAR LUTHER</t>
  </si>
  <si>
    <t>07040 B00 03001640</t>
  </si>
  <si>
    <t>S N PREMI</t>
  </si>
  <si>
    <t>07020 E00 03001652</t>
  </si>
  <si>
    <t>27/02/1995</t>
  </si>
  <si>
    <t>SHAIL AGARWAL</t>
  </si>
  <si>
    <t>0702 B00 03001668</t>
  </si>
  <si>
    <t>ASHOK TRACTORS PVT LTD</t>
  </si>
  <si>
    <t>07023 E00 03001672</t>
  </si>
  <si>
    <t>GURCHARAN SINGH CHANNI</t>
  </si>
  <si>
    <t>07041 B00 03001678</t>
  </si>
  <si>
    <t>KARTAR KAUR</t>
  </si>
  <si>
    <t>07028 A00 03001680</t>
  </si>
  <si>
    <t>PRINCE RUBBER INDUSTRIES</t>
  </si>
  <si>
    <t>07028 A00 03001681</t>
  </si>
  <si>
    <t>RAJIV JAIN</t>
  </si>
  <si>
    <t>07042 B00 03001684</t>
  </si>
  <si>
    <t>SKYHIGH HOTELS LTD</t>
  </si>
  <si>
    <t>07031 A00 03001685</t>
  </si>
  <si>
    <t>RAJ KUMAR PURI</t>
  </si>
  <si>
    <t>07048 E00 03001687</t>
  </si>
  <si>
    <t>21/02/1995</t>
  </si>
  <si>
    <t>K C HOTELS PVT LTD</t>
  </si>
  <si>
    <t>07036 E00 03001688</t>
  </si>
  <si>
    <t>K B SHARMA</t>
  </si>
  <si>
    <t>07051 B00 03001689</t>
  </si>
  <si>
    <t>07020 E00 03001728</t>
  </si>
  <si>
    <t>14/03/1995</t>
  </si>
  <si>
    <t>KHURSHEED  AHMAD KHAN</t>
  </si>
  <si>
    <t>07052 E00 03001734</t>
  </si>
  <si>
    <t>MUKESH KUMAR VERMA</t>
  </si>
  <si>
    <t>07019 E00 03001736</t>
  </si>
  <si>
    <t>DHARAM CHAND MITTAL</t>
  </si>
  <si>
    <t>07018 B00 03001740</t>
  </si>
  <si>
    <t>RAMA SHANKHDHAR</t>
  </si>
  <si>
    <t>07041 B00 03001765</t>
  </si>
  <si>
    <t>KAILASHPATI PAPER MILLS LIM</t>
  </si>
  <si>
    <t>07016 B00 03001767</t>
  </si>
  <si>
    <t>21/03/1995</t>
  </si>
  <si>
    <t>RAVINDER BABU JAIN</t>
  </si>
  <si>
    <t>07043 B00 03001768</t>
  </si>
  <si>
    <t>PROMOTIONAL FINANCE (P) LTD</t>
  </si>
  <si>
    <t>07032 E00 03001769</t>
  </si>
  <si>
    <t>KAVITA AGARWAL</t>
  </si>
  <si>
    <t>07040 B00 03001772</t>
  </si>
  <si>
    <t>30/03/1995</t>
  </si>
  <si>
    <t>HEMANT DANDONA</t>
  </si>
  <si>
    <t>07041 B00 03001774</t>
  </si>
  <si>
    <t>SHAMA JAIN</t>
  </si>
  <si>
    <t>07041 B00 03001775</t>
  </si>
  <si>
    <t>SANDEEP SINGHAL</t>
  </si>
  <si>
    <t>07011 E00 03001790</t>
  </si>
  <si>
    <t>RAKESH KUMAR JAIN</t>
  </si>
  <si>
    <t>07032 E00 03001791</t>
  </si>
  <si>
    <t>PANKAJ GOUR</t>
  </si>
  <si>
    <t>07019 E00 03001792</t>
  </si>
  <si>
    <t>SUDHIR CHANDER</t>
  </si>
  <si>
    <t>07016 A00 03001794</t>
  </si>
  <si>
    <t>JAGBIR SINGH GREWAL</t>
  </si>
  <si>
    <t>07013 E00 03001819</t>
  </si>
  <si>
    <t>SUDHIR GUPTA</t>
  </si>
  <si>
    <t>07013 E00 03001820</t>
  </si>
  <si>
    <t>25/03/1995</t>
  </si>
  <si>
    <t>BHANU NEGI</t>
  </si>
  <si>
    <t>07041 A00 03001826</t>
  </si>
  <si>
    <t>BAL RAJ GUPTA</t>
  </si>
  <si>
    <t>07019 E00 03001828</t>
  </si>
  <si>
    <t>23/03/1995</t>
  </si>
  <si>
    <t>SANJAY SHARMA</t>
  </si>
  <si>
    <t>07048 B00 03001833</t>
  </si>
  <si>
    <t>SURESH KUMAR VINAYAK</t>
  </si>
  <si>
    <t>07017 E00 03001850</t>
  </si>
  <si>
    <t>RANA AHMAD</t>
  </si>
  <si>
    <t>0702 B00 03001853</t>
  </si>
  <si>
    <t>ASHISH PASSY</t>
  </si>
  <si>
    <t>07032 E00 03001859</t>
  </si>
  <si>
    <t>MIKROFINE TOOLINGS PVT. LTD</t>
  </si>
  <si>
    <t>07012 B00 03001866</t>
  </si>
  <si>
    <t>RAKESH GUPTA</t>
  </si>
  <si>
    <t>07051 A00 03001872</t>
  </si>
  <si>
    <t>RAJIV KUMAR GOYAL</t>
  </si>
  <si>
    <t>07042 B00 03001879</t>
  </si>
  <si>
    <t>18/04/1995</t>
  </si>
  <si>
    <t>OM PRAKASH GOYAL</t>
  </si>
  <si>
    <t>07040 B00 03001909</t>
  </si>
  <si>
    <t>VIJAY KUMAR JAIN</t>
  </si>
  <si>
    <t>07019 E00 03001916</t>
  </si>
  <si>
    <t>13/04/1995</t>
  </si>
  <si>
    <t>ALKA JAICHAND</t>
  </si>
  <si>
    <t>07042 B00 03001919</t>
  </si>
  <si>
    <t>28/04/1995</t>
  </si>
  <si>
    <t>NAYAN KUMAR JHAVERI</t>
  </si>
  <si>
    <t>07047 E00 03001926</t>
  </si>
  <si>
    <t>24/04/1995</t>
  </si>
  <si>
    <t>RITESH LOHIYA</t>
  </si>
  <si>
    <t>07052 E00 03001931</t>
  </si>
  <si>
    <t>B.R.KHOSLA</t>
  </si>
  <si>
    <t>07026 E00 03001933</t>
  </si>
  <si>
    <t>CHARANJIT SINGH MAINGI</t>
  </si>
  <si>
    <t>07048 E00 03001937</t>
  </si>
  <si>
    <t>TAJMAL ALI BARBHUIYA</t>
  </si>
  <si>
    <t>07020 A00 03001945</t>
  </si>
  <si>
    <t>ELECTRO MECH INDUSTRIAL COR</t>
  </si>
  <si>
    <t>07027 E00 03001946</t>
  </si>
  <si>
    <t>29/04/1995</t>
  </si>
  <si>
    <t>GURRAJ SINGH NANDA</t>
  </si>
  <si>
    <t>07019 E00 03001947</t>
  </si>
  <si>
    <t>SUNITA AGARWAL</t>
  </si>
  <si>
    <t>07012 B00 03001949</t>
  </si>
  <si>
    <t>21/04/1995</t>
  </si>
  <si>
    <t>BEHL NURSING HOME</t>
  </si>
  <si>
    <t>07030 B00 03001951</t>
  </si>
  <si>
    <t>SALEEM DEHALVI</t>
  </si>
  <si>
    <t>07032 E00 03001952</t>
  </si>
  <si>
    <t>30/04/1995</t>
  </si>
  <si>
    <t>HARBINDER S GHAI</t>
  </si>
  <si>
    <t>07037 E00 03001955</t>
  </si>
  <si>
    <t>14/04/1995</t>
  </si>
  <si>
    <t>ADARSH PAL SINGH GILL</t>
  </si>
  <si>
    <t>07020 A00 03001958</t>
  </si>
  <si>
    <t>SALILA BHANSALI</t>
  </si>
  <si>
    <t>07027 A00 03001968</t>
  </si>
  <si>
    <t>07024 E00 03001969</t>
  </si>
  <si>
    <t>AJIT SINGH</t>
  </si>
  <si>
    <t>07025 E00 03001970</t>
  </si>
  <si>
    <t>07023 E00 03001972</t>
  </si>
  <si>
    <t>MANOJ KUMAR JAIN</t>
  </si>
  <si>
    <t>0701 B00 03001973</t>
  </si>
  <si>
    <t>26/04/1995</t>
  </si>
  <si>
    <t>YASHDEVRAJ KAPOOR</t>
  </si>
  <si>
    <t>07040 A00 03002026</t>
  </si>
  <si>
    <t>MEENU SAHNI</t>
  </si>
  <si>
    <t>07042 B00 03002028</t>
  </si>
  <si>
    <t>SUBASH CHANDRA AGRAWAL</t>
  </si>
  <si>
    <t>07021 A00 03002053</t>
  </si>
  <si>
    <t>PRANAV CHANDRA</t>
  </si>
  <si>
    <t>07023 E00 03002066</t>
  </si>
  <si>
    <t>28/05/1995</t>
  </si>
  <si>
    <t>RAJIV ROHATGI</t>
  </si>
  <si>
    <t>07023 E00 03002082</t>
  </si>
  <si>
    <t>RAJ SETHI</t>
  </si>
  <si>
    <t>07051 E00 03002127</t>
  </si>
  <si>
    <t>DAVINDER PAUL SINGH</t>
  </si>
  <si>
    <t>07032 B00 03002133</t>
  </si>
  <si>
    <t>22/05/1995</t>
  </si>
  <si>
    <t>NEETU AHUJA</t>
  </si>
  <si>
    <t>07013 A00 03002218</t>
  </si>
  <si>
    <t>31/05/1995</t>
  </si>
  <si>
    <t>P.K.GUPTA</t>
  </si>
  <si>
    <t>0701 E00 03002268</t>
  </si>
  <si>
    <t>KEKA KAR</t>
  </si>
  <si>
    <t>07048 B00 03002283</t>
  </si>
  <si>
    <t>SUSHIL AGARWAL</t>
  </si>
  <si>
    <t>07018 E00 03002284</t>
  </si>
  <si>
    <t>17/06/1995</t>
  </si>
  <si>
    <t>NIHAL AHMAD</t>
  </si>
  <si>
    <t>07037 E00 03002286</t>
  </si>
  <si>
    <t>21/06/1995</t>
  </si>
  <si>
    <t>NEW KIRAN LEATHER WORKS</t>
  </si>
  <si>
    <t>0701 E00 03002343</t>
  </si>
  <si>
    <t>AMIT OBERAI</t>
  </si>
  <si>
    <t>07018 E00 03002381</t>
  </si>
  <si>
    <t>27/06/1995</t>
  </si>
  <si>
    <t>OM PRAKASH AGGARWAL</t>
  </si>
  <si>
    <t>07018 E00 03002468</t>
  </si>
  <si>
    <t>MOHINDER SINGH VORA</t>
  </si>
  <si>
    <t>07018 E00 03002473</t>
  </si>
  <si>
    <t>25/07/1995</t>
  </si>
  <si>
    <t>AYUSHI INVESTMENTS PRIVATE</t>
  </si>
  <si>
    <t>07019 B00 03002475</t>
  </si>
  <si>
    <t>MEENU GOSWAMI</t>
  </si>
  <si>
    <t>07021 A00 03002505</t>
  </si>
  <si>
    <t>K.M.SEHGAL</t>
  </si>
  <si>
    <t>07031 E00 03002526</t>
  </si>
  <si>
    <t>23/07/1995</t>
  </si>
  <si>
    <t>AZAAD BINDU</t>
  </si>
  <si>
    <t>07027 E00 03002528</t>
  </si>
  <si>
    <t>30/07/1995</t>
  </si>
  <si>
    <t>RAJINDER MOHAN AGARWAL</t>
  </si>
  <si>
    <t>07045 E00 03002540</t>
  </si>
  <si>
    <t>KULDEEP BEDI</t>
  </si>
  <si>
    <t>07018 B00 03002556</t>
  </si>
  <si>
    <t>21/07/1995</t>
  </si>
  <si>
    <t>BEENA MEHTA</t>
  </si>
  <si>
    <t>07021 E00 03002593</t>
  </si>
  <si>
    <t>AJAY K BHARDWAJ</t>
  </si>
  <si>
    <t>07032 E00 03002614</t>
  </si>
  <si>
    <t>24/08/1995</t>
  </si>
  <si>
    <t>HAR MOHINDER SINGH</t>
  </si>
  <si>
    <t>07018 B00 03002630</t>
  </si>
  <si>
    <t>AJAY BANSAL</t>
  </si>
  <si>
    <t>07028 E00 03002676</t>
  </si>
  <si>
    <t>25/08/1995</t>
  </si>
  <si>
    <t>HARJIT SINGH</t>
  </si>
  <si>
    <t>07028 E00 03002677</t>
  </si>
  <si>
    <t>HIRA LAL</t>
  </si>
  <si>
    <t>07027 E00 03002682</t>
  </si>
  <si>
    <t>ASHWANI KUMAR KHURANA</t>
  </si>
  <si>
    <t>07027 E00 03002683</t>
  </si>
  <si>
    <t>S.S.R.AGGARWAL</t>
  </si>
  <si>
    <t>07027 E00 03002685</t>
  </si>
  <si>
    <t>21/08/1995</t>
  </si>
  <si>
    <t>JASWINDER PAL SINGH</t>
  </si>
  <si>
    <t>07027 E00 03002686</t>
  </si>
  <si>
    <t>H.M.AGGARWAL</t>
  </si>
  <si>
    <t>07028 E00 03002687</t>
  </si>
  <si>
    <t>20/08/1995</t>
  </si>
  <si>
    <t>KANWARJIT SINGH ARORA</t>
  </si>
  <si>
    <t>07028 E00 03002691</t>
  </si>
  <si>
    <t>SUJINDER SINGH PAHWA</t>
  </si>
  <si>
    <t>07034 A00 03002731</t>
  </si>
  <si>
    <t>31/08/1995</t>
  </si>
  <si>
    <t>NEERAJ NAGPAL</t>
  </si>
  <si>
    <t>07040 E00 03002852</t>
  </si>
  <si>
    <t>SAHIB SINGH BEDI</t>
  </si>
  <si>
    <t>07028 E00 03002853</t>
  </si>
  <si>
    <t>ANIL PURI</t>
  </si>
  <si>
    <t>07040 B00 03002866</t>
  </si>
  <si>
    <t>29/09/1995</t>
  </si>
  <si>
    <t>MOHINI AHUJA</t>
  </si>
  <si>
    <t>07040 B00 03002867</t>
  </si>
  <si>
    <t>28/09/1995</t>
  </si>
  <si>
    <t>RAKESH KHANNA</t>
  </si>
  <si>
    <t>07011 E00 03002872</t>
  </si>
  <si>
    <t>VINOD ARORA</t>
  </si>
  <si>
    <t>07021 E00 03002894</t>
  </si>
  <si>
    <t>ROHINI KUMAR</t>
  </si>
  <si>
    <t>07043 B00 03002932</t>
  </si>
  <si>
    <t>30/10/1995</t>
  </si>
  <si>
    <t>SHRI KANT MISRA</t>
  </si>
  <si>
    <t>0705 B00 03002966</t>
  </si>
  <si>
    <t>D K DHESI</t>
  </si>
  <si>
    <t>07018 E00 03002987</t>
  </si>
  <si>
    <t>KAMAL ABDUL NASIR</t>
  </si>
  <si>
    <t>07019 A00 03003012</t>
  </si>
  <si>
    <t>23/11/1995</t>
  </si>
  <si>
    <t>PREM BHUSHAN JAIN</t>
  </si>
  <si>
    <t>07019 B00 03003024</t>
  </si>
  <si>
    <t>27/11/1995</t>
  </si>
  <si>
    <t>APARNA KUMAR</t>
  </si>
  <si>
    <t>07047 B00 03003032</t>
  </si>
  <si>
    <t>UPENDRA K GANDHI</t>
  </si>
  <si>
    <t>07012 B00 03003034</t>
  </si>
  <si>
    <t>30/11/1995</t>
  </si>
  <si>
    <t>ASHOK CHORDIA</t>
  </si>
  <si>
    <t>07027 E00 03003036</t>
  </si>
  <si>
    <t>26/11/1995</t>
  </si>
  <si>
    <t>RAVI VERMA</t>
  </si>
  <si>
    <t>07129 B00 03003092</t>
  </si>
  <si>
    <t>14/11/1995</t>
  </si>
  <si>
    <t>VINOD JAIN</t>
  </si>
  <si>
    <t>07020 E00 04000075</t>
  </si>
  <si>
    <t>GEORG W.J. MARTIN</t>
  </si>
  <si>
    <t>07022 A00 04000449</t>
  </si>
  <si>
    <t>24/12/1994</t>
  </si>
  <si>
    <t>PRAFULLA NIJAGUNASWAMY</t>
  </si>
  <si>
    <t>07017 E00 04000677</t>
  </si>
  <si>
    <t>BETA LACT LABORATORIES LIMI</t>
  </si>
  <si>
    <t>0703 E00 04000797</t>
  </si>
  <si>
    <t>24/07/1995</t>
  </si>
  <si>
    <t>APARNA PANDEY</t>
  </si>
  <si>
    <t>0704 E00 04000871</t>
  </si>
  <si>
    <t>29/08/1995</t>
  </si>
  <si>
    <t>KULDIP CHAND</t>
  </si>
  <si>
    <t>07018 E00 04000876</t>
  </si>
  <si>
    <t>MUKUL BISWAS</t>
  </si>
  <si>
    <t>07028 E00 04000897</t>
  </si>
  <si>
    <t>SANTOSH GUPTA</t>
  </si>
  <si>
    <t>07047 B00 04000898</t>
  </si>
  <si>
    <t>20/09/1995</t>
  </si>
  <si>
    <t>NIRMALA MUMMIDI</t>
  </si>
  <si>
    <t>07047 B00 04000899</t>
  </si>
  <si>
    <t>P.VISHNU VARDHAN</t>
  </si>
  <si>
    <t>07019 B00 05000018</t>
  </si>
  <si>
    <t>P. S. RANGAMANAR</t>
  </si>
  <si>
    <t>07019 B00 05000040</t>
  </si>
  <si>
    <t>SOCKAMMAL S.</t>
  </si>
  <si>
    <t>07031 E00 05000123</t>
  </si>
  <si>
    <t>S. SHANKAR</t>
  </si>
  <si>
    <t>07049 E00 05000144</t>
  </si>
  <si>
    <t>PARSI BAI</t>
  </si>
  <si>
    <t>07037 B00 05000199</t>
  </si>
  <si>
    <t>15/10/1994</t>
  </si>
  <si>
    <t>D. SURENDRA KUMAR BOKADIA</t>
  </si>
  <si>
    <t>07049 E00 05000201</t>
  </si>
  <si>
    <t>S. MAHENDRACHAND CHORDIA</t>
  </si>
  <si>
    <t>07052 B00 05000209</t>
  </si>
  <si>
    <t>T. GEORGE PUNDARARAJ</t>
  </si>
  <si>
    <t>07037 E00 05000240</t>
  </si>
  <si>
    <t>S. RANJITMAL CHORDIA</t>
  </si>
  <si>
    <t>07047 E00 05000255</t>
  </si>
  <si>
    <t>RAJEEV KUMAR</t>
  </si>
  <si>
    <t>07032 B00 05000257</t>
  </si>
  <si>
    <t>NAVEEN GALADA</t>
  </si>
  <si>
    <t>07013 E00 05000258</t>
  </si>
  <si>
    <t>RAJENDRA CHORDIA</t>
  </si>
  <si>
    <t>07031 E00 05000259</t>
  </si>
  <si>
    <t>ABHISEK BHANDARI</t>
  </si>
  <si>
    <t>07036 E00 05000263</t>
  </si>
  <si>
    <t>V SATISH KUMAR</t>
  </si>
  <si>
    <t>07031 B00 05000270</t>
  </si>
  <si>
    <t>L.RAHUL BHANDARI</t>
  </si>
  <si>
    <t>07031 B00 05000271</t>
  </si>
  <si>
    <t>MAHAVEER SANCHETI</t>
  </si>
  <si>
    <t>07013 E00 05000272</t>
  </si>
  <si>
    <t>S. VIMAL CHAND DHARIWAL</t>
  </si>
  <si>
    <t>07031 E00 05000275</t>
  </si>
  <si>
    <t>M. VIMAL</t>
  </si>
  <si>
    <t>07045 B00 05000291</t>
  </si>
  <si>
    <t>PAUL JOHN</t>
  </si>
  <si>
    <t>07049 E00 05000301</t>
  </si>
  <si>
    <t>R. CHANDRA PRAKASH</t>
  </si>
  <si>
    <t>07049 E00 05000305</t>
  </si>
  <si>
    <t>VINITA KOCHAR</t>
  </si>
  <si>
    <t>07049 E00 05000307</t>
  </si>
  <si>
    <t>D HEERA CHAND</t>
  </si>
  <si>
    <t>07049 E00 05000320</t>
  </si>
  <si>
    <t>P.VIJAY RAJ</t>
  </si>
  <si>
    <t>07048 E00 05000363</t>
  </si>
  <si>
    <t>M KAMAL SINGH</t>
  </si>
  <si>
    <t>07034 E00 05000364</t>
  </si>
  <si>
    <t>SUSHILA SUNDERAJAN</t>
  </si>
  <si>
    <t>07049 E00 05000368</t>
  </si>
  <si>
    <t>K JAWAHAR LAL</t>
  </si>
  <si>
    <t>07049 E00 05000369</t>
  </si>
  <si>
    <t>29/01/1995</t>
  </si>
  <si>
    <t>VIJAY RAJ JAIN</t>
  </si>
  <si>
    <t>07049 E00 05000370</t>
  </si>
  <si>
    <t>AJIT RAJ KOTHARI</t>
  </si>
  <si>
    <t>07049 E00 05000377</t>
  </si>
  <si>
    <t>SURENDRA KUMAR SURANA</t>
  </si>
  <si>
    <t>07010 E00 05000417</t>
  </si>
  <si>
    <t>M KRISHNA MURTHI REDDIAR</t>
  </si>
  <si>
    <t>07010 E00 05000418</t>
  </si>
  <si>
    <t>K SUDHAKARA REDDY</t>
  </si>
  <si>
    <t>07048 E00 05000431</t>
  </si>
  <si>
    <t>17/03/1995</t>
  </si>
  <si>
    <t>ASHISH JAIN</t>
  </si>
  <si>
    <t>07049 B00 06000002</t>
  </si>
  <si>
    <t>SARLA KHAITAN</t>
  </si>
  <si>
    <t>07045 E00 06000003</t>
  </si>
  <si>
    <t>AMRIT P. SHRIMALI</t>
  </si>
  <si>
    <t>07037 B00 06000004</t>
  </si>
  <si>
    <t>CASSA EXIM PRIVATE LIMITED</t>
  </si>
  <si>
    <t>0701 B00 06000005</t>
  </si>
  <si>
    <t>RASHMIKANT CHHAGANBHAI PATE</t>
  </si>
  <si>
    <t>0702 B00 06000006</t>
  </si>
  <si>
    <t>07019 B00 06000007</t>
  </si>
  <si>
    <t>07020 B00 06000008</t>
  </si>
  <si>
    <t>07020 B00 07000009</t>
  </si>
  <si>
    <t>RAJAT BEESANI</t>
  </si>
  <si>
    <t>07021 E00 07000011</t>
  </si>
  <si>
    <t>ANIL GUJRATI</t>
  </si>
  <si>
    <t>07020 B00 07000012</t>
  </si>
  <si>
    <t>BEENA GUPTA</t>
  </si>
  <si>
    <t>07020 B00 07000013</t>
  </si>
  <si>
    <t>SIMRAN FARMS LIMITED</t>
  </si>
  <si>
    <t>07047 E00 07000015</t>
  </si>
  <si>
    <t>SANGEETA VYAS</t>
  </si>
  <si>
    <t>07037 B00 07000016</t>
  </si>
  <si>
    <t>MANISH CHANDRA GUPTA</t>
  </si>
  <si>
    <t>07021 A00 07000041</t>
  </si>
  <si>
    <t>S.L.G. JAIN</t>
  </si>
  <si>
    <t>0704 B00 07000042</t>
  </si>
  <si>
    <t>PRADEEP KUMAR</t>
  </si>
  <si>
    <t>07018 B00 07000083</t>
  </si>
  <si>
    <t>29/10/1994</t>
  </si>
  <si>
    <t>J.D. SAHNI</t>
  </si>
  <si>
    <t>07021 A00 07000103</t>
  </si>
  <si>
    <t>MANJU RINWA</t>
  </si>
  <si>
    <t>07052 B00 07000111</t>
  </si>
  <si>
    <t>S.D. LIQUORS &amp; ADVANCES LTD</t>
  </si>
  <si>
    <t>07045 B00 07000113</t>
  </si>
  <si>
    <t>SUNIL GUPTA</t>
  </si>
  <si>
    <t>07021 A00 07000116</t>
  </si>
  <si>
    <t>MUKHTESHWAR SINGH</t>
  </si>
  <si>
    <t>07045 E00 07000117</t>
  </si>
  <si>
    <t>SUSHIL JAIN</t>
  </si>
  <si>
    <t>07025 A00 07000120</t>
  </si>
  <si>
    <t>ASHOK AHLUWALIA</t>
  </si>
  <si>
    <t>07035 B00 07000129</t>
  </si>
  <si>
    <t>MUKESH SANGLA</t>
  </si>
  <si>
    <t>07051 B00 07000141</t>
  </si>
  <si>
    <t>AMIT JAIN</t>
  </si>
  <si>
    <t>07049 E00 07000153</t>
  </si>
  <si>
    <t>SNEHAL DASHI</t>
  </si>
  <si>
    <t>07017 B00 07000169</t>
  </si>
  <si>
    <t>SUNIL KUMAR</t>
  </si>
  <si>
    <t>07025 A00 07000172</t>
  </si>
  <si>
    <t>KAPOOR ENGG TOOLS</t>
  </si>
  <si>
    <t>07021 A00 07000178</t>
  </si>
  <si>
    <t>KAPOOR SAWS MFG. CO.</t>
  </si>
  <si>
    <t>07021 A00 07000179</t>
  </si>
  <si>
    <t>PRAKASH ARTANI</t>
  </si>
  <si>
    <t>07020 A00 07000181</t>
  </si>
  <si>
    <t>HASANAND HABLANI</t>
  </si>
  <si>
    <t>07022 E00 07000182</t>
  </si>
  <si>
    <t>BALKRISHNA KOOLWAL</t>
  </si>
  <si>
    <t>07025 A00 07000183</t>
  </si>
  <si>
    <t>TEA DISTRIBUTORS (INDIA) PV</t>
  </si>
  <si>
    <t>07034 E00 07000198</t>
  </si>
  <si>
    <t>17/01/1995</t>
  </si>
  <si>
    <t>MOHAN S BHAVE</t>
  </si>
  <si>
    <t>07013 E00 07000226</t>
  </si>
  <si>
    <t>ASHA SHARMA</t>
  </si>
  <si>
    <t>07051 B00 07000246</t>
  </si>
  <si>
    <t>GOVIND N SHARMA</t>
  </si>
  <si>
    <t>07036 E00 07000247</t>
  </si>
  <si>
    <t>RAJESH PARWANI</t>
  </si>
  <si>
    <t>07052 E00 07000249</t>
  </si>
  <si>
    <t>SANTOSH RAJ JULKA</t>
  </si>
  <si>
    <t>07036 E00 07000265</t>
  </si>
  <si>
    <t>SUNIL ENTERPRISES</t>
  </si>
  <si>
    <t>07016 B00 07000278</t>
  </si>
  <si>
    <t>RAKESH KUMAR PURI</t>
  </si>
  <si>
    <t>07016 B00 07000280</t>
  </si>
  <si>
    <t>KANIKA JHAMB</t>
  </si>
  <si>
    <t>07045 E00 07000289</t>
  </si>
  <si>
    <t>RAMSONS CASTING PVT LTD</t>
  </si>
  <si>
    <t>07048 B00 07000290</t>
  </si>
  <si>
    <t>JAYESH TIWASKAR</t>
  </si>
  <si>
    <t>07027 A00 07000292</t>
  </si>
  <si>
    <t>G K ELECTRONICS</t>
  </si>
  <si>
    <t>07028 A00 07000304</t>
  </si>
  <si>
    <t>DILIP PATEL</t>
  </si>
  <si>
    <t>07019 E00 07000318</t>
  </si>
  <si>
    <t>SUNDAR DAS SHIHANI</t>
  </si>
  <si>
    <t>07021 A00 08000019</t>
  </si>
  <si>
    <t>PAVAN KEDIA</t>
  </si>
  <si>
    <t>07019 B00 08000050</t>
  </si>
  <si>
    <t>SUNIL AHUJA</t>
  </si>
  <si>
    <t>07052 A00 13000016</t>
  </si>
  <si>
    <t>19/09/1994</t>
  </si>
  <si>
    <t>RAMESH SUKHANI</t>
  </si>
  <si>
    <t>07018 B00 13000020</t>
  </si>
  <si>
    <t>NAVAL KISHORE JHALANI</t>
  </si>
  <si>
    <t>07031 E00 13000040</t>
  </si>
  <si>
    <t>SHAILENDRA SANCHETI</t>
  </si>
  <si>
    <t>07026 E00 13000057</t>
  </si>
  <si>
    <t>ANIL KUMAR SHARMA</t>
  </si>
  <si>
    <t>0704 E00 13000072</t>
  </si>
  <si>
    <t>PRAKASH GAWALERA</t>
  </si>
  <si>
    <t>07042 A00 13000080</t>
  </si>
  <si>
    <t>CHANNI CARPET INDUSTRIES</t>
  </si>
  <si>
    <t>07043 A00 13000081</t>
  </si>
  <si>
    <t>CHANNI CARPET EXPORTS</t>
  </si>
  <si>
    <t>07020 A00 14000016</t>
  </si>
  <si>
    <t>JAYENDRA P. THAKKER</t>
  </si>
  <si>
    <t>07017 A00 14000032</t>
  </si>
  <si>
    <t>GULAB CHAND JETHELAL GALA</t>
  </si>
  <si>
    <t>07017 E00 14000034</t>
  </si>
  <si>
    <t>MEGHJI R RAMBHIA</t>
  </si>
  <si>
    <t>07017 E00 14000035</t>
  </si>
  <si>
    <t>JYANTILAL M SHAH</t>
  </si>
  <si>
    <t>07016 B00 14000058</t>
  </si>
  <si>
    <t>GOSAR BHARAT TOKERSHI</t>
  </si>
  <si>
    <t>07016 B00 14000059</t>
  </si>
  <si>
    <t>SACHIN TEKCHAND VISARIA</t>
  </si>
  <si>
    <t>07040 B00 14000064</t>
  </si>
  <si>
    <t>SANJAY M. GOSAR</t>
  </si>
  <si>
    <t>Total</t>
  </si>
  <si>
    <t xml:space="preserve"> 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</si>
</sst>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164" fontId="0" fillId="0" borderId="0" xfId="1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5" fontId="2" fillId="0" borderId="2" xfId="1" applyNumberFormat="1" applyFont="1" applyBorder="1"/>
    <xf numFmtId="165" fontId="2" fillId="0" borderId="2" xfId="1" applyNumberFormat="1" applyFont="1" applyBorder="1" applyAlignment="1">
      <alignment wrapText="1"/>
    </xf>
    <xf numFmtId="164" fontId="2" fillId="0" borderId="2" xfId="1" applyFont="1" applyBorder="1" applyAlignment="1">
      <alignment wrapText="1"/>
    </xf>
    <xf numFmtId="164" fontId="2" fillId="0" borderId="3" xfId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2" fillId="0" borderId="8" xfId="1" applyNumberFormat="1" applyFont="1" applyBorder="1"/>
    <xf numFmtId="165" fontId="2" fillId="0" borderId="8" xfId="1" applyNumberFormat="1" applyFont="1" applyBorder="1" applyAlignment="1">
      <alignment wrapText="1"/>
    </xf>
    <xf numFmtId="0" fontId="0" fillId="0" borderId="12" xfId="0" applyBorder="1"/>
    <xf numFmtId="164" fontId="2" fillId="0" borderId="12" xfId="1" applyFont="1" applyBorder="1" applyAlignment="1">
      <alignment wrapText="1"/>
    </xf>
    <xf numFmtId="165" fontId="2" fillId="0" borderId="12" xfId="1" applyNumberFormat="1" applyFont="1" applyBorder="1" applyAlignment="1">
      <alignment wrapText="1"/>
    </xf>
    <xf numFmtId="164" fontId="2" fillId="0" borderId="8" xfId="1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2" fillId="0" borderId="12" xfId="1" applyNumberFormat="1" applyFont="1" applyBorder="1"/>
    <xf numFmtId="14" fontId="0" fillId="0" borderId="12" xfId="0" applyNumberFormat="1" applyBorder="1"/>
    <xf numFmtId="165" fontId="2" fillId="0" borderId="12" xfId="1" applyNumberFormat="1" applyFont="1" applyBorder="1" applyAlignment="1">
      <alignment horizontal="right"/>
    </xf>
    <xf numFmtId="0" fontId="2" fillId="0" borderId="12" xfId="1" applyNumberFormat="1" applyFont="1" applyBorder="1"/>
    <xf numFmtId="165" fontId="0" fillId="0" borderId="12" xfId="1" applyNumberFormat="1" applyFont="1" applyBorder="1"/>
    <xf numFmtId="164" fontId="0" fillId="0" borderId="12" xfId="1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165" fontId="2" fillId="0" borderId="17" xfId="1" applyNumberFormat="1" applyFont="1" applyBorder="1"/>
    <xf numFmtId="164" fontId="2" fillId="0" borderId="17" xfId="1" applyFont="1" applyBorder="1"/>
    <xf numFmtId="164" fontId="2" fillId="0" borderId="19" xfId="1" applyFont="1" applyBorder="1" applyAlignment="1">
      <alignment wrapText="1"/>
    </xf>
    <xf numFmtId="0" fontId="2" fillId="0" borderId="0" xfId="0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Hill%20Timeshare\Mussoorie%20Total%20Member%2008.05.2023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ssorie Units"/>
      <sheetName val="Sheet1"/>
      <sheetName val="All-Muss"/>
      <sheetName val="Main Sheet "/>
      <sheetName val="Regular"/>
      <sheetName val="Legal "/>
      <sheetName val="Outstanding"/>
      <sheetName val="Regular But Not Active"/>
      <sheetName val="Pic Not Alloted"/>
      <sheetName val="Missing"/>
      <sheetName val="Cancelled"/>
      <sheetName val="Sheet4"/>
    </sheetNames>
    <sheetDataSet>
      <sheetData sheetId="0"/>
      <sheetData sheetId="1"/>
      <sheetData sheetId="2">
        <row r="3">
          <cell r="C3" t="str">
            <v>DRI ID</v>
          </cell>
          <cell r="D3" t="str">
            <v>App No</v>
          </cell>
          <cell r="E3" t="str">
            <v>Name</v>
          </cell>
          <cell r="F3" t="str">
            <v>App
Date</v>
          </cell>
          <cell r="G3" t="str">
            <v>GSV
+
CSV</v>
          </cell>
          <cell r="H3" t="str">
            <v>Dep</v>
          </cell>
          <cell r="I3" t="str">
            <v xml:space="preserve">Outstanding </v>
          </cell>
          <cell r="J3" t="str">
            <v>R.M</v>
          </cell>
          <cell r="K3" t="str">
            <v>AMC Paid
/Not</v>
          </cell>
          <cell r="L3" t="str">
            <v>Remarks</v>
          </cell>
        </row>
        <row r="4">
          <cell r="C4" t="str">
            <v>07016 E00 2167</v>
          </cell>
          <cell r="D4" t="str">
            <v>101206 1</v>
          </cell>
          <cell r="E4" t="str">
            <v>Bharat B Merchant</v>
          </cell>
          <cell r="F4" t="str">
            <v>30.11.1988</v>
          </cell>
          <cell r="G4">
            <v>18200</v>
          </cell>
          <cell r="H4">
            <v>18200</v>
          </cell>
          <cell r="J4" t="str">
            <v>R.M</v>
          </cell>
          <cell r="K4">
            <v>2010</v>
          </cell>
          <cell r="L4" t="str">
            <v>Last communication 09, total 2 membership
(1 Goa), application form not filed
(Membership trasfer Phalgam to Mussoorie on 27/11/2003)</v>
          </cell>
        </row>
        <row r="5">
          <cell r="C5" t="str">
            <v>07018 E00 2169</v>
          </cell>
          <cell r="D5" t="str">
            <v>200321 1</v>
          </cell>
          <cell r="E5" t="str">
            <v>Prem Narula</v>
          </cell>
          <cell r="F5" t="str">
            <v>01.12.1988</v>
          </cell>
          <cell r="G5">
            <v>42750</v>
          </cell>
          <cell r="H5">
            <v>42750</v>
          </cell>
          <cell r="J5" t="str">
            <v>I.R.M</v>
          </cell>
          <cell r="L5" t="str">
            <v>Total 6 membership (5 Pahalgam), last communication 10
(Membership trasfer Phalgam to Mussoorie)</v>
          </cell>
        </row>
        <row r="6">
          <cell r="C6" t="str">
            <v>0702 A00 2412</v>
          </cell>
          <cell r="D6" t="str">
            <v>200025 1</v>
          </cell>
          <cell r="E6" t="str">
            <v>M/S Satya Miners &amp; Transporters</v>
          </cell>
          <cell r="F6" t="str">
            <v>09.09.1985</v>
          </cell>
          <cell r="G6">
            <v>17280</v>
          </cell>
          <cell r="H6">
            <v>17280</v>
          </cell>
          <cell r="J6" t="str">
            <v>Legal</v>
          </cell>
          <cell r="L6" t="str">
            <v>Total 2 membership, last communication 07
(Dalmia Family Membership)</v>
          </cell>
        </row>
        <row r="7">
          <cell r="C7" t="str">
            <v>0702 A00 2462</v>
          </cell>
          <cell r="D7" t="str">
            <v>300243 1</v>
          </cell>
          <cell r="E7" t="str">
            <v>M/S Satya Miners &amp; Transporters</v>
          </cell>
          <cell r="F7" t="str">
            <v>18.09.1985</v>
          </cell>
          <cell r="G7">
            <v>17640</v>
          </cell>
          <cell r="H7">
            <v>17640</v>
          </cell>
          <cell r="J7" t="str">
            <v>Legal</v>
          </cell>
          <cell r="L7" t="str">
            <v>Total 2 membership, last communication 07
(Dalmia Family Membership)</v>
          </cell>
        </row>
        <row r="8">
          <cell r="C8" t="str">
            <v>0702 A00 2464</v>
          </cell>
          <cell r="D8" t="str">
            <v>300245 1</v>
          </cell>
          <cell r="E8" t="str">
            <v>M/S Swank Services Ltd</v>
          </cell>
          <cell r="F8" t="str">
            <v>21.09.1985</v>
          </cell>
          <cell r="G8">
            <v>17640</v>
          </cell>
          <cell r="H8">
            <v>17640</v>
          </cell>
          <cell r="J8" t="str">
            <v>Legal</v>
          </cell>
          <cell r="L8" t="str">
            <v>Total 4 membership (2 Goa &amp; 2 Mus), Last com 10, Legal 
(Dalmia Family Membership)</v>
          </cell>
        </row>
        <row r="9">
          <cell r="C9" t="str">
            <v>0702 A00 2465</v>
          </cell>
          <cell r="D9" t="str">
            <v>300246 1</v>
          </cell>
          <cell r="E9" t="str">
            <v>M/S Swank Services Ltd</v>
          </cell>
          <cell r="F9" t="str">
            <v>19.09.1985</v>
          </cell>
          <cell r="G9">
            <v>17640</v>
          </cell>
          <cell r="H9">
            <v>17640</v>
          </cell>
          <cell r="J9" t="str">
            <v>Legal</v>
          </cell>
          <cell r="L9" t="str">
            <v>Total 4 membership (2 Goa &amp; 2 Mus), Last com 10, Legal 
(Dalmia Family Membership)</v>
          </cell>
        </row>
        <row r="10">
          <cell r="C10" t="str">
            <v>0702 A00 2467</v>
          </cell>
          <cell r="D10" t="str">
            <v>300248 1</v>
          </cell>
          <cell r="E10" t="str">
            <v>M/S Hari Machines Ltd</v>
          </cell>
          <cell r="F10" t="str">
            <v>30.11.1988</v>
          </cell>
          <cell r="G10">
            <v>17640</v>
          </cell>
          <cell r="H10">
            <v>17640</v>
          </cell>
          <cell r="J10" t="str">
            <v>I.R.M</v>
          </cell>
          <cell r="L10" t="str">
            <v>Last communication 03</v>
          </cell>
        </row>
        <row r="11">
          <cell r="C11" t="str">
            <v>0702 A00 2470</v>
          </cell>
          <cell r="D11" t="str">
            <v>300251 1</v>
          </cell>
          <cell r="E11" t="str">
            <v>M/S Ambattur Enterprises</v>
          </cell>
          <cell r="F11" t="str">
            <v>23.09.1985</v>
          </cell>
          <cell r="G11">
            <v>17640</v>
          </cell>
          <cell r="H11">
            <v>17640</v>
          </cell>
          <cell r="J11" t="str">
            <v>R.M</v>
          </cell>
          <cell r="K11">
            <v>2012</v>
          </cell>
          <cell r="L11" t="str">
            <v>Last communication 13</v>
          </cell>
        </row>
        <row r="12">
          <cell r="C12" t="str">
            <v>07018 B00 2521</v>
          </cell>
          <cell r="D12" t="str">
            <v>300495 1</v>
          </cell>
          <cell r="E12" t="str">
            <v>Patel Dinesh Bhukha Bhai</v>
          </cell>
          <cell r="F12" t="str">
            <v>23.05.1886</v>
          </cell>
          <cell r="G12">
            <v>62000</v>
          </cell>
          <cell r="H12">
            <v>62000</v>
          </cell>
          <cell r="J12" t="str">
            <v>I.R.M</v>
          </cell>
          <cell r="L12" t="str">
            <v>Last communication 10, (total 2 membership, 1 Goa)</v>
          </cell>
        </row>
        <row r="13">
          <cell r="C13" t="str">
            <v>07033 B00 31131</v>
          </cell>
          <cell r="D13">
            <v>31131</v>
          </cell>
          <cell r="E13" t="str">
            <v>Umesh Kumar Kakkar</v>
          </cell>
          <cell r="F13" t="str">
            <v>01.01.1994</v>
          </cell>
          <cell r="G13">
            <v>35000</v>
          </cell>
          <cell r="H13">
            <v>35000</v>
          </cell>
          <cell r="J13" t="str">
            <v>I.R.M</v>
          </cell>
          <cell r="L13" t="str">
            <v>Last communication 09</v>
          </cell>
        </row>
        <row r="14">
          <cell r="C14" t="str">
            <v>07052 B00 01000009</v>
          </cell>
          <cell r="D14">
            <v>1000009</v>
          </cell>
          <cell r="E14" t="str">
            <v>Pervez Morad Kohinoor</v>
          </cell>
          <cell r="F14" t="str">
            <v>20.04.1994</v>
          </cell>
          <cell r="G14">
            <v>57000</v>
          </cell>
          <cell r="H14">
            <v>54150</v>
          </cell>
          <cell r="J14" t="str">
            <v>I.R.M</v>
          </cell>
          <cell r="L14" t="str">
            <v>Last communication 05</v>
          </cell>
        </row>
        <row r="15">
          <cell r="C15" t="str">
            <v>07052 B00 01000051</v>
          </cell>
          <cell r="D15">
            <v>1000051</v>
          </cell>
          <cell r="E15" t="str">
            <v>P.J Ahuja</v>
          </cell>
          <cell r="F15" t="str">
            <v>30.04.1994</v>
          </cell>
          <cell r="G15">
            <v>54150</v>
          </cell>
          <cell r="H15" t="str">
            <v>Nil</v>
          </cell>
          <cell r="J15" t="str">
            <v>Cancelled</v>
          </cell>
          <cell r="L15" t="str">
            <v>Cancelled</v>
          </cell>
        </row>
        <row r="16">
          <cell r="C16" t="str">
            <v>07019 B00 01000052</v>
          </cell>
          <cell r="D16">
            <v>1000052</v>
          </cell>
          <cell r="E16" t="str">
            <v>Menda Dhiraj Shaymal</v>
          </cell>
          <cell r="F16" t="str">
            <v>20.04.1994</v>
          </cell>
          <cell r="G16">
            <v>54150</v>
          </cell>
          <cell r="H16">
            <v>54150</v>
          </cell>
          <cell r="J16" t="str">
            <v>I.R.M</v>
          </cell>
          <cell r="L16" t="str">
            <v>Last communication 08</v>
          </cell>
        </row>
        <row r="17">
          <cell r="C17" t="str">
            <v>07045 E00 01000100</v>
          </cell>
          <cell r="D17">
            <v>1000100</v>
          </cell>
          <cell r="E17" t="str">
            <v>M.A Thnadani</v>
          </cell>
          <cell r="F17" t="str">
            <v>30.04.1994</v>
          </cell>
          <cell r="G17">
            <v>28000</v>
          </cell>
          <cell r="H17">
            <v>16800</v>
          </cell>
          <cell r="I17">
            <v>11200</v>
          </cell>
          <cell r="J17" t="str">
            <v>Outstanding</v>
          </cell>
          <cell r="L17" t="str">
            <v>Two membership (1 TPT), last communication 07
(Outstanding Rs 11200/-)</v>
          </cell>
        </row>
        <row r="18">
          <cell r="C18" t="str">
            <v>07015 B00 01000127</v>
          </cell>
          <cell r="D18">
            <v>1000127</v>
          </cell>
          <cell r="E18" t="str">
            <v>Bhavesh Suresh Chandra Shah</v>
          </cell>
          <cell r="F18" t="str">
            <v>14.05.1994</v>
          </cell>
          <cell r="G18">
            <v>45000</v>
          </cell>
          <cell r="H18">
            <v>45000</v>
          </cell>
          <cell r="J18" t="str">
            <v>I.R.M</v>
          </cell>
          <cell r="L18" t="str">
            <v>Last communication 13</v>
          </cell>
        </row>
        <row r="19">
          <cell r="C19" t="str">
            <v>07045 E00 01000178</v>
          </cell>
          <cell r="D19">
            <v>1000178</v>
          </cell>
          <cell r="E19" t="str">
            <v>Serena Franklin</v>
          </cell>
          <cell r="F19" t="str">
            <v>28.05.1994</v>
          </cell>
          <cell r="G19">
            <v>28000</v>
          </cell>
          <cell r="H19">
            <v>19600</v>
          </cell>
          <cell r="I19">
            <v>8400</v>
          </cell>
          <cell r="J19" t="str">
            <v>Outstanding</v>
          </cell>
          <cell r="L19" t="str">
            <v>According to file unit cost outstanding
(outstanding Rs 8400/-)</v>
          </cell>
        </row>
        <row r="20">
          <cell r="C20" t="str">
            <v>07019 A00 01000266</v>
          </cell>
          <cell r="D20">
            <v>1000266</v>
          </cell>
          <cell r="E20" t="str">
            <v>Mangala Parmananad Jai Singh</v>
          </cell>
          <cell r="F20" t="str">
            <v>21.06.1994</v>
          </cell>
          <cell r="G20">
            <v>75000</v>
          </cell>
          <cell r="H20">
            <v>18750</v>
          </cell>
          <cell r="I20">
            <v>56250</v>
          </cell>
          <cell r="J20" t="str">
            <v>Outstanding</v>
          </cell>
          <cell r="L20" t="str">
            <v>Last communication 97
(Outstanding s 56250/-)</v>
          </cell>
        </row>
        <row r="21">
          <cell r="C21" t="str">
            <v>07026 A00 01000561</v>
          </cell>
          <cell r="D21">
            <v>1000561</v>
          </cell>
          <cell r="E21" t="str">
            <v>Yadav Bharat Bhanudadroo</v>
          </cell>
          <cell r="F21" t="str">
            <v>30.08.1994</v>
          </cell>
          <cell r="G21">
            <v>74250</v>
          </cell>
          <cell r="H21">
            <v>74250</v>
          </cell>
          <cell r="J21" t="str">
            <v>I.R.M</v>
          </cell>
          <cell r="L21" t="str">
            <v>Last communication 03</v>
          </cell>
        </row>
        <row r="22">
          <cell r="C22" t="str">
            <v>07019 A00 01000596</v>
          </cell>
          <cell r="D22">
            <v>1000596</v>
          </cell>
          <cell r="E22" t="str">
            <v>Inder Kumar K Jain
(Lucky Winer)</v>
          </cell>
          <cell r="F22" t="str">
            <v>06.09.1994</v>
          </cell>
          <cell r="G22">
            <v>22500</v>
          </cell>
          <cell r="H22">
            <v>22500</v>
          </cell>
          <cell r="J22" t="str">
            <v>Lucky Winer</v>
          </cell>
          <cell r="L22" t="str">
            <v>According to file unit cost outstanding (Lucky Winer)</v>
          </cell>
        </row>
        <row r="23">
          <cell r="C23" t="str">
            <v>07021 E00 01000650</v>
          </cell>
          <cell r="D23">
            <v>1000650</v>
          </cell>
          <cell r="E23" t="str">
            <v>Sureg Singh Punjabi</v>
          </cell>
          <cell r="F23" t="str">
            <v>27.09.1994</v>
          </cell>
          <cell r="G23">
            <v>45000</v>
          </cell>
          <cell r="H23" t="str">
            <v>Nil</v>
          </cell>
          <cell r="J23" t="str">
            <v>Cancelled</v>
          </cell>
          <cell r="L23" t="str">
            <v>Cancelled</v>
          </cell>
        </row>
        <row r="24">
          <cell r="C24" t="str">
            <v>07021 E00 01000702</v>
          </cell>
          <cell r="D24">
            <v>1000702</v>
          </cell>
          <cell r="E24" t="str">
            <v>Jagdish Mukund Kenkri</v>
          </cell>
          <cell r="F24" t="str">
            <v>24.09.1994</v>
          </cell>
          <cell r="G24">
            <v>45000</v>
          </cell>
          <cell r="H24">
            <v>45000</v>
          </cell>
          <cell r="J24" t="str">
            <v>I.R.M</v>
          </cell>
          <cell r="L24" t="str">
            <v>Last communication 01</v>
          </cell>
        </row>
        <row r="25">
          <cell r="C25" t="str">
            <v>07018 B00 01000774</v>
          </cell>
          <cell r="D25">
            <v>1000774</v>
          </cell>
          <cell r="E25" t="str">
            <v>Halbe Elect Lamination Press (P) Ltd</v>
          </cell>
          <cell r="F25" t="str">
            <v>11.10.1994</v>
          </cell>
          <cell r="G25">
            <v>57000</v>
          </cell>
          <cell r="H25">
            <v>57000</v>
          </cell>
          <cell r="J25" t="str">
            <v>I.R.M</v>
          </cell>
          <cell r="L25" t="str">
            <v>Last communication 94</v>
          </cell>
        </row>
        <row r="26">
          <cell r="C26" t="str">
            <v>07050 B00 01000801</v>
          </cell>
          <cell r="D26">
            <v>1000801</v>
          </cell>
          <cell r="E26" t="str">
            <v>Pankaj Kashinath Gharat</v>
          </cell>
          <cell r="F26" t="str">
            <v>31.10.1994</v>
          </cell>
          <cell r="G26">
            <v>45000</v>
          </cell>
          <cell r="H26" t="str">
            <v>Nil</v>
          </cell>
          <cell r="J26" t="str">
            <v>Cancelled</v>
          </cell>
          <cell r="L26" t="str">
            <v>Last communication 95</v>
          </cell>
        </row>
        <row r="27">
          <cell r="C27" t="str">
            <v>07028 B00 01000816</v>
          </cell>
          <cell r="D27">
            <v>1000816</v>
          </cell>
          <cell r="E27" t="str">
            <v>Sanjay Naik</v>
          </cell>
          <cell r="F27" t="str">
            <v>25.10.1994</v>
          </cell>
          <cell r="G27">
            <v>57000</v>
          </cell>
          <cell r="H27" t="str">
            <v>Nil</v>
          </cell>
          <cell r="J27" t="str">
            <v>Cancelled</v>
          </cell>
          <cell r="L27" t="str">
            <v>Cancelled</v>
          </cell>
        </row>
        <row r="28">
          <cell r="C28" t="str">
            <v>07052 B00 01000821</v>
          </cell>
          <cell r="D28">
            <v>1000821</v>
          </cell>
          <cell r="E28" t="str">
            <v>Abhimanyu Ramesh Cable</v>
          </cell>
          <cell r="F28" t="str">
            <v>25.10.1994</v>
          </cell>
          <cell r="G28">
            <v>57000</v>
          </cell>
          <cell r="H28" t="str">
            <v>Nil</v>
          </cell>
          <cell r="J28" t="str">
            <v>Cancelled</v>
          </cell>
          <cell r="L28" t="str">
            <v>Cancelled</v>
          </cell>
        </row>
        <row r="29">
          <cell r="C29" t="str">
            <v>07046 B00 01000837</v>
          </cell>
          <cell r="D29">
            <v>1000837</v>
          </cell>
          <cell r="E29" t="str">
            <v>Ashok Kumar</v>
          </cell>
          <cell r="F29" t="str">
            <v>17.11.1994</v>
          </cell>
          <cell r="G29">
            <v>35000</v>
          </cell>
          <cell r="H29" t="str">
            <v>Nil</v>
          </cell>
          <cell r="J29" t="str">
            <v>Cancelled</v>
          </cell>
          <cell r="L29" t="str">
            <v>Cancelled</v>
          </cell>
        </row>
        <row r="30">
          <cell r="C30" t="str">
            <v>07047 E00 01000854</v>
          </cell>
          <cell r="D30">
            <v>1000854</v>
          </cell>
          <cell r="E30" t="str">
            <v>Pulapaka Ramdas</v>
          </cell>
          <cell r="F30" t="str">
            <v>28.11.1994</v>
          </cell>
          <cell r="G30">
            <v>28000</v>
          </cell>
          <cell r="H30">
            <v>28000</v>
          </cell>
          <cell r="J30" t="str">
            <v>I.R.M</v>
          </cell>
          <cell r="L30" t="str">
            <v>Last communication 02</v>
          </cell>
        </row>
        <row r="31">
          <cell r="C31" t="str">
            <v>07045 B00 01000868</v>
          </cell>
          <cell r="D31">
            <v>1000868</v>
          </cell>
          <cell r="E31" t="str">
            <v>Ivy Philomena Sesurira</v>
          </cell>
          <cell r="F31" t="str">
            <v>25.11.1994</v>
          </cell>
          <cell r="G31">
            <v>35000</v>
          </cell>
          <cell r="H31">
            <v>35000</v>
          </cell>
          <cell r="J31" t="str">
            <v>I.R.M</v>
          </cell>
          <cell r="L31" t="str">
            <v>Last communication 94</v>
          </cell>
        </row>
        <row r="32">
          <cell r="C32" t="str">
            <v>07020 A00 01000876</v>
          </cell>
          <cell r="D32">
            <v>1000876</v>
          </cell>
          <cell r="E32" t="str">
            <v>Veena Jayendra Thakur</v>
          </cell>
          <cell r="F32" t="str">
            <v>30.11.1994</v>
          </cell>
          <cell r="G32">
            <v>75000</v>
          </cell>
          <cell r="H32">
            <v>75000</v>
          </cell>
          <cell r="J32" t="str">
            <v>I.R.M</v>
          </cell>
          <cell r="L32" t="str">
            <v>Last communication 08</v>
          </cell>
        </row>
        <row r="33">
          <cell r="C33" t="str">
            <v>07045 B00 01000878</v>
          </cell>
          <cell r="D33">
            <v>1000878</v>
          </cell>
          <cell r="E33" t="str">
            <v>Melvin Pires</v>
          </cell>
          <cell r="F33" t="str">
            <v>30.11.1994</v>
          </cell>
          <cell r="G33">
            <v>35000</v>
          </cell>
          <cell r="H33">
            <v>35000</v>
          </cell>
          <cell r="J33" t="str">
            <v>I.R.M</v>
          </cell>
          <cell r="L33" t="str">
            <v>Last communication 07</v>
          </cell>
        </row>
        <row r="34">
          <cell r="C34" t="str">
            <v>07031 E00 01000889</v>
          </cell>
          <cell r="D34">
            <v>1000889</v>
          </cell>
          <cell r="E34" t="str">
            <v>Sushma S Kamal</v>
          </cell>
          <cell r="F34" t="str">
            <v>17.12.1994</v>
          </cell>
          <cell r="G34">
            <v>28000</v>
          </cell>
          <cell r="H34">
            <v>28000</v>
          </cell>
          <cell r="J34" t="str">
            <v>I.R.M</v>
          </cell>
          <cell r="L34" t="str">
            <v>Last communication 07</v>
          </cell>
        </row>
        <row r="35">
          <cell r="C35" t="str">
            <v>07049 B00 01000902</v>
          </cell>
          <cell r="D35">
            <v>1000902</v>
          </cell>
          <cell r="E35" t="str">
            <v>Owen A Dias</v>
          </cell>
          <cell r="F35" t="str">
            <v>28.12.1994</v>
          </cell>
          <cell r="G35">
            <v>33250</v>
          </cell>
          <cell r="H35">
            <v>33250</v>
          </cell>
          <cell r="J35" t="str">
            <v>I.R.M</v>
          </cell>
          <cell r="L35" t="str">
            <v>Last communication 07</v>
          </cell>
        </row>
        <row r="36">
          <cell r="C36" t="str">
            <v>07046 B00 01000943</v>
          </cell>
          <cell r="D36">
            <v>1000943</v>
          </cell>
          <cell r="E36" t="str">
            <v>Vinod B Solanki</v>
          </cell>
          <cell r="F36" t="str">
            <v>25.12.1994</v>
          </cell>
          <cell r="G36">
            <v>35000</v>
          </cell>
          <cell r="H36" t="str">
            <v>Nil</v>
          </cell>
          <cell r="J36" t="str">
            <v>Cancelled</v>
          </cell>
          <cell r="L36" t="str">
            <v>All details of member's missed from file</v>
          </cell>
        </row>
        <row r="37">
          <cell r="C37" t="str">
            <v>07015 B00 01000956</v>
          </cell>
          <cell r="D37">
            <v>1000956</v>
          </cell>
          <cell r="E37" t="str">
            <v>Everest Photo Offset Ltd</v>
          </cell>
          <cell r="F37" t="str">
            <v>06.01.1995</v>
          </cell>
          <cell r="G37">
            <v>45000</v>
          </cell>
          <cell r="H37">
            <v>45000</v>
          </cell>
          <cell r="J37" t="str">
            <v>I.R.M</v>
          </cell>
          <cell r="L37" t="str">
            <v>Last communication 09</v>
          </cell>
        </row>
        <row r="38">
          <cell r="C38" t="str">
            <v>07036 E00 01000973</v>
          </cell>
          <cell r="D38">
            <v>1000973</v>
          </cell>
          <cell r="E38" t="str">
            <v>Anant Narayan Khalap</v>
          </cell>
          <cell r="F38" t="str">
            <v>28.01.1995</v>
          </cell>
          <cell r="G38">
            <v>28000</v>
          </cell>
          <cell r="H38">
            <v>28000</v>
          </cell>
          <cell r="J38" t="str">
            <v>I.R.M</v>
          </cell>
          <cell r="L38" t="str">
            <v>Last communication 07</v>
          </cell>
        </row>
        <row r="39">
          <cell r="C39" t="str">
            <v>07050 B00 01000974</v>
          </cell>
          <cell r="D39">
            <v>1000974</v>
          </cell>
          <cell r="E39" t="str">
            <v>Abdul Mallick Merchant</v>
          </cell>
          <cell r="F39" t="str">
            <v>19.01.1995</v>
          </cell>
          <cell r="G39">
            <v>42750</v>
          </cell>
          <cell r="H39" t="str">
            <v>Nil</v>
          </cell>
          <cell r="J39" t="str">
            <v>Cancelled</v>
          </cell>
          <cell r="L39" t="str">
            <v>Cancelled</v>
          </cell>
        </row>
        <row r="40">
          <cell r="C40" t="str">
            <v>07013 B00 01000975</v>
          </cell>
          <cell r="D40">
            <v>1000975</v>
          </cell>
          <cell r="E40" t="str">
            <v>Vinod Bansilal Solanki</v>
          </cell>
          <cell r="F40" t="str">
            <v>11.01.1995</v>
          </cell>
          <cell r="G40">
            <v>35000</v>
          </cell>
          <cell r="H40">
            <v>35000</v>
          </cell>
          <cell r="J40" t="str">
            <v>I.R.M</v>
          </cell>
          <cell r="L40" t="str">
            <v>Last communication 08</v>
          </cell>
        </row>
        <row r="41">
          <cell r="C41" t="str">
            <v>07048 B00 01000976</v>
          </cell>
          <cell r="D41">
            <v>1000976</v>
          </cell>
          <cell r="E41" t="str">
            <v>Kalpana Shailesh Shah</v>
          </cell>
          <cell r="F41" t="str">
            <v>30.01.1995</v>
          </cell>
          <cell r="G41">
            <v>35000</v>
          </cell>
          <cell r="H41">
            <v>19250</v>
          </cell>
          <cell r="I41">
            <v>15750</v>
          </cell>
          <cell r="J41" t="str">
            <v>Outstanding</v>
          </cell>
          <cell r="L41" t="str">
            <v>Last communication 07
(Outstanding Rs 15750/-)</v>
          </cell>
        </row>
        <row r="42">
          <cell r="C42" t="str">
            <v>07045 E00 01000977</v>
          </cell>
          <cell r="D42">
            <v>1000977</v>
          </cell>
          <cell r="E42" t="str">
            <v>Ramzan Somani</v>
          </cell>
          <cell r="F42" t="str">
            <v>30.01.1995</v>
          </cell>
          <cell r="G42">
            <v>28000</v>
          </cell>
          <cell r="H42" t="str">
            <v>Nil</v>
          </cell>
          <cell r="J42" t="str">
            <v>Cancelled</v>
          </cell>
          <cell r="L42" t="str">
            <v>Last communication 07</v>
          </cell>
        </row>
        <row r="43">
          <cell r="C43" t="str">
            <v>07043 A00 01001012</v>
          </cell>
          <cell r="D43">
            <v>1001012</v>
          </cell>
          <cell r="E43" t="str">
            <v>Perfect Binders Pvt Ltd</v>
          </cell>
          <cell r="F43" t="str">
            <v>09.02.1995</v>
          </cell>
          <cell r="G43">
            <v>75000</v>
          </cell>
          <cell r="H43">
            <v>75000</v>
          </cell>
          <cell r="J43" t="str">
            <v>I.R.M</v>
          </cell>
          <cell r="L43" t="str">
            <v>Last communication 07</v>
          </cell>
        </row>
        <row r="44">
          <cell r="C44" t="str">
            <v>0704 B00 01001029</v>
          </cell>
          <cell r="D44">
            <v>1001029</v>
          </cell>
          <cell r="E44" t="str">
            <v>D Balasubramanian</v>
          </cell>
          <cell r="F44" t="str">
            <v>11.03.1995</v>
          </cell>
          <cell r="G44">
            <v>35000</v>
          </cell>
          <cell r="H44">
            <v>35000</v>
          </cell>
          <cell r="J44" t="str">
            <v>I.R.M</v>
          </cell>
          <cell r="L44" t="str">
            <v>Last communication 07</v>
          </cell>
        </row>
        <row r="45">
          <cell r="C45" t="str">
            <v>07044 B00 01001030</v>
          </cell>
          <cell r="D45">
            <v>1001030</v>
          </cell>
          <cell r="E45" t="str">
            <v>Singh Nandlal Kesar</v>
          </cell>
          <cell r="F45" t="str">
            <v>16.03.1995</v>
          </cell>
          <cell r="G45">
            <v>45000</v>
          </cell>
          <cell r="H45">
            <v>45000</v>
          </cell>
          <cell r="J45" t="str">
            <v>I.R.M</v>
          </cell>
          <cell r="L45" t="str">
            <v>Last communication 07</v>
          </cell>
        </row>
        <row r="46">
          <cell r="C46" t="str">
            <v>07048 E00 01001032</v>
          </cell>
          <cell r="D46">
            <v>1001032</v>
          </cell>
          <cell r="E46" t="str">
            <v>Ashish M Diwane</v>
          </cell>
          <cell r="F46" t="str">
            <v>22.03.1995</v>
          </cell>
          <cell r="G46">
            <v>28000</v>
          </cell>
          <cell r="H46">
            <v>28000</v>
          </cell>
          <cell r="J46" t="str">
            <v>I.R.M</v>
          </cell>
          <cell r="L46" t="str">
            <v>Last communication 96</v>
          </cell>
        </row>
        <row r="47">
          <cell r="C47" t="str">
            <v>07010 B00 01001033</v>
          </cell>
          <cell r="D47">
            <v>1001033</v>
          </cell>
          <cell r="E47" t="str">
            <v>Gobind Singh Bakshu Singh Advani</v>
          </cell>
          <cell r="F47" t="str">
            <v>13.03.1995</v>
          </cell>
          <cell r="G47">
            <v>35000</v>
          </cell>
          <cell r="H47">
            <v>35000</v>
          </cell>
          <cell r="J47" t="str">
            <v>R.M</v>
          </cell>
          <cell r="K47">
            <v>2007</v>
          </cell>
          <cell r="L47" t="str">
            <v>Last communication 11</v>
          </cell>
        </row>
        <row r="48">
          <cell r="C48" t="str">
            <v>07007 B00 01001039</v>
          </cell>
          <cell r="D48">
            <v>1001039</v>
          </cell>
          <cell r="E48" t="str">
            <v>Jagdish G Bhambhani</v>
          </cell>
          <cell r="F48" t="str">
            <v>31.03.1995</v>
          </cell>
          <cell r="G48">
            <v>35000</v>
          </cell>
          <cell r="H48" t="str">
            <v>Nil</v>
          </cell>
          <cell r="J48" t="str">
            <v>Cancelled</v>
          </cell>
          <cell r="L48" t="str">
            <v>Cancelled</v>
          </cell>
        </row>
        <row r="49">
          <cell r="C49" t="str">
            <v>07007 E00 01001040</v>
          </cell>
          <cell r="D49">
            <v>1001040</v>
          </cell>
          <cell r="E49" t="str">
            <v>Dedhia Jethalal Damji</v>
          </cell>
          <cell r="F49" t="str">
            <v>29.03.1995</v>
          </cell>
          <cell r="G49">
            <v>28000</v>
          </cell>
          <cell r="H49" t="str">
            <v>Nil</v>
          </cell>
          <cell r="J49" t="str">
            <v>Cancelled</v>
          </cell>
          <cell r="L49" t="str">
            <v>Cancelled</v>
          </cell>
        </row>
        <row r="50">
          <cell r="C50" t="str">
            <v>07007 E00 01001041</v>
          </cell>
          <cell r="D50">
            <v>1001041</v>
          </cell>
          <cell r="E50" t="str">
            <v>Suresh H Thakkar</v>
          </cell>
          <cell r="F50" t="str">
            <v>29.03.1995</v>
          </cell>
          <cell r="G50">
            <v>35000</v>
          </cell>
          <cell r="H50" t="str">
            <v>Nil</v>
          </cell>
          <cell r="J50" t="str">
            <v>Cancelled</v>
          </cell>
          <cell r="L50" t="str">
            <v>Cancelled</v>
          </cell>
        </row>
        <row r="51">
          <cell r="C51" t="str">
            <v>07004 E00 01001042</v>
          </cell>
          <cell r="D51">
            <v>1001042</v>
          </cell>
          <cell r="E51" t="str">
            <v>Suvidha Shetty</v>
          </cell>
          <cell r="F51" t="str">
            <v>31.03.1995</v>
          </cell>
          <cell r="G51">
            <v>26600</v>
          </cell>
          <cell r="H51" t="str">
            <v>Nil</v>
          </cell>
          <cell r="J51" t="str">
            <v>Cancelled</v>
          </cell>
          <cell r="L51" t="str">
            <v>Cancelled</v>
          </cell>
        </row>
        <row r="52">
          <cell r="C52" t="str">
            <v>07004 E00 01001043</v>
          </cell>
          <cell r="D52">
            <v>1001043</v>
          </cell>
          <cell r="E52" t="str">
            <v>Bala Krishna Shetty</v>
          </cell>
          <cell r="F52" t="str">
            <v>31.03.1995</v>
          </cell>
          <cell r="G52">
            <v>26600</v>
          </cell>
          <cell r="H52" t="str">
            <v>Nil</v>
          </cell>
          <cell r="J52" t="str">
            <v>Cancelled</v>
          </cell>
          <cell r="L52" t="str">
            <v>Cancelled</v>
          </cell>
        </row>
        <row r="53">
          <cell r="C53" t="str">
            <v>07042 B00 01001055</v>
          </cell>
          <cell r="D53">
            <v>1001055</v>
          </cell>
          <cell r="E53" t="str">
            <v>Anil Raghunath Saraf</v>
          </cell>
          <cell r="F53" t="str">
            <v>05.04.1995</v>
          </cell>
          <cell r="G53">
            <v>54150</v>
          </cell>
          <cell r="H53">
            <v>54150</v>
          </cell>
          <cell r="J53" t="str">
            <v>I.R.M</v>
          </cell>
          <cell r="L53" t="str">
            <v>Last communication 07</v>
          </cell>
        </row>
        <row r="54">
          <cell r="C54" t="str">
            <v>07042 E00 01001057</v>
          </cell>
          <cell r="D54">
            <v>1001057</v>
          </cell>
          <cell r="E54" t="str">
            <v>Madhuri Potwar</v>
          </cell>
          <cell r="F54" t="str">
            <v>05.04.1995</v>
          </cell>
          <cell r="G54">
            <v>45000</v>
          </cell>
          <cell r="H54">
            <v>45000</v>
          </cell>
          <cell r="J54" t="str">
            <v>I.R.M</v>
          </cell>
          <cell r="L54" t="str">
            <v>Last communication 11</v>
          </cell>
        </row>
        <row r="55">
          <cell r="C55" t="str">
            <v>07042 B00 01001058</v>
          </cell>
          <cell r="D55">
            <v>1001058</v>
          </cell>
          <cell r="E55" t="str">
            <v>Kamla R Yadav</v>
          </cell>
          <cell r="F55" t="str">
            <v>10.04.1995</v>
          </cell>
          <cell r="G55">
            <v>57000</v>
          </cell>
          <cell r="H55">
            <v>57000</v>
          </cell>
          <cell r="J55" t="str">
            <v>I.R.M</v>
          </cell>
          <cell r="L55" t="str">
            <v>Last communication 07</v>
          </cell>
        </row>
        <row r="56">
          <cell r="C56" t="str">
            <v>07049 E00 01001060</v>
          </cell>
          <cell r="D56">
            <v>1001060</v>
          </cell>
          <cell r="E56" t="str">
            <v>Jiten Shantilal Motta</v>
          </cell>
          <cell r="F56" t="str">
            <v>19.04.1995</v>
          </cell>
          <cell r="G56">
            <v>28000</v>
          </cell>
          <cell r="H56">
            <v>28000</v>
          </cell>
          <cell r="J56" t="str">
            <v>I.R.M</v>
          </cell>
          <cell r="L56" t="str">
            <v>Last communication 07</v>
          </cell>
        </row>
        <row r="57">
          <cell r="C57" t="str">
            <v>07043 B00 01001061</v>
          </cell>
          <cell r="D57">
            <v>1001061</v>
          </cell>
          <cell r="E57" t="str">
            <v>Chandra Rawat</v>
          </cell>
          <cell r="F57" t="str">
            <v>10.04.1995</v>
          </cell>
          <cell r="G57">
            <v>54150</v>
          </cell>
          <cell r="H57">
            <v>54150</v>
          </cell>
          <cell r="J57" t="str">
            <v>I.R.M</v>
          </cell>
          <cell r="L57" t="str">
            <v>Last communication 07</v>
          </cell>
        </row>
        <row r="58">
          <cell r="C58" t="str">
            <v>07039 B00 01001073</v>
          </cell>
          <cell r="D58">
            <v>1001073</v>
          </cell>
          <cell r="E58" t="str">
            <v>Fulsheri Pascol Soaz</v>
          </cell>
          <cell r="F58" t="str">
            <v>27.04.1995</v>
          </cell>
          <cell r="G58">
            <v>42750</v>
          </cell>
          <cell r="H58">
            <v>42750</v>
          </cell>
          <cell r="J58" t="str">
            <v>I.R.M</v>
          </cell>
          <cell r="L58" t="str">
            <v>Last communication 07 (total 3 membership, 2 TPT)</v>
          </cell>
        </row>
        <row r="59">
          <cell r="C59" t="str">
            <v>0704 E00 01001075</v>
          </cell>
          <cell r="D59">
            <v>1001075</v>
          </cell>
          <cell r="E59" t="str">
            <v>Arun K Narvekar</v>
          </cell>
          <cell r="F59" t="str">
            <v>07.04.1995</v>
          </cell>
          <cell r="G59">
            <v>28000</v>
          </cell>
          <cell r="H59">
            <v>28000</v>
          </cell>
          <cell r="J59" t="str">
            <v>I.R.M</v>
          </cell>
          <cell r="L59" t="str">
            <v>Last communication 95</v>
          </cell>
        </row>
        <row r="60">
          <cell r="C60" t="str">
            <v>07045 E00 01001088</v>
          </cell>
          <cell r="D60">
            <v>1001088</v>
          </cell>
          <cell r="E60" t="str">
            <v>Vikram  Hrishikesh Malakar</v>
          </cell>
          <cell r="F60" t="str">
            <v>29.04.1995</v>
          </cell>
          <cell r="G60">
            <v>28000</v>
          </cell>
          <cell r="H60" t="str">
            <v>Nil</v>
          </cell>
          <cell r="J60" t="str">
            <v>Cancelled</v>
          </cell>
          <cell r="L60" t="str">
            <v>Cancelled</v>
          </cell>
        </row>
        <row r="61">
          <cell r="C61" t="str">
            <v>07016 A00 01001096</v>
          </cell>
          <cell r="D61">
            <v>1001096</v>
          </cell>
          <cell r="E61" t="str">
            <v>Ran Narayan Singh</v>
          </cell>
          <cell r="F61" t="str">
            <v>08.04.1995</v>
          </cell>
          <cell r="G61">
            <v>75000</v>
          </cell>
          <cell r="H61">
            <v>75000</v>
          </cell>
          <cell r="J61" t="str">
            <v>I.R.M</v>
          </cell>
          <cell r="L61" t="str">
            <v>Last communication 07</v>
          </cell>
        </row>
        <row r="62">
          <cell r="C62" t="str">
            <v>07045 E00 01001123</v>
          </cell>
          <cell r="D62">
            <v>1001123</v>
          </cell>
          <cell r="E62" t="str">
            <v>Vikram Hrishikesh Malakar</v>
          </cell>
          <cell r="F62" t="str">
            <v>30.05.1995</v>
          </cell>
          <cell r="G62">
            <v>28000</v>
          </cell>
          <cell r="H62">
            <v>28000</v>
          </cell>
          <cell r="J62" t="str">
            <v>I.R.M</v>
          </cell>
          <cell r="L62" t="str">
            <v>Last communication 95</v>
          </cell>
        </row>
        <row r="63">
          <cell r="C63" t="str">
            <v>07043 B00 01001134</v>
          </cell>
          <cell r="D63">
            <v>1001134</v>
          </cell>
          <cell r="E63" t="str">
            <v>Poonam Sharma</v>
          </cell>
          <cell r="F63" t="str">
            <v>30.05.1995</v>
          </cell>
          <cell r="G63">
            <v>62000</v>
          </cell>
          <cell r="H63" t="str">
            <v>Nil</v>
          </cell>
          <cell r="J63" t="str">
            <v>Cancelled</v>
          </cell>
          <cell r="L63" t="str">
            <v>Cancelled</v>
          </cell>
        </row>
        <row r="64">
          <cell r="C64" t="str">
            <v>07040 A00 01001140</v>
          </cell>
          <cell r="D64">
            <v>1001140</v>
          </cell>
          <cell r="E64" t="str">
            <v>Rohit Desai</v>
          </cell>
          <cell r="F64" t="str">
            <v>10.05.1995</v>
          </cell>
          <cell r="G64">
            <v>84000</v>
          </cell>
          <cell r="H64" t="str">
            <v>Nil</v>
          </cell>
          <cell r="J64" t="str">
            <v>Cancelled</v>
          </cell>
          <cell r="L64" t="str">
            <v>Cancelled</v>
          </cell>
        </row>
        <row r="65">
          <cell r="C65" t="str">
            <v>07005 E00 01001174</v>
          </cell>
          <cell r="D65">
            <v>1001174</v>
          </cell>
          <cell r="E65" t="str">
            <v>Dedhia Jethalal Damji</v>
          </cell>
          <cell r="F65" t="str">
            <v>15.05.1995</v>
          </cell>
          <cell r="G65">
            <v>28000</v>
          </cell>
          <cell r="J65" t="str">
            <v>Cancelled</v>
          </cell>
          <cell r="L65" t="str">
            <v>Cancelled</v>
          </cell>
        </row>
        <row r="66">
          <cell r="C66" t="str">
            <v>07005 E00 01001176</v>
          </cell>
          <cell r="D66">
            <v>1001176</v>
          </cell>
          <cell r="E66" t="str">
            <v>Suresh Thakkhar</v>
          </cell>
          <cell r="F66" t="str">
            <v>30.05.1995</v>
          </cell>
          <cell r="G66">
            <v>28000</v>
          </cell>
          <cell r="J66" t="str">
            <v>Cancelled</v>
          </cell>
          <cell r="L66" t="str">
            <v>Cancelled</v>
          </cell>
        </row>
        <row r="67">
          <cell r="C67" t="str">
            <v>07032 E00 01001177</v>
          </cell>
          <cell r="D67">
            <v>1001177</v>
          </cell>
          <cell r="E67" t="str">
            <v>Paras Haria</v>
          </cell>
          <cell r="F67" t="str">
            <v>30.05.1995</v>
          </cell>
          <cell r="G67">
            <v>28000</v>
          </cell>
          <cell r="H67">
            <v>27700</v>
          </cell>
          <cell r="I67">
            <v>300</v>
          </cell>
          <cell r="J67" t="str">
            <v>Outstanding</v>
          </cell>
          <cell r="L67" t="str">
            <v>Last communication 10
(Outstanding Rs 300/-)</v>
          </cell>
        </row>
        <row r="68">
          <cell r="C68" t="str">
            <v>07041 B00 01001283</v>
          </cell>
          <cell r="D68">
            <v>1001283</v>
          </cell>
          <cell r="E68" t="str">
            <v>Anil Kumar Bansal</v>
          </cell>
          <cell r="F68" t="str">
            <v>03.06.1995</v>
          </cell>
          <cell r="G68">
            <v>57000</v>
          </cell>
          <cell r="H68">
            <v>57000</v>
          </cell>
          <cell r="J68" t="str">
            <v>R.M</v>
          </cell>
          <cell r="K68">
            <v>2012</v>
          </cell>
          <cell r="L68" t="str">
            <v>Last communication 11</v>
          </cell>
        </row>
        <row r="69">
          <cell r="C69" t="str">
            <v>07021 E00 01001308</v>
          </cell>
          <cell r="D69">
            <v>1001308</v>
          </cell>
          <cell r="E69" t="str">
            <v>Nitin Sharad Gokhale</v>
          </cell>
          <cell r="F69" t="str">
            <v>20.07.1995</v>
          </cell>
          <cell r="G69">
            <v>45000</v>
          </cell>
          <cell r="H69">
            <v>45000</v>
          </cell>
          <cell r="J69" t="str">
            <v>R.M</v>
          </cell>
          <cell r="K69">
            <v>2012</v>
          </cell>
          <cell r="L69" t="str">
            <v>Last communication 12 (total 2 membership, 1 manali)</v>
          </cell>
        </row>
        <row r="70">
          <cell r="C70" t="str">
            <v>07018 E00 01001346</v>
          </cell>
          <cell r="D70">
            <v>1001346</v>
          </cell>
          <cell r="E70" t="str">
            <v>Makhija Construction &amp; Engg (P) Ltd</v>
          </cell>
          <cell r="F70" t="str">
            <v>31.07.1995</v>
          </cell>
          <cell r="G70">
            <v>45000</v>
          </cell>
          <cell r="H70">
            <v>45000</v>
          </cell>
          <cell r="J70" t="str">
            <v>I.R.M</v>
          </cell>
          <cell r="L70" t="str">
            <v>Last communication 05</v>
          </cell>
        </row>
        <row r="71">
          <cell r="C71" t="str">
            <v>07042 E00 01001390</v>
          </cell>
          <cell r="D71">
            <v>1001390</v>
          </cell>
          <cell r="E71" t="str">
            <v>Syed Zubair Ali</v>
          </cell>
          <cell r="F71" t="str">
            <v>31.07.1995</v>
          </cell>
          <cell r="G71">
            <v>45000</v>
          </cell>
          <cell r="H71">
            <v>45000</v>
          </cell>
          <cell r="J71" t="str">
            <v>I.R.M</v>
          </cell>
          <cell r="L71" t="str">
            <v>Last communication 07</v>
          </cell>
        </row>
        <row r="72">
          <cell r="C72" t="str">
            <v>07007 B00 01001505</v>
          </cell>
          <cell r="D72">
            <v>1001505</v>
          </cell>
          <cell r="E72" t="str">
            <v>Kirti H Patel</v>
          </cell>
          <cell r="F72" t="str">
            <v>20.08.1995</v>
          </cell>
          <cell r="G72">
            <v>35000</v>
          </cell>
          <cell r="H72">
            <v>35000</v>
          </cell>
          <cell r="J72" t="str">
            <v>I.R.M</v>
          </cell>
          <cell r="L72" t="str">
            <v>Last communication 07</v>
          </cell>
        </row>
        <row r="73">
          <cell r="C73" t="str">
            <v>07011 E00 01001606</v>
          </cell>
          <cell r="D73">
            <v>1001606</v>
          </cell>
          <cell r="E73" t="str">
            <v>Hemant Shah</v>
          </cell>
          <cell r="F73" t="str">
            <v>30.09.1995</v>
          </cell>
          <cell r="G73">
            <v>28000</v>
          </cell>
          <cell r="H73" t="str">
            <v>Nil</v>
          </cell>
          <cell r="J73" t="str">
            <v>Cancelled</v>
          </cell>
          <cell r="L73" t="str">
            <v>Cancelled</v>
          </cell>
        </row>
        <row r="74">
          <cell r="C74" t="str">
            <v>07010 B00 01001672</v>
          </cell>
          <cell r="D74">
            <v>1001672</v>
          </cell>
          <cell r="E74" t="str">
            <v>J.P Pande</v>
          </cell>
          <cell r="F74" t="str">
            <v>30.10.1995</v>
          </cell>
          <cell r="G74">
            <v>35000</v>
          </cell>
          <cell r="H74" t="str">
            <v>Nil</v>
          </cell>
          <cell r="J74" t="str">
            <v>Cancelled</v>
          </cell>
          <cell r="L74" t="str">
            <v>Cancelled</v>
          </cell>
        </row>
        <row r="75">
          <cell r="C75" t="str">
            <v>07018 E00 01001760</v>
          </cell>
          <cell r="D75">
            <v>1001760</v>
          </cell>
          <cell r="E75" t="str">
            <v>Sanjay Kumar Bhudhia</v>
          </cell>
          <cell r="F75" t="str">
            <v>07.10.1995</v>
          </cell>
          <cell r="G75">
            <v>45000</v>
          </cell>
          <cell r="H75">
            <v>45000</v>
          </cell>
          <cell r="J75" t="str">
            <v>I.R.M</v>
          </cell>
          <cell r="L75" t="str">
            <v>Last communication 02</v>
          </cell>
        </row>
        <row r="76">
          <cell r="C76" t="str">
            <v>07048 B00 01001812</v>
          </cell>
          <cell r="D76">
            <v>1001812</v>
          </cell>
          <cell r="E76" t="str">
            <v>Pradeep Bansal</v>
          </cell>
          <cell r="F76" t="str">
            <v>24.11.1995</v>
          </cell>
          <cell r="G76">
            <v>35000</v>
          </cell>
          <cell r="H76">
            <v>35000</v>
          </cell>
          <cell r="J76" t="str">
            <v>R.M</v>
          </cell>
          <cell r="K76">
            <v>2007</v>
          </cell>
          <cell r="L76" t="str">
            <v>Last communication 11</v>
          </cell>
        </row>
        <row r="77">
          <cell r="C77" t="str">
            <v>07004 B00 01001844</v>
          </cell>
          <cell r="D77" t="str">
            <v>BO950028</v>
          </cell>
          <cell r="E77" t="str">
            <v>Balaji Narayan</v>
          </cell>
          <cell r="F77" t="str">
            <v>27.12.1995</v>
          </cell>
          <cell r="G77">
            <v>35000</v>
          </cell>
          <cell r="H77" t="str">
            <v>Nil</v>
          </cell>
          <cell r="J77" t="str">
            <v>Cancelled</v>
          </cell>
          <cell r="L77" t="str">
            <v>Last communication 96</v>
          </cell>
        </row>
        <row r="78">
          <cell r="C78" t="str">
            <v>07048 B00 01001886</v>
          </cell>
          <cell r="D78" t="str">
            <v>IN950002</v>
          </cell>
          <cell r="E78" t="str">
            <v>Jotirmay Agarwal</v>
          </cell>
          <cell r="F78" t="str">
            <v>30.12.1995</v>
          </cell>
          <cell r="G78">
            <v>35000</v>
          </cell>
          <cell r="H78">
            <v>35000</v>
          </cell>
          <cell r="J78" t="str">
            <v>I.R.M</v>
          </cell>
          <cell r="L78" t="str">
            <v>Last communication 97</v>
          </cell>
        </row>
        <row r="79">
          <cell r="C79" t="str">
            <v>07042 B00 01001889</v>
          </cell>
          <cell r="D79" t="str">
            <v>PU950015</v>
          </cell>
          <cell r="E79" t="str">
            <v>Shubhada Pradeep Joshi</v>
          </cell>
          <cell r="F79" t="str">
            <v>01.12.1995</v>
          </cell>
          <cell r="G79">
            <v>58900</v>
          </cell>
          <cell r="H79">
            <v>58900</v>
          </cell>
          <cell r="J79" t="str">
            <v>I.R.M</v>
          </cell>
          <cell r="L79" t="str">
            <v>Last communication 98</v>
          </cell>
        </row>
        <row r="80">
          <cell r="C80" t="str">
            <v>07017 E00 01001940</v>
          </cell>
          <cell r="D80" t="str">
            <v>RA960011</v>
          </cell>
          <cell r="E80" t="str">
            <v>Alok Surana</v>
          </cell>
          <cell r="F80" t="str">
            <v>23.01.1996</v>
          </cell>
          <cell r="G80">
            <v>45000</v>
          </cell>
          <cell r="H80">
            <v>22000</v>
          </cell>
          <cell r="I80">
            <v>23000</v>
          </cell>
          <cell r="J80" t="str">
            <v>Outstanding</v>
          </cell>
          <cell r="L80" t="str">
            <v>Last communication 07
(Outstandig Rs 23000/-)</v>
          </cell>
        </row>
        <row r="81">
          <cell r="C81" t="str">
            <v>07018 E00 01001999</v>
          </cell>
          <cell r="D81" t="str">
            <v>PU960027</v>
          </cell>
          <cell r="E81" t="str">
            <v>Anil Pandurang Patil</v>
          </cell>
          <cell r="F81" t="str">
            <v>03.02.1996</v>
          </cell>
          <cell r="G81">
            <v>45000</v>
          </cell>
          <cell r="H81">
            <v>45000</v>
          </cell>
          <cell r="J81" t="str">
            <v>I.R.M</v>
          </cell>
          <cell r="L81" t="str">
            <v>Last communication 13</v>
          </cell>
        </row>
        <row r="82">
          <cell r="C82" t="str">
            <v>0705 B00 01002017</v>
          </cell>
          <cell r="D82" t="str">
            <v>BH960015</v>
          </cell>
          <cell r="E82" t="str">
            <v>Asad Parvez</v>
          </cell>
          <cell r="F82" t="str">
            <v>29.02.1996</v>
          </cell>
          <cell r="G82">
            <v>35000</v>
          </cell>
          <cell r="H82">
            <v>10500</v>
          </cell>
          <cell r="I82">
            <v>24500</v>
          </cell>
          <cell r="J82" t="str">
            <v>Outstanding</v>
          </cell>
          <cell r="L82" t="str">
            <v>Last communication 97
(Outstanding Rs 24500/-)</v>
          </cell>
        </row>
        <row r="83">
          <cell r="C83" t="str">
            <v>07036 B00 01002029</v>
          </cell>
          <cell r="D83" t="str">
            <v>BO960039</v>
          </cell>
          <cell r="E83" t="str">
            <v>Balaji Narayan</v>
          </cell>
          <cell r="F83" t="str">
            <v>07.01.1996</v>
          </cell>
          <cell r="G83">
            <v>35000</v>
          </cell>
          <cell r="H83">
            <v>35000</v>
          </cell>
          <cell r="J83" t="str">
            <v>I.R.M</v>
          </cell>
          <cell r="L83" t="str">
            <v>Last communication 07</v>
          </cell>
        </row>
        <row r="84">
          <cell r="C84" t="str">
            <v>07051 B00 01002164</v>
          </cell>
          <cell r="D84" t="str">
            <v>NG960029</v>
          </cell>
          <cell r="E84" t="str">
            <v>Vaneeta Sunil Tulsyan</v>
          </cell>
          <cell r="F84" t="str">
            <v>13.04.1996</v>
          </cell>
          <cell r="G84">
            <v>62000</v>
          </cell>
          <cell r="H84">
            <v>62000</v>
          </cell>
          <cell r="J84" t="str">
            <v>I.R.M</v>
          </cell>
          <cell r="L84" t="str">
            <v>Last communication 07</v>
          </cell>
        </row>
        <row r="85">
          <cell r="C85" t="str">
            <v>07040 E00 01002182</v>
          </cell>
          <cell r="D85" t="str">
            <v>BH960034</v>
          </cell>
          <cell r="E85" t="str">
            <v>Abhay Dubey</v>
          </cell>
          <cell r="F85" t="str">
            <v>30.04.1996</v>
          </cell>
          <cell r="G85">
            <v>45000</v>
          </cell>
          <cell r="H85">
            <v>45000</v>
          </cell>
          <cell r="J85" t="str">
            <v>I.R.M</v>
          </cell>
          <cell r="L85" t="str">
            <v>Last communication 07, total 6 membership (2 Goa, 2 mussoorie, 2 Manali)</v>
          </cell>
        </row>
        <row r="86">
          <cell r="C86" t="str">
            <v>0705 B00 01002188</v>
          </cell>
          <cell r="D86" t="str">
            <v>BO960162</v>
          </cell>
          <cell r="E86" t="str">
            <v>Narendra J Karelia</v>
          </cell>
          <cell r="F86" t="str">
            <v>31.05.1996</v>
          </cell>
          <cell r="G86">
            <v>35000</v>
          </cell>
          <cell r="H86">
            <v>35000</v>
          </cell>
          <cell r="J86" t="str">
            <v>I.R.M</v>
          </cell>
          <cell r="L86" t="str">
            <v>Last communication 96</v>
          </cell>
        </row>
        <row r="87">
          <cell r="C87" t="str">
            <v>07014 E00 01002235</v>
          </cell>
          <cell r="D87" t="str">
            <v>RA960062</v>
          </cell>
          <cell r="E87" t="str">
            <v>Surinder Kumar Gupta</v>
          </cell>
          <cell r="F87" t="str">
            <v>01.06.1996</v>
          </cell>
          <cell r="G87">
            <v>35000</v>
          </cell>
          <cell r="H87">
            <v>10500</v>
          </cell>
          <cell r="I87">
            <v>24500</v>
          </cell>
          <cell r="J87" t="str">
            <v>Outstanding</v>
          </cell>
          <cell r="L87" t="str">
            <v>Last communication 10
(Outstanding Rs 24500/-)</v>
          </cell>
        </row>
        <row r="88">
          <cell r="C88" t="str">
            <v>07049 E00 01002394</v>
          </cell>
          <cell r="D88" t="str">
            <v>RA960183</v>
          </cell>
          <cell r="E88" t="str">
            <v>Ruchira Gupta</v>
          </cell>
          <cell r="F88" t="str">
            <v>31.08.1996</v>
          </cell>
          <cell r="G88">
            <v>28000</v>
          </cell>
          <cell r="H88">
            <v>28000</v>
          </cell>
          <cell r="J88" t="str">
            <v>I.R.M</v>
          </cell>
          <cell r="L88" t="str">
            <v>No communication till date</v>
          </cell>
        </row>
        <row r="89">
          <cell r="C89" t="str">
            <v>07016 E00 01002483</v>
          </cell>
          <cell r="D89" t="str">
            <v>RA960158</v>
          </cell>
          <cell r="E89" t="str">
            <v>Bharat Lal Agarwal</v>
          </cell>
          <cell r="F89" t="str">
            <v>21.08.1996</v>
          </cell>
          <cell r="G89">
            <v>45000</v>
          </cell>
          <cell r="H89">
            <v>45000</v>
          </cell>
          <cell r="J89" t="str">
            <v>I.R.M</v>
          </cell>
          <cell r="L89" t="str">
            <v>Last communication 03</v>
          </cell>
        </row>
        <row r="90">
          <cell r="C90" t="str">
            <v>07036 B00 01002538</v>
          </cell>
          <cell r="D90" t="str">
            <v>BH960137</v>
          </cell>
          <cell r="E90" t="str">
            <v>Rajeev Paul Thukural</v>
          </cell>
          <cell r="F90" t="str">
            <v>25.08.1996</v>
          </cell>
          <cell r="G90">
            <v>35000</v>
          </cell>
          <cell r="H90">
            <v>35000</v>
          </cell>
          <cell r="J90" t="str">
            <v>I.R.M</v>
          </cell>
          <cell r="L90" t="str">
            <v>Last communication  99</v>
          </cell>
        </row>
        <row r="91">
          <cell r="C91" t="str">
            <v>07034 B00 01002544</v>
          </cell>
          <cell r="D91" t="str">
            <v>RA960140</v>
          </cell>
          <cell r="E91" t="str">
            <v>Amarjeet Dua</v>
          </cell>
          <cell r="F91" t="str">
            <v>31.08.1996</v>
          </cell>
          <cell r="G91">
            <v>35000</v>
          </cell>
          <cell r="H91">
            <v>14000</v>
          </cell>
          <cell r="I91">
            <v>21000</v>
          </cell>
          <cell r="J91" t="str">
            <v>Outstanding</v>
          </cell>
          <cell r="L91" t="str">
            <v>Last Communication  07
(Outstanding Rs 21000/-)</v>
          </cell>
        </row>
        <row r="92">
          <cell r="C92" t="str">
            <v>07049 E00 01002548</v>
          </cell>
          <cell r="D92" t="str">
            <v>PU960091</v>
          </cell>
          <cell r="E92" t="str">
            <v>Vikas Bhagwanrad Athalye</v>
          </cell>
          <cell r="F92" t="str">
            <v>31.08.1996</v>
          </cell>
          <cell r="G92">
            <v>28000</v>
          </cell>
          <cell r="H92">
            <v>28000</v>
          </cell>
          <cell r="J92" t="str">
            <v>I.R.M</v>
          </cell>
          <cell r="L92" t="str">
            <v>Last communication  96</v>
          </cell>
        </row>
        <row r="93">
          <cell r="C93" t="str">
            <v>0705 E00 01002596</v>
          </cell>
          <cell r="D93" t="str">
            <v>NG960079</v>
          </cell>
          <cell r="E93" t="str">
            <v>Nalini Kurvey</v>
          </cell>
          <cell r="F93" t="str">
            <v>30.11.1996</v>
          </cell>
          <cell r="G93">
            <v>38000</v>
          </cell>
          <cell r="H93">
            <v>38000</v>
          </cell>
          <cell r="J93" t="str">
            <v>R.M</v>
          </cell>
          <cell r="K93">
            <v>2011</v>
          </cell>
          <cell r="L93" t="str">
            <v>Last Communication  10</v>
          </cell>
        </row>
        <row r="94">
          <cell r="C94" t="str">
            <v>07041 E00 01002598</v>
          </cell>
          <cell r="D94" t="str">
            <v>NG960076</v>
          </cell>
          <cell r="E94" t="str">
            <v>Geeta Abhay Garge</v>
          </cell>
          <cell r="F94" t="str">
            <v>28.11.1996</v>
          </cell>
          <cell r="G94">
            <v>62000</v>
          </cell>
          <cell r="H94">
            <v>62000</v>
          </cell>
          <cell r="J94" t="str">
            <v>I.R.M</v>
          </cell>
          <cell r="L94" t="str">
            <v>Last Communication  98</v>
          </cell>
        </row>
        <row r="95">
          <cell r="C95" t="str">
            <v>07017 E00 01002682</v>
          </cell>
          <cell r="D95" t="str">
            <v>BH960075</v>
          </cell>
          <cell r="E95" t="str">
            <v>Ajay Dubey</v>
          </cell>
          <cell r="F95" t="str">
            <v>30.06.1996</v>
          </cell>
          <cell r="G95">
            <v>45000</v>
          </cell>
          <cell r="H95">
            <v>45000</v>
          </cell>
          <cell r="J95" t="str">
            <v>I.R.M</v>
          </cell>
          <cell r="L95" t="str">
            <v>Last communication  96</v>
          </cell>
        </row>
        <row r="96">
          <cell r="C96" t="str">
            <v>07175 E00 01002778</v>
          </cell>
          <cell r="D96" t="str">
            <v>RA970052</v>
          </cell>
          <cell r="E96" t="str">
            <v>Dilip Kumar Gangwati</v>
          </cell>
          <cell r="F96" t="str">
            <v>30.06.1997</v>
          </cell>
          <cell r="G96">
            <v>20000</v>
          </cell>
          <cell r="H96">
            <v>17000</v>
          </cell>
          <cell r="I96">
            <v>3000</v>
          </cell>
          <cell r="J96" t="str">
            <v>Outstanding</v>
          </cell>
          <cell r="L96" t="str">
            <v>Last communication  97
(Outstanding Rs 3000/-)</v>
          </cell>
        </row>
        <row r="97">
          <cell r="C97" t="str">
            <v>07213 E00 01002780</v>
          </cell>
          <cell r="D97" t="str">
            <v>NG970031</v>
          </cell>
          <cell r="E97" t="str">
            <v>Ajay Ramprashadji Rathi</v>
          </cell>
          <cell r="F97" t="str">
            <v>31.05.1997</v>
          </cell>
          <cell r="G97">
            <v>20000</v>
          </cell>
          <cell r="H97" t="str">
            <v>Nil</v>
          </cell>
          <cell r="J97" t="str">
            <v>Cancelled</v>
          </cell>
          <cell r="L97" t="str">
            <v>Some legal documents filed 
Court Settalments Amount Refund Rs 20000/- 
Cash Pay 18.03.2002 Case No- 112/2000</v>
          </cell>
        </row>
        <row r="98">
          <cell r="C98" t="str">
            <v>07208 E00 01002784</v>
          </cell>
          <cell r="D98" t="str">
            <v>NG970028</v>
          </cell>
          <cell r="E98" t="str">
            <v>Kasturchand Bardia</v>
          </cell>
          <cell r="F98" t="str">
            <v>31.05.1997</v>
          </cell>
          <cell r="G98">
            <v>20000</v>
          </cell>
          <cell r="H98">
            <v>17000</v>
          </cell>
          <cell r="I98">
            <v>3000</v>
          </cell>
          <cell r="J98" t="str">
            <v>Outstanding</v>
          </cell>
          <cell r="L98" t="str">
            <v>Last communication  96
(Outstanding Rs 3000/-)</v>
          </cell>
        </row>
        <row r="99">
          <cell r="C99" t="str">
            <v>07211 E00 01002806</v>
          </cell>
          <cell r="D99" t="str">
            <v>RA970057</v>
          </cell>
          <cell r="E99" t="str">
            <v>Dwarika Prasad Pushpkar</v>
          </cell>
          <cell r="F99" t="str">
            <v>25.07.1997</v>
          </cell>
          <cell r="G99">
            <v>19000</v>
          </cell>
          <cell r="H99">
            <v>19000</v>
          </cell>
          <cell r="J99" t="str">
            <v>I.R.M</v>
          </cell>
          <cell r="L99" t="str">
            <v>Last Communication  09</v>
          </cell>
        </row>
        <row r="100">
          <cell r="C100" t="str">
            <v>07130 E00 01002817</v>
          </cell>
          <cell r="D100" t="str">
            <v>RA970071</v>
          </cell>
          <cell r="E100" t="str">
            <v>Shri Pawan Kumar Chandani</v>
          </cell>
          <cell r="F100" t="str">
            <v>30.08.1997</v>
          </cell>
          <cell r="G100">
            <v>20000</v>
          </cell>
          <cell r="H100">
            <v>5000</v>
          </cell>
          <cell r="I100">
            <v>15000</v>
          </cell>
          <cell r="J100" t="str">
            <v>Outstanding</v>
          </cell>
          <cell r="L100" t="str">
            <v xml:space="preserve">According to file unit cost outstanding Rs 15000/-
only Legal notice Member Refund Requiste,  </v>
          </cell>
        </row>
        <row r="101">
          <cell r="C101" t="str">
            <v>07130 E00 01002818</v>
          </cell>
          <cell r="D101" t="str">
            <v>RA970070</v>
          </cell>
          <cell r="E101" t="str">
            <v>Shri Anil Gupta</v>
          </cell>
          <cell r="F101" t="str">
            <v>30.08.1997</v>
          </cell>
          <cell r="G101">
            <v>20000</v>
          </cell>
          <cell r="H101">
            <v>5000</v>
          </cell>
          <cell r="I101">
            <v>15000</v>
          </cell>
          <cell r="J101" t="str">
            <v>Outstanding</v>
          </cell>
          <cell r="L101" t="str">
            <v>Last communication  97
(Outstanding Rs 15000/-)</v>
          </cell>
        </row>
        <row r="102">
          <cell r="C102" t="str">
            <v>0704 B00 02000035</v>
          </cell>
          <cell r="D102">
            <v>2000035</v>
          </cell>
          <cell r="E102" t="str">
            <v>Ratna Dey</v>
          </cell>
          <cell r="F102" t="str">
            <v>24.05.1994</v>
          </cell>
          <cell r="G102">
            <v>35000</v>
          </cell>
          <cell r="H102">
            <v>35000</v>
          </cell>
          <cell r="J102" t="str">
            <v>I.R.M</v>
          </cell>
          <cell r="L102" t="str">
            <v>Last communication  97</v>
          </cell>
        </row>
        <row r="103">
          <cell r="C103" t="str">
            <v>07029 B00 02000037</v>
          </cell>
          <cell r="D103">
            <v>2000037</v>
          </cell>
          <cell r="E103" t="str">
            <v>Pramod Malhotra</v>
          </cell>
          <cell r="F103" t="str">
            <v>27.05.1994</v>
          </cell>
          <cell r="G103">
            <v>45000</v>
          </cell>
          <cell r="H103">
            <v>40500</v>
          </cell>
          <cell r="I103">
            <v>4500</v>
          </cell>
          <cell r="J103" t="str">
            <v>Outstanding</v>
          </cell>
          <cell r="L103" t="str">
            <v>Last Communication  07
(Outstanding Rs 4500/-)</v>
          </cell>
        </row>
        <row r="104">
          <cell r="C104" t="str">
            <v>07045 B00 02000042</v>
          </cell>
          <cell r="D104">
            <v>2000042</v>
          </cell>
          <cell r="E104" t="str">
            <v>Vinod Kumar Rathore</v>
          </cell>
          <cell r="F104" t="str">
            <v>25.05.1994</v>
          </cell>
          <cell r="G104">
            <v>35000</v>
          </cell>
          <cell r="H104">
            <v>35000</v>
          </cell>
          <cell r="J104" t="str">
            <v>I.R.M</v>
          </cell>
          <cell r="L104" t="str">
            <v>Membership Trasfer From M/S Swap Agencies to Mr. Vinod Kumar Singh Rathore 
Last Communication 10</v>
          </cell>
        </row>
        <row r="105">
          <cell r="C105" t="str">
            <v>07031 A00 02000069</v>
          </cell>
          <cell r="D105">
            <v>2000069</v>
          </cell>
          <cell r="E105" t="str">
            <v>M/s Eastern Press &amp; Publications</v>
          </cell>
          <cell r="F105" t="str">
            <v>02.04.1996</v>
          </cell>
          <cell r="G105">
            <v>48000</v>
          </cell>
          <cell r="H105">
            <v>48000</v>
          </cell>
          <cell r="J105" t="str">
            <v>I.R.M</v>
          </cell>
          <cell r="L105" t="str">
            <v>Last Communication  07</v>
          </cell>
        </row>
        <row r="106">
          <cell r="C106" t="str">
            <v>07020 B00 02000078</v>
          </cell>
          <cell r="D106">
            <v>2000078</v>
          </cell>
          <cell r="E106" t="str">
            <v>Prabir Das</v>
          </cell>
          <cell r="F106" t="str">
            <v>16.06.1994</v>
          </cell>
          <cell r="G106">
            <v>57000</v>
          </cell>
          <cell r="H106">
            <v>57000</v>
          </cell>
          <cell r="J106" t="str">
            <v>I.R.M</v>
          </cell>
          <cell r="L106" t="str">
            <v>Last Communication  07</v>
          </cell>
        </row>
        <row r="107">
          <cell r="C107" t="str">
            <v>07052 B00 02000081</v>
          </cell>
          <cell r="D107">
            <v>2000081</v>
          </cell>
          <cell r="E107" t="str">
            <v>Jayanta Bardoloi 
(Rimes Records Refund)</v>
          </cell>
          <cell r="F107" t="str">
            <v>18.06.1994</v>
          </cell>
          <cell r="G107">
            <v>57000</v>
          </cell>
          <cell r="H107">
            <v>14250</v>
          </cell>
          <cell r="I107">
            <v>42750</v>
          </cell>
          <cell r="J107" t="str">
            <v>Outstanding</v>
          </cell>
          <cell r="L107" t="str">
            <v>No communication till date
(Outstanding Rs 42750/-) Rimes Records Refund</v>
          </cell>
        </row>
        <row r="108">
          <cell r="C108" t="str">
            <v>07019 E00 02000096</v>
          </cell>
          <cell r="D108">
            <v>2000096</v>
          </cell>
          <cell r="E108" t="str">
            <v xml:space="preserve">Reena Dutta </v>
          </cell>
          <cell r="F108" t="str">
            <v>22.06.1994</v>
          </cell>
          <cell r="G108">
            <v>45000</v>
          </cell>
          <cell r="H108">
            <v>45000</v>
          </cell>
          <cell r="J108" t="str">
            <v>I.R.M</v>
          </cell>
          <cell r="L108" t="str">
            <v>Last Communication  07</v>
          </cell>
        </row>
        <row r="109">
          <cell r="C109" t="str">
            <v>0704 B00 02000112</v>
          </cell>
          <cell r="D109">
            <v>2000112</v>
          </cell>
          <cell r="E109" t="str">
            <v>Bimal Kumar Beswala</v>
          </cell>
          <cell r="F109" t="str">
            <v>30.06.1994</v>
          </cell>
          <cell r="G109">
            <v>35000</v>
          </cell>
          <cell r="H109">
            <v>10500</v>
          </cell>
          <cell r="I109">
            <v>24500</v>
          </cell>
          <cell r="J109" t="str">
            <v>Outstanding</v>
          </cell>
          <cell r="L109" t="str">
            <v>No communication till date
(Outstanding Rs 24500/-)</v>
          </cell>
        </row>
        <row r="110">
          <cell r="C110" t="str">
            <v>07037 B00 02000143</v>
          </cell>
          <cell r="D110">
            <v>2000143</v>
          </cell>
          <cell r="E110" t="str">
            <v>Gauri Shankar Agarwal</v>
          </cell>
          <cell r="F110" t="str">
            <v>12.07.1994</v>
          </cell>
          <cell r="G110">
            <v>35000</v>
          </cell>
          <cell r="H110">
            <v>35000</v>
          </cell>
          <cell r="J110" t="str">
            <v>R.M</v>
          </cell>
          <cell r="K110">
            <v>2010</v>
          </cell>
          <cell r="L110" t="str">
            <v>Last Communication  15 AMC Recd Up 2012,</v>
          </cell>
        </row>
        <row r="111">
          <cell r="C111" t="str">
            <v>07052 B00 02000144</v>
          </cell>
          <cell r="D111">
            <v>2000144</v>
          </cell>
          <cell r="E111" t="str">
            <v>Nilima Deka</v>
          </cell>
          <cell r="F111" t="str">
            <v>19.07.1994</v>
          </cell>
          <cell r="G111">
            <v>57000</v>
          </cell>
          <cell r="H111">
            <v>57000</v>
          </cell>
          <cell r="J111" t="str">
            <v>I.R.M</v>
          </cell>
          <cell r="L111" t="str">
            <v>Last Communication  07</v>
          </cell>
        </row>
        <row r="112">
          <cell r="C112" t="str">
            <v>07052 B00 02000145</v>
          </cell>
          <cell r="D112">
            <v>2000145</v>
          </cell>
          <cell r="E112" t="str">
            <v>Ramen Chandra Kalita</v>
          </cell>
          <cell r="F112" t="str">
            <v>19.07.1994</v>
          </cell>
          <cell r="G112">
            <v>57000</v>
          </cell>
          <cell r="H112">
            <v>57000</v>
          </cell>
          <cell r="J112" t="str">
            <v>R.M</v>
          </cell>
          <cell r="K112">
            <v>2008</v>
          </cell>
          <cell r="L112" t="str">
            <v>Last Communication  07</v>
          </cell>
        </row>
        <row r="113">
          <cell r="C113" t="str">
            <v>07037 E00 02000151</v>
          </cell>
          <cell r="D113">
            <v>2000151</v>
          </cell>
          <cell r="E113" t="str">
            <v>Om Ranjan Prasad Singh</v>
          </cell>
          <cell r="F113" t="str">
            <v>21.07.1994</v>
          </cell>
          <cell r="G113">
            <v>35000</v>
          </cell>
          <cell r="H113" t="str">
            <v>Nil</v>
          </cell>
          <cell r="J113" t="str">
            <v>Cancelled</v>
          </cell>
          <cell r="L113" t="str">
            <v>Cancelled</v>
          </cell>
        </row>
        <row r="114">
          <cell r="C114" t="str">
            <v>07049 E00 02000153</v>
          </cell>
          <cell r="D114">
            <v>2000153</v>
          </cell>
          <cell r="E114" t="str">
            <v>Jai Narayn Rai</v>
          </cell>
          <cell r="F114" t="str">
            <v>25.07.1994</v>
          </cell>
          <cell r="G114">
            <v>28000</v>
          </cell>
          <cell r="H114">
            <v>8400</v>
          </cell>
          <cell r="I114">
            <v>19600</v>
          </cell>
          <cell r="J114" t="str">
            <v>Outstanding</v>
          </cell>
          <cell r="L114" t="str">
            <v>No communication till date
(Outstandin Rs 19600/-)</v>
          </cell>
        </row>
        <row r="115">
          <cell r="C115" t="str">
            <v>0701 B00 02000158</v>
          </cell>
          <cell r="D115">
            <v>2000158</v>
          </cell>
          <cell r="E115" t="str">
            <v>Khalid Manzoor Khan</v>
          </cell>
          <cell r="F115" t="str">
            <v>28.07.1994</v>
          </cell>
          <cell r="G115">
            <v>54150</v>
          </cell>
          <cell r="H115">
            <v>54150</v>
          </cell>
          <cell r="J115" t="str">
            <v>R.M</v>
          </cell>
          <cell r="K115">
            <v>2007</v>
          </cell>
          <cell r="L115" t="str">
            <v>Last Communication  07</v>
          </cell>
        </row>
        <row r="116">
          <cell r="C116" t="str">
            <v>07042 A00 02000188</v>
          </cell>
          <cell r="D116">
            <v>2000188</v>
          </cell>
          <cell r="E116" t="str">
            <v>Fort Gloster Industries</v>
          </cell>
          <cell r="F116" t="str">
            <v>29.07.1994</v>
          </cell>
          <cell r="G116">
            <v>75000</v>
          </cell>
          <cell r="H116">
            <v>75000</v>
          </cell>
          <cell r="J116" t="str">
            <v>I.R.M</v>
          </cell>
          <cell r="L116" t="str">
            <v>No communication till date</v>
          </cell>
        </row>
        <row r="117">
          <cell r="C117" t="str">
            <v>07032 B00 02000200</v>
          </cell>
          <cell r="D117">
            <v>2000200</v>
          </cell>
          <cell r="E117" t="str">
            <v>Sharad Tekriwal</v>
          </cell>
          <cell r="F117" t="str">
            <v>05.08.1994</v>
          </cell>
          <cell r="G117">
            <v>35000</v>
          </cell>
          <cell r="H117">
            <v>21000</v>
          </cell>
          <cell r="I117">
            <v>14000</v>
          </cell>
          <cell r="J117" t="str">
            <v>Outstanding</v>
          </cell>
          <cell r="L117" t="str">
            <v>Last Communication  07
(Outstanding Rs 14000/-)</v>
          </cell>
        </row>
        <row r="118">
          <cell r="C118" t="str">
            <v>07013 B00 02000201</v>
          </cell>
          <cell r="D118">
            <v>2000201</v>
          </cell>
          <cell r="E118" t="str">
            <v>Sriranjan Agarwal</v>
          </cell>
          <cell r="F118" t="str">
            <v>11.08.1994</v>
          </cell>
          <cell r="G118">
            <v>35000</v>
          </cell>
          <cell r="H118">
            <v>35000</v>
          </cell>
          <cell r="J118" t="str">
            <v>I.R.M</v>
          </cell>
          <cell r="L118" t="str">
            <v>Last Communication  07</v>
          </cell>
        </row>
        <row r="119">
          <cell r="C119" t="str">
            <v>07020 B00 02000203</v>
          </cell>
          <cell r="D119">
            <v>2000203</v>
          </cell>
          <cell r="E119" t="str">
            <v>Sudharshan Housing  &amp; Finance Ltd</v>
          </cell>
          <cell r="F119" t="str">
            <v>18.08.1994</v>
          </cell>
          <cell r="G119">
            <v>57000</v>
          </cell>
          <cell r="H119">
            <v>57000</v>
          </cell>
          <cell r="J119" t="str">
            <v>I.R.M</v>
          </cell>
          <cell r="L119" t="str">
            <v>Last Communication  06</v>
          </cell>
        </row>
        <row r="120">
          <cell r="C120" t="str">
            <v>07027 B00 02000208</v>
          </cell>
          <cell r="D120">
            <v>2000208</v>
          </cell>
          <cell r="E120" t="str">
            <v>Khanindra Kumar Baruah
(Rimes Refund)</v>
          </cell>
          <cell r="F120" t="str">
            <v>08.08.1994</v>
          </cell>
          <cell r="G120">
            <v>57000</v>
          </cell>
          <cell r="H120">
            <v>20100</v>
          </cell>
          <cell r="I120">
            <v>36900</v>
          </cell>
          <cell r="J120" t="str">
            <v>Outstanding</v>
          </cell>
          <cell r="L120" t="str">
            <v>According to file unit cost outstanding
(Outstanding Rs 36900/-)</v>
          </cell>
        </row>
        <row r="121">
          <cell r="C121" t="str">
            <v>07049 B00 02000209</v>
          </cell>
          <cell r="D121">
            <v>2000209</v>
          </cell>
          <cell r="E121" t="str">
            <v>Ganesh Ghosh</v>
          </cell>
          <cell r="F121" t="str">
            <v>09.08.1994</v>
          </cell>
          <cell r="G121">
            <v>35000</v>
          </cell>
          <cell r="H121">
            <v>35000</v>
          </cell>
          <cell r="J121" t="str">
            <v>I.R.M</v>
          </cell>
          <cell r="L121" t="str">
            <v>Last Communication  98</v>
          </cell>
        </row>
        <row r="122">
          <cell r="C122" t="str">
            <v>07041 E00 02000247</v>
          </cell>
          <cell r="D122">
            <v>2000247</v>
          </cell>
          <cell r="E122" t="str">
            <v>Mir Jashim</v>
          </cell>
          <cell r="F122" t="str">
            <v>30.08.1994</v>
          </cell>
          <cell r="G122">
            <v>45000</v>
          </cell>
          <cell r="H122">
            <v>22089</v>
          </cell>
          <cell r="I122">
            <v>22911</v>
          </cell>
          <cell r="J122" t="str">
            <v>Outstanding</v>
          </cell>
          <cell r="L122" t="str">
            <v>According to file unit cost outstanding
(Outstanding Rs 22911/-Guest had Paid his outstanding amount to Mr. L A A Chowdhury Deputy Sales Manager, had received his payment according to file Records), he had also requested that in Rs. 22,089/- to adjust in his membership in 3 nights and 4 days, he wishes to become in regular. Mr L A A Chowdhury is a relative of this member.</v>
          </cell>
        </row>
        <row r="123">
          <cell r="C123" t="str">
            <v>07049 E00 02000268</v>
          </cell>
          <cell r="D123">
            <v>2000268</v>
          </cell>
          <cell r="E123" t="str">
            <v>Chitra Bose</v>
          </cell>
          <cell r="F123" t="str">
            <v>31.08.1994</v>
          </cell>
          <cell r="G123">
            <v>28000</v>
          </cell>
          <cell r="H123">
            <v>25600</v>
          </cell>
          <cell r="I123">
            <v>2400</v>
          </cell>
          <cell r="J123" t="str">
            <v>Outstanding</v>
          </cell>
          <cell r="L123" t="str">
            <v>Last Communication  95
(Outstanding Rs 2400/-)</v>
          </cell>
        </row>
        <row r="124">
          <cell r="C124" t="str">
            <v>07021 E00 02000278</v>
          </cell>
          <cell r="D124">
            <v>2000278</v>
          </cell>
          <cell r="E124" t="str">
            <v>Pradeep Kumar Jain</v>
          </cell>
          <cell r="F124" t="str">
            <v>30.08.1994</v>
          </cell>
          <cell r="G124">
            <v>45000</v>
          </cell>
          <cell r="H124">
            <v>45000</v>
          </cell>
          <cell r="J124" t="str">
            <v>I.R.M</v>
          </cell>
          <cell r="L124" t="str">
            <v>Last communication 08</v>
          </cell>
        </row>
        <row r="125">
          <cell r="C125" t="str">
            <v>07031 E00 02000346</v>
          </cell>
          <cell r="D125">
            <v>2000346</v>
          </cell>
          <cell r="E125" t="str">
            <v>Karabi Handique</v>
          </cell>
          <cell r="F125" t="str">
            <v>24.09.1994</v>
          </cell>
          <cell r="G125">
            <v>28000</v>
          </cell>
          <cell r="H125">
            <v>7000</v>
          </cell>
          <cell r="I125">
            <v>21000</v>
          </cell>
          <cell r="J125" t="str">
            <v>Outstanding</v>
          </cell>
          <cell r="L125" t="str">
            <v>Last communication 07
(Outstanding Rs 21000/-)</v>
          </cell>
        </row>
        <row r="126">
          <cell r="C126" t="str">
            <v>07052 B00 02000405</v>
          </cell>
          <cell r="D126">
            <v>2000405</v>
          </cell>
          <cell r="E126" t="str">
            <v>Sri Deba Prasad Dutta</v>
          </cell>
          <cell r="F126" t="str">
            <v>03.10.1994</v>
          </cell>
          <cell r="G126">
            <v>57000</v>
          </cell>
          <cell r="H126">
            <v>57000</v>
          </cell>
          <cell r="J126" t="str">
            <v>I.R.M</v>
          </cell>
          <cell r="L126" t="str">
            <v>Last communication 95</v>
          </cell>
        </row>
        <row r="127">
          <cell r="C127" t="str">
            <v>07037 E00 02000414</v>
          </cell>
          <cell r="D127">
            <v>2000414</v>
          </cell>
          <cell r="E127" t="str">
            <v>Bipul Chandra Kalita</v>
          </cell>
          <cell r="F127" t="str">
            <v>10.10.1994</v>
          </cell>
          <cell r="G127">
            <v>28000</v>
          </cell>
          <cell r="H127">
            <v>28000</v>
          </cell>
          <cell r="J127" t="str">
            <v>I.R.M</v>
          </cell>
          <cell r="L127" t="str">
            <v>Last communication 95</v>
          </cell>
        </row>
        <row r="128">
          <cell r="C128" t="str">
            <v>07049 E00 02000424</v>
          </cell>
          <cell r="D128">
            <v>2000424</v>
          </cell>
          <cell r="E128" t="str">
            <v>Lalit Bormudoi</v>
          </cell>
          <cell r="F128" t="str">
            <v>27.10.1994</v>
          </cell>
          <cell r="G128">
            <v>28000</v>
          </cell>
          <cell r="H128">
            <v>14000</v>
          </cell>
          <cell r="I128">
            <v>14000</v>
          </cell>
          <cell r="J128" t="str">
            <v>Outstanding</v>
          </cell>
          <cell r="L128" t="str">
            <v>According to file unit cost outstanding
(Outstanding Rs 14000/-)</v>
          </cell>
        </row>
        <row r="129">
          <cell r="C129" t="str">
            <v>07037 E00 02000429</v>
          </cell>
          <cell r="D129">
            <v>2000429</v>
          </cell>
          <cell r="E129" t="str">
            <v>Pranjal Saika</v>
          </cell>
          <cell r="F129" t="str">
            <v>31.10.1994</v>
          </cell>
          <cell r="G129">
            <v>28000</v>
          </cell>
          <cell r="H129">
            <v>19600</v>
          </cell>
          <cell r="I129">
            <v>8400</v>
          </cell>
          <cell r="J129" t="str">
            <v>Outstanding</v>
          </cell>
          <cell r="L129" t="str">
            <v>No communication till date
(Outstanding Rs 8400/-)</v>
          </cell>
        </row>
        <row r="130">
          <cell r="C130" t="str">
            <v>0701 A00 02000472</v>
          </cell>
          <cell r="D130">
            <v>2000472</v>
          </cell>
          <cell r="E130" t="str">
            <v>Guwahati Neurological Research Centre Ltd</v>
          </cell>
          <cell r="F130" t="str">
            <v>09.11.1994</v>
          </cell>
          <cell r="G130">
            <v>71250</v>
          </cell>
          <cell r="H130">
            <v>71250</v>
          </cell>
          <cell r="J130" t="str">
            <v>I.R.M</v>
          </cell>
          <cell r="L130" t="str">
            <v>Last communication 08</v>
          </cell>
        </row>
        <row r="131">
          <cell r="C131" t="str">
            <v>07013 E00 02000474</v>
          </cell>
          <cell r="D131">
            <v>2000474</v>
          </cell>
          <cell r="E131" t="str">
            <v>Chandeshwar Narain</v>
          </cell>
          <cell r="F131" t="str">
            <v>15.11.1994</v>
          </cell>
          <cell r="G131">
            <v>28000</v>
          </cell>
          <cell r="J131" t="str">
            <v>Cancelled</v>
          </cell>
          <cell r="L131" t="str">
            <v>Cancelled</v>
          </cell>
        </row>
        <row r="132">
          <cell r="C132" t="str">
            <v>07017 B00 02000509</v>
          </cell>
          <cell r="D132">
            <v>2000509</v>
          </cell>
          <cell r="E132" t="str">
            <v>Rajkumar Gogna</v>
          </cell>
          <cell r="F132" t="str">
            <v>30.11.1994</v>
          </cell>
          <cell r="G132">
            <v>57000</v>
          </cell>
          <cell r="H132">
            <v>57000</v>
          </cell>
          <cell r="J132" t="str">
            <v>I.R.M</v>
          </cell>
          <cell r="L132" t="str">
            <v>Last communication 07</v>
          </cell>
        </row>
        <row r="133">
          <cell r="C133" t="str">
            <v>07036 E00 02000512</v>
          </cell>
          <cell r="D133">
            <v>2000512</v>
          </cell>
          <cell r="E133" t="str">
            <v>Dhiraj Talukdar</v>
          </cell>
          <cell r="F133" t="str">
            <v>28.11.1994</v>
          </cell>
          <cell r="G133">
            <v>28000</v>
          </cell>
          <cell r="H133">
            <v>28000</v>
          </cell>
          <cell r="J133" t="str">
            <v>I.R.M</v>
          </cell>
          <cell r="L133" t="str">
            <v>Last communication 07</v>
          </cell>
        </row>
        <row r="134">
          <cell r="C134" t="str">
            <v>07011 E00 02000522</v>
          </cell>
          <cell r="D134">
            <v>2000522</v>
          </cell>
          <cell r="E134" t="str">
            <v>Chandi Prasad &amp; Sons</v>
          </cell>
          <cell r="F134" t="str">
            <v>10.11.1994</v>
          </cell>
          <cell r="G134">
            <v>28000</v>
          </cell>
          <cell r="H134">
            <v>28000</v>
          </cell>
          <cell r="J134" t="str">
            <v>I.R.M</v>
          </cell>
          <cell r="L134" t="str">
            <v>Last communication 09</v>
          </cell>
        </row>
        <row r="135">
          <cell r="C135" t="str">
            <v>07031 E00 02000525</v>
          </cell>
          <cell r="D135">
            <v>2000525</v>
          </cell>
          <cell r="E135" t="str">
            <v>Kishore Ch Padhy</v>
          </cell>
          <cell r="F135" t="str">
            <v>28.11.1994</v>
          </cell>
          <cell r="G135">
            <v>28000</v>
          </cell>
          <cell r="H135">
            <v>28000</v>
          </cell>
          <cell r="J135" t="str">
            <v>I.R.M</v>
          </cell>
          <cell r="L135" t="str">
            <v>Last communication 07</v>
          </cell>
        </row>
        <row r="136">
          <cell r="C136" t="str">
            <v>07031 E00 02000527</v>
          </cell>
          <cell r="D136">
            <v>2000527</v>
          </cell>
          <cell r="E136" t="str">
            <v>Rakesh Agarwal</v>
          </cell>
          <cell r="F136" t="str">
            <v>29.11.1994</v>
          </cell>
          <cell r="G136">
            <v>28000</v>
          </cell>
          <cell r="J136" t="str">
            <v>Cancelled</v>
          </cell>
          <cell r="L136" t="str">
            <v>Cancelled</v>
          </cell>
        </row>
        <row r="137">
          <cell r="C137" t="str">
            <v>07049 E00 02000538</v>
          </cell>
          <cell r="D137">
            <v>2000538</v>
          </cell>
          <cell r="E137" t="str">
            <v>Anil Seth</v>
          </cell>
          <cell r="F137" t="str">
            <v>04.11.1994</v>
          </cell>
          <cell r="G137">
            <v>28000</v>
          </cell>
          <cell r="H137">
            <v>28000</v>
          </cell>
          <cell r="J137" t="str">
            <v>I.R.M</v>
          </cell>
          <cell r="L137" t="str">
            <v>Last communication 07</v>
          </cell>
        </row>
        <row r="138">
          <cell r="C138" t="str">
            <v>07043 B00 02000572</v>
          </cell>
          <cell r="D138">
            <v>2000572</v>
          </cell>
          <cell r="E138" t="str">
            <v>Lata Athwani</v>
          </cell>
          <cell r="F138" t="str">
            <v>15.04.1994</v>
          </cell>
          <cell r="G138">
            <v>57000</v>
          </cell>
          <cell r="H138">
            <v>57000</v>
          </cell>
          <cell r="J138" t="str">
            <v>R.M</v>
          </cell>
          <cell r="K138">
            <v>2011</v>
          </cell>
          <cell r="L138" t="str">
            <v>Last communication 09</v>
          </cell>
        </row>
        <row r="139">
          <cell r="C139" t="str">
            <v>07037 B00 02000576</v>
          </cell>
          <cell r="D139">
            <v>2000576</v>
          </cell>
          <cell r="E139" t="str">
            <v>Pradip Thacker</v>
          </cell>
          <cell r="F139" t="str">
            <v>01.12.1994</v>
          </cell>
          <cell r="G139">
            <v>35000</v>
          </cell>
          <cell r="J139" t="str">
            <v>Cancelled</v>
          </cell>
          <cell r="L139" t="str">
            <v>Cancelled</v>
          </cell>
        </row>
        <row r="140">
          <cell r="C140" t="str">
            <v>07031 E00 02000589</v>
          </cell>
          <cell r="D140">
            <v>2000589</v>
          </cell>
          <cell r="E140" t="str">
            <v>Rajesh Tanna</v>
          </cell>
          <cell r="F140" t="str">
            <v>28.12.1994</v>
          </cell>
          <cell r="G140">
            <v>28000</v>
          </cell>
          <cell r="H140">
            <v>28000</v>
          </cell>
          <cell r="J140" t="str">
            <v>I.R.M</v>
          </cell>
          <cell r="L140" t="str">
            <v>Last communication 95</v>
          </cell>
        </row>
        <row r="141">
          <cell r="C141" t="str">
            <v>07004 E00 02000616</v>
          </cell>
          <cell r="D141">
            <v>2000616</v>
          </cell>
          <cell r="E141" t="str">
            <v>C Biswas</v>
          </cell>
          <cell r="F141" t="str">
            <v>28.12.1994</v>
          </cell>
          <cell r="G141">
            <v>28000</v>
          </cell>
          <cell r="H141" t="str">
            <v>Nil</v>
          </cell>
          <cell r="J141" t="str">
            <v>Cancelled</v>
          </cell>
          <cell r="L141" t="str">
            <v>Cancelled</v>
          </cell>
        </row>
        <row r="142">
          <cell r="C142" t="str">
            <v>07031 E00 02000618</v>
          </cell>
          <cell r="D142">
            <v>2000618</v>
          </cell>
          <cell r="E142" t="str">
            <v>P Chatterjee</v>
          </cell>
          <cell r="F142" t="str">
            <v>28.12.1994</v>
          </cell>
          <cell r="G142">
            <v>26000</v>
          </cell>
          <cell r="H142" t="str">
            <v>Nil</v>
          </cell>
          <cell r="J142" t="str">
            <v>Cancelled</v>
          </cell>
          <cell r="L142" t="str">
            <v>Cancelled</v>
          </cell>
        </row>
        <row r="143">
          <cell r="C143" t="str">
            <v>0704 E00 02000623</v>
          </cell>
          <cell r="D143">
            <v>2000623</v>
          </cell>
          <cell r="E143" t="str">
            <v>Jitendra Singh</v>
          </cell>
          <cell r="F143" t="str">
            <v>31.12.1994</v>
          </cell>
          <cell r="G143">
            <v>28000</v>
          </cell>
          <cell r="H143">
            <v>28000</v>
          </cell>
          <cell r="J143" t="str">
            <v>I.R.M</v>
          </cell>
          <cell r="L143" t="str">
            <v>Last communication 07</v>
          </cell>
        </row>
        <row r="144">
          <cell r="C144" t="str">
            <v>07049 E00 02000624</v>
          </cell>
          <cell r="D144">
            <v>2000624</v>
          </cell>
          <cell r="E144" t="str">
            <v>Sandeep Malhotra</v>
          </cell>
          <cell r="F144" t="str">
            <v>31.12.1994</v>
          </cell>
          <cell r="G144">
            <v>28000</v>
          </cell>
          <cell r="H144">
            <v>16800</v>
          </cell>
          <cell r="I144">
            <v>11200</v>
          </cell>
          <cell r="J144" t="str">
            <v>Outstanding</v>
          </cell>
          <cell r="L144" t="str">
            <v>Last communication 07</v>
          </cell>
        </row>
        <row r="145">
          <cell r="C145" t="str">
            <v>07044 E00 02000631</v>
          </cell>
          <cell r="D145">
            <v>2000631</v>
          </cell>
          <cell r="E145" t="str">
            <v>Bharat Lal Gupta</v>
          </cell>
          <cell r="F145" t="str">
            <v>23.12.1994</v>
          </cell>
          <cell r="G145">
            <v>28000</v>
          </cell>
          <cell r="H145">
            <v>16800</v>
          </cell>
          <cell r="I145">
            <v>11200</v>
          </cell>
          <cell r="J145" t="str">
            <v>Outstanding</v>
          </cell>
          <cell r="L145" t="str">
            <v>According to file unit cost outstanding</v>
          </cell>
        </row>
        <row r="146">
          <cell r="C146" t="str">
            <v>0704 E00 02000638</v>
          </cell>
          <cell r="D146">
            <v>2000638</v>
          </cell>
          <cell r="E146" t="str">
            <v>Life Line Nursing Home</v>
          </cell>
          <cell r="F146" t="str">
            <v>20.12.1994</v>
          </cell>
          <cell r="G146">
            <v>28000</v>
          </cell>
          <cell r="H146">
            <v>28000</v>
          </cell>
          <cell r="J146" t="str">
            <v>I.R.M</v>
          </cell>
          <cell r="L146" t="str">
            <v>Last communication 95</v>
          </cell>
        </row>
        <row r="147">
          <cell r="C147" t="str">
            <v>07013 E00 02000653</v>
          </cell>
          <cell r="D147">
            <v>2000653</v>
          </cell>
          <cell r="E147" t="str">
            <v>Harichandan Mohanty</v>
          </cell>
          <cell r="F147" t="str">
            <v>10.12.1994</v>
          </cell>
          <cell r="G147">
            <v>28000</v>
          </cell>
          <cell r="H147" t="str">
            <v>Nil</v>
          </cell>
          <cell r="J147" t="str">
            <v>Cancelled</v>
          </cell>
          <cell r="L147" t="str">
            <v>Cancelled</v>
          </cell>
        </row>
        <row r="148">
          <cell r="C148" t="str">
            <v>07010 E00 02000655</v>
          </cell>
          <cell r="D148">
            <v>2000655</v>
          </cell>
          <cell r="E148" t="str">
            <v>Bijay Kumar Senapati</v>
          </cell>
          <cell r="F148" t="str">
            <v>30.12.1994</v>
          </cell>
          <cell r="G148">
            <v>28000</v>
          </cell>
          <cell r="H148" t="str">
            <v>Nil</v>
          </cell>
          <cell r="J148" t="str">
            <v>Cancelled</v>
          </cell>
          <cell r="L148" t="str">
            <v>Cancelled</v>
          </cell>
        </row>
        <row r="149">
          <cell r="C149" t="str">
            <v>07047 E00 02000656</v>
          </cell>
          <cell r="D149">
            <v>2000656</v>
          </cell>
          <cell r="E149" t="str">
            <v>Manish Das</v>
          </cell>
          <cell r="F149" t="str">
            <v>31.12.1994</v>
          </cell>
          <cell r="G149">
            <v>28000</v>
          </cell>
          <cell r="H149" t="str">
            <v>Nil</v>
          </cell>
          <cell r="J149" t="str">
            <v>Cancelled</v>
          </cell>
          <cell r="L149" t="str">
            <v>Cancelled</v>
          </cell>
        </row>
        <row r="150">
          <cell r="C150" t="str">
            <v>07031 B00 02000657</v>
          </cell>
          <cell r="D150">
            <v>2000657</v>
          </cell>
          <cell r="E150" t="str">
            <v>Darashree Nanda</v>
          </cell>
          <cell r="F150" t="str">
            <v>31.12.1994</v>
          </cell>
          <cell r="G150">
            <v>35000</v>
          </cell>
          <cell r="J150" t="str">
            <v>Cancelled</v>
          </cell>
          <cell r="L150" t="str">
            <v>Cancelled</v>
          </cell>
        </row>
        <row r="151">
          <cell r="C151" t="str">
            <v>07021 E00 02000660</v>
          </cell>
          <cell r="D151">
            <v>2000660</v>
          </cell>
          <cell r="E151" t="str">
            <v>Feroz Mahmood Jan</v>
          </cell>
          <cell r="F151" t="str">
            <v>26.12.1994</v>
          </cell>
          <cell r="G151">
            <v>45000</v>
          </cell>
          <cell r="H151">
            <v>27000</v>
          </cell>
          <cell r="I151">
            <v>18000</v>
          </cell>
          <cell r="J151" t="str">
            <v>Outstanding</v>
          </cell>
          <cell r="L151" t="str">
            <v>According to file unit cost outstanding Rs 18000/-</v>
          </cell>
        </row>
        <row r="152">
          <cell r="C152" t="str">
            <v>0704 E00 02000675</v>
          </cell>
          <cell r="D152">
            <v>2000675</v>
          </cell>
          <cell r="E152" t="str">
            <v>Rajendra Kumar Gupta</v>
          </cell>
          <cell r="F152" t="str">
            <v>30.12.1994</v>
          </cell>
          <cell r="G152">
            <v>28000</v>
          </cell>
          <cell r="H152">
            <v>8400</v>
          </cell>
          <cell r="I152">
            <v>19600</v>
          </cell>
          <cell r="J152" t="str">
            <v>Outstanding</v>
          </cell>
          <cell r="L152" t="str">
            <v>Last communication 95 (Outstanding Rs 19600/-)</v>
          </cell>
        </row>
        <row r="153">
          <cell r="C153" t="str">
            <v>07015 E00 02000682</v>
          </cell>
          <cell r="D153">
            <v>2000682</v>
          </cell>
          <cell r="E153" t="str">
            <v>Shiv Prakash Agarwal</v>
          </cell>
          <cell r="F153" t="str">
            <v>29.12.1994</v>
          </cell>
          <cell r="G153">
            <v>35000</v>
          </cell>
          <cell r="H153">
            <v>35000</v>
          </cell>
          <cell r="J153" t="str">
            <v>R.M</v>
          </cell>
          <cell r="K153">
            <v>2009</v>
          </cell>
          <cell r="L153" t="str">
            <v>Last communication 10</v>
          </cell>
        </row>
        <row r="154">
          <cell r="C154" t="str">
            <v>07031 E00 02000688</v>
          </cell>
          <cell r="D154">
            <v>2000688</v>
          </cell>
          <cell r="E154" t="str">
            <v>Aswini Kumar Pani</v>
          </cell>
          <cell r="F154" t="str">
            <v>26.12.1994</v>
          </cell>
          <cell r="G154">
            <v>28000</v>
          </cell>
          <cell r="H154">
            <v>28000</v>
          </cell>
          <cell r="J154" t="str">
            <v>I.R.M</v>
          </cell>
          <cell r="L154" t="str">
            <v>Last communication 08</v>
          </cell>
        </row>
        <row r="155">
          <cell r="C155" t="str">
            <v>07031 E00 02000702</v>
          </cell>
          <cell r="D155">
            <v>2000702</v>
          </cell>
          <cell r="E155" t="str">
            <v>Lalit Kumar Hardoia</v>
          </cell>
          <cell r="F155" t="str">
            <v>05.12.1994</v>
          </cell>
          <cell r="G155">
            <v>28000</v>
          </cell>
          <cell r="H155">
            <v>7000</v>
          </cell>
          <cell r="I155">
            <v>21000</v>
          </cell>
          <cell r="J155" t="str">
            <v>Outstanding</v>
          </cell>
          <cell r="L155" t="str">
            <v>Last communication 07 (Outstanding Rs 21000/-)</v>
          </cell>
        </row>
        <row r="156">
          <cell r="C156" t="str">
            <v>07012 E00 02000736</v>
          </cell>
          <cell r="D156">
            <v>2000736</v>
          </cell>
          <cell r="E156" t="str">
            <v>Arun Kumar Jhunjhunwala</v>
          </cell>
          <cell r="F156" t="str">
            <v>01.12.1994</v>
          </cell>
          <cell r="G156">
            <v>28000</v>
          </cell>
          <cell r="H156">
            <v>28000</v>
          </cell>
          <cell r="J156" t="str">
            <v>I.R.M</v>
          </cell>
          <cell r="L156" t="str">
            <v>Last communication 10</v>
          </cell>
        </row>
        <row r="157">
          <cell r="C157" t="str">
            <v>07037 E00 02000740</v>
          </cell>
          <cell r="D157">
            <v>2000740</v>
          </cell>
          <cell r="E157" t="str">
            <v>Shyama Prasad Ghorh</v>
          </cell>
          <cell r="F157" t="str">
            <v>01.12.1994</v>
          </cell>
          <cell r="G157">
            <v>28000</v>
          </cell>
          <cell r="H157">
            <v>28000</v>
          </cell>
          <cell r="J157" t="str">
            <v>I.R.M</v>
          </cell>
          <cell r="L157" t="str">
            <v>Last communication 95</v>
          </cell>
        </row>
        <row r="158">
          <cell r="C158" t="str">
            <v>07031 B00 02000742</v>
          </cell>
          <cell r="D158">
            <v>2000742</v>
          </cell>
          <cell r="E158" t="str">
            <v>M/S Frontier Drug House</v>
          </cell>
          <cell r="F158" t="str">
            <v>01.12.1994</v>
          </cell>
          <cell r="G158">
            <v>35000</v>
          </cell>
          <cell r="H158">
            <v>35000</v>
          </cell>
          <cell r="J158" t="str">
            <v>I.R.M</v>
          </cell>
          <cell r="L158" t="str">
            <v>Last communication 08</v>
          </cell>
        </row>
        <row r="159">
          <cell r="C159" t="str">
            <v>07046 E00 02000755</v>
          </cell>
          <cell r="D159">
            <v>2000755</v>
          </cell>
          <cell r="E159" t="str">
            <v>Phanindra Mahato</v>
          </cell>
          <cell r="F159" t="str">
            <v>05.12.1994</v>
          </cell>
          <cell r="G159">
            <v>28000</v>
          </cell>
          <cell r="H159">
            <v>28000</v>
          </cell>
          <cell r="J159" t="str">
            <v>I.R.M</v>
          </cell>
          <cell r="L159" t="str">
            <v>Last communication 07</v>
          </cell>
        </row>
        <row r="160">
          <cell r="C160" t="str">
            <v>0702 A00 02000756</v>
          </cell>
          <cell r="D160">
            <v>2000756</v>
          </cell>
          <cell r="E160" t="str">
            <v>Nandita Gupta</v>
          </cell>
          <cell r="F160" t="str">
            <v>16.01.1995</v>
          </cell>
          <cell r="G160">
            <v>57000</v>
          </cell>
          <cell r="H160">
            <v>39900</v>
          </cell>
          <cell r="I160">
            <v>17100</v>
          </cell>
          <cell r="J160" t="str">
            <v>Outstanding</v>
          </cell>
          <cell r="L160" t="str">
            <v>Last communication 95 (Outstanding Rs 17100/-)</v>
          </cell>
        </row>
        <row r="161">
          <cell r="C161" t="str">
            <v>07050 E00 02000758</v>
          </cell>
          <cell r="D161">
            <v>2000758</v>
          </cell>
          <cell r="E161" t="str">
            <v>Arun Baruah</v>
          </cell>
          <cell r="F161" t="str">
            <v>04.01.1995</v>
          </cell>
          <cell r="G161">
            <v>35000</v>
          </cell>
          <cell r="H161">
            <v>10500</v>
          </cell>
          <cell r="I161">
            <v>24500</v>
          </cell>
          <cell r="J161" t="str">
            <v>Outstanding</v>
          </cell>
          <cell r="L161" t="str">
            <v>Last communication 02 (Outstanding Rs 24500/-)</v>
          </cell>
        </row>
        <row r="162">
          <cell r="C162" t="str">
            <v>07045 E00 02000759</v>
          </cell>
          <cell r="D162">
            <v>2000759</v>
          </cell>
          <cell r="E162" t="str">
            <v>Kalpana Das</v>
          </cell>
          <cell r="F162" t="str">
            <v>14.01.1995</v>
          </cell>
          <cell r="G162">
            <v>28000</v>
          </cell>
          <cell r="H162">
            <v>28000</v>
          </cell>
          <cell r="J162" t="str">
            <v>I.R.M</v>
          </cell>
          <cell r="L162" t="str">
            <v>Last communication 09</v>
          </cell>
        </row>
        <row r="163">
          <cell r="C163" t="str">
            <v>07031 E00 02000764</v>
          </cell>
          <cell r="D163">
            <v>2000764</v>
          </cell>
          <cell r="E163" t="str">
            <v>Joseph Abraham</v>
          </cell>
          <cell r="F163" t="str">
            <v>30.01.1995</v>
          </cell>
          <cell r="G163">
            <v>28000</v>
          </cell>
          <cell r="H163" t="str">
            <v>Nil</v>
          </cell>
          <cell r="J163" t="str">
            <v>Cancelled</v>
          </cell>
          <cell r="L163" t="str">
            <v>Cancelled</v>
          </cell>
        </row>
        <row r="164">
          <cell r="C164" t="str">
            <v>07031 E00 02000765</v>
          </cell>
          <cell r="D164">
            <v>2000765</v>
          </cell>
          <cell r="E164" t="str">
            <v>Badri Narayan Samantaray</v>
          </cell>
          <cell r="F164" t="str">
            <v>09.01.1995</v>
          </cell>
          <cell r="G164">
            <v>28000</v>
          </cell>
          <cell r="H164">
            <v>28000</v>
          </cell>
          <cell r="J164" t="str">
            <v>I.R.M</v>
          </cell>
          <cell r="L164" t="str">
            <v>No communication till date</v>
          </cell>
        </row>
        <row r="165">
          <cell r="C165" t="str">
            <v>0703 B00 02000772</v>
          </cell>
          <cell r="D165">
            <v>2000772</v>
          </cell>
          <cell r="E165" t="str">
            <v>Dr Debeeka Hazarika</v>
          </cell>
          <cell r="F165" t="str">
            <v>19.01.1995</v>
          </cell>
          <cell r="G165">
            <v>45000</v>
          </cell>
          <cell r="H165">
            <v>45000</v>
          </cell>
          <cell r="J165" t="str">
            <v>R.M</v>
          </cell>
          <cell r="K165">
            <v>2008</v>
          </cell>
          <cell r="L165" t="str">
            <v>Last communication 10</v>
          </cell>
        </row>
        <row r="166">
          <cell r="C166" t="str">
            <v>07001 B00 02000774</v>
          </cell>
          <cell r="D166">
            <v>2000774</v>
          </cell>
          <cell r="E166" t="str">
            <v>Rajiv Sharma</v>
          </cell>
          <cell r="F166" t="str">
            <v>11.01.1995</v>
          </cell>
          <cell r="G166">
            <v>57000</v>
          </cell>
          <cell r="H166" t="str">
            <v>Nil</v>
          </cell>
          <cell r="J166" t="str">
            <v>Cancelled</v>
          </cell>
          <cell r="L166" t="str">
            <v>Cancelled</v>
          </cell>
        </row>
        <row r="167">
          <cell r="C167" t="str">
            <v>07013 E00 02000776</v>
          </cell>
          <cell r="D167">
            <v>2000776</v>
          </cell>
          <cell r="E167" t="str">
            <v>D.D Mukherjee</v>
          </cell>
          <cell r="F167" t="str">
            <v>10.01.1995</v>
          </cell>
          <cell r="G167">
            <v>28000</v>
          </cell>
          <cell r="H167" t="str">
            <v>Nil</v>
          </cell>
          <cell r="J167" t="str">
            <v>Cancelled</v>
          </cell>
          <cell r="L167" t="str">
            <v>Cancelled</v>
          </cell>
        </row>
        <row r="168">
          <cell r="C168" t="str">
            <v>07043 B00 02000782</v>
          </cell>
          <cell r="D168">
            <v>200782</v>
          </cell>
          <cell r="E168" t="str">
            <v>Pritamber Roy</v>
          </cell>
          <cell r="F168" t="str">
            <v>05.01.1995</v>
          </cell>
          <cell r="G168">
            <v>57000</v>
          </cell>
          <cell r="H168">
            <v>57000</v>
          </cell>
          <cell r="J168" t="str">
            <v>I.R.M</v>
          </cell>
          <cell r="L168" t="str">
            <v>Last communication 07</v>
          </cell>
        </row>
        <row r="169">
          <cell r="C169" t="str">
            <v>07036 E00 02000794</v>
          </cell>
          <cell r="D169">
            <v>2000794</v>
          </cell>
          <cell r="E169" t="str">
            <v>Vijay Ralhan</v>
          </cell>
          <cell r="F169" t="str">
            <v>25.01.1995</v>
          </cell>
          <cell r="G169">
            <v>28000</v>
          </cell>
          <cell r="H169">
            <v>28000</v>
          </cell>
          <cell r="J169" t="str">
            <v>I.R.M</v>
          </cell>
          <cell r="L169" t="str">
            <v>Last communication 07</v>
          </cell>
        </row>
        <row r="170">
          <cell r="C170" t="str">
            <v>07005 E00 02000796</v>
          </cell>
          <cell r="D170">
            <v>2000796</v>
          </cell>
          <cell r="E170" t="str">
            <v>Sushant Ku Mahanty</v>
          </cell>
          <cell r="F170" t="str">
            <v>30.01.1995</v>
          </cell>
          <cell r="G170">
            <v>28000</v>
          </cell>
          <cell r="H170" t="str">
            <v>Nil</v>
          </cell>
          <cell r="J170" t="str">
            <v>Cancelled</v>
          </cell>
          <cell r="L170" t="str">
            <v>Cancelled</v>
          </cell>
        </row>
        <row r="171">
          <cell r="C171" t="str">
            <v>07004 E00 02000807</v>
          </cell>
          <cell r="D171">
            <v>2000807</v>
          </cell>
          <cell r="E171" t="str">
            <v>Rajesh Kumar Swain</v>
          </cell>
          <cell r="F171" t="str">
            <v>27.01.1995</v>
          </cell>
          <cell r="G171">
            <v>28000</v>
          </cell>
          <cell r="H171" t="str">
            <v>Nil</v>
          </cell>
          <cell r="J171" t="str">
            <v>Cancelled</v>
          </cell>
          <cell r="L171" t="str">
            <v>Cancelled</v>
          </cell>
        </row>
        <row r="172">
          <cell r="C172" t="str">
            <v>07035 E00 02000810</v>
          </cell>
          <cell r="D172">
            <v>2000810</v>
          </cell>
          <cell r="E172" t="str">
            <v>Kalim Akhter</v>
          </cell>
          <cell r="F172" t="str">
            <v>16.01.1995</v>
          </cell>
          <cell r="G172">
            <v>28000</v>
          </cell>
          <cell r="H172">
            <v>8400</v>
          </cell>
          <cell r="I172">
            <v>19600</v>
          </cell>
          <cell r="J172" t="str">
            <v>Outstanding</v>
          </cell>
          <cell r="L172" t="str">
            <v>Only application form filed (Outstanding Rs 19600/-)</v>
          </cell>
        </row>
        <row r="173">
          <cell r="C173" t="str">
            <v>07008 E00 02000811</v>
          </cell>
          <cell r="D173">
            <v>2000811</v>
          </cell>
          <cell r="E173" t="str">
            <v>Sukhendu Tarajder</v>
          </cell>
          <cell r="F173" t="str">
            <v>16.01.1995</v>
          </cell>
          <cell r="G173">
            <v>28000</v>
          </cell>
          <cell r="H173" t="str">
            <v>Nil</v>
          </cell>
          <cell r="J173" t="str">
            <v>Cancelled</v>
          </cell>
          <cell r="L173" t="str">
            <v>Cancelled</v>
          </cell>
        </row>
        <row r="174">
          <cell r="C174" t="str">
            <v>07033 E00 02000823</v>
          </cell>
          <cell r="D174">
            <v>2000823</v>
          </cell>
          <cell r="E174" t="str">
            <v>Satyabharat Mohapatra</v>
          </cell>
          <cell r="F174" t="str">
            <v>30.01.1995</v>
          </cell>
          <cell r="G174">
            <v>28000</v>
          </cell>
          <cell r="H174" t="str">
            <v>Nil</v>
          </cell>
          <cell r="J174" t="str">
            <v>Cancelled</v>
          </cell>
          <cell r="L174" t="str">
            <v>Cancelled</v>
          </cell>
        </row>
        <row r="175">
          <cell r="C175" t="str">
            <v>0701 B00 02000826</v>
          </cell>
          <cell r="D175">
            <v>2000826</v>
          </cell>
          <cell r="E175" t="str">
            <v>Dr. Debendra Kr. Sinha</v>
          </cell>
          <cell r="F175" t="str">
            <v>24.01.1995</v>
          </cell>
          <cell r="G175">
            <v>57000</v>
          </cell>
          <cell r="H175">
            <v>57000</v>
          </cell>
          <cell r="J175" t="str">
            <v>I.R.M</v>
          </cell>
          <cell r="L175" t="str">
            <v>Last communication 95</v>
          </cell>
        </row>
        <row r="176">
          <cell r="C176" t="str">
            <v>0704 E00 02000827</v>
          </cell>
          <cell r="D176">
            <v>2000827</v>
          </cell>
          <cell r="E176" t="str">
            <v>Pawan Kumar Gupta</v>
          </cell>
          <cell r="F176" t="str">
            <v>30.01.1995</v>
          </cell>
          <cell r="G176">
            <v>28000</v>
          </cell>
          <cell r="H176">
            <v>7000</v>
          </cell>
          <cell r="I176">
            <v>21000</v>
          </cell>
          <cell r="J176" t="str">
            <v>Outstanding</v>
          </cell>
          <cell r="L176" t="str">
            <v>No communication till date (Outstanding Rs 21000/-)</v>
          </cell>
        </row>
        <row r="177">
          <cell r="C177" t="str">
            <v>07012 E00 02000834</v>
          </cell>
          <cell r="D177">
            <v>2000834</v>
          </cell>
          <cell r="E177" t="str">
            <v>Shekhar Gupta</v>
          </cell>
          <cell r="F177" t="str">
            <v>27.01.1995</v>
          </cell>
          <cell r="G177">
            <v>28000</v>
          </cell>
          <cell r="H177">
            <v>8400</v>
          </cell>
          <cell r="I177">
            <v>19600</v>
          </cell>
          <cell r="J177" t="str">
            <v>Outstanding</v>
          </cell>
          <cell r="L177" t="str">
            <v>Last communication 10 (Outstanding Rs 19600/-)</v>
          </cell>
        </row>
        <row r="178">
          <cell r="C178" t="str">
            <v>0701 B00 02000835</v>
          </cell>
          <cell r="D178">
            <v>2000835</v>
          </cell>
          <cell r="E178" t="str">
            <v>Uday Shankar Goswami</v>
          </cell>
          <cell r="F178" t="str">
            <v>10.01.1995</v>
          </cell>
          <cell r="G178">
            <v>57000</v>
          </cell>
          <cell r="H178">
            <v>17100</v>
          </cell>
          <cell r="I178">
            <v>39900</v>
          </cell>
          <cell r="J178" t="str">
            <v>Outstanding</v>
          </cell>
          <cell r="L178" t="str">
            <v>Last communication 95 (Outstanding Rs 39900/-)</v>
          </cell>
        </row>
        <row r="179">
          <cell r="C179" t="str">
            <v>07013 E00 02000839</v>
          </cell>
          <cell r="D179">
            <v>2000839</v>
          </cell>
          <cell r="E179" t="str">
            <v>Sanjay Kumar Singh</v>
          </cell>
          <cell r="F179" t="str">
            <v>31.01.1995</v>
          </cell>
          <cell r="G179">
            <v>26600</v>
          </cell>
          <cell r="H179" t="str">
            <v>Nil</v>
          </cell>
          <cell r="J179" t="str">
            <v>Cancelled</v>
          </cell>
          <cell r="L179" t="str">
            <v>Cancelled</v>
          </cell>
        </row>
        <row r="180">
          <cell r="C180" t="str">
            <v>07013 E00 02000840</v>
          </cell>
          <cell r="D180">
            <v>2000840</v>
          </cell>
          <cell r="E180" t="str">
            <v>Ranjit Singh</v>
          </cell>
          <cell r="F180" t="str">
            <v>30.01.1995</v>
          </cell>
          <cell r="G180">
            <v>26600</v>
          </cell>
          <cell r="H180" t="str">
            <v>Nil</v>
          </cell>
          <cell r="J180" t="str">
            <v>Cancelled</v>
          </cell>
          <cell r="L180" t="str">
            <v>Cancelled</v>
          </cell>
        </row>
        <row r="181">
          <cell r="C181" t="str">
            <v>07047 E00 02000849</v>
          </cell>
          <cell r="D181">
            <v>2000849</v>
          </cell>
          <cell r="E181" t="str">
            <v>Gurmeet Singh Nandre</v>
          </cell>
          <cell r="F181" t="str">
            <v>30.01.1995</v>
          </cell>
          <cell r="G181">
            <v>29400</v>
          </cell>
          <cell r="H181" t="str">
            <v>Nil</v>
          </cell>
          <cell r="J181" t="str">
            <v>Cancelled</v>
          </cell>
          <cell r="L181" t="str">
            <v>Cancelled</v>
          </cell>
        </row>
        <row r="182">
          <cell r="C182" t="str">
            <v>07047 E00 02000864</v>
          </cell>
          <cell r="D182">
            <v>7000864</v>
          </cell>
          <cell r="E182" t="str">
            <v>Ashok Bajaj</v>
          </cell>
          <cell r="F182" t="str">
            <v>31.01.1995</v>
          </cell>
          <cell r="G182">
            <v>28000</v>
          </cell>
          <cell r="H182">
            <v>28000</v>
          </cell>
          <cell r="J182" t="str">
            <v>I.R.M</v>
          </cell>
          <cell r="L182" t="str">
            <v>Last communication 08</v>
          </cell>
        </row>
        <row r="183">
          <cell r="C183" t="str">
            <v>07004 E00 02000866</v>
          </cell>
          <cell r="D183">
            <v>2000866</v>
          </cell>
          <cell r="E183" t="str">
            <v>Nishi Saighal</v>
          </cell>
          <cell r="F183" t="str">
            <v>25.01.1995</v>
          </cell>
          <cell r="G183">
            <v>26600</v>
          </cell>
          <cell r="H183" t="str">
            <v>Nil</v>
          </cell>
          <cell r="J183" t="str">
            <v>Cancelled</v>
          </cell>
          <cell r="L183" t="str">
            <v>Cancelled</v>
          </cell>
        </row>
        <row r="184">
          <cell r="C184" t="str">
            <v>0709 E00 02000867</v>
          </cell>
          <cell r="D184">
            <v>2000867</v>
          </cell>
          <cell r="E184" t="str">
            <v>Raj Kumar Jain</v>
          </cell>
          <cell r="F184" t="str">
            <v>30.01.1995</v>
          </cell>
          <cell r="G184">
            <v>28000</v>
          </cell>
          <cell r="H184">
            <v>28000</v>
          </cell>
          <cell r="J184" t="str">
            <v>R.M</v>
          </cell>
          <cell r="K184">
            <v>2009</v>
          </cell>
          <cell r="L184" t="str">
            <v>Last communication 14</v>
          </cell>
        </row>
        <row r="185">
          <cell r="C185" t="str">
            <v>07045 E00 02000868</v>
          </cell>
          <cell r="D185">
            <v>2000868</v>
          </cell>
          <cell r="E185" t="str">
            <v>Dinesh Toshirwal</v>
          </cell>
          <cell r="F185" t="str">
            <v>30.01.1995</v>
          </cell>
          <cell r="G185">
            <v>28000</v>
          </cell>
          <cell r="H185">
            <v>28000</v>
          </cell>
          <cell r="J185" t="str">
            <v>I.R.M</v>
          </cell>
          <cell r="L185" t="str">
            <v>Last communication 07</v>
          </cell>
        </row>
        <row r="186">
          <cell r="C186" t="str">
            <v>07027 B00 02000898</v>
          </cell>
          <cell r="D186">
            <v>2000898</v>
          </cell>
          <cell r="E186" t="str">
            <v>Deraha Ram Sahu</v>
          </cell>
          <cell r="F186" t="str">
            <v>05.01.1995</v>
          </cell>
          <cell r="G186">
            <v>57000</v>
          </cell>
          <cell r="H186">
            <v>57000</v>
          </cell>
          <cell r="J186" t="str">
            <v>I.R.M</v>
          </cell>
          <cell r="L186" t="str">
            <v>Last communication 07</v>
          </cell>
        </row>
        <row r="187">
          <cell r="C187" t="str">
            <v>07045 E00 02000913</v>
          </cell>
          <cell r="D187">
            <v>2000913</v>
          </cell>
          <cell r="E187" t="str">
            <v>Indra Gogoi</v>
          </cell>
          <cell r="F187" t="str">
            <v>03.02.1995</v>
          </cell>
          <cell r="G187">
            <v>28000</v>
          </cell>
          <cell r="H187">
            <v>7000</v>
          </cell>
          <cell r="I187">
            <v>21000</v>
          </cell>
          <cell r="J187" t="str">
            <v>Outstanding</v>
          </cell>
          <cell r="L187" t="str">
            <v>Last communication 95 (Outstanding Rs 21000/-)</v>
          </cell>
        </row>
        <row r="188">
          <cell r="C188" t="str">
            <v>07047 E00 02000939</v>
          </cell>
          <cell r="D188">
            <v>2000939</v>
          </cell>
          <cell r="E188" t="str">
            <v>Samarendra Kumar Soha</v>
          </cell>
          <cell r="F188" t="str">
            <v>08.02.1995</v>
          </cell>
          <cell r="G188">
            <v>28000</v>
          </cell>
          <cell r="H188">
            <v>19600</v>
          </cell>
          <cell r="I188">
            <v>8400</v>
          </cell>
          <cell r="J188" t="str">
            <v>Outstanding</v>
          </cell>
          <cell r="L188" t="str">
            <v>Last communication 07 (Outstanding Rs 8400/-)</v>
          </cell>
        </row>
        <row r="189">
          <cell r="C189" t="str">
            <v>0707 E00 02000940</v>
          </cell>
          <cell r="D189">
            <v>2000940</v>
          </cell>
          <cell r="E189" t="str">
            <v>Ariidam Charkraborty</v>
          </cell>
          <cell r="F189" t="str">
            <v>17.02.1995</v>
          </cell>
          <cell r="G189">
            <v>28000</v>
          </cell>
          <cell r="H189">
            <v>7000</v>
          </cell>
          <cell r="I189">
            <v>21000</v>
          </cell>
          <cell r="J189" t="str">
            <v>Outstanding</v>
          </cell>
          <cell r="L189" t="str">
            <v>No communication till date (Outstanding Rs 21000/-)</v>
          </cell>
        </row>
        <row r="190">
          <cell r="C190" t="str">
            <v>07047 E00 02000941</v>
          </cell>
          <cell r="D190">
            <v>2000941</v>
          </cell>
          <cell r="E190" t="str">
            <v>Shukla Tarafder</v>
          </cell>
          <cell r="F190" t="str">
            <v>07.02.1995</v>
          </cell>
          <cell r="G190">
            <v>28000</v>
          </cell>
          <cell r="H190">
            <v>28000</v>
          </cell>
          <cell r="J190" t="str">
            <v>I.R.M</v>
          </cell>
          <cell r="L190" t="str">
            <v>Last communication 07</v>
          </cell>
        </row>
        <row r="191">
          <cell r="C191" t="str">
            <v>07027 A00 02000942</v>
          </cell>
          <cell r="D191">
            <v>2000942</v>
          </cell>
          <cell r="E191" t="str">
            <v>G.L Agarwal</v>
          </cell>
          <cell r="F191" t="str">
            <v>08.02.1995</v>
          </cell>
          <cell r="G191">
            <v>75000</v>
          </cell>
          <cell r="H191">
            <v>75000</v>
          </cell>
          <cell r="J191" t="str">
            <v>I.R.M</v>
          </cell>
          <cell r="L191" t="str">
            <v>Last communication 07</v>
          </cell>
        </row>
        <row r="192">
          <cell r="C192" t="str">
            <v>07052 E00 02000963</v>
          </cell>
          <cell r="D192">
            <v>2000963</v>
          </cell>
          <cell r="E192" t="str">
            <v>Sabita Swain</v>
          </cell>
          <cell r="F192" t="str">
            <v>15.02.1995</v>
          </cell>
          <cell r="G192">
            <v>45000</v>
          </cell>
          <cell r="H192">
            <v>11250</v>
          </cell>
          <cell r="I192">
            <v>33750</v>
          </cell>
          <cell r="J192" t="str">
            <v>Outstanding</v>
          </cell>
          <cell r="L192" t="str">
            <v>Last communication 07 (Outstanding Rs 33750/-)</v>
          </cell>
        </row>
        <row r="193">
          <cell r="C193" t="str">
            <v>07035 E00 02000969</v>
          </cell>
          <cell r="D193">
            <v>2000969</v>
          </cell>
          <cell r="E193" t="str">
            <v>Indu Bhushan Rath</v>
          </cell>
          <cell r="F193" t="str">
            <v>24.02.1995</v>
          </cell>
          <cell r="G193">
            <v>26600</v>
          </cell>
          <cell r="H193">
            <v>26600</v>
          </cell>
          <cell r="J193" t="str">
            <v>R.M</v>
          </cell>
          <cell r="K193">
            <v>2010</v>
          </cell>
          <cell r="L193" t="str">
            <v>Last communication 16</v>
          </cell>
        </row>
        <row r="194">
          <cell r="C194" t="str">
            <v>0708 E00 02000973</v>
          </cell>
          <cell r="D194">
            <v>2000973</v>
          </cell>
          <cell r="E194" t="str">
            <v>Indira Gandhi</v>
          </cell>
          <cell r="F194" t="str">
            <v>24.02.1995</v>
          </cell>
          <cell r="G194">
            <v>28000</v>
          </cell>
          <cell r="H194">
            <v>28000</v>
          </cell>
          <cell r="J194" t="str">
            <v>I.R.M</v>
          </cell>
          <cell r="L194" t="str">
            <v>Last communication 07</v>
          </cell>
        </row>
        <row r="195">
          <cell r="C195" t="str">
            <v>07013 E00 02000975</v>
          </cell>
          <cell r="D195">
            <v>2000975</v>
          </cell>
          <cell r="E195" t="str">
            <v>A.K Puri</v>
          </cell>
          <cell r="F195" t="str">
            <v>25.02.1995</v>
          </cell>
          <cell r="G195">
            <v>28000</v>
          </cell>
          <cell r="H195" t="str">
            <v>Nil</v>
          </cell>
          <cell r="J195" t="str">
            <v>Cancelled</v>
          </cell>
          <cell r="L195" t="str">
            <v>Cancelled</v>
          </cell>
        </row>
        <row r="196">
          <cell r="C196" t="str">
            <v>07010 E00 02000978</v>
          </cell>
          <cell r="D196">
            <v>2000978</v>
          </cell>
          <cell r="E196" t="str">
            <v>Saroj Mishra</v>
          </cell>
          <cell r="F196" t="str">
            <v>28.02.1995</v>
          </cell>
          <cell r="G196">
            <v>28000</v>
          </cell>
          <cell r="H196" t="str">
            <v>Nil</v>
          </cell>
          <cell r="J196" t="str">
            <v>Cancelled</v>
          </cell>
          <cell r="L196" t="str">
            <v>Cancelled</v>
          </cell>
        </row>
        <row r="197">
          <cell r="C197" t="str">
            <v>07004 E00 02000986</v>
          </cell>
          <cell r="D197">
            <v>2000986</v>
          </cell>
          <cell r="E197" t="str">
            <v>Jamini Kanta Mohapatra</v>
          </cell>
          <cell r="F197" t="str">
            <v>28.02.1995</v>
          </cell>
          <cell r="G197">
            <v>28000</v>
          </cell>
          <cell r="H197" t="str">
            <v>Nil</v>
          </cell>
          <cell r="J197" t="str">
            <v>Cancelled</v>
          </cell>
          <cell r="L197" t="str">
            <v>Cancelled</v>
          </cell>
        </row>
        <row r="198">
          <cell r="C198" t="str">
            <v>07048 E00 02000994</v>
          </cell>
          <cell r="D198">
            <v>2000994</v>
          </cell>
          <cell r="E198" t="str">
            <v>Samar Poddar</v>
          </cell>
          <cell r="F198" t="str">
            <v>07.02.1995</v>
          </cell>
          <cell r="G198">
            <v>28000</v>
          </cell>
          <cell r="H198">
            <v>28000</v>
          </cell>
          <cell r="J198" t="str">
            <v>I.R.M</v>
          </cell>
          <cell r="L198" t="str">
            <v>No communication till date</v>
          </cell>
        </row>
        <row r="199">
          <cell r="C199" t="str">
            <v>07040 B00 02001000</v>
          </cell>
          <cell r="D199">
            <v>2001000</v>
          </cell>
          <cell r="E199" t="str">
            <v>Girish Agarwal</v>
          </cell>
          <cell r="F199" t="str">
            <v>18.02.1995</v>
          </cell>
          <cell r="G199">
            <v>57000</v>
          </cell>
          <cell r="H199">
            <v>57000</v>
          </cell>
          <cell r="J199" t="str">
            <v>I.R.M</v>
          </cell>
          <cell r="L199" t="str">
            <v>Last communication 07</v>
          </cell>
        </row>
        <row r="200">
          <cell r="C200" t="str">
            <v>07045 E00 02001028</v>
          </cell>
          <cell r="D200">
            <v>2001028</v>
          </cell>
          <cell r="E200" t="str">
            <v>Pranab K.R Saha</v>
          </cell>
          <cell r="F200" t="str">
            <v>17.02.1995</v>
          </cell>
          <cell r="G200">
            <v>28000</v>
          </cell>
          <cell r="H200">
            <v>28000</v>
          </cell>
          <cell r="J200" t="str">
            <v>I.R.M</v>
          </cell>
          <cell r="L200" t="str">
            <v>Last communication 07</v>
          </cell>
        </row>
        <row r="201">
          <cell r="C201" t="str">
            <v>07016 A00 02001029</v>
          </cell>
          <cell r="D201">
            <v>20010296</v>
          </cell>
          <cell r="E201" t="str">
            <v>Ravi Kant Agarwal</v>
          </cell>
          <cell r="F201" t="str">
            <v>28.02.1995</v>
          </cell>
          <cell r="G201">
            <v>75000</v>
          </cell>
          <cell r="H201" t="str">
            <v>Nil</v>
          </cell>
          <cell r="J201" t="str">
            <v>Cancelled</v>
          </cell>
          <cell r="L201" t="str">
            <v>Chq No:- 800520, Rs. 43520/- date:- 1/7/14, IDBI Bank</v>
          </cell>
        </row>
        <row r="202">
          <cell r="C202" t="str">
            <v>07049 B00 02001046</v>
          </cell>
          <cell r="D202">
            <v>2001046</v>
          </cell>
          <cell r="E202" t="str">
            <v>Ashok Kumar Sarogi</v>
          </cell>
          <cell r="F202" t="str">
            <v>10.03.1995</v>
          </cell>
          <cell r="G202">
            <v>35000</v>
          </cell>
          <cell r="H202">
            <v>10500</v>
          </cell>
          <cell r="I202">
            <v>24500</v>
          </cell>
          <cell r="J202" t="str">
            <v>Outstanding</v>
          </cell>
          <cell r="L202" t="str">
            <v>Last communication 95 (Outstanding Rs 24500/-)</v>
          </cell>
        </row>
        <row r="203">
          <cell r="C203" t="str">
            <v>07031 E00 02001050</v>
          </cell>
          <cell r="D203">
            <v>2001050</v>
          </cell>
          <cell r="E203" t="str">
            <v>S.P Singh</v>
          </cell>
          <cell r="F203" t="str">
            <v>31.08.1995</v>
          </cell>
          <cell r="G203">
            <v>26600</v>
          </cell>
          <cell r="J203" t="str">
            <v>Cancelled</v>
          </cell>
          <cell r="L203" t="str">
            <v>Cancelled</v>
          </cell>
        </row>
        <row r="204">
          <cell r="C204" t="str">
            <v>07052 E00 02001051</v>
          </cell>
          <cell r="D204">
            <v>2001051</v>
          </cell>
          <cell r="E204" t="str">
            <v>Sreejit Kumar Sur</v>
          </cell>
          <cell r="F204" t="str">
            <v>27.03.1995</v>
          </cell>
          <cell r="G204">
            <v>45000</v>
          </cell>
          <cell r="H204">
            <v>45000</v>
          </cell>
          <cell r="J204" t="str">
            <v>I.R.M</v>
          </cell>
          <cell r="L204" t="str">
            <v>Last communication 07</v>
          </cell>
        </row>
        <row r="205">
          <cell r="C205" t="str">
            <v>0706 E00 02001052</v>
          </cell>
          <cell r="D205">
            <v>2001052</v>
          </cell>
          <cell r="E205" t="str">
            <v>M/S Bravo Security Service Pvt Ltd</v>
          </cell>
          <cell r="F205" t="str">
            <v>27.03.1995</v>
          </cell>
          <cell r="G205">
            <v>28000</v>
          </cell>
          <cell r="H205">
            <v>28000</v>
          </cell>
          <cell r="J205" t="str">
            <v>I.R.M</v>
          </cell>
          <cell r="L205" t="str">
            <v>Last communication 07</v>
          </cell>
        </row>
        <row r="206">
          <cell r="C206" t="str">
            <v>0702 B00 02001055</v>
          </cell>
          <cell r="D206">
            <v>2001055</v>
          </cell>
          <cell r="E206" t="str">
            <v>Sayar Devi Nahata</v>
          </cell>
          <cell r="F206" t="str">
            <v>29.03.1995</v>
          </cell>
          <cell r="G206">
            <v>54150</v>
          </cell>
          <cell r="H206">
            <v>54150</v>
          </cell>
          <cell r="J206" t="str">
            <v>I.R.M</v>
          </cell>
          <cell r="L206" t="str">
            <v>Last communication 07</v>
          </cell>
        </row>
        <row r="207">
          <cell r="C207" t="str">
            <v>07041 E00 02001056</v>
          </cell>
          <cell r="D207">
            <v>2001056</v>
          </cell>
          <cell r="E207" t="str">
            <v>Upendra Nayak</v>
          </cell>
          <cell r="F207" t="str">
            <v>20.03.1995</v>
          </cell>
          <cell r="G207">
            <v>45000</v>
          </cell>
          <cell r="H207">
            <v>45000</v>
          </cell>
          <cell r="J207" t="str">
            <v>R.M</v>
          </cell>
          <cell r="K207">
            <v>2008</v>
          </cell>
          <cell r="L207" t="str">
            <v>Last communication 09</v>
          </cell>
        </row>
        <row r="208">
          <cell r="C208" t="str">
            <v>07032 E00 02001058</v>
          </cell>
          <cell r="D208">
            <v>2001058</v>
          </cell>
          <cell r="E208" t="str">
            <v>Aroop J Kalita</v>
          </cell>
          <cell r="F208" t="str">
            <v>31.03.1995</v>
          </cell>
          <cell r="G208">
            <v>28000</v>
          </cell>
          <cell r="H208">
            <v>28000</v>
          </cell>
          <cell r="J208" t="str">
            <v>I.R.M</v>
          </cell>
          <cell r="L208" t="str">
            <v>Last communication 07</v>
          </cell>
        </row>
        <row r="209">
          <cell r="C209" t="str">
            <v>07041 B00 02001059</v>
          </cell>
          <cell r="D209">
            <v>2001059</v>
          </cell>
          <cell r="E209" t="str">
            <v>Dharamendra Narayan Senapati</v>
          </cell>
          <cell r="F209" t="str">
            <v>08.03.1995</v>
          </cell>
          <cell r="G209">
            <v>54150</v>
          </cell>
          <cell r="H209" t="str">
            <v>Nil</v>
          </cell>
          <cell r="J209" t="str">
            <v>I.R.M</v>
          </cell>
          <cell r="L209" t="str">
            <v>Last communication 95</v>
          </cell>
        </row>
        <row r="210">
          <cell r="C210" t="str">
            <v>07041 B00 02001068</v>
          </cell>
          <cell r="D210">
            <v>2001068</v>
          </cell>
          <cell r="E210" t="str">
            <v>Ravi Shankar Agarwal</v>
          </cell>
          <cell r="F210" t="str">
            <v>09.03.1995</v>
          </cell>
          <cell r="G210">
            <v>57000</v>
          </cell>
          <cell r="H210">
            <v>57000</v>
          </cell>
          <cell r="J210" t="str">
            <v>I.R.M</v>
          </cell>
          <cell r="L210" t="str">
            <v>Last communication 16</v>
          </cell>
        </row>
        <row r="211">
          <cell r="C211" t="str">
            <v>07031 E00 02001072</v>
          </cell>
          <cell r="D211">
            <v>2001072</v>
          </cell>
          <cell r="E211" t="str">
            <v>Gautam Kumar Patra</v>
          </cell>
          <cell r="F211" t="str">
            <v>10.04.1995</v>
          </cell>
          <cell r="G211">
            <v>28000</v>
          </cell>
          <cell r="H211">
            <v>7000</v>
          </cell>
          <cell r="I211">
            <v>21000</v>
          </cell>
          <cell r="J211" t="str">
            <v>Outstanding</v>
          </cell>
          <cell r="L211" t="str">
            <v>Last communication 07 (Outstanding Rs 21000/-)</v>
          </cell>
        </row>
        <row r="212">
          <cell r="C212" t="str">
            <v>0702 B00 02001073</v>
          </cell>
          <cell r="D212">
            <v>2001073</v>
          </cell>
          <cell r="E212" t="str">
            <v>Swapnav Borthakur</v>
          </cell>
          <cell r="F212" t="str">
            <v>02.04.1995</v>
          </cell>
          <cell r="G212">
            <v>57000</v>
          </cell>
          <cell r="H212">
            <v>57000</v>
          </cell>
          <cell r="J212" t="str">
            <v>I.R.M</v>
          </cell>
          <cell r="L212" t="str">
            <v>Last communication 07</v>
          </cell>
        </row>
        <row r="213">
          <cell r="C213" t="str">
            <v>07002 B00 02001084</v>
          </cell>
          <cell r="D213">
            <v>2001084</v>
          </cell>
          <cell r="E213" t="str">
            <v>Deepak Shroff</v>
          </cell>
          <cell r="F213" t="str">
            <v>20.04.1995</v>
          </cell>
          <cell r="G213">
            <v>57000</v>
          </cell>
          <cell r="H213" t="str">
            <v>Nil</v>
          </cell>
          <cell r="J213" t="str">
            <v>Cancelled</v>
          </cell>
          <cell r="L213" t="str">
            <v>Cancelled</v>
          </cell>
        </row>
        <row r="214">
          <cell r="C214" t="str">
            <v>07013 E00 02001101</v>
          </cell>
          <cell r="D214">
            <v>2001101</v>
          </cell>
          <cell r="E214" t="str">
            <v>M uma Shankar Rao</v>
          </cell>
          <cell r="F214" t="str">
            <v>27.04.1995</v>
          </cell>
          <cell r="G214">
            <v>26600</v>
          </cell>
          <cell r="H214" t="str">
            <v>Nil</v>
          </cell>
          <cell r="J214" t="str">
            <v>Cancelled</v>
          </cell>
          <cell r="L214" t="str">
            <v>Cancelled</v>
          </cell>
        </row>
        <row r="215">
          <cell r="C215" t="str">
            <v>07041 E00 02001151</v>
          </cell>
          <cell r="D215">
            <v>2001151</v>
          </cell>
          <cell r="E215" t="str">
            <v>Sudhir Pandey</v>
          </cell>
          <cell r="F215" t="str">
            <v>29.04.1995</v>
          </cell>
          <cell r="G215">
            <v>45000</v>
          </cell>
          <cell r="H215" t="str">
            <v>Nil</v>
          </cell>
          <cell r="J215" t="str">
            <v>Cancelled</v>
          </cell>
          <cell r="L215" t="str">
            <v>Cancelled</v>
          </cell>
        </row>
        <row r="216">
          <cell r="C216" t="str">
            <v>07041 E00 02001152</v>
          </cell>
          <cell r="D216">
            <v>2001152</v>
          </cell>
          <cell r="E216" t="str">
            <v>Malaya Mukherjee</v>
          </cell>
          <cell r="F216" t="str">
            <v>25.04.1995</v>
          </cell>
          <cell r="G216">
            <v>28000</v>
          </cell>
          <cell r="H216" t="str">
            <v>Nil</v>
          </cell>
          <cell r="J216" t="str">
            <v>Cancelled</v>
          </cell>
          <cell r="L216" t="str">
            <v>Cancelled</v>
          </cell>
        </row>
        <row r="217">
          <cell r="C217" t="str">
            <v>07002 B00 02001153</v>
          </cell>
          <cell r="D217">
            <v>2001153</v>
          </cell>
          <cell r="E217" t="str">
            <v>Jeanne Shukhla</v>
          </cell>
          <cell r="F217" t="str">
            <v>25.04.1995</v>
          </cell>
          <cell r="G217">
            <v>57000</v>
          </cell>
          <cell r="J217" t="str">
            <v>Cancelled</v>
          </cell>
          <cell r="L217" t="str">
            <v>Rimes Records Cancelled (But Member Legal Notes on dated 05.11.1997 for refund unit cost)</v>
          </cell>
        </row>
        <row r="218">
          <cell r="C218" t="str">
            <v>07005 E00 02001154</v>
          </cell>
          <cell r="D218">
            <v>2001154</v>
          </cell>
          <cell r="E218" t="str">
            <v>Debi Prasad Dishal</v>
          </cell>
          <cell r="F218" t="str">
            <v>25.04.1995</v>
          </cell>
          <cell r="G218">
            <v>28000</v>
          </cell>
          <cell r="H218" t="str">
            <v>Nil</v>
          </cell>
          <cell r="J218" t="str">
            <v>Cancelled</v>
          </cell>
          <cell r="L218" t="str">
            <v>Cancelled</v>
          </cell>
        </row>
        <row r="219">
          <cell r="C219" t="str">
            <v>07005 E00 02001155</v>
          </cell>
          <cell r="D219">
            <v>2001155</v>
          </cell>
          <cell r="E219" t="str">
            <v>Akhilesh Kumar Pant</v>
          </cell>
          <cell r="F219" t="str">
            <v>27.04.1995</v>
          </cell>
          <cell r="G219">
            <v>28000</v>
          </cell>
          <cell r="H219" t="str">
            <v>Nil</v>
          </cell>
          <cell r="J219" t="str">
            <v>Cancelled</v>
          </cell>
          <cell r="L219" t="str">
            <v>Cancelled</v>
          </cell>
        </row>
        <row r="220">
          <cell r="C220" t="str">
            <v>07019 E00 02001161</v>
          </cell>
          <cell r="D220">
            <v>2001161</v>
          </cell>
          <cell r="E220" t="str">
            <v>Rajesh K Adesara</v>
          </cell>
          <cell r="F220" t="str">
            <v>24.05.1995</v>
          </cell>
          <cell r="G220">
            <v>42750</v>
          </cell>
          <cell r="H220">
            <v>42750</v>
          </cell>
          <cell r="J220" t="str">
            <v>I.R.M</v>
          </cell>
          <cell r="L220" t="str">
            <v>No communication till date</v>
          </cell>
        </row>
        <row r="221">
          <cell r="C221" t="str">
            <v>07043 B00 02001211</v>
          </cell>
          <cell r="D221">
            <v>2001211</v>
          </cell>
          <cell r="E221" t="str">
            <v>Pradip Kumar Jain
(Lucky Winer)</v>
          </cell>
          <cell r="F221" t="str">
            <v>30.05.1995</v>
          </cell>
          <cell r="G221">
            <v>18600</v>
          </cell>
          <cell r="H221">
            <v>18600</v>
          </cell>
          <cell r="I221">
            <v>43400</v>
          </cell>
          <cell r="J221" t="str">
            <v>Lucky Winer</v>
          </cell>
          <cell r="L221" t="str">
            <v>Last communication 07 (Lucky Winer)</v>
          </cell>
        </row>
        <row r="222">
          <cell r="C222" t="str">
            <v>0705 E00 02001212</v>
          </cell>
          <cell r="D222">
            <v>2001212</v>
          </cell>
          <cell r="E222" t="str">
            <v>Rakesh Kumar Kedia</v>
          </cell>
          <cell r="F222" t="str">
            <v>30.05.1995</v>
          </cell>
          <cell r="G222">
            <v>28000</v>
          </cell>
          <cell r="H222">
            <v>8400</v>
          </cell>
          <cell r="I222">
            <v>19600</v>
          </cell>
          <cell r="J222" t="str">
            <v>Outstanding</v>
          </cell>
          <cell r="L222" t="str">
            <v>No communication till date (Outstanding Rs 19600/-)</v>
          </cell>
        </row>
        <row r="223">
          <cell r="C223" t="str">
            <v>0704 E00 02001250</v>
          </cell>
          <cell r="D223">
            <v>2001250</v>
          </cell>
          <cell r="E223" t="str">
            <v>Lakhyajita Borah</v>
          </cell>
          <cell r="F223" t="str">
            <v>30.05.1995</v>
          </cell>
          <cell r="G223">
            <v>28000</v>
          </cell>
          <cell r="H223">
            <v>28000</v>
          </cell>
          <cell r="J223" t="str">
            <v>R.M</v>
          </cell>
          <cell r="K223">
            <v>2007</v>
          </cell>
          <cell r="L223" t="str">
            <v>Last communication 07</v>
          </cell>
        </row>
        <row r="224">
          <cell r="C224" t="str">
            <v>07023 E00 02001252</v>
          </cell>
          <cell r="D224">
            <v>2001252</v>
          </cell>
          <cell r="E224" t="str">
            <v>Kundan Verma</v>
          </cell>
          <cell r="F224" t="str">
            <v>30.08.1995</v>
          </cell>
          <cell r="G224">
            <v>45000</v>
          </cell>
          <cell r="H224">
            <v>11250</v>
          </cell>
          <cell r="I224">
            <v>33750</v>
          </cell>
          <cell r="J224" t="str">
            <v>Outstanding</v>
          </cell>
          <cell r="L224" t="str">
            <v>According to file unit cost outstanding Rs 33750/-</v>
          </cell>
        </row>
        <row r="225">
          <cell r="C225" t="str">
            <v>07028 B00 02001267</v>
          </cell>
          <cell r="D225">
            <v>2001267</v>
          </cell>
          <cell r="E225" t="str">
            <v>Bijay Kumar Saraf</v>
          </cell>
          <cell r="F225" t="str">
            <v>23.05.1995</v>
          </cell>
          <cell r="G225">
            <v>57000</v>
          </cell>
          <cell r="H225">
            <v>57000</v>
          </cell>
          <cell r="J225" t="str">
            <v>R.M</v>
          </cell>
          <cell r="K225">
            <v>2009</v>
          </cell>
          <cell r="L225" t="str">
            <v>Last communication 13</v>
          </cell>
        </row>
        <row r="226">
          <cell r="C226" t="str">
            <v>07047 B00 02001268</v>
          </cell>
          <cell r="D226">
            <v>2001268</v>
          </cell>
          <cell r="E226" t="str">
            <v>Padum Gogoi</v>
          </cell>
          <cell r="F226" t="str">
            <v>10.05.1995</v>
          </cell>
          <cell r="G226">
            <v>35000</v>
          </cell>
          <cell r="H226">
            <v>35000</v>
          </cell>
          <cell r="J226" t="str">
            <v>I.R.M</v>
          </cell>
          <cell r="L226" t="str">
            <v>Last communication 07</v>
          </cell>
        </row>
        <row r="227">
          <cell r="C227" t="str">
            <v>0705 E00 02001271</v>
          </cell>
          <cell r="D227">
            <v>2001271</v>
          </cell>
          <cell r="E227" t="str">
            <v>Jubaraj Bhadra</v>
          </cell>
          <cell r="F227" t="str">
            <v>25.05.1995</v>
          </cell>
          <cell r="G227">
            <v>28000</v>
          </cell>
          <cell r="H227">
            <v>8400</v>
          </cell>
          <cell r="I227">
            <v>19600</v>
          </cell>
          <cell r="J227" t="str">
            <v>Outstanding</v>
          </cell>
          <cell r="L227" t="str">
            <v>Last communication 07 (Outstanding Rs 19600/-)</v>
          </cell>
        </row>
        <row r="228">
          <cell r="C228" t="str">
            <v>07049 E00 02001305</v>
          </cell>
          <cell r="D228">
            <v>2001305</v>
          </cell>
          <cell r="E228" t="str">
            <v>Dileep K Khaund</v>
          </cell>
          <cell r="F228" t="str">
            <v>30.06.1995</v>
          </cell>
          <cell r="G228">
            <v>28000</v>
          </cell>
          <cell r="H228">
            <v>8400</v>
          </cell>
          <cell r="I228">
            <v>19600</v>
          </cell>
          <cell r="J228" t="str">
            <v>Outstanding</v>
          </cell>
          <cell r="L228" t="str">
            <v>No communication till date (Outstanding Rs 19600/-)</v>
          </cell>
        </row>
        <row r="229">
          <cell r="C229" t="str">
            <v>07010 E00 02001365</v>
          </cell>
          <cell r="D229">
            <v>2001365</v>
          </cell>
          <cell r="E229" t="str">
            <v>Amar Jyoti Das</v>
          </cell>
          <cell r="F229" t="str">
            <v>30.06.1995</v>
          </cell>
          <cell r="G229">
            <v>28000</v>
          </cell>
          <cell r="H229">
            <v>15600</v>
          </cell>
          <cell r="I229">
            <v>12600</v>
          </cell>
          <cell r="J229" t="str">
            <v>Outstanding</v>
          </cell>
          <cell r="L229" t="str">
            <v>According to file unit cost outstanding Rs 12600/-</v>
          </cell>
        </row>
        <row r="230">
          <cell r="C230" t="str">
            <v>07052 A00 02001399</v>
          </cell>
          <cell r="D230">
            <v>2001399</v>
          </cell>
          <cell r="E230" t="str">
            <v>Pally Tarafder</v>
          </cell>
          <cell r="F230" t="str">
            <v>20.07.1995</v>
          </cell>
          <cell r="G230">
            <v>75000</v>
          </cell>
          <cell r="H230">
            <v>45000</v>
          </cell>
          <cell r="I230">
            <v>30000</v>
          </cell>
          <cell r="J230" t="str">
            <v>Outstanding</v>
          </cell>
          <cell r="L230" t="str">
            <v>Last communication 07 (Outstanding Rs 3000/-)</v>
          </cell>
        </row>
        <row r="231">
          <cell r="C231" t="str">
            <v>07012 E00 02001446</v>
          </cell>
          <cell r="D231">
            <v>2001446</v>
          </cell>
          <cell r="E231" t="str">
            <v>Harichandan Mohanty</v>
          </cell>
          <cell r="F231" t="str">
            <v>31.07.1995</v>
          </cell>
          <cell r="G231">
            <v>28000</v>
          </cell>
          <cell r="J231" t="str">
            <v>Cancelled</v>
          </cell>
          <cell r="L231" t="str">
            <v>Cancelled</v>
          </cell>
        </row>
        <row r="232">
          <cell r="C232" t="str">
            <v>07011 B00 02001477</v>
          </cell>
          <cell r="D232">
            <v>2001477</v>
          </cell>
          <cell r="E232" t="str">
            <v>Rajdeep Lohkar</v>
          </cell>
          <cell r="F232" t="str">
            <v>29.07.1995</v>
          </cell>
          <cell r="G232">
            <v>35000</v>
          </cell>
          <cell r="H232">
            <v>35000</v>
          </cell>
          <cell r="J232" t="str">
            <v>I.R.M</v>
          </cell>
          <cell r="L232" t="str">
            <v>Last communication 10</v>
          </cell>
        </row>
        <row r="233">
          <cell r="C233" t="str">
            <v>07010 B00 02001478</v>
          </cell>
          <cell r="D233">
            <v>2001478</v>
          </cell>
          <cell r="E233" t="str">
            <v>Munin Das</v>
          </cell>
          <cell r="F233" t="str">
            <v>31.07.1995</v>
          </cell>
          <cell r="G233">
            <v>35000</v>
          </cell>
          <cell r="H233">
            <v>35000</v>
          </cell>
          <cell r="J233" t="str">
            <v>I.R.M</v>
          </cell>
          <cell r="L233" t="str">
            <v>Last communication 96</v>
          </cell>
        </row>
        <row r="234">
          <cell r="C234" t="str">
            <v>07032 E00 02001496</v>
          </cell>
          <cell r="D234">
            <v>2001496</v>
          </cell>
          <cell r="E234" t="str">
            <v>Sashikant Agarwal</v>
          </cell>
          <cell r="F234" t="str">
            <v>28.07.1995</v>
          </cell>
          <cell r="G234">
            <v>28000</v>
          </cell>
          <cell r="H234">
            <v>28000</v>
          </cell>
          <cell r="J234" t="str">
            <v>I.R.M</v>
          </cell>
          <cell r="L234" t="str">
            <v>No communication till date</v>
          </cell>
        </row>
        <row r="235">
          <cell r="C235" t="str">
            <v>07046 B00 02001578</v>
          </cell>
          <cell r="D235">
            <v>2001578</v>
          </cell>
          <cell r="E235" t="str">
            <v>Abdos Trading Co Ltd</v>
          </cell>
          <cell r="F235" t="str">
            <v>30.08.1995</v>
          </cell>
          <cell r="G235">
            <v>35000</v>
          </cell>
          <cell r="H235">
            <v>10500</v>
          </cell>
          <cell r="I235">
            <v>24500</v>
          </cell>
          <cell r="J235" t="str">
            <v>Outstanding</v>
          </cell>
          <cell r="L235" t="str">
            <v>Last communication 08 (Outstanding Rs 24500/-)</v>
          </cell>
        </row>
        <row r="236">
          <cell r="C236" t="str">
            <v>0704 E00 02001679</v>
          </cell>
          <cell r="D236">
            <v>2001679</v>
          </cell>
          <cell r="E236" t="str">
            <v>Bunny Bora</v>
          </cell>
          <cell r="F236" t="str">
            <v>26.09.1995</v>
          </cell>
          <cell r="G236">
            <v>28000</v>
          </cell>
          <cell r="H236">
            <v>8400</v>
          </cell>
          <cell r="I236">
            <v>19600</v>
          </cell>
          <cell r="J236" t="str">
            <v>Outstanding</v>
          </cell>
          <cell r="L236" t="str">
            <v>No communication till date (Outstanding Rs 19600/-)</v>
          </cell>
        </row>
        <row r="237">
          <cell r="C237" t="str">
            <v>0709 E00 02001680</v>
          </cell>
          <cell r="D237">
            <v>2001680</v>
          </cell>
          <cell r="E237" t="str">
            <v>Arvinder Pal Singh</v>
          </cell>
          <cell r="F237" t="str">
            <v>30.09.1995</v>
          </cell>
          <cell r="G237">
            <v>28000</v>
          </cell>
          <cell r="H237">
            <v>8400</v>
          </cell>
          <cell r="I237">
            <v>19600</v>
          </cell>
          <cell r="J237" t="str">
            <v>Outstanding</v>
          </cell>
          <cell r="L237" t="str">
            <v>Last communication 95 (Outstanding Rs 19600/-)</v>
          </cell>
        </row>
        <row r="238">
          <cell r="C238" t="str">
            <v>07021 B00 02001760</v>
          </cell>
          <cell r="D238">
            <v>2001760</v>
          </cell>
          <cell r="E238" t="str">
            <v>Eastern Clearing Agency Pvt Ltd</v>
          </cell>
          <cell r="F238" t="str">
            <v>05.10.1995</v>
          </cell>
          <cell r="G238">
            <v>62000</v>
          </cell>
          <cell r="H238">
            <v>15500</v>
          </cell>
          <cell r="I238">
            <v>46500</v>
          </cell>
          <cell r="J238" t="str">
            <v>Outstanding</v>
          </cell>
          <cell r="L238" t="str">
            <v>No communication till date (Outstanding Rs 46500/-)</v>
          </cell>
        </row>
        <row r="239">
          <cell r="C239" t="str">
            <v>07049 E00 02001814</v>
          </cell>
          <cell r="D239">
            <v>2001814</v>
          </cell>
          <cell r="E239" t="str">
            <v>Aloke Prasamna Roy</v>
          </cell>
          <cell r="F239" t="str">
            <v>25.10.1995</v>
          </cell>
          <cell r="G239">
            <v>28000</v>
          </cell>
          <cell r="H239">
            <v>28000</v>
          </cell>
          <cell r="J239" t="str">
            <v>I.R.M</v>
          </cell>
          <cell r="L239" t="str">
            <v>Last communication 07</v>
          </cell>
        </row>
        <row r="240">
          <cell r="C240" t="str">
            <v>07016 E00 02001889</v>
          </cell>
          <cell r="D240" t="str">
            <v>GU950002</v>
          </cell>
          <cell r="E240" t="str">
            <v>Jivan Chandra Dutta Baruah</v>
          </cell>
          <cell r="F240" t="str">
            <v>30.12.1995</v>
          </cell>
          <cell r="G240">
            <v>45000</v>
          </cell>
          <cell r="H240">
            <v>45000</v>
          </cell>
          <cell r="J240" t="str">
            <v>I.R.M</v>
          </cell>
          <cell r="L240" t="str">
            <v>Last communication 10</v>
          </cell>
        </row>
        <row r="241">
          <cell r="C241" t="str">
            <v>07049 E00 02002087</v>
          </cell>
          <cell r="D241">
            <v>2002087</v>
          </cell>
          <cell r="E241" t="str">
            <v>Jyotsana Mayee Deo</v>
          </cell>
          <cell r="F241" t="str">
            <v>25.03.1996</v>
          </cell>
          <cell r="G241">
            <v>26600</v>
          </cell>
          <cell r="H241">
            <v>26600</v>
          </cell>
          <cell r="J241" t="str">
            <v>I.R.M</v>
          </cell>
          <cell r="L241" t="str">
            <v>Last communication 96</v>
          </cell>
        </row>
        <row r="242">
          <cell r="C242" t="str">
            <v>07040 E00 02002159</v>
          </cell>
          <cell r="D242">
            <v>2002159</v>
          </cell>
          <cell r="E242" t="str">
            <v>Bijay Kumar Bajaj</v>
          </cell>
          <cell r="F242" t="str">
            <v>15.03.1996</v>
          </cell>
          <cell r="G242">
            <v>45000</v>
          </cell>
          <cell r="H242">
            <v>45000</v>
          </cell>
          <cell r="J242" t="str">
            <v>I.R.M</v>
          </cell>
          <cell r="L242" t="str">
            <v>Last communication 07</v>
          </cell>
        </row>
        <row r="243">
          <cell r="C243" t="str">
            <v>0706 E00 02002372</v>
          </cell>
          <cell r="D243" t="str">
            <v>GU960144</v>
          </cell>
          <cell r="E243" t="str">
            <v>Anita Dhawan</v>
          </cell>
          <cell r="F243" t="str">
            <v>01.07.1995</v>
          </cell>
          <cell r="G243">
            <v>28000</v>
          </cell>
          <cell r="H243">
            <v>11200</v>
          </cell>
          <cell r="I243">
            <v>16800</v>
          </cell>
          <cell r="J243" t="str">
            <v>Outstanding</v>
          </cell>
          <cell r="L243" t="str">
            <v>Last communication 07 (Outstanding Rs 16800/-)</v>
          </cell>
        </row>
        <row r="244">
          <cell r="C244" t="str">
            <v>07037 E00 02002389</v>
          </cell>
          <cell r="D244" t="str">
            <v>CA960368</v>
          </cell>
          <cell r="E244" t="str">
            <v>Nabi Hassan</v>
          </cell>
          <cell r="F244" t="str">
            <v>31.07.1995</v>
          </cell>
          <cell r="G244">
            <v>28000</v>
          </cell>
          <cell r="H244">
            <v>28000</v>
          </cell>
          <cell r="J244" t="str">
            <v>I.R.M</v>
          </cell>
          <cell r="L244" t="str">
            <v>Last communication 07</v>
          </cell>
        </row>
        <row r="245">
          <cell r="C245" t="str">
            <v>07037 E00 02002399</v>
          </cell>
          <cell r="D245" t="str">
            <v>CA960366</v>
          </cell>
          <cell r="E245" t="str">
            <v>Israil Ansari</v>
          </cell>
          <cell r="F245" t="str">
            <v>31.07.1995</v>
          </cell>
          <cell r="G245">
            <v>28000</v>
          </cell>
          <cell r="H245">
            <v>28000</v>
          </cell>
          <cell r="J245" t="str">
            <v>I.R.M</v>
          </cell>
          <cell r="L245" t="str">
            <v>Last communication 07</v>
          </cell>
        </row>
        <row r="246">
          <cell r="C246" t="str">
            <v>07036 E00 02002576</v>
          </cell>
          <cell r="D246" t="str">
            <v>CA960387</v>
          </cell>
          <cell r="E246" t="str">
            <v>Syed Karimuddin</v>
          </cell>
          <cell r="F246" t="str">
            <v>31.07.1995</v>
          </cell>
          <cell r="G246">
            <v>28000</v>
          </cell>
          <cell r="H246">
            <v>28000</v>
          </cell>
          <cell r="J246" t="str">
            <v>I.R.M</v>
          </cell>
          <cell r="L246" t="str">
            <v>Last communication 07</v>
          </cell>
        </row>
        <row r="247">
          <cell r="C247" t="str">
            <v>07011 E00 02002708</v>
          </cell>
          <cell r="D247" t="str">
            <v>CA970061</v>
          </cell>
          <cell r="E247" t="str">
            <v>Bamapada Chakrabarty</v>
          </cell>
          <cell r="F247" t="str">
            <v>20.04.1996</v>
          </cell>
          <cell r="G247">
            <v>36120</v>
          </cell>
          <cell r="H247">
            <v>36120</v>
          </cell>
          <cell r="J247" t="str">
            <v>I.R.M</v>
          </cell>
          <cell r="L247" t="str">
            <v>According to file unit cost outstanding</v>
          </cell>
        </row>
        <row r="248">
          <cell r="C248" t="str">
            <v>07130 E00 02002728</v>
          </cell>
          <cell r="D248" t="str">
            <v>CA970106</v>
          </cell>
          <cell r="E248" t="str">
            <v>Partho Mitra</v>
          </cell>
          <cell r="F248" t="str">
            <v>06.06.1997</v>
          </cell>
          <cell r="G248">
            <v>20000</v>
          </cell>
          <cell r="H248">
            <v>20000</v>
          </cell>
          <cell r="J248" t="str">
            <v>I.R.M</v>
          </cell>
          <cell r="L248" t="str">
            <v>Last communication 02</v>
          </cell>
        </row>
        <row r="249">
          <cell r="C249" t="str">
            <v>07045 B00 03000001</v>
          </cell>
          <cell r="D249">
            <v>3000001</v>
          </cell>
          <cell r="E249" t="str">
            <v>Harsh Vardhan Agarwal</v>
          </cell>
          <cell r="F249" t="str">
            <v>04.04.1994</v>
          </cell>
          <cell r="G249">
            <v>35000</v>
          </cell>
          <cell r="H249">
            <v>35000</v>
          </cell>
          <cell r="J249" t="str">
            <v>I.R.M</v>
          </cell>
          <cell r="L249" t="str">
            <v>Last communication 08</v>
          </cell>
        </row>
        <row r="250">
          <cell r="C250" t="str">
            <v>07024 B00 03000002</v>
          </cell>
          <cell r="D250">
            <v>3000002</v>
          </cell>
          <cell r="E250" t="str">
            <v>Sardara Singh Sidhu</v>
          </cell>
          <cell r="F250" t="str">
            <v>18.04.1994</v>
          </cell>
          <cell r="G250">
            <v>57000</v>
          </cell>
          <cell r="H250">
            <v>57000</v>
          </cell>
          <cell r="J250" t="str">
            <v>I.R.M</v>
          </cell>
          <cell r="L250" t="str">
            <v>Last communication 07</v>
          </cell>
        </row>
        <row r="251">
          <cell r="C251" t="str">
            <v>07020 E00 03000003</v>
          </cell>
          <cell r="D251">
            <v>3000003</v>
          </cell>
          <cell r="E251" t="str">
            <v>Sukhwinder Singh</v>
          </cell>
          <cell r="F251" t="str">
            <v>20.04.1994</v>
          </cell>
          <cell r="G251">
            <v>45000</v>
          </cell>
          <cell r="H251">
            <v>45000</v>
          </cell>
          <cell r="J251" t="str">
            <v>I.R.M</v>
          </cell>
          <cell r="L251" t="str">
            <v>Total 2 membership of DRI, Last communication 07</v>
          </cell>
        </row>
        <row r="252">
          <cell r="C252" t="str">
            <v>07019 E00 03000004</v>
          </cell>
          <cell r="D252">
            <v>3000004</v>
          </cell>
          <cell r="E252" t="str">
            <v>Sukhwinder Singh</v>
          </cell>
          <cell r="F252" t="str">
            <v>20.04.1994</v>
          </cell>
          <cell r="G252">
            <v>45000</v>
          </cell>
          <cell r="H252">
            <v>45000</v>
          </cell>
          <cell r="J252" t="str">
            <v>I.R.M</v>
          </cell>
          <cell r="L252" t="str">
            <v>Total 2 membership of DRI, Last communication 07</v>
          </cell>
        </row>
        <row r="253">
          <cell r="C253" t="str">
            <v>07023 E00 03000005</v>
          </cell>
          <cell r="D253">
            <v>3000005</v>
          </cell>
          <cell r="E253" t="str">
            <v>Parvinder Jit Singh</v>
          </cell>
          <cell r="F253" t="str">
            <v>18.04.1994</v>
          </cell>
          <cell r="G253">
            <v>45000</v>
          </cell>
          <cell r="H253">
            <v>45000</v>
          </cell>
          <cell r="J253" t="str">
            <v>R.M</v>
          </cell>
          <cell r="K253">
            <v>2012</v>
          </cell>
          <cell r="L253" t="str">
            <v>Last communication 12</v>
          </cell>
        </row>
        <row r="254">
          <cell r="C254" t="str">
            <v>07023 B00 03000007</v>
          </cell>
          <cell r="D254">
            <v>3000007</v>
          </cell>
          <cell r="E254" t="str">
            <v>Devender Varma</v>
          </cell>
          <cell r="F254" t="str">
            <v>16.04.1994</v>
          </cell>
          <cell r="G254">
            <v>57000</v>
          </cell>
          <cell r="H254" t="str">
            <v>Nil</v>
          </cell>
          <cell r="J254" t="str">
            <v>Cancelled</v>
          </cell>
        </row>
        <row r="255">
          <cell r="C255" t="str">
            <v>07023 B00 03000008</v>
          </cell>
          <cell r="D255">
            <v>3000008</v>
          </cell>
          <cell r="E255" t="str">
            <v>Dr. Rohit Grover</v>
          </cell>
          <cell r="F255" t="str">
            <v>18.04.1994</v>
          </cell>
          <cell r="G255">
            <v>57000</v>
          </cell>
          <cell r="H255">
            <v>57000</v>
          </cell>
          <cell r="J255" t="str">
            <v>R.M</v>
          </cell>
          <cell r="K255">
            <v>2009</v>
          </cell>
          <cell r="L255" t="str">
            <v>Last communication 11</v>
          </cell>
        </row>
        <row r="256">
          <cell r="C256" t="str">
            <v>07023 B00 03000009</v>
          </cell>
          <cell r="D256">
            <v>3000009</v>
          </cell>
          <cell r="E256" t="str">
            <v>Rajinder Deswal</v>
          </cell>
          <cell r="F256" t="str">
            <v>06.04.1994</v>
          </cell>
          <cell r="G256">
            <v>57000</v>
          </cell>
          <cell r="H256">
            <v>57000</v>
          </cell>
          <cell r="J256" t="str">
            <v>I.R.M</v>
          </cell>
          <cell r="L256" t="str">
            <v>Last communication 07</v>
          </cell>
        </row>
        <row r="257">
          <cell r="C257" t="str">
            <v>07021 E00 03000013</v>
          </cell>
          <cell r="D257">
            <v>3000013</v>
          </cell>
          <cell r="E257" t="str">
            <v>D.K Sharma/Ashutosh</v>
          </cell>
          <cell r="F257" t="str">
            <v>17.04.1994</v>
          </cell>
          <cell r="G257">
            <v>45000</v>
          </cell>
          <cell r="H257">
            <v>45000</v>
          </cell>
          <cell r="J257" t="str">
            <v>R.M</v>
          </cell>
          <cell r="K257">
            <v>2012</v>
          </cell>
          <cell r="L257" t="str">
            <v>Last communication 15</v>
          </cell>
        </row>
        <row r="258">
          <cell r="C258" t="str">
            <v>07024 E00 03000016</v>
          </cell>
          <cell r="D258">
            <v>3000016</v>
          </cell>
          <cell r="E258" t="str">
            <v>Meena Kalani</v>
          </cell>
          <cell r="F258" t="str">
            <v>18.04.1994</v>
          </cell>
          <cell r="G258">
            <v>42750</v>
          </cell>
          <cell r="H258">
            <v>42750</v>
          </cell>
          <cell r="J258" t="str">
            <v>I.R.M</v>
          </cell>
          <cell r="L258" t="str">
            <v>Last communication 08</v>
          </cell>
        </row>
        <row r="259">
          <cell r="C259" t="str">
            <v>07022 B00 03000017</v>
          </cell>
          <cell r="D259">
            <v>3000017</v>
          </cell>
          <cell r="E259" t="str">
            <v>Ajay Prakash</v>
          </cell>
          <cell r="F259" t="str">
            <v>18.04.1994</v>
          </cell>
          <cell r="G259">
            <v>57000</v>
          </cell>
          <cell r="H259">
            <v>57000</v>
          </cell>
          <cell r="J259" t="str">
            <v>R.M</v>
          </cell>
          <cell r="K259">
            <v>2011</v>
          </cell>
          <cell r="L259" t="str">
            <v>Last communication 13</v>
          </cell>
        </row>
        <row r="260">
          <cell r="C260" t="str">
            <v>07035 E00 03000022</v>
          </cell>
          <cell r="D260">
            <v>3000022</v>
          </cell>
          <cell r="E260" t="str">
            <v>Rama Malhan</v>
          </cell>
          <cell r="F260" t="str">
            <v>17.04.1994</v>
          </cell>
          <cell r="G260">
            <v>28000</v>
          </cell>
          <cell r="H260">
            <v>28000</v>
          </cell>
          <cell r="J260" t="str">
            <v>I.R.M</v>
          </cell>
          <cell r="L260" t="str">
            <v>Last communication 07</v>
          </cell>
        </row>
        <row r="261">
          <cell r="C261" t="str">
            <v>0704 E00 03000023</v>
          </cell>
          <cell r="D261">
            <v>3000023</v>
          </cell>
          <cell r="E261" t="str">
            <v>Bipin Berry</v>
          </cell>
          <cell r="F261" t="str">
            <v>16.04.1994</v>
          </cell>
          <cell r="G261">
            <v>28000</v>
          </cell>
          <cell r="H261">
            <v>28000</v>
          </cell>
          <cell r="J261" t="str">
            <v>I.R.M</v>
          </cell>
          <cell r="L261" t="str">
            <v>Last communication 07</v>
          </cell>
        </row>
        <row r="262">
          <cell r="C262" t="str">
            <v>07023 B00 03000025</v>
          </cell>
          <cell r="D262">
            <v>3000025</v>
          </cell>
          <cell r="E262" t="str">
            <v>Indira Bhardwaj</v>
          </cell>
          <cell r="F262" t="str">
            <v>21.04.1994</v>
          </cell>
          <cell r="G262">
            <v>57000</v>
          </cell>
          <cell r="H262">
            <v>57000</v>
          </cell>
          <cell r="J262" t="str">
            <v>I.R.M</v>
          </cell>
          <cell r="L262" t="str">
            <v>Last communication 09</v>
          </cell>
        </row>
        <row r="263">
          <cell r="C263" t="str">
            <v>07023 B00 03000026</v>
          </cell>
          <cell r="D263">
            <v>3000026</v>
          </cell>
          <cell r="E263" t="str">
            <v xml:space="preserve">Bipin Kaushal </v>
          </cell>
          <cell r="F263" t="str">
            <v>12.04.1994</v>
          </cell>
          <cell r="G263">
            <v>54150</v>
          </cell>
          <cell r="H263">
            <v>54150</v>
          </cell>
          <cell r="J263" t="str">
            <v>R.M</v>
          </cell>
          <cell r="K263">
            <v>2012</v>
          </cell>
          <cell r="L263" t="str">
            <v>Total 2 membership of DRI, Last communication 13</v>
          </cell>
        </row>
        <row r="264">
          <cell r="C264" t="str">
            <v>07023 B00 03000027</v>
          </cell>
          <cell r="D264">
            <v>3000027</v>
          </cell>
          <cell r="E264" t="str">
            <v>Sunita Kaushal</v>
          </cell>
          <cell r="F264" t="str">
            <v>12.04.1994</v>
          </cell>
          <cell r="G264">
            <v>54150</v>
          </cell>
          <cell r="H264">
            <v>54150</v>
          </cell>
          <cell r="J264" t="str">
            <v>R.M</v>
          </cell>
          <cell r="K264">
            <v>2012</v>
          </cell>
          <cell r="L264" t="str">
            <v>Total 2 membership of DRI, Last communication 13</v>
          </cell>
        </row>
        <row r="265">
          <cell r="C265" t="str">
            <v>07023 B00 03000028</v>
          </cell>
          <cell r="D265">
            <v>3000028</v>
          </cell>
          <cell r="E265" t="str">
            <v>Satinder Kaur Bhatia</v>
          </cell>
          <cell r="F265" t="str">
            <v>20.04.1994</v>
          </cell>
          <cell r="G265">
            <v>57000</v>
          </cell>
          <cell r="H265">
            <v>57000</v>
          </cell>
          <cell r="J265" t="str">
            <v>I.R.M</v>
          </cell>
        </row>
        <row r="266">
          <cell r="C266" t="str">
            <v>07025 B00 03000039</v>
          </cell>
          <cell r="D266">
            <v>3000039</v>
          </cell>
          <cell r="E266" t="str">
            <v>Narinder singh Saluza</v>
          </cell>
          <cell r="F266" t="str">
            <v>21.04.1994</v>
          </cell>
          <cell r="G266">
            <v>57000</v>
          </cell>
          <cell r="H266">
            <v>57000</v>
          </cell>
          <cell r="J266" t="str">
            <v>I.R.M</v>
          </cell>
          <cell r="L266" t="str">
            <v>Last communication 05</v>
          </cell>
        </row>
        <row r="267">
          <cell r="C267" t="str">
            <v>07023 B00 03000042</v>
          </cell>
          <cell r="D267">
            <v>3000042</v>
          </cell>
          <cell r="E267" t="str">
            <v>Seema Bansal</v>
          </cell>
          <cell r="F267" t="str">
            <v>19.04.1994</v>
          </cell>
          <cell r="G267">
            <v>57000</v>
          </cell>
          <cell r="H267">
            <v>57000</v>
          </cell>
          <cell r="J267" t="str">
            <v>I.R.M</v>
          </cell>
          <cell r="L267" t="str">
            <v>Last communication 11</v>
          </cell>
        </row>
        <row r="268">
          <cell r="C268" t="str">
            <v>07013 E00 03000043</v>
          </cell>
          <cell r="D268">
            <v>3000043</v>
          </cell>
          <cell r="E268" t="str">
            <v>Rajesh Khosala</v>
          </cell>
          <cell r="F268" t="str">
            <v>25.04.1994</v>
          </cell>
          <cell r="G268">
            <v>21000</v>
          </cell>
          <cell r="H268" t="str">
            <v>Nil</v>
          </cell>
          <cell r="J268" t="str">
            <v>Cancelled</v>
          </cell>
          <cell r="L268" t="str">
            <v>Cancelled</v>
          </cell>
        </row>
        <row r="269">
          <cell r="C269" t="str">
            <v>07023 E00 03000045</v>
          </cell>
          <cell r="D269">
            <v>3000045</v>
          </cell>
          <cell r="E269" t="str">
            <v>Veena Agarwal</v>
          </cell>
          <cell r="F269" t="str">
            <v>20.04.1994</v>
          </cell>
          <cell r="G269">
            <v>45000</v>
          </cell>
          <cell r="H269" t="str">
            <v>Nil</v>
          </cell>
          <cell r="J269" t="str">
            <v>Cancelled</v>
          </cell>
          <cell r="L269" t="str">
            <v>Chq No:- 976818 Rs 23390/- date:- 16/11/16 (IDBI Bank)</v>
          </cell>
        </row>
        <row r="270">
          <cell r="C270" t="str">
            <v>07033 B00 03000046</v>
          </cell>
          <cell r="D270">
            <v>3000046</v>
          </cell>
          <cell r="E270" t="str">
            <v>Manoj Sharma</v>
          </cell>
          <cell r="F270" t="str">
            <v>23.04.1994</v>
          </cell>
          <cell r="G270">
            <v>35000</v>
          </cell>
          <cell r="H270">
            <v>35000</v>
          </cell>
          <cell r="J270" t="str">
            <v>I.R.M</v>
          </cell>
          <cell r="L270" t="str">
            <v>Last communication 04</v>
          </cell>
        </row>
        <row r="271">
          <cell r="C271" t="str">
            <v>07023 B00 03000047</v>
          </cell>
          <cell r="D271">
            <v>3000047</v>
          </cell>
          <cell r="E271" t="str">
            <v>Juhi Jaiswal</v>
          </cell>
          <cell r="F271" t="str">
            <v>18.04.1994</v>
          </cell>
          <cell r="G271">
            <v>57000</v>
          </cell>
          <cell r="H271">
            <v>57000</v>
          </cell>
          <cell r="J271" t="str">
            <v>I.R.M</v>
          </cell>
          <cell r="L271" t="str">
            <v>Last communication 07</v>
          </cell>
        </row>
        <row r="272">
          <cell r="C272" t="str">
            <v>07013 E00 03000048</v>
          </cell>
          <cell r="D272">
            <v>3000048</v>
          </cell>
          <cell r="E272" t="str">
            <v>K. Vijay Kumar</v>
          </cell>
          <cell r="F272" t="str">
            <v>16.04.1994</v>
          </cell>
          <cell r="G272">
            <v>28000</v>
          </cell>
          <cell r="H272">
            <v>20000</v>
          </cell>
          <cell r="I272">
            <v>8000</v>
          </cell>
          <cell r="J272" t="str">
            <v>Outstanding</v>
          </cell>
          <cell r="L272" t="str">
            <v>According to file unit cost outstanding Rs 8000/-</v>
          </cell>
        </row>
        <row r="273">
          <cell r="C273" t="str">
            <v>07024 B00 03000050</v>
          </cell>
          <cell r="D273">
            <v>3000050</v>
          </cell>
          <cell r="E273" t="str">
            <v>Rajeev Sangha</v>
          </cell>
          <cell r="F273" t="str">
            <v>30.04.1994</v>
          </cell>
          <cell r="G273">
            <v>57000</v>
          </cell>
          <cell r="H273">
            <v>57000</v>
          </cell>
          <cell r="J273" t="str">
            <v>R.M</v>
          </cell>
          <cell r="K273">
            <v>2007</v>
          </cell>
          <cell r="L273" t="str">
            <v>Last communication 10</v>
          </cell>
        </row>
        <row r="274">
          <cell r="C274" t="str">
            <v>07024 B00 03000052</v>
          </cell>
          <cell r="D274">
            <v>3000052</v>
          </cell>
          <cell r="E274" t="str">
            <v>Traveen Kaur Anand</v>
          </cell>
          <cell r="F274" t="str">
            <v>27.04.1994</v>
          </cell>
          <cell r="G274">
            <v>57000</v>
          </cell>
          <cell r="H274">
            <v>57000</v>
          </cell>
          <cell r="J274" t="str">
            <v>I.R.M</v>
          </cell>
          <cell r="L274" t="str">
            <v>Last communication 03</v>
          </cell>
        </row>
        <row r="275">
          <cell r="C275" t="str">
            <v>07022 E00 03000053</v>
          </cell>
          <cell r="D275">
            <v>3000053</v>
          </cell>
          <cell r="E275" t="str">
            <v>Gurpreet Singh</v>
          </cell>
          <cell r="F275" t="str">
            <v>26.04.1994</v>
          </cell>
          <cell r="G275">
            <v>45000</v>
          </cell>
          <cell r="H275">
            <v>45000</v>
          </cell>
          <cell r="J275" t="str">
            <v>I.R.M</v>
          </cell>
          <cell r="L275" t="str">
            <v>Last communication 08</v>
          </cell>
        </row>
        <row r="276">
          <cell r="C276" t="str">
            <v>07023 B00 03000054</v>
          </cell>
          <cell r="D276">
            <v>3000054</v>
          </cell>
          <cell r="E276" t="str">
            <v>Vikas Gulati</v>
          </cell>
          <cell r="F276" t="str">
            <v>27.04.1994</v>
          </cell>
          <cell r="G276">
            <v>57000</v>
          </cell>
          <cell r="H276">
            <v>57000</v>
          </cell>
          <cell r="J276" t="str">
            <v>I.R.M</v>
          </cell>
          <cell r="L276" t="str">
            <v>Last communication 08, (total 2 membership, 1 in Goa)</v>
          </cell>
        </row>
        <row r="277">
          <cell r="C277" t="str">
            <v>07012 B00 03000056</v>
          </cell>
          <cell r="D277">
            <v>3000056</v>
          </cell>
          <cell r="E277" t="str">
            <v>Pradeep Bhargava</v>
          </cell>
          <cell r="F277" t="str">
            <v>26.04.1994</v>
          </cell>
          <cell r="G277">
            <v>35000</v>
          </cell>
          <cell r="H277">
            <v>35000</v>
          </cell>
          <cell r="J277" t="str">
            <v>R.M</v>
          </cell>
          <cell r="K277">
            <v>2010</v>
          </cell>
          <cell r="L277" t="str">
            <v>Last communication 10</v>
          </cell>
        </row>
        <row r="278">
          <cell r="C278" t="str">
            <v>07013 E00 03000057</v>
          </cell>
          <cell r="D278">
            <v>3000057</v>
          </cell>
          <cell r="E278" t="str">
            <v>Sarbari Sen</v>
          </cell>
          <cell r="F278" t="str">
            <v>25.04.1994</v>
          </cell>
          <cell r="G278">
            <v>26600</v>
          </cell>
          <cell r="H278">
            <v>26600</v>
          </cell>
          <cell r="J278" t="str">
            <v>I.R.M</v>
          </cell>
          <cell r="L278" t="str">
            <v>Last communication 07</v>
          </cell>
        </row>
        <row r="279">
          <cell r="C279" t="str">
            <v>07023 B00 03000058</v>
          </cell>
          <cell r="D279">
            <v>3000058</v>
          </cell>
          <cell r="E279" t="str">
            <v>Surinder Pal Singh Chadha</v>
          </cell>
          <cell r="F279" t="str">
            <v>26.04.1994</v>
          </cell>
          <cell r="G279">
            <v>57000</v>
          </cell>
          <cell r="H279">
            <v>57000</v>
          </cell>
          <cell r="J279" t="str">
            <v>I.R.M</v>
          </cell>
          <cell r="L279" t="str">
            <v>Last communication 94</v>
          </cell>
        </row>
        <row r="280">
          <cell r="C280" t="str">
            <v>07022 B00 03000060</v>
          </cell>
          <cell r="D280">
            <v>3000060</v>
          </cell>
          <cell r="E280" t="str">
            <v>Supriya Vema</v>
          </cell>
          <cell r="F280" t="str">
            <v>28.04.1994</v>
          </cell>
          <cell r="G280">
            <v>54150</v>
          </cell>
          <cell r="H280">
            <v>54150</v>
          </cell>
          <cell r="J280" t="str">
            <v>R.M</v>
          </cell>
          <cell r="K280">
            <v>2012</v>
          </cell>
          <cell r="L280" t="str">
            <v>Last communication 13, (total 2 membership)</v>
          </cell>
        </row>
        <row r="281">
          <cell r="C281" t="str">
            <v>07023 B00 03000061</v>
          </cell>
          <cell r="D281">
            <v>3000061</v>
          </cell>
          <cell r="E281" t="str">
            <v>Devender Verma</v>
          </cell>
          <cell r="F281" t="str">
            <v>28.04.1994</v>
          </cell>
          <cell r="G281">
            <v>54150</v>
          </cell>
          <cell r="H281">
            <v>54150</v>
          </cell>
          <cell r="J281" t="str">
            <v>R.M</v>
          </cell>
          <cell r="K281">
            <v>2012</v>
          </cell>
          <cell r="L281" t="str">
            <v>Last communication 14, (total 2 membership)</v>
          </cell>
        </row>
        <row r="282">
          <cell r="C282" t="str">
            <v>07048 B00 03000069</v>
          </cell>
          <cell r="D282">
            <v>3000069</v>
          </cell>
          <cell r="E282" t="str">
            <v>K Bhatnagar</v>
          </cell>
          <cell r="F282" t="str">
            <v>21.04.1994</v>
          </cell>
          <cell r="G282">
            <v>35000</v>
          </cell>
          <cell r="H282">
            <v>35000</v>
          </cell>
          <cell r="J282" t="str">
            <v>R.M</v>
          </cell>
          <cell r="K282">
            <v>2012</v>
          </cell>
          <cell r="L282" t="str">
            <v>Last communication 15</v>
          </cell>
        </row>
        <row r="283">
          <cell r="C283" t="str">
            <v>07036 B00 03000077</v>
          </cell>
          <cell r="D283">
            <v>3000077</v>
          </cell>
          <cell r="E283" t="str">
            <v>Anil  Gulati</v>
          </cell>
          <cell r="F283" t="str">
            <v>29.04.1994</v>
          </cell>
          <cell r="G283">
            <v>35000</v>
          </cell>
          <cell r="H283">
            <v>35000</v>
          </cell>
          <cell r="J283" t="str">
            <v>I.R.M</v>
          </cell>
          <cell r="L283" t="str">
            <v>Last communication 01</v>
          </cell>
        </row>
        <row r="284">
          <cell r="C284" t="str">
            <v>07022 B00 03000078</v>
          </cell>
          <cell r="D284">
            <v>3000078</v>
          </cell>
          <cell r="E284" t="str">
            <v>Shashi Bhushan Sharma</v>
          </cell>
          <cell r="F284" t="str">
            <v>19.04.1994</v>
          </cell>
          <cell r="G284">
            <v>57000</v>
          </cell>
          <cell r="H284">
            <v>57000</v>
          </cell>
          <cell r="J284" t="str">
            <v>R.M</v>
          </cell>
          <cell r="K284">
            <v>2008</v>
          </cell>
          <cell r="L284" t="str">
            <v>Last communication 13, (total 2 membership)</v>
          </cell>
        </row>
        <row r="285">
          <cell r="C285" t="str">
            <v>07023 B00 03000079</v>
          </cell>
          <cell r="D285">
            <v>3000079</v>
          </cell>
          <cell r="E285" t="str">
            <v>Surinder Singh</v>
          </cell>
          <cell r="F285" t="str">
            <v>30.04.1994</v>
          </cell>
          <cell r="G285">
            <v>57000</v>
          </cell>
          <cell r="H285" t="str">
            <v>Nil</v>
          </cell>
          <cell r="J285" t="str">
            <v>Cancelled</v>
          </cell>
          <cell r="L285" t="str">
            <v>Cancelled</v>
          </cell>
        </row>
        <row r="286">
          <cell r="C286" t="str">
            <v>07022 E00 03000084</v>
          </cell>
          <cell r="D286">
            <v>3000084</v>
          </cell>
          <cell r="E286" t="str">
            <v>Manisha Oberoi</v>
          </cell>
          <cell r="F286" t="str">
            <v>28.04.1994</v>
          </cell>
          <cell r="G286">
            <v>45000</v>
          </cell>
          <cell r="H286">
            <v>45000</v>
          </cell>
          <cell r="J286" t="str">
            <v>I.R.M</v>
          </cell>
          <cell r="L286" t="str">
            <v>No communication till date</v>
          </cell>
        </row>
        <row r="287">
          <cell r="C287" t="str">
            <v>07024 B00 03000087</v>
          </cell>
          <cell r="D287">
            <v>3000087</v>
          </cell>
          <cell r="E287" t="str">
            <v>Parvinder Singh</v>
          </cell>
          <cell r="F287" t="str">
            <v>29.04.1994</v>
          </cell>
          <cell r="G287">
            <v>57000</v>
          </cell>
          <cell r="H287">
            <v>57000</v>
          </cell>
          <cell r="J287" t="str">
            <v>I.R.M</v>
          </cell>
          <cell r="L287" t="str">
            <v>Last communication 07</v>
          </cell>
        </row>
        <row r="288">
          <cell r="C288" t="str">
            <v>07023 A00 03000092</v>
          </cell>
          <cell r="D288">
            <v>3000092</v>
          </cell>
          <cell r="E288" t="str">
            <v>Anil Jain</v>
          </cell>
          <cell r="F288" t="str">
            <v>29.04.1994</v>
          </cell>
          <cell r="G288">
            <v>71250</v>
          </cell>
          <cell r="H288">
            <v>71250</v>
          </cell>
          <cell r="J288" t="str">
            <v>R.M</v>
          </cell>
          <cell r="K288">
            <v>2007</v>
          </cell>
          <cell r="L288" t="str">
            <v>Last communication 08</v>
          </cell>
        </row>
        <row r="289">
          <cell r="C289" t="str">
            <v>07033 B00 03000100</v>
          </cell>
          <cell r="D289">
            <v>300100</v>
          </cell>
          <cell r="E289" t="str">
            <v>Sunil Chadha</v>
          </cell>
          <cell r="F289" t="str">
            <v>04.05.1994</v>
          </cell>
          <cell r="G289">
            <v>35000</v>
          </cell>
          <cell r="H289">
            <v>10500</v>
          </cell>
          <cell r="I289">
            <v>24500</v>
          </cell>
          <cell r="J289" t="str">
            <v>Outstanding</v>
          </cell>
          <cell r="L289" t="str">
            <v>No communication till date (Outstanding Rs 24500/-)</v>
          </cell>
        </row>
        <row r="290">
          <cell r="C290" t="str">
            <v>07033 B00 03000101</v>
          </cell>
          <cell r="D290">
            <v>3000101</v>
          </cell>
          <cell r="E290" t="str">
            <v>Rajesh Gupta</v>
          </cell>
          <cell r="F290" t="str">
            <v>05.05.1994</v>
          </cell>
          <cell r="G290">
            <v>35000</v>
          </cell>
          <cell r="H290">
            <v>35000</v>
          </cell>
          <cell r="J290" t="str">
            <v>I.R.M</v>
          </cell>
          <cell r="L290" t="str">
            <v>Last communication 06</v>
          </cell>
        </row>
        <row r="291">
          <cell r="C291" t="str">
            <v>07025 E00 03000102</v>
          </cell>
          <cell r="D291">
            <v>3000102</v>
          </cell>
          <cell r="E291" t="str">
            <v>Krishna Sumarani</v>
          </cell>
          <cell r="F291" t="str">
            <v>04.05.1994</v>
          </cell>
          <cell r="G291">
            <v>45000</v>
          </cell>
          <cell r="H291">
            <v>45000</v>
          </cell>
          <cell r="J291" t="str">
            <v>R.M</v>
          </cell>
          <cell r="K291">
            <v>2012</v>
          </cell>
          <cell r="L291" t="str">
            <v>Last communication 12</v>
          </cell>
        </row>
        <row r="292">
          <cell r="C292" t="str">
            <v>07022 B00 03000107</v>
          </cell>
          <cell r="D292">
            <v>3000107</v>
          </cell>
          <cell r="E292" t="str">
            <v>Anandilal D Agarwal</v>
          </cell>
          <cell r="F292" t="str">
            <v>05.05.1994</v>
          </cell>
          <cell r="G292">
            <v>57000</v>
          </cell>
          <cell r="H292">
            <v>57000</v>
          </cell>
          <cell r="J292" t="str">
            <v>I.R.M</v>
          </cell>
          <cell r="L292" t="str">
            <v>Last communication 08</v>
          </cell>
        </row>
        <row r="293">
          <cell r="C293" t="str">
            <v>07021 E00 03000110</v>
          </cell>
          <cell r="D293">
            <v>3000110</v>
          </cell>
          <cell r="E293" t="str">
            <v>Priyannali Mahana</v>
          </cell>
          <cell r="F293" t="str">
            <v>06.05.1994</v>
          </cell>
          <cell r="G293">
            <v>45000</v>
          </cell>
          <cell r="H293">
            <v>45000</v>
          </cell>
          <cell r="J293" t="str">
            <v>I.R.M</v>
          </cell>
          <cell r="L293" t="str">
            <v>Last communication 03</v>
          </cell>
        </row>
        <row r="294">
          <cell r="C294" t="str">
            <v>07039 E00 03000112</v>
          </cell>
          <cell r="D294">
            <v>3000112</v>
          </cell>
          <cell r="E294" t="str">
            <v>Rajeshwari Agarwal</v>
          </cell>
          <cell r="F294" t="str">
            <v>06.05.1994</v>
          </cell>
          <cell r="G294">
            <v>35000</v>
          </cell>
          <cell r="H294">
            <v>35000</v>
          </cell>
          <cell r="J294" t="str">
            <v>R.M</v>
          </cell>
          <cell r="K294">
            <v>2010</v>
          </cell>
          <cell r="L294" t="str">
            <v>Last communication 11</v>
          </cell>
        </row>
        <row r="295">
          <cell r="C295" t="str">
            <v>07022 B00 03000113</v>
          </cell>
          <cell r="D295">
            <v>3000113</v>
          </cell>
          <cell r="E295" t="str">
            <v>Rajeev Gulati</v>
          </cell>
          <cell r="F295" t="str">
            <v>06.05.1994</v>
          </cell>
          <cell r="G295">
            <v>57000</v>
          </cell>
          <cell r="H295">
            <v>57000</v>
          </cell>
          <cell r="J295" t="str">
            <v>I.R.M</v>
          </cell>
          <cell r="L295" t="str">
            <v>Last communication 03</v>
          </cell>
        </row>
        <row r="296">
          <cell r="C296" t="str">
            <v>07022 A00 03000117</v>
          </cell>
          <cell r="D296">
            <v>3000117</v>
          </cell>
          <cell r="E296" t="str">
            <v>Jalco Finanacial Services Ltd</v>
          </cell>
          <cell r="F296" t="str">
            <v>05.05.1994</v>
          </cell>
          <cell r="G296">
            <v>71250</v>
          </cell>
          <cell r="H296">
            <v>71250</v>
          </cell>
          <cell r="J296" t="str">
            <v>R.M</v>
          </cell>
          <cell r="K296">
            <v>2010</v>
          </cell>
          <cell r="L296" t="str">
            <v>Last communication 10</v>
          </cell>
        </row>
        <row r="297">
          <cell r="C297" t="str">
            <v>07023 E00 03000118</v>
          </cell>
          <cell r="D297">
            <v>3000118</v>
          </cell>
          <cell r="E297" t="str">
            <v>Satish Kumar Sharma</v>
          </cell>
          <cell r="F297" t="str">
            <v>06.05.1994</v>
          </cell>
          <cell r="G297">
            <v>45000</v>
          </cell>
          <cell r="H297">
            <v>45000</v>
          </cell>
          <cell r="J297" t="str">
            <v>R.M</v>
          </cell>
          <cell r="K297">
            <v>2007</v>
          </cell>
          <cell r="L297" t="str">
            <v>Transfer From Mr. Sandeep Makani to Satish Kumar sharma on 1998, Last communication 07</v>
          </cell>
        </row>
        <row r="298">
          <cell r="C298" t="str">
            <v>07020 E00 03000121</v>
          </cell>
          <cell r="D298">
            <v>3000121</v>
          </cell>
          <cell r="E298" t="str">
            <v>Ravi K Jindal</v>
          </cell>
          <cell r="F298" t="str">
            <v>09.05.1994</v>
          </cell>
          <cell r="G298">
            <v>45000</v>
          </cell>
          <cell r="H298">
            <v>45000</v>
          </cell>
          <cell r="J298" t="str">
            <v>R.M</v>
          </cell>
          <cell r="K298">
            <v>2008</v>
          </cell>
          <cell r="L298" t="str">
            <v>Transfer from Goa to Mus. 1996 &amp; last communication 09</v>
          </cell>
        </row>
        <row r="299">
          <cell r="C299" t="str">
            <v>07023 E00 03000123</v>
          </cell>
          <cell r="D299">
            <v>3000123</v>
          </cell>
          <cell r="E299" t="str">
            <v>Rajiv Kumar</v>
          </cell>
          <cell r="F299" t="str">
            <v>09.05.1994</v>
          </cell>
          <cell r="G299">
            <v>45000</v>
          </cell>
          <cell r="H299">
            <v>45000</v>
          </cell>
          <cell r="J299" t="str">
            <v>I.R.M</v>
          </cell>
          <cell r="L299" t="str">
            <v>Last communication 07</v>
          </cell>
        </row>
        <row r="300">
          <cell r="C300" t="str">
            <v>07013 B00 03000124</v>
          </cell>
          <cell r="D300">
            <v>3000124</v>
          </cell>
          <cell r="E300" t="str">
            <v>Rajnish Khunger</v>
          </cell>
          <cell r="F300" t="str">
            <v>10.05.1994</v>
          </cell>
          <cell r="G300">
            <v>35000</v>
          </cell>
          <cell r="H300">
            <v>35000</v>
          </cell>
          <cell r="J300" t="str">
            <v>I.R.M</v>
          </cell>
          <cell r="L300" t="str">
            <v>Last communication 07</v>
          </cell>
        </row>
        <row r="301">
          <cell r="C301" t="str">
            <v>07023 A00 03000125</v>
          </cell>
          <cell r="D301">
            <v>3000125</v>
          </cell>
          <cell r="E301" t="str">
            <v>M/S Akashdeep Metal India Ltd</v>
          </cell>
          <cell r="F301" t="str">
            <v>05.05.1994</v>
          </cell>
          <cell r="G301">
            <v>71250</v>
          </cell>
          <cell r="H301">
            <v>71250</v>
          </cell>
          <cell r="J301" t="str">
            <v>I.R.M</v>
          </cell>
          <cell r="L301" t="str">
            <v>Last communication 07</v>
          </cell>
        </row>
        <row r="302">
          <cell r="C302" t="str">
            <v>07024 B00 03000130</v>
          </cell>
          <cell r="D302">
            <v>3000130</v>
          </cell>
          <cell r="E302" t="str">
            <v>Vijay Agarwal</v>
          </cell>
          <cell r="F302" t="str">
            <v>11.05.1994</v>
          </cell>
          <cell r="G302">
            <v>54150</v>
          </cell>
          <cell r="J302" t="str">
            <v>Cancelled</v>
          </cell>
          <cell r="L302" t="str">
            <v>Cancelled</v>
          </cell>
        </row>
        <row r="303">
          <cell r="C303" t="str">
            <v>07022 B00 03000131</v>
          </cell>
          <cell r="D303">
            <v>3000131</v>
          </cell>
          <cell r="E303" t="str">
            <v>N.D Nagpal</v>
          </cell>
          <cell r="F303" t="str">
            <v>11.05.1994</v>
          </cell>
          <cell r="G303">
            <v>57000</v>
          </cell>
          <cell r="H303">
            <v>57000</v>
          </cell>
          <cell r="J303" t="str">
            <v>I.R.M</v>
          </cell>
          <cell r="L303" t="str">
            <v>Last communication 07</v>
          </cell>
        </row>
        <row r="304">
          <cell r="C304" t="str">
            <v>07023 E00 03000135</v>
          </cell>
          <cell r="D304">
            <v>3000135</v>
          </cell>
          <cell r="E304" t="str">
            <v>Vinod Ahuja</v>
          </cell>
          <cell r="F304" t="str">
            <v>13.05.1994</v>
          </cell>
          <cell r="G304">
            <v>42750</v>
          </cell>
          <cell r="H304">
            <v>42750</v>
          </cell>
          <cell r="J304" t="str">
            <v>I.R.M</v>
          </cell>
          <cell r="L304" t="str">
            <v>Last communication 07</v>
          </cell>
        </row>
        <row r="305">
          <cell r="C305" t="str">
            <v>07021 E00 03000136</v>
          </cell>
          <cell r="D305">
            <v>3000136</v>
          </cell>
          <cell r="E305" t="str">
            <v>AK Raizada</v>
          </cell>
          <cell r="F305" t="str">
            <v>13.05.1994</v>
          </cell>
          <cell r="G305">
            <v>45000</v>
          </cell>
          <cell r="H305">
            <v>45000</v>
          </cell>
          <cell r="J305" t="str">
            <v>R.M</v>
          </cell>
          <cell r="K305">
            <v>2011</v>
          </cell>
          <cell r="L305" t="str">
            <v>Last communication 13</v>
          </cell>
        </row>
        <row r="306">
          <cell r="C306" t="str">
            <v>07017 E00 03000140</v>
          </cell>
          <cell r="D306">
            <v>3000140</v>
          </cell>
          <cell r="E306" t="str">
            <v>Dr. Rita Kalra</v>
          </cell>
          <cell r="F306" t="str">
            <v>10.05.1994</v>
          </cell>
          <cell r="G306">
            <v>45000</v>
          </cell>
          <cell r="H306">
            <v>45000</v>
          </cell>
          <cell r="J306" t="str">
            <v>I.R.M</v>
          </cell>
          <cell r="L306" t="str">
            <v>Last communication 07</v>
          </cell>
        </row>
        <row r="307">
          <cell r="C307" t="str">
            <v>07033 E00 03000142</v>
          </cell>
          <cell r="D307">
            <v>3000142</v>
          </cell>
          <cell r="E307" t="str">
            <v>Paras Ram Sodagar Mal</v>
          </cell>
          <cell r="F307" t="str">
            <v>13.05.1994</v>
          </cell>
          <cell r="G307">
            <v>28000</v>
          </cell>
          <cell r="H307">
            <v>19600</v>
          </cell>
          <cell r="I307">
            <v>8400</v>
          </cell>
          <cell r="J307" t="str">
            <v>Outstanding</v>
          </cell>
          <cell r="L307" t="str">
            <v>Last communication 07 (Outstanding Rs 8400/-)</v>
          </cell>
        </row>
        <row r="308">
          <cell r="C308" t="str">
            <v>07022 E00 03000144</v>
          </cell>
          <cell r="D308">
            <v>3000144</v>
          </cell>
          <cell r="E308" t="str">
            <v>Mitin Yadav</v>
          </cell>
          <cell r="F308" t="str">
            <v>08.05.1994</v>
          </cell>
          <cell r="G308">
            <v>45000</v>
          </cell>
          <cell r="H308">
            <v>45000</v>
          </cell>
          <cell r="J308" t="str">
            <v>Cancelled</v>
          </cell>
          <cell r="L308" t="str">
            <v>Last communication 15</v>
          </cell>
        </row>
        <row r="309">
          <cell r="C309" t="str">
            <v>07022 B00 03000145</v>
          </cell>
          <cell r="D309">
            <v>3000145</v>
          </cell>
          <cell r="E309" t="str">
            <v>K.M Sharma</v>
          </cell>
          <cell r="F309" t="str">
            <v>13.05.1994</v>
          </cell>
          <cell r="G309">
            <v>57000</v>
          </cell>
          <cell r="H309">
            <v>57000</v>
          </cell>
          <cell r="J309" t="str">
            <v>I.R.M</v>
          </cell>
          <cell r="L309" t="str">
            <v>Last communication 09, some legal documents filed, member no pay amc Charges</v>
          </cell>
        </row>
        <row r="310">
          <cell r="C310" t="str">
            <v>07024 B00 03000147</v>
          </cell>
          <cell r="D310">
            <v>3000147</v>
          </cell>
          <cell r="E310" t="str">
            <v>Sudhir Kumar Gulati</v>
          </cell>
          <cell r="F310" t="str">
            <v>04.05.1994</v>
          </cell>
          <cell r="G310">
            <v>57000</v>
          </cell>
          <cell r="H310">
            <v>57000</v>
          </cell>
          <cell r="J310" t="str">
            <v>I.R.M</v>
          </cell>
          <cell r="L310" t="str">
            <v>Last communication 10</v>
          </cell>
        </row>
        <row r="311">
          <cell r="C311" t="str">
            <v>07025 B00 03000150</v>
          </cell>
          <cell r="D311">
            <v>3000150</v>
          </cell>
          <cell r="E311" t="str">
            <v>Sunil Uppal</v>
          </cell>
          <cell r="F311" t="str">
            <v>16.05.1994</v>
          </cell>
          <cell r="G311">
            <v>54150</v>
          </cell>
          <cell r="H311">
            <v>54150</v>
          </cell>
          <cell r="J311" t="str">
            <v>I.R.M</v>
          </cell>
          <cell r="L311" t="str">
            <v>Last communication 06</v>
          </cell>
        </row>
        <row r="312">
          <cell r="C312" t="str">
            <v>07022 B00 03000152</v>
          </cell>
          <cell r="D312">
            <v>3000152</v>
          </cell>
          <cell r="E312" t="str">
            <v>CP Pavl</v>
          </cell>
          <cell r="F312" t="str">
            <v>17.05.1994</v>
          </cell>
          <cell r="G312">
            <v>57000</v>
          </cell>
          <cell r="J312" t="str">
            <v>Cancelled</v>
          </cell>
          <cell r="L312" t="str">
            <v>Cancelled</v>
          </cell>
        </row>
        <row r="313">
          <cell r="C313" t="str">
            <v>07022 B00 03000153</v>
          </cell>
          <cell r="D313">
            <v>3000153</v>
          </cell>
          <cell r="E313" t="str">
            <v>Vinay Ahuja</v>
          </cell>
          <cell r="F313" t="str">
            <v>16.05.1994</v>
          </cell>
          <cell r="G313">
            <v>57000</v>
          </cell>
          <cell r="H313">
            <v>57000</v>
          </cell>
          <cell r="J313" t="str">
            <v>I.R.M</v>
          </cell>
          <cell r="L313" t="str">
            <v>Last communication 97</v>
          </cell>
        </row>
        <row r="314">
          <cell r="C314" t="str">
            <v>07022 B00 03000154</v>
          </cell>
          <cell r="D314">
            <v>3000154</v>
          </cell>
          <cell r="E314" t="str">
            <v>Anil Kataria</v>
          </cell>
          <cell r="F314" t="str">
            <v>17.05.1994</v>
          </cell>
          <cell r="G314">
            <v>57000</v>
          </cell>
          <cell r="H314">
            <v>32800</v>
          </cell>
          <cell r="I314">
            <v>24200</v>
          </cell>
          <cell r="J314" t="str">
            <v>Outstanding</v>
          </cell>
          <cell r="L314" t="str">
            <v>According to file unit cost outstanding Rs 24200/-</v>
          </cell>
        </row>
        <row r="315">
          <cell r="C315" t="str">
            <v>07025 A00 03000157</v>
          </cell>
          <cell r="D315">
            <v>3000157</v>
          </cell>
          <cell r="E315" t="str">
            <v>H.S Bhatia</v>
          </cell>
          <cell r="F315" t="str">
            <v>02.05.1994</v>
          </cell>
          <cell r="G315">
            <v>75000</v>
          </cell>
          <cell r="H315">
            <v>45000</v>
          </cell>
          <cell r="I315">
            <v>30000</v>
          </cell>
          <cell r="J315" t="str">
            <v>Outstanding</v>
          </cell>
          <cell r="L315" t="str">
            <v>According to file unit cost outstanding Rs 3000/-</v>
          </cell>
        </row>
        <row r="316">
          <cell r="C316" t="str">
            <v>07021 E00 03000158</v>
          </cell>
          <cell r="D316">
            <v>3000158</v>
          </cell>
          <cell r="E316" t="str">
            <v>Gulshan Sheth</v>
          </cell>
          <cell r="F316" t="str">
            <v>14.05.1994</v>
          </cell>
          <cell r="G316">
            <v>45000</v>
          </cell>
          <cell r="H316">
            <v>45000</v>
          </cell>
          <cell r="J316" t="str">
            <v>I.R.M</v>
          </cell>
          <cell r="L316" t="str">
            <v>Total 2 membership, last communcation 16</v>
          </cell>
        </row>
        <row r="317">
          <cell r="C317" t="str">
            <v>07021 E00 03000159</v>
          </cell>
          <cell r="D317">
            <v>3000159</v>
          </cell>
          <cell r="E317" t="str">
            <v>Raman Sheth</v>
          </cell>
          <cell r="F317" t="str">
            <v>14.05.1994</v>
          </cell>
          <cell r="G317">
            <v>45000</v>
          </cell>
          <cell r="H317">
            <v>45000</v>
          </cell>
          <cell r="J317" t="str">
            <v>I.R.M</v>
          </cell>
          <cell r="L317" t="str">
            <v>Total 2 membership, last communcation 97</v>
          </cell>
        </row>
        <row r="318">
          <cell r="C318" t="str">
            <v>07024 B00 03000160</v>
          </cell>
          <cell r="D318">
            <v>3000160</v>
          </cell>
          <cell r="E318" t="str">
            <v>Manoj Mehra</v>
          </cell>
          <cell r="F318" t="str">
            <v>18.05.1994</v>
          </cell>
          <cell r="G318">
            <v>57000</v>
          </cell>
          <cell r="H318">
            <v>57000</v>
          </cell>
          <cell r="J318" t="str">
            <v>I.R.M</v>
          </cell>
          <cell r="L318" t="str">
            <v>Last communication 00</v>
          </cell>
        </row>
        <row r="319">
          <cell r="C319" t="str">
            <v>07021 B00 03000164</v>
          </cell>
          <cell r="D319">
            <v>3000164</v>
          </cell>
          <cell r="E319" t="str">
            <v>Jyotsana Seth</v>
          </cell>
          <cell r="F319" t="str">
            <v>17.05.194</v>
          </cell>
          <cell r="G319">
            <v>57000</v>
          </cell>
          <cell r="H319">
            <v>57000</v>
          </cell>
          <cell r="J319" t="str">
            <v>I.R.M</v>
          </cell>
          <cell r="L319" t="str">
            <v>Last communication 05</v>
          </cell>
        </row>
        <row r="320">
          <cell r="C320" t="str">
            <v>07022 A00 03000167</v>
          </cell>
          <cell r="D320">
            <v>3000167</v>
          </cell>
          <cell r="E320" t="str">
            <v>Piyush Aggarwal</v>
          </cell>
          <cell r="F320" t="str">
            <v>17.05.1994</v>
          </cell>
          <cell r="G320">
            <v>69450</v>
          </cell>
          <cell r="H320">
            <v>69450</v>
          </cell>
          <cell r="J320" t="str">
            <v>I.R.M</v>
          </cell>
          <cell r="L320" t="str">
            <v>Last communication 98</v>
          </cell>
        </row>
        <row r="321">
          <cell r="C321" t="str">
            <v>07025 A00 03000169</v>
          </cell>
          <cell r="D321">
            <v>3000169</v>
          </cell>
          <cell r="E321" t="str">
            <v>Anju Arora</v>
          </cell>
          <cell r="F321" t="str">
            <v>23.05.1994</v>
          </cell>
          <cell r="G321">
            <v>75000</v>
          </cell>
          <cell r="H321">
            <v>75000</v>
          </cell>
          <cell r="J321" t="str">
            <v>I.R.M</v>
          </cell>
          <cell r="L321" t="str">
            <v>Last communication 07</v>
          </cell>
        </row>
        <row r="322">
          <cell r="C322" t="str">
            <v>07023 A00 03000171</v>
          </cell>
          <cell r="D322">
            <v>3000171</v>
          </cell>
          <cell r="E322" t="str">
            <v>Vijay Khanna</v>
          </cell>
          <cell r="F322" t="str">
            <v>25.05.1994</v>
          </cell>
          <cell r="G322">
            <v>75000</v>
          </cell>
          <cell r="H322">
            <v>75000</v>
          </cell>
          <cell r="J322" t="str">
            <v>R.M</v>
          </cell>
          <cell r="K322">
            <v>2010</v>
          </cell>
          <cell r="L322" t="str">
            <v>Last communication 10</v>
          </cell>
        </row>
        <row r="323">
          <cell r="C323" t="str">
            <v>07025 A00 03000181</v>
          </cell>
          <cell r="D323">
            <v>3000181</v>
          </cell>
          <cell r="E323" t="str">
            <v>Surrendra Mohan Wahi</v>
          </cell>
          <cell r="F323" t="str">
            <v>28.05.1994</v>
          </cell>
          <cell r="G323">
            <v>75000</v>
          </cell>
          <cell r="H323">
            <v>45000</v>
          </cell>
          <cell r="I323">
            <v>30000</v>
          </cell>
          <cell r="J323" t="str">
            <v>Outstanding</v>
          </cell>
          <cell r="L323" t="str">
            <v>According to file unit cost outstanding Rs 3000/-</v>
          </cell>
        </row>
        <row r="324">
          <cell r="C324" t="str">
            <v>07023 E00 03000182</v>
          </cell>
          <cell r="D324">
            <v>3000182</v>
          </cell>
          <cell r="E324" t="str">
            <v>Surrendra Mohan Wahi</v>
          </cell>
          <cell r="F324" t="str">
            <v>28.05.1994</v>
          </cell>
          <cell r="G324">
            <v>45000</v>
          </cell>
          <cell r="H324">
            <v>27000</v>
          </cell>
          <cell r="I324">
            <v>18000</v>
          </cell>
          <cell r="J324" t="str">
            <v>Outstanding</v>
          </cell>
          <cell r="L324" t="str">
            <v>According to file unit cost outstanding Rs 18000/-</v>
          </cell>
        </row>
        <row r="325">
          <cell r="C325" t="str">
            <v>07024 A00 03000183</v>
          </cell>
          <cell r="D325">
            <v>3000183</v>
          </cell>
          <cell r="E325" t="str">
            <v>Surrendra Mohan Wahi</v>
          </cell>
          <cell r="F325" t="str">
            <v>28.05.1994</v>
          </cell>
          <cell r="G325">
            <v>75000</v>
          </cell>
          <cell r="H325">
            <v>45000</v>
          </cell>
          <cell r="I325">
            <v>30000</v>
          </cell>
          <cell r="J325" t="str">
            <v>Outstanding</v>
          </cell>
          <cell r="L325" t="str">
            <v>According to file unit cost outstanding Rs 3000/- (total 3 membership)</v>
          </cell>
        </row>
        <row r="326">
          <cell r="C326" t="str">
            <v>07023 E00 03000194</v>
          </cell>
          <cell r="D326">
            <v>3000194</v>
          </cell>
          <cell r="E326" t="str">
            <v>Arvind Rastogi</v>
          </cell>
          <cell r="F326" t="str">
            <v>13.05.1994</v>
          </cell>
          <cell r="G326">
            <v>45000</v>
          </cell>
          <cell r="H326">
            <v>45000</v>
          </cell>
          <cell r="J326" t="str">
            <v>I.R.M</v>
          </cell>
          <cell r="L326" t="str">
            <v>Last communication 07</v>
          </cell>
        </row>
        <row r="327">
          <cell r="C327" t="str">
            <v>07023 E00 03000205</v>
          </cell>
          <cell r="D327">
            <v>3000205</v>
          </cell>
          <cell r="E327" t="str">
            <v>Vinay Ahuja</v>
          </cell>
          <cell r="F327" t="str">
            <v>31.05.1994</v>
          </cell>
          <cell r="G327">
            <v>45000</v>
          </cell>
          <cell r="H327" t="str">
            <v>Nil</v>
          </cell>
          <cell r="J327" t="str">
            <v>Cancelled</v>
          </cell>
          <cell r="L327" t="str">
            <v>Cancelled</v>
          </cell>
        </row>
        <row r="328">
          <cell r="C328" t="str">
            <v>07012 B00 03000207</v>
          </cell>
          <cell r="D328">
            <v>3000207</v>
          </cell>
          <cell r="E328" t="str">
            <v>Sarla Choudhary</v>
          </cell>
          <cell r="F328" t="str">
            <v>30.05.1994</v>
          </cell>
          <cell r="G328">
            <v>35300</v>
          </cell>
          <cell r="H328">
            <v>35300</v>
          </cell>
          <cell r="J328" t="str">
            <v>Legal</v>
          </cell>
          <cell r="L328" t="str">
            <v>Transferred from Goa to Mus,Member Dep Amount Refund Leter, Member last communication 11</v>
          </cell>
        </row>
        <row r="329">
          <cell r="C329" t="str">
            <v>07024 B00 03000214</v>
          </cell>
          <cell r="D329">
            <v>3000214</v>
          </cell>
          <cell r="E329" t="str">
            <v>Rajesh Kumar Marya</v>
          </cell>
          <cell r="F329" t="str">
            <v>30.05.1994</v>
          </cell>
          <cell r="G329">
            <v>54150</v>
          </cell>
          <cell r="H329">
            <v>54150</v>
          </cell>
          <cell r="J329" t="str">
            <v>R.M</v>
          </cell>
          <cell r="K329">
            <v>2008</v>
          </cell>
          <cell r="L329" t="str">
            <v>Last communication 10</v>
          </cell>
        </row>
        <row r="330">
          <cell r="C330" t="str">
            <v>07031 B00 03000216</v>
          </cell>
          <cell r="D330">
            <v>3000216</v>
          </cell>
          <cell r="E330" t="str">
            <v>Arsun System Pvt Ltd</v>
          </cell>
          <cell r="F330" t="str">
            <v>23.05.1994</v>
          </cell>
          <cell r="G330">
            <v>35000</v>
          </cell>
          <cell r="H330" t="str">
            <v>Nil</v>
          </cell>
          <cell r="J330" t="str">
            <v>Cancelled</v>
          </cell>
          <cell r="L330" t="str">
            <v>Cancelled</v>
          </cell>
        </row>
        <row r="331">
          <cell r="C331" t="str">
            <v>07024 B00 03000220</v>
          </cell>
          <cell r="D331">
            <v>3000220</v>
          </cell>
          <cell r="E331" t="str">
            <v>Ramola Bose</v>
          </cell>
          <cell r="F331" t="str">
            <v>25.05.1994</v>
          </cell>
          <cell r="G331">
            <v>54150</v>
          </cell>
          <cell r="H331">
            <v>54150</v>
          </cell>
          <cell r="J331" t="str">
            <v>I.R.M</v>
          </cell>
          <cell r="L331" t="str">
            <v>Last communication 07</v>
          </cell>
        </row>
        <row r="332">
          <cell r="C332" t="str">
            <v>07021 B00 03000221</v>
          </cell>
          <cell r="D332">
            <v>3000221</v>
          </cell>
          <cell r="E332" t="str">
            <v>Dr. Sangeeta Agarwal</v>
          </cell>
          <cell r="F332" t="str">
            <v>31.05.1994</v>
          </cell>
          <cell r="G332">
            <v>57000</v>
          </cell>
          <cell r="H332">
            <v>57000</v>
          </cell>
          <cell r="J332" t="str">
            <v>R.M</v>
          </cell>
          <cell r="K332">
            <v>2010</v>
          </cell>
          <cell r="L332" t="str">
            <v>Last communication 12</v>
          </cell>
        </row>
        <row r="333">
          <cell r="C333" t="str">
            <v>07023 E00 03000222</v>
          </cell>
          <cell r="D333">
            <v>3000222</v>
          </cell>
          <cell r="E333" t="str">
            <v>Arun Verma</v>
          </cell>
          <cell r="F333" t="str">
            <v>31.05.1994</v>
          </cell>
          <cell r="G333">
            <v>45000</v>
          </cell>
          <cell r="H333">
            <v>45000</v>
          </cell>
          <cell r="J333" t="str">
            <v>I.R.M</v>
          </cell>
          <cell r="L333" t="str">
            <v>Last communication 07</v>
          </cell>
        </row>
        <row r="334">
          <cell r="C334" t="str">
            <v>07024 A00 03000229</v>
          </cell>
          <cell r="D334">
            <v>3000229</v>
          </cell>
          <cell r="E334" t="str">
            <v>Vikas Mehrotra</v>
          </cell>
          <cell r="F334" t="str">
            <v>06.06.1994</v>
          </cell>
          <cell r="G334">
            <v>75000</v>
          </cell>
          <cell r="H334">
            <v>75000</v>
          </cell>
          <cell r="J334" t="str">
            <v>I.R.M</v>
          </cell>
          <cell r="L334" t="str">
            <v>Last communication 07</v>
          </cell>
        </row>
        <row r="335">
          <cell r="C335" t="str">
            <v>07022 B00 03000230</v>
          </cell>
          <cell r="D335">
            <v>3000230</v>
          </cell>
          <cell r="E335" t="str">
            <v>Anil K Goyal &amp; Associates</v>
          </cell>
          <cell r="F335" t="str">
            <v>06.06.1994</v>
          </cell>
          <cell r="G335">
            <v>54150</v>
          </cell>
          <cell r="H335">
            <v>54150</v>
          </cell>
          <cell r="J335" t="str">
            <v>R.M</v>
          </cell>
          <cell r="K335">
            <v>2011</v>
          </cell>
          <cell r="L335" t="str">
            <v>Last communication 15</v>
          </cell>
        </row>
        <row r="336">
          <cell r="C336" t="str">
            <v>07021 A00 03000241</v>
          </cell>
          <cell r="D336">
            <v>3000241</v>
          </cell>
          <cell r="E336" t="str">
            <v>Chandra Prabhu Gupta</v>
          </cell>
          <cell r="F336" t="str">
            <v>09.06.1994</v>
          </cell>
          <cell r="G336">
            <v>75000</v>
          </cell>
          <cell r="H336">
            <v>75000</v>
          </cell>
          <cell r="J336" t="str">
            <v>I.R.M</v>
          </cell>
          <cell r="L336" t="str">
            <v>Last communication 07</v>
          </cell>
        </row>
        <row r="337">
          <cell r="C337" t="str">
            <v>07022 B00 03000244</v>
          </cell>
          <cell r="D337">
            <v>3000244</v>
          </cell>
          <cell r="E337" t="str">
            <v>Sanjay Kumar Jain</v>
          </cell>
          <cell r="F337" t="str">
            <v>10.06.1994</v>
          </cell>
          <cell r="G337">
            <v>54150</v>
          </cell>
          <cell r="H337">
            <v>54150</v>
          </cell>
          <cell r="J337" t="str">
            <v>I.R.M</v>
          </cell>
          <cell r="L337" t="str">
            <v>Last communication 05</v>
          </cell>
        </row>
        <row r="338">
          <cell r="C338" t="str">
            <v>07022 E00 03000249</v>
          </cell>
          <cell r="D338">
            <v>3000249</v>
          </cell>
          <cell r="E338" t="str">
            <v>Renu Bala Singh</v>
          </cell>
          <cell r="F338" t="str">
            <v>20.07.1994</v>
          </cell>
          <cell r="G338">
            <v>45000</v>
          </cell>
          <cell r="H338">
            <v>45000</v>
          </cell>
          <cell r="J338" t="str">
            <v>R.M</v>
          </cell>
          <cell r="K338">
            <v>2012</v>
          </cell>
          <cell r="L338" t="str">
            <v>Last communication 12</v>
          </cell>
        </row>
        <row r="339">
          <cell r="C339" t="str">
            <v>07024 B00 03000250</v>
          </cell>
          <cell r="D339">
            <v>3000250</v>
          </cell>
          <cell r="E339" t="str">
            <v>Satish Chandra Jain</v>
          </cell>
          <cell r="F339" t="str">
            <v>07.06.1994</v>
          </cell>
          <cell r="G339">
            <v>57000</v>
          </cell>
          <cell r="H339">
            <v>57000</v>
          </cell>
          <cell r="J339" t="str">
            <v>Missing</v>
          </cell>
          <cell r="L339" t="str">
            <v>All details of member missed from file</v>
          </cell>
        </row>
        <row r="340">
          <cell r="C340" t="str">
            <v>07023 B00 03000251</v>
          </cell>
          <cell r="D340">
            <v>3000251</v>
          </cell>
          <cell r="E340" t="str">
            <v>Rajiv Kumar Bansal</v>
          </cell>
          <cell r="F340" t="str">
            <v>29.10.1994</v>
          </cell>
          <cell r="G340">
            <v>57000</v>
          </cell>
          <cell r="H340">
            <v>57000</v>
          </cell>
          <cell r="J340" t="str">
            <v>I.R.M</v>
          </cell>
          <cell r="L340" t="str">
            <v>Last communication 07</v>
          </cell>
        </row>
        <row r="341">
          <cell r="C341" t="str">
            <v>07024 B00 03000254</v>
          </cell>
          <cell r="D341">
            <v>3000254</v>
          </cell>
          <cell r="E341" t="str">
            <v>Madhu Sudhan Manaktala</v>
          </cell>
          <cell r="F341" t="str">
            <v>15.06.1994</v>
          </cell>
          <cell r="G341">
            <v>57000</v>
          </cell>
          <cell r="H341">
            <v>57000</v>
          </cell>
          <cell r="J341" t="str">
            <v>I.R.M</v>
          </cell>
          <cell r="L341" t="str">
            <v>Last communication 07</v>
          </cell>
        </row>
        <row r="342">
          <cell r="C342" t="str">
            <v>07024 B00 03000256</v>
          </cell>
          <cell r="D342">
            <v>3000256</v>
          </cell>
          <cell r="E342" t="str">
            <v>Pritindra Nath Sanyal</v>
          </cell>
          <cell r="F342" t="str">
            <v>06.06.1994</v>
          </cell>
          <cell r="G342">
            <v>57000</v>
          </cell>
          <cell r="H342">
            <v>57000</v>
          </cell>
          <cell r="J342" t="str">
            <v>I.R.M</v>
          </cell>
          <cell r="L342" t="str">
            <v>Last communication 07</v>
          </cell>
        </row>
        <row r="343">
          <cell r="C343" t="str">
            <v>07023 E00 03000257</v>
          </cell>
          <cell r="D343">
            <v>3000257</v>
          </cell>
          <cell r="E343" t="str">
            <v>Suraksha Lakshmi</v>
          </cell>
          <cell r="F343" t="str">
            <v>02.06.1994</v>
          </cell>
          <cell r="G343">
            <v>45000</v>
          </cell>
          <cell r="H343">
            <v>45000</v>
          </cell>
          <cell r="J343" t="str">
            <v>I.R.M</v>
          </cell>
          <cell r="L343" t="str">
            <v>Last communication 07</v>
          </cell>
        </row>
        <row r="344">
          <cell r="C344" t="str">
            <v>07032 A00 03000258</v>
          </cell>
          <cell r="D344">
            <v>3000258</v>
          </cell>
          <cell r="E344" t="str">
            <v>Rita Machines (India) Ltd.</v>
          </cell>
          <cell r="F344" t="str">
            <v>02.06.1994</v>
          </cell>
          <cell r="G344">
            <v>48000</v>
          </cell>
          <cell r="H344">
            <v>48000</v>
          </cell>
          <cell r="J344" t="str">
            <v>I.R.M</v>
          </cell>
          <cell r="L344" t="str">
            <v>Last communication 07</v>
          </cell>
        </row>
        <row r="345">
          <cell r="C345" t="str">
            <v>07032 A00 03000259</v>
          </cell>
          <cell r="D345">
            <v>3000259</v>
          </cell>
          <cell r="E345" t="str">
            <v>Jaldhara General Industries</v>
          </cell>
          <cell r="F345" t="str">
            <v>02.06.0994</v>
          </cell>
          <cell r="G345">
            <v>48000</v>
          </cell>
          <cell r="H345">
            <v>48000</v>
          </cell>
          <cell r="J345" t="str">
            <v>I.R.M</v>
          </cell>
          <cell r="L345" t="str">
            <v>Last communication 07</v>
          </cell>
        </row>
        <row r="346">
          <cell r="C346" t="str">
            <v>07033 A00 03000260</v>
          </cell>
          <cell r="D346">
            <v>3000260</v>
          </cell>
          <cell r="E346" t="str">
            <v>Manav Tools</v>
          </cell>
          <cell r="F346" t="str">
            <v>08.06.1994</v>
          </cell>
          <cell r="G346">
            <v>48000</v>
          </cell>
          <cell r="H346">
            <v>48000</v>
          </cell>
          <cell r="J346" t="str">
            <v>I.R.M</v>
          </cell>
          <cell r="L346" t="str">
            <v>Last communication 07</v>
          </cell>
        </row>
        <row r="347">
          <cell r="C347" t="str">
            <v>07025 A00 03000261</v>
          </cell>
          <cell r="D347">
            <v>3000261</v>
          </cell>
          <cell r="E347" t="str">
            <v>Jay Jay Shirt (P)</v>
          </cell>
          <cell r="F347" t="str">
            <v>13.06.1994</v>
          </cell>
          <cell r="G347">
            <v>75000</v>
          </cell>
          <cell r="H347">
            <v>75000</v>
          </cell>
          <cell r="J347" t="str">
            <v>R.M</v>
          </cell>
          <cell r="K347">
            <v>2008</v>
          </cell>
          <cell r="L347" t="str">
            <v>Last communication 09</v>
          </cell>
        </row>
        <row r="348">
          <cell r="C348" t="str">
            <v>07024 E00 03000264</v>
          </cell>
          <cell r="D348">
            <v>3000264</v>
          </cell>
          <cell r="E348" t="str">
            <v>G Bansal</v>
          </cell>
          <cell r="F348" t="str">
            <v>14.06.1994</v>
          </cell>
          <cell r="G348">
            <v>45000</v>
          </cell>
          <cell r="H348">
            <v>45000</v>
          </cell>
          <cell r="J348" t="str">
            <v>I.R.M</v>
          </cell>
          <cell r="L348" t="str">
            <v>Last communication 10</v>
          </cell>
        </row>
        <row r="349">
          <cell r="C349" t="str">
            <v>07024 A00 03000269</v>
          </cell>
          <cell r="D349">
            <v>3000269</v>
          </cell>
          <cell r="E349" t="str">
            <v>Harmohan Singh Bhatia</v>
          </cell>
          <cell r="F349" t="str">
            <v>16.06.1994</v>
          </cell>
          <cell r="G349">
            <v>75000</v>
          </cell>
          <cell r="H349">
            <v>75000</v>
          </cell>
          <cell r="J349" t="str">
            <v>R.M</v>
          </cell>
          <cell r="K349">
            <v>2010</v>
          </cell>
          <cell r="L349" t="str">
            <v>Last communication 10</v>
          </cell>
        </row>
        <row r="350">
          <cell r="C350" t="str">
            <v>07035 E00 03000273</v>
          </cell>
          <cell r="D350">
            <v>3000273</v>
          </cell>
          <cell r="E350" t="str">
            <v>Intergraph Systems Pvt Ltd</v>
          </cell>
          <cell r="F350" t="str">
            <v>15.06.1994</v>
          </cell>
          <cell r="G350">
            <v>26600</v>
          </cell>
          <cell r="H350">
            <v>26600</v>
          </cell>
          <cell r="J350" t="str">
            <v>R.M</v>
          </cell>
          <cell r="K350">
            <v>2009</v>
          </cell>
          <cell r="L350" t="str">
            <v>Last communication 10</v>
          </cell>
        </row>
        <row r="351">
          <cell r="C351" t="str">
            <v>07021 B00 03000275</v>
          </cell>
          <cell r="D351">
            <v>3000275</v>
          </cell>
          <cell r="E351" t="str">
            <v>Madan Lal Jain</v>
          </cell>
          <cell r="F351" t="str">
            <v>15.06.1994</v>
          </cell>
          <cell r="G351">
            <v>57000</v>
          </cell>
          <cell r="H351">
            <v>57000</v>
          </cell>
          <cell r="J351" t="str">
            <v>I.R.M</v>
          </cell>
          <cell r="L351" t="str">
            <v>Last communication 05</v>
          </cell>
        </row>
        <row r="352">
          <cell r="C352" t="str">
            <v>07024 E00 03000276</v>
          </cell>
          <cell r="D352">
            <v>3000276</v>
          </cell>
          <cell r="E352" t="str">
            <v>Devashish Das</v>
          </cell>
          <cell r="F352" t="str">
            <v>13.06.1994</v>
          </cell>
          <cell r="G352">
            <v>45000</v>
          </cell>
          <cell r="H352">
            <v>45000</v>
          </cell>
          <cell r="J352" t="str">
            <v>R.M</v>
          </cell>
          <cell r="K352">
            <v>2011</v>
          </cell>
          <cell r="L352" t="str">
            <v>Last communication 10</v>
          </cell>
        </row>
        <row r="353">
          <cell r="C353" t="str">
            <v>07017 E00 03000282</v>
          </cell>
          <cell r="D353">
            <v>3000282</v>
          </cell>
          <cell r="E353" t="str">
            <v>Mohammed Yaseen</v>
          </cell>
          <cell r="F353" t="str">
            <v>20.06.1994</v>
          </cell>
          <cell r="G353">
            <v>45000</v>
          </cell>
          <cell r="H353">
            <v>22000</v>
          </cell>
          <cell r="I353">
            <v>23000</v>
          </cell>
          <cell r="J353" t="str">
            <v>Outstanding</v>
          </cell>
          <cell r="L353" t="str">
            <v>According to file unit cost outstanding Rs 23000/-</v>
          </cell>
        </row>
        <row r="354">
          <cell r="C354" t="str">
            <v>07052 E00 03000283</v>
          </cell>
          <cell r="D354">
            <v>3000283</v>
          </cell>
          <cell r="E354" t="str">
            <v>Mohammed Yaseen</v>
          </cell>
          <cell r="F354" t="str">
            <v>20.06.1994</v>
          </cell>
          <cell r="G354">
            <v>45000</v>
          </cell>
          <cell r="H354">
            <v>22000</v>
          </cell>
          <cell r="I354">
            <v>23000</v>
          </cell>
          <cell r="J354" t="str">
            <v>Outstanding</v>
          </cell>
          <cell r="L354" t="str">
            <v>According to file unit cost outstanding Rs Rs 23000/- (total 2 membership)</v>
          </cell>
        </row>
        <row r="355">
          <cell r="C355" t="str">
            <v>07025 B00 03000286</v>
          </cell>
          <cell r="D355">
            <v>3000286</v>
          </cell>
          <cell r="E355" t="str">
            <v>Desh Raj Singh</v>
          </cell>
          <cell r="F355" t="str">
            <v>09.06.1994</v>
          </cell>
          <cell r="G355">
            <v>54150</v>
          </cell>
          <cell r="H355">
            <v>54150</v>
          </cell>
          <cell r="J355" t="str">
            <v>I.R.M</v>
          </cell>
          <cell r="L355" t="str">
            <v>Last communication 09</v>
          </cell>
        </row>
        <row r="356">
          <cell r="C356" t="str">
            <v>07052 A00 03000288</v>
          </cell>
          <cell r="D356">
            <v>3000288</v>
          </cell>
          <cell r="E356" t="str">
            <v>Vibha Agarwal</v>
          </cell>
          <cell r="F356" t="str">
            <v>20.06.1994</v>
          </cell>
          <cell r="G356">
            <v>75000</v>
          </cell>
          <cell r="H356">
            <v>75000</v>
          </cell>
          <cell r="J356" t="str">
            <v>I.R.M</v>
          </cell>
          <cell r="L356" t="str">
            <v>Last communication 00, transfer from Ravi kohli to Vibha Agarwal</v>
          </cell>
        </row>
        <row r="357">
          <cell r="C357" t="str">
            <v>07022 E00 03000290</v>
          </cell>
          <cell r="D357">
            <v>3000290</v>
          </cell>
          <cell r="E357" t="str">
            <v>Ruder Devi Jhari</v>
          </cell>
          <cell r="F357" t="str">
            <v>21.06.1994</v>
          </cell>
          <cell r="G357">
            <v>45000</v>
          </cell>
          <cell r="H357">
            <v>45000</v>
          </cell>
          <cell r="J357" t="str">
            <v>I.R.M</v>
          </cell>
          <cell r="L357" t="str">
            <v>Last communication 08</v>
          </cell>
        </row>
        <row r="358">
          <cell r="C358" t="str">
            <v>07021 E00 03000293</v>
          </cell>
          <cell r="D358">
            <v>3000293</v>
          </cell>
          <cell r="E358" t="str">
            <v>A.S Krishna</v>
          </cell>
          <cell r="F358" t="str">
            <v>20.06.1994</v>
          </cell>
          <cell r="G358">
            <v>45000</v>
          </cell>
          <cell r="H358">
            <v>45000</v>
          </cell>
          <cell r="J358" t="str">
            <v>I.R.M</v>
          </cell>
          <cell r="L358" t="str">
            <v>Last communication 11</v>
          </cell>
        </row>
        <row r="359">
          <cell r="C359" t="str">
            <v>07025 B00 03000295</v>
          </cell>
          <cell r="D359">
            <v>3000295</v>
          </cell>
          <cell r="E359" t="str">
            <v>Shiv Nath Rai Kohli</v>
          </cell>
          <cell r="F359" t="str">
            <v>21.06.1994</v>
          </cell>
          <cell r="G359">
            <v>57000</v>
          </cell>
          <cell r="H359">
            <v>57000</v>
          </cell>
          <cell r="J359" t="str">
            <v>I.R.M</v>
          </cell>
          <cell r="L359" t="str">
            <v>Last communication 07</v>
          </cell>
        </row>
        <row r="360">
          <cell r="C360" t="str">
            <v>07025 B00 03000301</v>
          </cell>
          <cell r="D360">
            <v>3000301</v>
          </cell>
          <cell r="E360" t="str">
            <v>Hemant Dhall</v>
          </cell>
          <cell r="F360" t="str">
            <v>15.06.1994</v>
          </cell>
          <cell r="G360">
            <v>57000</v>
          </cell>
          <cell r="H360">
            <v>57000</v>
          </cell>
          <cell r="J360" t="str">
            <v>I.R.M</v>
          </cell>
          <cell r="L360" t="str">
            <v>Last communication 09</v>
          </cell>
        </row>
        <row r="361">
          <cell r="C361" t="str">
            <v>07025 B00 03000302</v>
          </cell>
          <cell r="D361">
            <v>3000302</v>
          </cell>
          <cell r="E361" t="str">
            <v>Gulshan Kumar</v>
          </cell>
          <cell r="F361" t="str">
            <v>16.06.1994</v>
          </cell>
          <cell r="G361">
            <v>57000</v>
          </cell>
          <cell r="H361">
            <v>57000</v>
          </cell>
          <cell r="J361" t="str">
            <v>R.M</v>
          </cell>
          <cell r="K361">
            <v>2011</v>
          </cell>
          <cell r="L361" t="str">
            <v>Last communication 11</v>
          </cell>
        </row>
        <row r="362">
          <cell r="C362" t="str">
            <v>07025 B00 03000303</v>
          </cell>
          <cell r="D362">
            <v>3000303</v>
          </cell>
          <cell r="E362" t="str">
            <v>A &amp; A Financer &amp; Investor</v>
          </cell>
          <cell r="F362" t="str">
            <v>16.06.1994</v>
          </cell>
          <cell r="G362">
            <v>57000</v>
          </cell>
          <cell r="H362">
            <v>57000</v>
          </cell>
          <cell r="J362" t="str">
            <v>R.M</v>
          </cell>
          <cell r="K362">
            <v>2007</v>
          </cell>
          <cell r="L362" t="str">
            <v>Last communication 07</v>
          </cell>
        </row>
        <row r="363">
          <cell r="C363" t="str">
            <v>07021 B00 03000306</v>
          </cell>
          <cell r="D363">
            <v>3000306</v>
          </cell>
          <cell r="E363" t="str">
            <v>Ratan Singh</v>
          </cell>
          <cell r="F363" t="str">
            <v>20.06.1994</v>
          </cell>
          <cell r="G363">
            <v>57000</v>
          </cell>
          <cell r="H363">
            <v>17100</v>
          </cell>
          <cell r="I363">
            <v>39000</v>
          </cell>
          <cell r="J363" t="str">
            <v>Outstanding</v>
          </cell>
          <cell r="L363" t="str">
            <v>Last communication 07 (Outstanding Rs 39900/-)</v>
          </cell>
        </row>
        <row r="364">
          <cell r="C364" t="str">
            <v>07023 A00 03000308</v>
          </cell>
          <cell r="D364">
            <v>3000308</v>
          </cell>
          <cell r="E364" t="str">
            <v>Anurag Gupta</v>
          </cell>
          <cell r="F364" t="str">
            <v>24.06.1994</v>
          </cell>
          <cell r="G364">
            <v>75000</v>
          </cell>
          <cell r="H364">
            <v>75000</v>
          </cell>
          <cell r="J364" t="str">
            <v>R.M</v>
          </cell>
          <cell r="K364">
            <v>2007</v>
          </cell>
          <cell r="L364" t="str">
            <v>Last communication 08</v>
          </cell>
        </row>
        <row r="365">
          <cell r="C365" t="str">
            <v>07021 E00 03000309</v>
          </cell>
          <cell r="D365">
            <v>3000309</v>
          </cell>
          <cell r="E365" t="str">
            <v>Ritu Arora</v>
          </cell>
          <cell r="F365" t="str">
            <v>27.06.1994</v>
          </cell>
          <cell r="G365">
            <v>45000</v>
          </cell>
          <cell r="H365">
            <v>45000</v>
          </cell>
          <cell r="J365" t="str">
            <v>I.R.M</v>
          </cell>
          <cell r="L365" t="str">
            <v>Last communication 10</v>
          </cell>
        </row>
        <row r="366">
          <cell r="C366" t="str">
            <v>07025 B00 03000313</v>
          </cell>
          <cell r="D366">
            <v>3000313</v>
          </cell>
          <cell r="E366" t="str">
            <v>K.R Gupta</v>
          </cell>
          <cell r="F366" t="str">
            <v>24.06.1994</v>
          </cell>
          <cell r="G366">
            <v>54150</v>
          </cell>
          <cell r="H366">
            <v>54150</v>
          </cell>
          <cell r="J366" t="str">
            <v>I.R.M</v>
          </cell>
          <cell r="L366" t="str">
            <v>Last communication 07</v>
          </cell>
        </row>
        <row r="367">
          <cell r="C367" t="str">
            <v>07026 B00 03000316</v>
          </cell>
          <cell r="D367">
            <v>3000316</v>
          </cell>
          <cell r="E367" t="str">
            <v>Sushil Sharma</v>
          </cell>
          <cell r="F367" t="str">
            <v>27.06.1994</v>
          </cell>
          <cell r="G367">
            <v>57000</v>
          </cell>
          <cell r="H367">
            <v>57000</v>
          </cell>
          <cell r="J367" t="str">
            <v>I.R.M</v>
          </cell>
          <cell r="L367" t="str">
            <v>Last communication 01</v>
          </cell>
        </row>
        <row r="368">
          <cell r="C368" t="str">
            <v>07026 B00 03000321</v>
          </cell>
          <cell r="D368">
            <v>3000321</v>
          </cell>
          <cell r="E368" t="str">
            <v>Mithlesh</v>
          </cell>
          <cell r="F368" t="str">
            <v>28.06.1994</v>
          </cell>
          <cell r="G368">
            <v>57000</v>
          </cell>
          <cell r="H368">
            <v>57000</v>
          </cell>
          <cell r="J368" t="str">
            <v>I.R.M</v>
          </cell>
          <cell r="L368" t="str">
            <v>Last communication 00</v>
          </cell>
        </row>
        <row r="369">
          <cell r="C369" t="str">
            <v>07036 E00 03000328</v>
          </cell>
          <cell r="D369">
            <v>3000328</v>
          </cell>
          <cell r="E369" t="str">
            <v>Neha Saxena</v>
          </cell>
          <cell r="F369" t="str">
            <v>25.06.1994</v>
          </cell>
          <cell r="G369">
            <v>28000</v>
          </cell>
          <cell r="H369">
            <v>28000</v>
          </cell>
          <cell r="J369" t="str">
            <v>I.R.M</v>
          </cell>
          <cell r="L369" t="str">
            <v>Last communication 09</v>
          </cell>
        </row>
        <row r="370">
          <cell r="C370" t="str">
            <v>07049 B00 03000329</v>
          </cell>
          <cell r="D370">
            <v>3000329</v>
          </cell>
          <cell r="E370" t="str">
            <v>Krishna Leela International</v>
          </cell>
          <cell r="F370" t="str">
            <v>17.06.1994</v>
          </cell>
          <cell r="G370">
            <v>35000</v>
          </cell>
          <cell r="H370">
            <v>10500</v>
          </cell>
          <cell r="I370">
            <v>24500</v>
          </cell>
          <cell r="J370" t="str">
            <v>Outstanding</v>
          </cell>
          <cell r="L370" t="str">
            <v>Last communication 97 (Outstanding Rs 24500/-)</v>
          </cell>
        </row>
        <row r="371">
          <cell r="C371" t="str">
            <v>07025 B00 03000331</v>
          </cell>
          <cell r="D371">
            <v>3000331</v>
          </cell>
          <cell r="E371" t="str">
            <v>Jitendra Kumar</v>
          </cell>
          <cell r="F371" t="str">
            <v>24.06.1994</v>
          </cell>
          <cell r="G371">
            <v>57000</v>
          </cell>
          <cell r="H371">
            <v>57000</v>
          </cell>
          <cell r="J371" t="str">
            <v>I.R.M</v>
          </cell>
          <cell r="L371" t="str">
            <v>Last communication 11</v>
          </cell>
        </row>
        <row r="372">
          <cell r="C372" t="str">
            <v>07026 B00 03000332</v>
          </cell>
          <cell r="D372">
            <v>3000332</v>
          </cell>
          <cell r="E372" t="str">
            <v>Jayana Engg Works</v>
          </cell>
          <cell r="F372" t="str">
            <v>20.06.1994</v>
          </cell>
          <cell r="G372">
            <v>57000</v>
          </cell>
          <cell r="H372">
            <v>57000</v>
          </cell>
          <cell r="J372" t="str">
            <v>I.R.M</v>
          </cell>
          <cell r="L372" t="str">
            <v>Last communication 09</v>
          </cell>
        </row>
        <row r="373">
          <cell r="C373" t="str">
            <v>07025 B00 03000337</v>
          </cell>
          <cell r="D373">
            <v>3000337</v>
          </cell>
          <cell r="E373" t="str">
            <v>Smt. Meenakshi</v>
          </cell>
          <cell r="F373" t="str">
            <v>16.06.1994</v>
          </cell>
          <cell r="G373">
            <v>57000</v>
          </cell>
          <cell r="H373">
            <v>57000</v>
          </cell>
          <cell r="J373" t="str">
            <v>R.M</v>
          </cell>
          <cell r="K373">
            <v>2010</v>
          </cell>
          <cell r="L373" t="str">
            <v>Last communication 10</v>
          </cell>
        </row>
        <row r="374">
          <cell r="C374" t="str">
            <v>07021 B00 03000342</v>
          </cell>
          <cell r="D374">
            <v>3000342</v>
          </cell>
          <cell r="E374" t="str">
            <v>Yashdeep Ultra Sound Centre</v>
          </cell>
          <cell r="F374" t="str">
            <v>03.06.1994</v>
          </cell>
          <cell r="G374">
            <v>57000</v>
          </cell>
          <cell r="H374">
            <v>57000</v>
          </cell>
          <cell r="J374" t="str">
            <v>I.R.M</v>
          </cell>
          <cell r="L374" t="str">
            <v>Last communication 10</v>
          </cell>
        </row>
        <row r="375">
          <cell r="C375" t="str">
            <v>07024 E00 03000356</v>
          </cell>
          <cell r="D375">
            <v>3000356</v>
          </cell>
          <cell r="E375" t="str">
            <v>Liaqat Choudhary</v>
          </cell>
          <cell r="F375" t="str">
            <v>30.06.19945</v>
          </cell>
          <cell r="G375">
            <v>45000</v>
          </cell>
          <cell r="H375">
            <v>45000</v>
          </cell>
          <cell r="J375" t="str">
            <v>I.R.M</v>
          </cell>
          <cell r="L375" t="str">
            <v>No communication till date</v>
          </cell>
        </row>
        <row r="376">
          <cell r="C376" t="str">
            <v>07025 B00 03000357</v>
          </cell>
          <cell r="D376">
            <v>3000357</v>
          </cell>
          <cell r="E376" t="str">
            <v>V.R Chari</v>
          </cell>
          <cell r="F376" t="str">
            <v>20.06.1994</v>
          </cell>
          <cell r="G376">
            <v>54150</v>
          </cell>
          <cell r="H376" t="str">
            <v>Nil</v>
          </cell>
          <cell r="J376" t="str">
            <v>Cancelled</v>
          </cell>
          <cell r="L376" t="str">
            <v xml:space="preserve">Refunded Rs:- 43,757/-, Chq No:- 8000258, date:- 17/9/14 </v>
          </cell>
        </row>
        <row r="377">
          <cell r="C377" t="str">
            <v>07032 E00 03000358</v>
          </cell>
          <cell r="D377">
            <v>3000358</v>
          </cell>
          <cell r="E377" t="str">
            <v>Shankar Maitra</v>
          </cell>
          <cell r="F377" t="str">
            <v>20.07.1994</v>
          </cell>
          <cell r="G377">
            <v>28000</v>
          </cell>
          <cell r="H377">
            <v>16800</v>
          </cell>
          <cell r="I377">
            <v>11200</v>
          </cell>
          <cell r="J377" t="str">
            <v>Outstanding</v>
          </cell>
          <cell r="L377" t="str">
            <v>Only application form filed (Outstanding Rs 11200/-)</v>
          </cell>
        </row>
        <row r="378">
          <cell r="C378" t="str">
            <v>07026 B00 03000359</v>
          </cell>
          <cell r="D378">
            <v>3000359</v>
          </cell>
          <cell r="E378" t="str">
            <v>Ashok Suneja</v>
          </cell>
          <cell r="F378" t="str">
            <v>20.07.1994</v>
          </cell>
          <cell r="G378">
            <v>57000</v>
          </cell>
          <cell r="H378">
            <v>17100</v>
          </cell>
          <cell r="I378">
            <v>39900</v>
          </cell>
          <cell r="J378" t="str">
            <v>Outstanding</v>
          </cell>
          <cell r="L378" t="str">
            <v>Only application form filed (Outstanding Rs 39900/-)</v>
          </cell>
        </row>
        <row r="379">
          <cell r="C379" t="str">
            <v>07025 B00 03000388</v>
          </cell>
          <cell r="D379">
            <v>3000388</v>
          </cell>
          <cell r="E379" t="str">
            <v>R.K Talwar</v>
          </cell>
          <cell r="F379" t="str">
            <v>04.07.1994</v>
          </cell>
          <cell r="G379">
            <v>57000</v>
          </cell>
          <cell r="H379">
            <v>57000</v>
          </cell>
          <cell r="J379" t="str">
            <v>I.R.M</v>
          </cell>
          <cell r="L379" t="str">
            <v>Last communication 07</v>
          </cell>
        </row>
        <row r="380">
          <cell r="C380" t="str">
            <v>07026 B00 03000393</v>
          </cell>
          <cell r="D380">
            <v>3000393</v>
          </cell>
          <cell r="E380" t="str">
            <v>Adarsh Tandon</v>
          </cell>
          <cell r="F380" t="str">
            <v>02.07.1994</v>
          </cell>
          <cell r="G380">
            <v>57000</v>
          </cell>
          <cell r="H380">
            <v>57000</v>
          </cell>
          <cell r="J380" t="str">
            <v>I.R.M</v>
          </cell>
          <cell r="L380" t="str">
            <v>Last communication 09</v>
          </cell>
        </row>
        <row r="381">
          <cell r="C381" t="str">
            <v>07036 A00 03000398</v>
          </cell>
          <cell r="D381">
            <v>3000398</v>
          </cell>
          <cell r="E381" t="str">
            <v>Satish Kumar Jain</v>
          </cell>
          <cell r="F381" t="str">
            <v>06.07.1994</v>
          </cell>
          <cell r="G381">
            <v>48000</v>
          </cell>
          <cell r="H381">
            <v>48000</v>
          </cell>
          <cell r="J381" t="str">
            <v>I.R.M</v>
          </cell>
          <cell r="L381" t="str">
            <v>Last communication 96</v>
          </cell>
        </row>
        <row r="382">
          <cell r="C382" t="str">
            <v>07023 B00 03000400</v>
          </cell>
          <cell r="D382">
            <v>3000400</v>
          </cell>
          <cell r="E382" t="str">
            <v>Mohan D Khandelwal</v>
          </cell>
          <cell r="F382" t="str">
            <v>04.07.1994</v>
          </cell>
          <cell r="G382">
            <v>57000</v>
          </cell>
          <cell r="H382">
            <v>57000</v>
          </cell>
          <cell r="J382" t="str">
            <v>I.R.M</v>
          </cell>
          <cell r="L382" t="str">
            <v>Last communication 02</v>
          </cell>
        </row>
        <row r="383">
          <cell r="C383" t="str">
            <v>07022 B00 03000401</v>
          </cell>
          <cell r="D383">
            <v>3000401</v>
          </cell>
          <cell r="E383" t="str">
            <v>Kapil Jhalani</v>
          </cell>
          <cell r="F383" t="str">
            <v>07.07.1994</v>
          </cell>
          <cell r="G383">
            <v>57000</v>
          </cell>
          <cell r="H383">
            <v>57000</v>
          </cell>
          <cell r="J383" t="str">
            <v>I.R.M</v>
          </cell>
          <cell r="L383" t="str">
            <v>Last communication 01</v>
          </cell>
        </row>
        <row r="384">
          <cell r="C384" t="str">
            <v>07013 B00 03000404</v>
          </cell>
          <cell r="D384">
            <v>3000404</v>
          </cell>
          <cell r="E384" t="str">
            <v>Jasbir Singh Sahani</v>
          </cell>
          <cell r="F384" t="str">
            <v>01.07.0994</v>
          </cell>
          <cell r="G384">
            <v>35000</v>
          </cell>
          <cell r="H384">
            <v>35000</v>
          </cell>
          <cell r="J384" t="str">
            <v>I.R.M</v>
          </cell>
          <cell r="L384" t="str">
            <v>Only application form filed</v>
          </cell>
        </row>
        <row r="385">
          <cell r="C385" t="str">
            <v>07026 B00 03000407</v>
          </cell>
          <cell r="D385">
            <v>3000407</v>
          </cell>
          <cell r="E385" t="str">
            <v>Naresh K Juneja</v>
          </cell>
          <cell r="F385" t="str">
            <v>08.07.1994</v>
          </cell>
          <cell r="G385">
            <v>57000</v>
          </cell>
          <cell r="H385">
            <v>57000</v>
          </cell>
          <cell r="J385" t="str">
            <v>I.R.M</v>
          </cell>
          <cell r="L385" t="str">
            <v>Last communication 07, friends circle (03000407 to 410)</v>
          </cell>
        </row>
        <row r="386">
          <cell r="C386" t="str">
            <v>07026 B00 03000408</v>
          </cell>
          <cell r="D386">
            <v>3000408</v>
          </cell>
          <cell r="E386" t="str">
            <v>R.C Setia</v>
          </cell>
          <cell r="F386" t="str">
            <v>07.07.1994</v>
          </cell>
          <cell r="G386">
            <v>57000</v>
          </cell>
          <cell r="H386">
            <v>57000</v>
          </cell>
          <cell r="J386" t="str">
            <v>I.R.M</v>
          </cell>
          <cell r="L386" t="str">
            <v>Last communication, some legal documnets filed, 
friends circle (03000407 to 410)</v>
          </cell>
        </row>
        <row r="387">
          <cell r="C387" t="str">
            <v>07026 B00 03000409</v>
          </cell>
          <cell r="D387">
            <v>3000409</v>
          </cell>
          <cell r="E387" t="str">
            <v>S.K Ahuja</v>
          </cell>
          <cell r="F387" t="str">
            <v>08.07.1994</v>
          </cell>
          <cell r="G387">
            <v>57000</v>
          </cell>
          <cell r="H387">
            <v>57000</v>
          </cell>
          <cell r="J387" t="str">
            <v>R.M</v>
          </cell>
          <cell r="K387">
            <v>2007</v>
          </cell>
          <cell r="L387" t="str">
            <v>Last communication 06, friends circle (03000407 to 410)</v>
          </cell>
        </row>
        <row r="388">
          <cell r="C388" t="str">
            <v>07026 B00 03000410</v>
          </cell>
          <cell r="D388">
            <v>3000410</v>
          </cell>
          <cell r="E388" t="str">
            <v>O P Munjal</v>
          </cell>
          <cell r="F388" t="str">
            <v>08.07.1994</v>
          </cell>
          <cell r="G388">
            <v>57000</v>
          </cell>
          <cell r="H388">
            <v>57000</v>
          </cell>
          <cell r="J388" t="str">
            <v>I.R.M</v>
          </cell>
          <cell r="L388" t="str">
            <v>Last communication 97</v>
          </cell>
        </row>
        <row r="389">
          <cell r="C389" t="str">
            <v>0704 E00 03000411</v>
          </cell>
          <cell r="D389">
            <v>3000411</v>
          </cell>
          <cell r="E389" t="str">
            <v>Ravinder Singh</v>
          </cell>
          <cell r="F389" t="str">
            <v>12.07.1994</v>
          </cell>
          <cell r="G389">
            <v>28000</v>
          </cell>
          <cell r="H389">
            <v>28000</v>
          </cell>
          <cell r="J389" t="str">
            <v>R.M</v>
          </cell>
          <cell r="K389">
            <v>2010</v>
          </cell>
          <cell r="L389" t="str">
            <v>Last communication 10,Membership trasfer latter but not trasfer &amp; trasfe charges Recd,</v>
          </cell>
        </row>
        <row r="390">
          <cell r="C390" t="str">
            <v>07022 E00 03000414</v>
          </cell>
          <cell r="D390">
            <v>3000414</v>
          </cell>
          <cell r="E390" t="str">
            <v>N.K Agarwal</v>
          </cell>
          <cell r="F390" t="str">
            <v>10.07.1994</v>
          </cell>
          <cell r="G390">
            <v>42750</v>
          </cell>
          <cell r="H390">
            <v>42750</v>
          </cell>
          <cell r="J390" t="str">
            <v>R.M</v>
          </cell>
          <cell r="K390">
            <v>2012</v>
          </cell>
          <cell r="L390" t="str">
            <v>Last communication 16</v>
          </cell>
        </row>
        <row r="391">
          <cell r="C391" t="str">
            <v>07026 A00 03000422</v>
          </cell>
          <cell r="D391">
            <v>3000422</v>
          </cell>
          <cell r="E391" t="str">
            <v>Universal Woollen Mill</v>
          </cell>
          <cell r="F391">
            <v>34523</v>
          </cell>
          <cell r="G391">
            <v>75000</v>
          </cell>
          <cell r="H391">
            <v>75000</v>
          </cell>
          <cell r="I391" t="str">
            <v>No</v>
          </cell>
          <cell r="J391" t="str">
            <v>I.R.M</v>
          </cell>
          <cell r="K391" t="str">
            <v xml:space="preserve">No </v>
          </cell>
          <cell r="L391" t="str">
            <v>Last communication 09</v>
          </cell>
        </row>
        <row r="392">
          <cell r="C392" t="str">
            <v>07026 A00 03000423</v>
          </cell>
          <cell r="D392">
            <v>3000430</v>
          </cell>
          <cell r="E392" t="str">
            <v>Nestler Spinning &amp; Weaving Mills</v>
          </cell>
          <cell r="F392">
            <v>34533</v>
          </cell>
          <cell r="G392">
            <v>75000</v>
          </cell>
          <cell r="H392">
            <v>75000</v>
          </cell>
          <cell r="I392" t="str">
            <v>No</v>
          </cell>
          <cell r="J392" t="str">
            <v>I.R.M</v>
          </cell>
          <cell r="K392" t="str">
            <v xml:space="preserve">No </v>
          </cell>
          <cell r="L392" t="str">
            <v>Last communication 07, kindly verify all his cheque some cheques is not mentioned in RIMES</v>
          </cell>
        </row>
        <row r="393">
          <cell r="C393" t="str">
            <v>07021 B00 03000430</v>
          </cell>
          <cell r="D393">
            <v>3000430</v>
          </cell>
          <cell r="E393" t="str">
            <v>Ravi Gupta</v>
          </cell>
          <cell r="F393">
            <v>34528</v>
          </cell>
          <cell r="G393">
            <v>57000</v>
          </cell>
          <cell r="H393">
            <v>57000</v>
          </cell>
          <cell r="I393" t="str">
            <v>No</v>
          </cell>
          <cell r="J393" t="str">
            <v>I.R.M</v>
          </cell>
          <cell r="K393" t="str">
            <v xml:space="preserve">No </v>
          </cell>
          <cell r="L393" t="str">
            <v>Last communication 03</v>
          </cell>
        </row>
        <row r="394">
          <cell r="C394" t="str">
            <v>07026 E00 03000431</v>
          </cell>
          <cell r="D394">
            <v>3000431</v>
          </cell>
          <cell r="E394" t="str">
            <v>Gulshan Kumar Angrish</v>
          </cell>
          <cell r="F394">
            <v>34528</v>
          </cell>
          <cell r="G394">
            <v>45000</v>
          </cell>
          <cell r="H394">
            <v>45000</v>
          </cell>
          <cell r="I394" t="str">
            <v>No</v>
          </cell>
          <cell r="J394" t="str">
            <v>I.R.M</v>
          </cell>
          <cell r="K394" t="str">
            <v xml:space="preserve">No </v>
          </cell>
          <cell r="L394" t="str">
            <v>Last communication 99, kindly verify all his cheque some cheques is not mentioned in RIMES</v>
          </cell>
        </row>
        <row r="395">
          <cell r="C395" t="str">
            <v>07026 A00 03000432</v>
          </cell>
          <cell r="D395">
            <v>3000432</v>
          </cell>
          <cell r="E395" t="str">
            <v>Vipin Singhani</v>
          </cell>
          <cell r="F395">
            <v>34523</v>
          </cell>
          <cell r="G395">
            <v>75000</v>
          </cell>
          <cell r="H395">
            <v>75000</v>
          </cell>
          <cell r="I395" t="str">
            <v>No</v>
          </cell>
          <cell r="J395" t="str">
            <v>I.R.M</v>
          </cell>
          <cell r="K395" t="str">
            <v xml:space="preserve">No </v>
          </cell>
          <cell r="L395" t="str">
            <v>Last communication 06, Please add cheque number into RIMES</v>
          </cell>
        </row>
        <row r="396">
          <cell r="C396" t="str">
            <v>07013 E00 03000433</v>
          </cell>
          <cell r="D396">
            <v>3000433</v>
          </cell>
          <cell r="E396" t="str">
            <v>James Masih</v>
          </cell>
          <cell r="F396">
            <v>34531</v>
          </cell>
          <cell r="G396">
            <v>28000</v>
          </cell>
          <cell r="H396">
            <v>28000</v>
          </cell>
          <cell r="I396" t="str">
            <v>No</v>
          </cell>
          <cell r="J396" t="str">
            <v>I.R.M</v>
          </cell>
          <cell r="K396" t="str">
            <v xml:space="preserve">No </v>
          </cell>
          <cell r="L396" t="str">
            <v>Last communication 01</v>
          </cell>
        </row>
        <row r="397">
          <cell r="C397" t="str">
            <v>07021 B00 03000440</v>
          </cell>
          <cell r="D397">
            <v>3000440</v>
          </cell>
          <cell r="E397" t="str">
            <v>Trilok P Gupta</v>
          </cell>
          <cell r="F397">
            <v>34531</v>
          </cell>
          <cell r="G397">
            <v>57000</v>
          </cell>
          <cell r="H397">
            <v>34200</v>
          </cell>
          <cell r="I397">
            <v>22800</v>
          </cell>
          <cell r="J397" t="str">
            <v>Outstanding</v>
          </cell>
          <cell r="L397" t="str">
            <v>Outstanding, last communication 99, please add cheque number into RIMES</v>
          </cell>
        </row>
        <row r="398">
          <cell r="C398" t="str">
            <v>07023 E00 03000441</v>
          </cell>
          <cell r="D398">
            <v>3000441</v>
          </cell>
          <cell r="E398" t="str">
            <v>Ranjana Lata Maheshwari</v>
          </cell>
          <cell r="F398">
            <v>34531</v>
          </cell>
          <cell r="G398">
            <v>45000</v>
          </cell>
          <cell r="H398">
            <v>45000</v>
          </cell>
          <cell r="I398" t="str">
            <v>No</v>
          </cell>
          <cell r="J398" t="str">
            <v>I.R.M</v>
          </cell>
          <cell r="K398" t="str">
            <v xml:space="preserve">No </v>
          </cell>
          <cell r="L398" t="str">
            <v>Last communication 07</v>
          </cell>
        </row>
        <row r="399">
          <cell r="C399" t="str">
            <v>07021 B00 03000442</v>
          </cell>
          <cell r="D399">
            <v>3000442</v>
          </cell>
          <cell r="E399" t="str">
            <v>Arif Kamal Ayubi</v>
          </cell>
          <cell r="F399">
            <v>34949</v>
          </cell>
          <cell r="G399" t="str">
            <v>Nil</v>
          </cell>
          <cell r="J399" t="str">
            <v>Cancelled</v>
          </cell>
          <cell r="L399" t="str">
            <v>Cancelled</v>
          </cell>
        </row>
        <row r="400">
          <cell r="C400" t="str">
            <v>07026 E00 03000447</v>
          </cell>
          <cell r="D400">
            <v>3000447</v>
          </cell>
          <cell r="E400" t="str">
            <v>B.L Jaitwani</v>
          </cell>
          <cell r="F400">
            <v>34533</v>
          </cell>
          <cell r="G400">
            <v>45000</v>
          </cell>
          <cell r="H400">
            <v>45000</v>
          </cell>
          <cell r="I400" t="str">
            <v>No</v>
          </cell>
          <cell r="J400" t="str">
            <v>I.R.M</v>
          </cell>
          <cell r="K400" t="str">
            <v xml:space="preserve">No </v>
          </cell>
          <cell r="L400" t="str">
            <v>Last communication 09</v>
          </cell>
        </row>
        <row r="401">
          <cell r="C401" t="str">
            <v>07026 E00 03000448</v>
          </cell>
          <cell r="D401">
            <v>3000448</v>
          </cell>
          <cell r="E401" t="str">
            <v>Kapil Khanna</v>
          </cell>
          <cell r="F401">
            <v>34533</v>
          </cell>
          <cell r="G401">
            <v>45000</v>
          </cell>
          <cell r="H401">
            <v>45000</v>
          </cell>
          <cell r="I401" t="str">
            <v>No</v>
          </cell>
          <cell r="J401" t="str">
            <v>R.M</v>
          </cell>
          <cell r="K401">
            <v>2009</v>
          </cell>
          <cell r="L401" t="str">
            <v>Last communication 09 &amp; transferred from Ashish Perry to Kapil Khanna</v>
          </cell>
        </row>
        <row r="402">
          <cell r="C402" t="str">
            <v>07026 B00 03000449</v>
          </cell>
          <cell r="D402">
            <v>3000449</v>
          </cell>
          <cell r="E402" t="str">
            <v>Rajinder Thaper</v>
          </cell>
          <cell r="F402" t="str">
            <v>16/07/1994</v>
          </cell>
          <cell r="G402">
            <v>57000</v>
          </cell>
          <cell r="H402">
            <v>57000</v>
          </cell>
          <cell r="J402" t="str">
            <v>I.R.M</v>
          </cell>
          <cell r="K402" t="str">
            <v xml:space="preserve">No </v>
          </cell>
          <cell r="L402" t="str">
            <v>Last communication 09</v>
          </cell>
        </row>
        <row r="403">
          <cell r="C403" t="str">
            <v>07026 E00 03000450</v>
          </cell>
          <cell r="D403">
            <v>3000450</v>
          </cell>
          <cell r="E403" t="str">
            <v>Gulshan Soni</v>
          </cell>
          <cell r="F403" t="str">
            <v>18/7/1994</v>
          </cell>
          <cell r="G403">
            <v>45000</v>
          </cell>
          <cell r="H403">
            <v>45000</v>
          </cell>
          <cell r="J403" t="str">
            <v>I.R.M</v>
          </cell>
          <cell r="K403" t="str">
            <v xml:space="preserve">No </v>
          </cell>
          <cell r="L403" t="str">
            <v>Last communication 09</v>
          </cell>
        </row>
        <row r="404">
          <cell r="C404" t="str">
            <v>07033 B00 03000452</v>
          </cell>
          <cell r="D404">
            <v>3000452</v>
          </cell>
          <cell r="E404" t="str">
            <v>Bhavendra Tyagi</v>
          </cell>
          <cell r="F404">
            <v>34372</v>
          </cell>
          <cell r="G404">
            <v>35000</v>
          </cell>
          <cell r="H404">
            <v>35000</v>
          </cell>
          <cell r="J404" t="str">
            <v>I.R.M</v>
          </cell>
          <cell r="K404" t="str">
            <v xml:space="preserve">No </v>
          </cell>
          <cell r="L404" t="str">
            <v>Last communication 98</v>
          </cell>
        </row>
        <row r="405">
          <cell r="C405" t="str">
            <v>07021 B00 03000454</v>
          </cell>
          <cell r="D405">
            <v>3000454</v>
          </cell>
          <cell r="E405" t="str">
            <v>Super Art International</v>
          </cell>
          <cell r="F405" t="str">
            <v>21/07/1994</v>
          </cell>
          <cell r="G405">
            <v>57000</v>
          </cell>
          <cell r="H405">
            <v>57000</v>
          </cell>
          <cell r="J405" t="str">
            <v>I.R.M</v>
          </cell>
          <cell r="K405" t="str">
            <v xml:space="preserve">No </v>
          </cell>
          <cell r="L405" t="str">
            <v>Last communication 94</v>
          </cell>
        </row>
        <row r="406">
          <cell r="C406" t="str">
            <v>07049 B00 03000455</v>
          </cell>
          <cell r="D406">
            <v>3000455</v>
          </cell>
          <cell r="E406" t="str">
            <v>Zain UL Abidin</v>
          </cell>
          <cell r="F406" t="str">
            <v>15/7/1994</v>
          </cell>
          <cell r="G406">
            <v>35000</v>
          </cell>
          <cell r="H406">
            <v>35000</v>
          </cell>
          <cell r="J406" t="str">
            <v>I.R.M</v>
          </cell>
          <cell r="K406" t="str">
            <v xml:space="preserve">No </v>
          </cell>
          <cell r="L406" t="str">
            <v>Last communication 95</v>
          </cell>
        </row>
        <row r="407">
          <cell r="C407" t="str">
            <v>07023 E00 03000471</v>
          </cell>
          <cell r="D407">
            <v>3000471</v>
          </cell>
          <cell r="E407" t="str">
            <v>Birender Singh</v>
          </cell>
          <cell r="F407" t="str">
            <v>26/07/94</v>
          </cell>
          <cell r="G407">
            <v>45000</v>
          </cell>
          <cell r="H407">
            <v>45000</v>
          </cell>
          <cell r="J407" t="str">
            <v>I.R.M</v>
          </cell>
          <cell r="K407" t="str">
            <v xml:space="preserve">No </v>
          </cell>
          <cell r="L407" t="str">
            <v>Last communication 96</v>
          </cell>
        </row>
        <row r="408">
          <cell r="C408" t="str">
            <v>07021 B00 03000473</v>
          </cell>
          <cell r="D408">
            <v>3000473</v>
          </cell>
          <cell r="E408" t="str">
            <v>Alka Anand</v>
          </cell>
          <cell r="F408" t="str">
            <v>25/07/1994</v>
          </cell>
          <cell r="G408">
            <v>57000</v>
          </cell>
          <cell r="H408">
            <v>57000</v>
          </cell>
          <cell r="J408" t="str">
            <v>I.R.M</v>
          </cell>
          <cell r="K408" t="str">
            <v xml:space="preserve">No </v>
          </cell>
          <cell r="L408" t="str">
            <v>Last communication 00</v>
          </cell>
        </row>
        <row r="409">
          <cell r="C409" t="str">
            <v>07015 B00 03000475</v>
          </cell>
          <cell r="D409">
            <v>3000475</v>
          </cell>
          <cell r="E409" t="str">
            <v>Ishwar Chand Oberoi</v>
          </cell>
          <cell r="F409" t="str">
            <v>25/07/1994</v>
          </cell>
          <cell r="G409">
            <v>45000</v>
          </cell>
          <cell r="H409">
            <v>45000</v>
          </cell>
          <cell r="J409" t="str">
            <v>I.R.M</v>
          </cell>
          <cell r="K409" t="str">
            <v xml:space="preserve">No </v>
          </cell>
          <cell r="L409" t="str">
            <v>Last communication 10</v>
          </cell>
        </row>
        <row r="410">
          <cell r="C410" t="str">
            <v>07020 A00 03000484</v>
          </cell>
          <cell r="D410">
            <v>3000484</v>
          </cell>
          <cell r="E410" t="str">
            <v>Medtech Devices Ltd</v>
          </cell>
          <cell r="F410" t="str">
            <v>27/07/1994</v>
          </cell>
          <cell r="G410">
            <v>75000</v>
          </cell>
          <cell r="H410">
            <v>75000</v>
          </cell>
          <cell r="J410" t="str">
            <v>I.R.M</v>
          </cell>
          <cell r="K410" t="str">
            <v xml:space="preserve">No </v>
          </cell>
          <cell r="L410" t="str">
            <v>Total 2 membership &amp; last communication 99</v>
          </cell>
        </row>
        <row r="411">
          <cell r="C411" t="str">
            <v>07020 B00 03000494</v>
          </cell>
          <cell r="D411">
            <v>3000494</v>
          </cell>
          <cell r="E411" t="str">
            <v>Arvind Gupta</v>
          </cell>
          <cell r="F411" t="str">
            <v>21/07/1994</v>
          </cell>
          <cell r="G411">
            <v>57000</v>
          </cell>
          <cell r="H411" t="str">
            <v>Nil</v>
          </cell>
          <cell r="J411" t="str">
            <v>Cancelled</v>
          </cell>
          <cell r="L411" t="str">
            <v>Refunded:- 27,504, date:- 13/4/15, Chq No:- 903999</v>
          </cell>
        </row>
        <row r="412">
          <cell r="C412" t="str">
            <v>07020 B00 03000496</v>
          </cell>
          <cell r="D412">
            <v>3000496</v>
          </cell>
          <cell r="E412" t="str">
            <v>Krishna Kumar Gupta</v>
          </cell>
          <cell r="F412" t="str">
            <v>20/07/1994</v>
          </cell>
          <cell r="G412">
            <v>57000</v>
          </cell>
          <cell r="H412">
            <v>39900</v>
          </cell>
          <cell r="I412">
            <v>17100</v>
          </cell>
          <cell r="J412" t="str">
            <v>Outstanding</v>
          </cell>
          <cell r="L412" t="str">
            <v>According to file unit cost outstanding</v>
          </cell>
        </row>
        <row r="413">
          <cell r="C413" t="str">
            <v>07023 E00 03000497</v>
          </cell>
          <cell r="D413">
            <v>3000497</v>
          </cell>
          <cell r="E413" t="str">
            <v>Hari Agarwal</v>
          </cell>
          <cell r="F413" t="str">
            <v>18/07/1994</v>
          </cell>
          <cell r="G413">
            <v>45000</v>
          </cell>
          <cell r="H413" t="str">
            <v>Nil</v>
          </cell>
          <cell r="J413" t="str">
            <v>Cancelled</v>
          </cell>
          <cell r="L413" t="str">
            <v>Cancelled</v>
          </cell>
        </row>
        <row r="414">
          <cell r="C414" t="str">
            <v>07020 B00 03000499</v>
          </cell>
          <cell r="D414">
            <v>3000499</v>
          </cell>
          <cell r="E414" t="str">
            <v>Suman Rastogi</v>
          </cell>
          <cell r="F414" t="str">
            <v>22/07/1994</v>
          </cell>
          <cell r="G414">
            <v>57000</v>
          </cell>
          <cell r="H414">
            <v>57000</v>
          </cell>
          <cell r="J414" t="str">
            <v>I.R.M</v>
          </cell>
          <cell r="K414" t="str">
            <v>No</v>
          </cell>
          <cell r="L414" t="str">
            <v>Last communication 07</v>
          </cell>
        </row>
        <row r="415">
          <cell r="C415" t="str">
            <v>07021 E00 03000500</v>
          </cell>
          <cell r="D415">
            <v>3000500</v>
          </cell>
          <cell r="E415" t="str">
            <v>Rita Jain</v>
          </cell>
          <cell r="F415" t="str">
            <v>22/07/1994</v>
          </cell>
          <cell r="G415">
            <v>45000</v>
          </cell>
          <cell r="H415" t="str">
            <v>Nil</v>
          </cell>
          <cell r="J415" t="str">
            <v>Cancelled</v>
          </cell>
          <cell r="L415" t="str">
            <v>Refunded:- Rs:- 18,000/-, chq No:- 472391, date:- 29/4/95, Bank Of Patiala</v>
          </cell>
        </row>
        <row r="416">
          <cell r="C416" t="str">
            <v>07020 B00 03000504</v>
          </cell>
          <cell r="D416">
            <v>3000504</v>
          </cell>
          <cell r="E416" t="str">
            <v>Nandlal Nagdev</v>
          </cell>
          <cell r="F416" t="str">
            <v>17.07.1994</v>
          </cell>
          <cell r="G416">
            <v>57000</v>
          </cell>
          <cell r="H416">
            <v>57000</v>
          </cell>
          <cell r="J416" t="str">
            <v>I.R.M</v>
          </cell>
          <cell r="K416" t="str">
            <v>No</v>
          </cell>
          <cell r="L416" t="str">
            <v>Last communication 08</v>
          </cell>
        </row>
        <row r="417">
          <cell r="C417" t="str">
            <v>07040 E00 03000508</v>
          </cell>
          <cell r="D417">
            <v>3000508</v>
          </cell>
          <cell r="E417" t="str">
            <v>T.R Chadha</v>
          </cell>
          <cell r="F417" t="str">
            <v>29.07.1994</v>
          </cell>
          <cell r="G417">
            <v>62000</v>
          </cell>
          <cell r="H417">
            <v>62000</v>
          </cell>
          <cell r="J417" t="str">
            <v>R.M</v>
          </cell>
          <cell r="K417">
            <v>2011</v>
          </cell>
          <cell r="L417" t="str">
            <v>Transfer from Goa to Muss on 26.09.1994, last communication 11</v>
          </cell>
        </row>
        <row r="418">
          <cell r="C418" t="str">
            <v>07031 B00 03000515</v>
          </cell>
          <cell r="D418">
            <v>3000515</v>
          </cell>
          <cell r="E418" t="str">
            <v>M/S Sehgal Trading Co</v>
          </cell>
          <cell r="F418" t="str">
            <v>22.07.1994</v>
          </cell>
          <cell r="G418">
            <v>35000</v>
          </cell>
          <cell r="H418">
            <v>35000</v>
          </cell>
          <cell r="J418" t="str">
            <v>I.R.M</v>
          </cell>
          <cell r="K418" t="str">
            <v>No</v>
          </cell>
          <cell r="L418" t="str">
            <v>Last communication 08</v>
          </cell>
        </row>
        <row r="419">
          <cell r="C419" t="str">
            <v>07026 A00 03000518</v>
          </cell>
          <cell r="D419">
            <v>3000518</v>
          </cell>
          <cell r="E419" t="str">
            <v>Deepinder Singh</v>
          </cell>
          <cell r="F419" t="str">
            <v>27.07.1994</v>
          </cell>
          <cell r="G419">
            <v>75000</v>
          </cell>
          <cell r="H419">
            <v>75000</v>
          </cell>
          <cell r="J419" t="str">
            <v>I.R.M</v>
          </cell>
          <cell r="K419" t="str">
            <v>No</v>
          </cell>
          <cell r="L419" t="str">
            <v>Last communication 07</v>
          </cell>
        </row>
        <row r="420">
          <cell r="C420" t="str">
            <v>07023 E00 03000524</v>
          </cell>
          <cell r="D420">
            <v>3000524</v>
          </cell>
          <cell r="E420" t="str">
            <v>Salikram Agarwal</v>
          </cell>
          <cell r="F420" t="str">
            <v>29.07.1994</v>
          </cell>
          <cell r="G420">
            <v>45000</v>
          </cell>
          <cell r="H420">
            <v>45000</v>
          </cell>
          <cell r="J420" t="str">
            <v>I.R.M</v>
          </cell>
          <cell r="K420" t="str">
            <v>No</v>
          </cell>
          <cell r="L420" t="str">
            <v>Last communication 07</v>
          </cell>
        </row>
        <row r="421">
          <cell r="C421" t="str">
            <v>07026 B00 03000527</v>
          </cell>
          <cell r="D421">
            <v>3000527</v>
          </cell>
          <cell r="E421" t="str">
            <v xml:space="preserve">Santosh Sawhney </v>
          </cell>
          <cell r="F421" t="str">
            <v>29.07.1994</v>
          </cell>
          <cell r="G421">
            <v>54150</v>
          </cell>
          <cell r="H421">
            <v>54150</v>
          </cell>
          <cell r="J421" t="str">
            <v>I.R.M</v>
          </cell>
          <cell r="K421" t="str">
            <v>No</v>
          </cell>
          <cell r="L421" t="str">
            <v>Last communication 07</v>
          </cell>
        </row>
        <row r="422">
          <cell r="C422" t="str">
            <v>07020 B00 03000528</v>
          </cell>
          <cell r="D422">
            <v>3000528</v>
          </cell>
          <cell r="E422" t="str">
            <v>P C Jain</v>
          </cell>
          <cell r="F422" t="str">
            <v>30.07.1994</v>
          </cell>
          <cell r="G422">
            <v>57000</v>
          </cell>
          <cell r="J422" t="str">
            <v>Cancelled</v>
          </cell>
          <cell r="L422" t="str">
            <v>Cancelled</v>
          </cell>
        </row>
        <row r="423">
          <cell r="C423" t="str">
            <v>07023 E00 03000530</v>
          </cell>
          <cell r="D423">
            <v>3000530</v>
          </cell>
          <cell r="E423" t="str">
            <v>Deepak Malviya</v>
          </cell>
          <cell r="F423" t="str">
            <v>30.07.1994</v>
          </cell>
          <cell r="G423">
            <v>45000</v>
          </cell>
          <cell r="H423">
            <v>45000</v>
          </cell>
          <cell r="J423" t="str">
            <v>I.R.M</v>
          </cell>
          <cell r="K423" t="str">
            <v>No</v>
          </cell>
          <cell r="L423" t="str">
            <v>Last communication 05</v>
          </cell>
        </row>
        <row r="424">
          <cell r="C424" t="str">
            <v>07026 B00 03000533</v>
          </cell>
          <cell r="D424">
            <v>3000533</v>
          </cell>
          <cell r="E424" t="str">
            <v>Sandeep Sareen</v>
          </cell>
          <cell r="F424" t="str">
            <v>22.07.1994</v>
          </cell>
          <cell r="G424">
            <v>57000</v>
          </cell>
          <cell r="J424" t="str">
            <v>Cancelled</v>
          </cell>
          <cell r="L424" t="str">
            <v>Cancelled</v>
          </cell>
        </row>
        <row r="425">
          <cell r="C425" t="str">
            <v>07023 E00 03000534</v>
          </cell>
          <cell r="D425">
            <v>3000534</v>
          </cell>
          <cell r="E425" t="str">
            <v>Sunil Monga</v>
          </cell>
          <cell r="F425" t="str">
            <v>21.07.1994</v>
          </cell>
          <cell r="G425">
            <v>45000</v>
          </cell>
          <cell r="H425">
            <v>45000</v>
          </cell>
          <cell r="J425" t="str">
            <v>R.M</v>
          </cell>
          <cell r="K425">
            <v>2007</v>
          </cell>
          <cell r="L425" t="str">
            <v>Last communication 11</v>
          </cell>
        </row>
        <row r="426">
          <cell r="C426" t="str">
            <v>07011 E01 03000546</v>
          </cell>
          <cell r="D426">
            <v>3000546</v>
          </cell>
          <cell r="E426" t="str">
            <v>Anurag Khemka</v>
          </cell>
          <cell r="F426" t="str">
            <v>30.07.1994</v>
          </cell>
          <cell r="G426">
            <v>27580</v>
          </cell>
          <cell r="H426">
            <v>27580</v>
          </cell>
          <cell r="J426" t="str">
            <v>I.R.M</v>
          </cell>
          <cell r="K426" t="str">
            <v>No</v>
          </cell>
          <cell r="L426" t="str">
            <v>Last communication 10</v>
          </cell>
        </row>
        <row r="427">
          <cell r="C427" t="str">
            <v>07037 B00 03000547</v>
          </cell>
          <cell r="D427">
            <v>3000547</v>
          </cell>
          <cell r="E427" t="str">
            <v>Surjit Singh</v>
          </cell>
          <cell r="F427" t="str">
            <v>30.07.1994</v>
          </cell>
          <cell r="G427">
            <v>35000</v>
          </cell>
          <cell r="H427">
            <v>10500</v>
          </cell>
          <cell r="I427">
            <v>24500</v>
          </cell>
          <cell r="J427" t="str">
            <v>Outstanding</v>
          </cell>
          <cell r="K427" t="str">
            <v>No</v>
          </cell>
          <cell r="L427" t="str">
            <v>Last communication 94</v>
          </cell>
        </row>
        <row r="428">
          <cell r="C428" t="str">
            <v>07031 B00 03000548</v>
          </cell>
          <cell r="D428">
            <v>3000548</v>
          </cell>
          <cell r="E428" t="str">
            <v>Raman Kapoor</v>
          </cell>
          <cell r="F428" t="str">
            <v>30.07.1994</v>
          </cell>
          <cell r="G428">
            <v>33500</v>
          </cell>
          <cell r="H428">
            <v>33500</v>
          </cell>
          <cell r="J428" t="str">
            <v>I.R.M</v>
          </cell>
          <cell r="K428" t="str">
            <v>No</v>
          </cell>
          <cell r="L428" t="str">
            <v>Last communication 08</v>
          </cell>
        </row>
        <row r="429">
          <cell r="C429" t="str">
            <v>07036 E00 03000549</v>
          </cell>
          <cell r="D429">
            <v>3000549</v>
          </cell>
          <cell r="E429" t="str">
            <v>Manish Seth</v>
          </cell>
          <cell r="F429" t="str">
            <v>28.07.1994</v>
          </cell>
          <cell r="G429">
            <v>26600</v>
          </cell>
          <cell r="H429" t="str">
            <v>Nil</v>
          </cell>
          <cell r="J429" t="str">
            <v>Cancelled</v>
          </cell>
          <cell r="L429" t="str">
            <v>Cancelled</v>
          </cell>
        </row>
        <row r="430">
          <cell r="C430" t="str">
            <v>07026 B00 03000550</v>
          </cell>
          <cell r="D430">
            <v>3000550</v>
          </cell>
          <cell r="E430" t="str">
            <v>Praveen Aggarwal</v>
          </cell>
          <cell r="F430">
            <v>34646</v>
          </cell>
          <cell r="G430">
            <v>57000</v>
          </cell>
          <cell r="H430">
            <v>57000</v>
          </cell>
          <cell r="J430" t="str">
            <v>I.R.M</v>
          </cell>
          <cell r="K430" t="str">
            <v>No</v>
          </cell>
          <cell r="L430" t="str">
            <v>Last communication 09</v>
          </cell>
        </row>
        <row r="431">
          <cell r="C431" t="str">
            <v>07023 E00 03000563</v>
          </cell>
          <cell r="D431">
            <v>3000563</v>
          </cell>
          <cell r="E431" t="str">
            <v>Neeru Kumar Gupta</v>
          </cell>
          <cell r="F431">
            <v>34646</v>
          </cell>
          <cell r="G431">
            <v>45000</v>
          </cell>
          <cell r="H431">
            <v>45000</v>
          </cell>
          <cell r="J431" t="str">
            <v>I.R.M</v>
          </cell>
          <cell r="K431" t="str">
            <v>No</v>
          </cell>
          <cell r="L431" t="str">
            <v>Last communication 02</v>
          </cell>
        </row>
        <row r="432">
          <cell r="C432" t="str">
            <v>07027 B00 03000568</v>
          </cell>
          <cell r="D432">
            <v>3000568</v>
          </cell>
          <cell r="E432" t="str">
            <v>Rajesh Kumar Singh</v>
          </cell>
          <cell r="F432">
            <v>34554</v>
          </cell>
          <cell r="G432">
            <v>57000</v>
          </cell>
          <cell r="H432">
            <v>50350</v>
          </cell>
          <cell r="I432">
            <v>6650</v>
          </cell>
          <cell r="J432" t="str">
            <v>Outstanding</v>
          </cell>
          <cell r="L432" t="str">
            <v>According to file unit cost outstanding</v>
          </cell>
        </row>
        <row r="433">
          <cell r="C433" t="str">
            <v>07027 B00 03000570</v>
          </cell>
          <cell r="D433">
            <v>3000570</v>
          </cell>
          <cell r="E433" t="str">
            <v>Jamesh Meish</v>
          </cell>
          <cell r="F433">
            <v>34373</v>
          </cell>
          <cell r="G433">
            <v>57000</v>
          </cell>
          <cell r="H433" t="str">
            <v>Nil</v>
          </cell>
          <cell r="J433" t="str">
            <v>Cancelled</v>
          </cell>
          <cell r="L433" t="str">
            <v>Cancelled</v>
          </cell>
        </row>
        <row r="434">
          <cell r="C434" t="str">
            <v>07020 B00 03000571</v>
          </cell>
          <cell r="D434">
            <v>3000571</v>
          </cell>
          <cell r="E434" t="str">
            <v>Ashok Chandra</v>
          </cell>
          <cell r="F434">
            <v>34585</v>
          </cell>
          <cell r="G434">
            <v>54150</v>
          </cell>
          <cell r="H434">
            <v>54150</v>
          </cell>
          <cell r="J434" t="str">
            <v>I.R.M</v>
          </cell>
          <cell r="K434" t="str">
            <v>No</v>
          </cell>
          <cell r="L434" t="str">
            <v>Last communication 07</v>
          </cell>
        </row>
        <row r="435">
          <cell r="C435" t="str">
            <v>07021 E00 03000572</v>
          </cell>
          <cell r="D435">
            <v>3000572</v>
          </cell>
          <cell r="E435" t="str">
            <v>Rekha Singh</v>
          </cell>
          <cell r="F435">
            <v>34462</v>
          </cell>
          <cell r="G435">
            <v>45000</v>
          </cell>
          <cell r="J435" t="str">
            <v>Cancelled</v>
          </cell>
          <cell r="L435" t="str">
            <v>Cancelled</v>
          </cell>
        </row>
        <row r="436">
          <cell r="C436" t="str">
            <v>07026 A00 03000574</v>
          </cell>
          <cell r="D436">
            <v>3000574</v>
          </cell>
          <cell r="E436" t="str">
            <v>Paritosh K Garg</v>
          </cell>
          <cell r="F436">
            <v>34462</v>
          </cell>
          <cell r="G436">
            <v>75000</v>
          </cell>
          <cell r="H436">
            <v>75000</v>
          </cell>
          <cell r="J436" t="str">
            <v>I.R.M</v>
          </cell>
          <cell r="K436" t="str">
            <v>No</v>
          </cell>
          <cell r="L436" t="str">
            <v>Letter sent to member &amp; last communication 07</v>
          </cell>
        </row>
        <row r="437">
          <cell r="C437" t="str">
            <v>07024 A00 03000575</v>
          </cell>
          <cell r="D437">
            <v>3000575</v>
          </cell>
          <cell r="E437" t="str">
            <v>Sant footwears Pvt Ltd</v>
          </cell>
          <cell r="F437">
            <v>34432</v>
          </cell>
          <cell r="G437">
            <v>75000</v>
          </cell>
          <cell r="H437">
            <v>75000</v>
          </cell>
          <cell r="J437" t="str">
            <v>I.R.M</v>
          </cell>
          <cell r="K437" t="str">
            <v>No</v>
          </cell>
          <cell r="L437" t="str">
            <v>Letter not sent to member &amp; last communication 98</v>
          </cell>
        </row>
        <row r="438">
          <cell r="C438" t="str">
            <v>07027 B00 03000576</v>
          </cell>
          <cell r="D438">
            <v>3000576</v>
          </cell>
          <cell r="E438" t="str">
            <v>Rishi Oswal</v>
          </cell>
          <cell r="F438">
            <v>34554</v>
          </cell>
          <cell r="G438">
            <v>54150</v>
          </cell>
          <cell r="H438">
            <v>54150</v>
          </cell>
          <cell r="J438" t="str">
            <v>I.R.M</v>
          </cell>
          <cell r="K438" t="str">
            <v>No</v>
          </cell>
          <cell r="L438" t="str">
            <v>Letter sent to member &amp; last communication 07</v>
          </cell>
        </row>
        <row r="439">
          <cell r="C439" t="str">
            <v>07026 A00 03000577</v>
          </cell>
          <cell r="D439">
            <v>3000577</v>
          </cell>
          <cell r="E439" t="str">
            <v>Deep Birla</v>
          </cell>
          <cell r="F439">
            <v>34401</v>
          </cell>
          <cell r="G439">
            <v>75000</v>
          </cell>
          <cell r="H439">
            <v>75000</v>
          </cell>
          <cell r="J439" t="str">
            <v>I.R.M</v>
          </cell>
          <cell r="K439" t="str">
            <v>No</v>
          </cell>
          <cell r="L439" t="str">
            <v>Letter sent to member &amp; last communication 07</v>
          </cell>
        </row>
        <row r="440">
          <cell r="C440" t="str">
            <v>07037 E00 03000587</v>
          </cell>
          <cell r="D440">
            <v>3000587</v>
          </cell>
          <cell r="E440" t="str">
            <v>Vinay Gupta</v>
          </cell>
          <cell r="F440">
            <v>34585</v>
          </cell>
          <cell r="G440">
            <v>26600</v>
          </cell>
          <cell r="H440">
            <v>26600</v>
          </cell>
          <cell r="J440" t="str">
            <v>I.R.M</v>
          </cell>
          <cell r="K440" t="str">
            <v>No</v>
          </cell>
          <cell r="L440" t="str">
            <v>Letter sent to member &amp; last communication 07</v>
          </cell>
        </row>
        <row r="441">
          <cell r="C441" t="str">
            <v>07023 E00 03000588</v>
          </cell>
          <cell r="D441">
            <v>3000588</v>
          </cell>
          <cell r="E441" t="str">
            <v>Rajiv Sharma</v>
          </cell>
          <cell r="F441" t="str">
            <v>18.08.1994</v>
          </cell>
          <cell r="G441">
            <v>42000</v>
          </cell>
          <cell r="J441" t="str">
            <v>Cancelled</v>
          </cell>
          <cell r="K441" t="str">
            <v>No</v>
          </cell>
          <cell r="L441" t="str">
            <v>Cancelled Member legal Satelment for Court</v>
          </cell>
        </row>
        <row r="442">
          <cell r="C442" t="str">
            <v>07021 B00 03000589</v>
          </cell>
          <cell r="D442">
            <v>3000589</v>
          </cell>
          <cell r="E442" t="str">
            <v>Saroj Kumar</v>
          </cell>
          <cell r="F442" t="str">
            <v>22.08.1994</v>
          </cell>
          <cell r="G442">
            <v>57000</v>
          </cell>
          <cell r="H442">
            <v>57000</v>
          </cell>
          <cell r="J442" t="str">
            <v>R.M</v>
          </cell>
          <cell r="K442">
            <v>2010</v>
          </cell>
          <cell r="L442" t="str">
            <v>Last communication 16</v>
          </cell>
        </row>
        <row r="443">
          <cell r="C443" t="str">
            <v>07022 A00 03000590</v>
          </cell>
          <cell r="D443">
            <v>3000590</v>
          </cell>
          <cell r="E443" t="str">
            <v>Anil Aggarwal</v>
          </cell>
          <cell r="F443" t="str">
            <v>22.08.1994</v>
          </cell>
          <cell r="G443">
            <v>75000</v>
          </cell>
          <cell r="H443">
            <v>75000</v>
          </cell>
          <cell r="J443" t="str">
            <v>R.M</v>
          </cell>
          <cell r="K443">
            <v>2011</v>
          </cell>
          <cell r="L443" t="str">
            <v>Last communication 11</v>
          </cell>
        </row>
        <row r="444">
          <cell r="C444" t="str">
            <v>07024 B00 03000591</v>
          </cell>
          <cell r="D444">
            <v>3000591</v>
          </cell>
          <cell r="E444" t="str">
            <v>S Vasumathi</v>
          </cell>
          <cell r="F444" t="str">
            <v>25.08.1994</v>
          </cell>
          <cell r="G444">
            <v>54150</v>
          </cell>
          <cell r="H444">
            <v>54150</v>
          </cell>
          <cell r="J444" t="str">
            <v>I.R.M</v>
          </cell>
          <cell r="K444" t="str">
            <v>No</v>
          </cell>
          <cell r="L444" t="str">
            <v>Letter sent to member &amp; last communication 07</v>
          </cell>
        </row>
        <row r="445">
          <cell r="C445" t="str">
            <v>07027 B00 03000599</v>
          </cell>
          <cell r="D445">
            <v>3000599</v>
          </cell>
          <cell r="E445" t="str">
            <v>Madhuri Bahl</v>
          </cell>
          <cell r="F445" t="str">
            <v>15.08.1994</v>
          </cell>
          <cell r="G445">
            <v>57000</v>
          </cell>
          <cell r="H445">
            <v>57000</v>
          </cell>
          <cell r="J445" t="str">
            <v>I.R.M</v>
          </cell>
          <cell r="K445" t="str">
            <v>No</v>
          </cell>
          <cell r="L445" t="str">
            <v>Letter sent to member &amp; last communication 07, 
transferred from A.L Bahl to Madhuri Bahl</v>
          </cell>
        </row>
        <row r="446">
          <cell r="C446" t="str">
            <v>07023 A00 03000600</v>
          </cell>
          <cell r="D446">
            <v>3000600</v>
          </cell>
          <cell r="E446" t="str">
            <v>Ravi Kumar</v>
          </cell>
          <cell r="F446" t="str">
            <v>18.08.1994</v>
          </cell>
          <cell r="G446">
            <v>75000</v>
          </cell>
          <cell r="H446">
            <v>75000</v>
          </cell>
          <cell r="J446" t="str">
            <v>R.M</v>
          </cell>
          <cell r="K446">
            <v>2009</v>
          </cell>
          <cell r="L446" t="str">
            <v>Last communication 12</v>
          </cell>
        </row>
        <row r="447">
          <cell r="C447" t="str">
            <v>07019 B00 03000601</v>
          </cell>
          <cell r="D447">
            <v>3000601</v>
          </cell>
          <cell r="E447" t="str">
            <v>Chandra Prakash Bajpai</v>
          </cell>
          <cell r="F447" t="str">
            <v>07.08.1994</v>
          </cell>
          <cell r="G447">
            <v>57000</v>
          </cell>
          <cell r="H447">
            <v>57000</v>
          </cell>
          <cell r="J447" t="str">
            <v>I.R.M</v>
          </cell>
          <cell r="K447" t="str">
            <v>No</v>
          </cell>
          <cell r="L447" t="str">
            <v>Letter sent to member &amp; last communication 07</v>
          </cell>
        </row>
        <row r="448">
          <cell r="C448" t="str">
            <v>07021 B00 03000613</v>
          </cell>
          <cell r="D448">
            <v>3000613</v>
          </cell>
          <cell r="E448" t="str">
            <v>Kamal Gupta</v>
          </cell>
          <cell r="F448" t="str">
            <v>27.08.1994</v>
          </cell>
          <cell r="G448">
            <v>57000</v>
          </cell>
          <cell r="H448">
            <v>57000</v>
          </cell>
          <cell r="J448" t="str">
            <v>I.R.M</v>
          </cell>
          <cell r="K448" t="str">
            <v>No</v>
          </cell>
          <cell r="L448" t="str">
            <v>Letter sent to member &amp; Last communication 99</v>
          </cell>
        </row>
        <row r="449">
          <cell r="C449" t="str">
            <v>07024 A00 03000614</v>
          </cell>
          <cell r="D449">
            <v>3000614</v>
          </cell>
          <cell r="E449" t="str">
            <v>Sarvottam Pumps Ltd</v>
          </cell>
          <cell r="F449" t="str">
            <v>24.08.1994</v>
          </cell>
          <cell r="G449">
            <v>75000</v>
          </cell>
          <cell r="H449">
            <v>75000</v>
          </cell>
          <cell r="J449" t="str">
            <v>I.R.M</v>
          </cell>
          <cell r="K449" t="str">
            <v>No</v>
          </cell>
          <cell r="L449" t="str">
            <v>Letter sent to member &amp; last communication 10</v>
          </cell>
        </row>
        <row r="450">
          <cell r="C450" t="str">
            <v>07027 B00 03000628</v>
          </cell>
          <cell r="D450">
            <v>3000628</v>
          </cell>
          <cell r="E450" t="str">
            <v>Gurcharan Singh</v>
          </cell>
          <cell r="F450" t="str">
            <v>19.08.1994</v>
          </cell>
          <cell r="G450">
            <v>57000</v>
          </cell>
          <cell r="H450">
            <v>57000</v>
          </cell>
          <cell r="J450" t="str">
            <v>I.R.M</v>
          </cell>
          <cell r="K450" t="str">
            <v>No</v>
          </cell>
          <cell r="L450" t="str">
            <v>Letter sent to member &amp; last communication 09</v>
          </cell>
        </row>
        <row r="451">
          <cell r="C451" t="str">
            <v>07025 E00 03000629</v>
          </cell>
          <cell r="D451">
            <v>3000629</v>
          </cell>
          <cell r="E451" t="str">
            <v>Paramjit Singh Bindra</v>
          </cell>
          <cell r="F451" t="str">
            <v>20.04.1994</v>
          </cell>
          <cell r="G451">
            <v>45000</v>
          </cell>
          <cell r="H451">
            <v>45000</v>
          </cell>
          <cell r="J451" t="str">
            <v>I.R.M</v>
          </cell>
          <cell r="K451" t="str">
            <v>No</v>
          </cell>
          <cell r="L451" t="str">
            <v>Letter sent to member &amp; last communication 09</v>
          </cell>
        </row>
        <row r="452">
          <cell r="C452" t="str">
            <v>07023 E00 03000630</v>
          </cell>
          <cell r="D452">
            <v>3000630</v>
          </cell>
          <cell r="E452" t="str">
            <v>Rajinder Singh Gupta</v>
          </cell>
          <cell r="F452" t="str">
            <v>21.08.1994</v>
          </cell>
          <cell r="G452">
            <v>45000</v>
          </cell>
          <cell r="H452">
            <v>45000</v>
          </cell>
          <cell r="J452" t="str">
            <v>R.M</v>
          </cell>
          <cell r="K452">
            <v>2011</v>
          </cell>
          <cell r="L452" t="str">
            <v>Last communication 11</v>
          </cell>
        </row>
        <row r="453">
          <cell r="C453" t="str">
            <v>07024 E00 03000631</v>
          </cell>
          <cell r="D453">
            <v>3000631</v>
          </cell>
          <cell r="E453" t="str">
            <v>Raj Kishan Garg</v>
          </cell>
          <cell r="F453" t="str">
            <v>20.08.1994</v>
          </cell>
          <cell r="G453">
            <v>45000</v>
          </cell>
          <cell r="H453">
            <v>45000</v>
          </cell>
          <cell r="J453" t="str">
            <v>I.R.M</v>
          </cell>
          <cell r="K453" t="str">
            <v>No</v>
          </cell>
          <cell r="L453" t="str">
            <v>Letter sent to member &amp; last communication 07</v>
          </cell>
        </row>
        <row r="454">
          <cell r="C454" t="str">
            <v>07026 E00 03000632</v>
          </cell>
          <cell r="D454">
            <v>3000632</v>
          </cell>
          <cell r="E454" t="str">
            <v>Manmohan Singh Tandon</v>
          </cell>
          <cell r="F454" t="str">
            <v>20.08.1994</v>
          </cell>
          <cell r="G454">
            <v>45000</v>
          </cell>
          <cell r="H454">
            <v>45000</v>
          </cell>
          <cell r="J454" t="str">
            <v>I.R.M</v>
          </cell>
          <cell r="K454" t="str">
            <v>No</v>
          </cell>
          <cell r="L454" t="str">
            <v>Letter sent to member &amp; last communication 07</v>
          </cell>
        </row>
        <row r="455">
          <cell r="C455" t="str">
            <v>07022 A00 03000635</v>
          </cell>
          <cell r="D455">
            <v>3000635</v>
          </cell>
          <cell r="E455" t="str">
            <v>Cosmo Employees General Welfare Assoc.</v>
          </cell>
          <cell r="F455" t="str">
            <v>23.08.1994</v>
          </cell>
          <cell r="G455">
            <v>69000</v>
          </cell>
          <cell r="H455">
            <v>69000</v>
          </cell>
          <cell r="J455" t="str">
            <v>I.R.M</v>
          </cell>
          <cell r="K455" t="str">
            <v>No</v>
          </cell>
          <cell r="L455" t="str">
            <v>Letter sent to member &amp; last communication 02, 
total 2 membership</v>
          </cell>
        </row>
        <row r="456">
          <cell r="C456" t="str">
            <v>07023 A00 03000636</v>
          </cell>
          <cell r="D456">
            <v>3000636</v>
          </cell>
          <cell r="E456" t="str">
            <v>Cosmo Employees General Welfare Assoc.</v>
          </cell>
          <cell r="F456" t="str">
            <v>23.08.1994</v>
          </cell>
          <cell r="G456">
            <v>69000</v>
          </cell>
          <cell r="H456">
            <v>69000</v>
          </cell>
          <cell r="J456" t="str">
            <v>I.R.M</v>
          </cell>
          <cell r="K456" t="str">
            <v>No</v>
          </cell>
          <cell r="L456" t="str">
            <v>Letter sent to member &amp; last communication 94, 
total 2 membership</v>
          </cell>
        </row>
        <row r="457">
          <cell r="C457" t="str">
            <v>07019 B00 03000642</v>
          </cell>
          <cell r="D457">
            <v>3000642</v>
          </cell>
          <cell r="E457" t="str">
            <v>Sheila Datta</v>
          </cell>
          <cell r="F457" t="str">
            <v>31.08.1994</v>
          </cell>
          <cell r="G457">
            <v>57000</v>
          </cell>
          <cell r="H457" t="str">
            <v>Nil</v>
          </cell>
          <cell r="J457" t="str">
            <v>Cancelled</v>
          </cell>
          <cell r="K457" t="str">
            <v>No</v>
          </cell>
          <cell r="L457" t="str">
            <v>Member legal Satelment for Court Rs 250000/-Chq-351959-31.1.2012 HDFC Bank,</v>
          </cell>
        </row>
        <row r="458">
          <cell r="C458" t="str">
            <v>07022 E00 03000654</v>
          </cell>
          <cell r="D458">
            <v>3000654</v>
          </cell>
          <cell r="E458" t="str">
            <v>Sanjay Jain</v>
          </cell>
          <cell r="F458" t="str">
            <v>16.08.1994</v>
          </cell>
          <cell r="G458">
            <v>45000</v>
          </cell>
          <cell r="H458">
            <v>45000</v>
          </cell>
          <cell r="J458" t="str">
            <v>I.R.M</v>
          </cell>
          <cell r="L458" t="str">
            <v>Letter not sent to member &amp; last communication 04</v>
          </cell>
        </row>
        <row r="459">
          <cell r="C459" t="str">
            <v>07023 E00 03000661</v>
          </cell>
          <cell r="D459">
            <v>3000661</v>
          </cell>
          <cell r="E459" t="str">
            <v>Rishi Mittal</v>
          </cell>
          <cell r="F459" t="str">
            <v>17.08.1994</v>
          </cell>
          <cell r="G459">
            <v>45000</v>
          </cell>
          <cell r="J459" t="str">
            <v>Cancelled</v>
          </cell>
          <cell r="L459" t="str">
            <v>Cancelled</v>
          </cell>
        </row>
        <row r="460">
          <cell r="C460" t="str">
            <v>07049 B00 03000674</v>
          </cell>
          <cell r="D460">
            <v>3000674</v>
          </cell>
          <cell r="E460" t="str">
            <v>Suresh Kumar Saxena</v>
          </cell>
          <cell r="F460" t="str">
            <v>20.08.1994</v>
          </cell>
          <cell r="G460">
            <v>35000</v>
          </cell>
          <cell r="H460">
            <v>35000</v>
          </cell>
          <cell r="J460" t="str">
            <v>I.R.M</v>
          </cell>
          <cell r="K460" t="str">
            <v>No</v>
          </cell>
          <cell r="L460" t="str">
            <v>Letter not sent to member &amp; last communication 96</v>
          </cell>
        </row>
        <row r="461">
          <cell r="C461" t="str">
            <v>07019 B00 03000678</v>
          </cell>
          <cell r="D461">
            <v>3000678</v>
          </cell>
          <cell r="E461" t="str">
            <v>Manju Mahendra</v>
          </cell>
          <cell r="F461" t="str">
            <v>31.08.1994</v>
          </cell>
          <cell r="G461">
            <v>57000</v>
          </cell>
          <cell r="H461">
            <v>57000</v>
          </cell>
          <cell r="J461" t="str">
            <v>I.R.M</v>
          </cell>
          <cell r="K461" t="str">
            <v>No</v>
          </cell>
          <cell r="L461" t="str">
            <v>Letter sent to member &amp; last communication 07</v>
          </cell>
        </row>
        <row r="462">
          <cell r="C462" t="str">
            <v>07019 B00 03000679</v>
          </cell>
          <cell r="D462">
            <v>3000679</v>
          </cell>
          <cell r="E462" t="str">
            <v>Dr Vijay Kumar Puri</v>
          </cell>
          <cell r="F462" t="str">
            <v>18.08.1994</v>
          </cell>
          <cell r="G462">
            <v>57000</v>
          </cell>
          <cell r="H462" t="str">
            <v>Nil</v>
          </cell>
          <cell r="J462" t="str">
            <v>Cancelled</v>
          </cell>
          <cell r="L462" t="str">
            <v>Cancelled</v>
          </cell>
        </row>
        <row r="463">
          <cell r="C463" t="str">
            <v>07019 B00 03000680</v>
          </cell>
          <cell r="D463">
            <v>3000680</v>
          </cell>
          <cell r="E463" t="str">
            <v>Suraj Bhan Agarwale</v>
          </cell>
          <cell r="F463" t="str">
            <v>30.08.1994</v>
          </cell>
          <cell r="G463">
            <v>57000</v>
          </cell>
          <cell r="H463">
            <v>57000</v>
          </cell>
          <cell r="J463" t="str">
            <v>I.R.M</v>
          </cell>
          <cell r="K463" t="str">
            <v>No</v>
          </cell>
          <cell r="L463" t="str">
            <v>Letter sent to member &amp; last communication 07</v>
          </cell>
        </row>
        <row r="464">
          <cell r="C464" t="str">
            <v>07027 B00 03000681</v>
          </cell>
          <cell r="D464">
            <v>3000681</v>
          </cell>
          <cell r="E464" t="str">
            <v>Naresh Chandra</v>
          </cell>
          <cell r="F464" t="str">
            <v>29.08.1994</v>
          </cell>
          <cell r="G464">
            <v>57000</v>
          </cell>
          <cell r="H464">
            <v>14250</v>
          </cell>
          <cell r="I464">
            <v>42750</v>
          </cell>
          <cell r="J464" t="str">
            <v>Outstanding</v>
          </cell>
          <cell r="L464" t="str">
            <v>Letter sent to member &amp; last communication 07</v>
          </cell>
        </row>
        <row r="465">
          <cell r="C465" t="str">
            <v>07019 B00 03000684</v>
          </cell>
          <cell r="D465">
            <v>3000684</v>
          </cell>
          <cell r="E465" t="str">
            <v xml:space="preserve">Mrs Suman Mishra </v>
          </cell>
          <cell r="F465" t="str">
            <v>29.08.1994</v>
          </cell>
          <cell r="G465">
            <v>57000</v>
          </cell>
          <cell r="H465" t="str">
            <v>Nil</v>
          </cell>
          <cell r="J465" t="str">
            <v>Cancelled</v>
          </cell>
          <cell r="L465" t="str">
            <v>Cancelled</v>
          </cell>
        </row>
        <row r="466">
          <cell r="C466" t="str">
            <v>07019 B00 03000685</v>
          </cell>
          <cell r="D466">
            <v>3000685</v>
          </cell>
          <cell r="E466" t="str">
            <v>Gyan Prakash</v>
          </cell>
          <cell r="F466" t="str">
            <v>24.08.1994</v>
          </cell>
          <cell r="G466">
            <v>57000</v>
          </cell>
          <cell r="H466">
            <v>57000</v>
          </cell>
          <cell r="J466" t="str">
            <v>I.R.M</v>
          </cell>
          <cell r="K466" t="str">
            <v>No</v>
          </cell>
          <cell r="L466" t="str">
            <v>Letter sent to member &amp; last communication 07</v>
          </cell>
        </row>
        <row r="467">
          <cell r="C467" t="str">
            <v>07024 A00 03000689</v>
          </cell>
          <cell r="D467">
            <v>3000689</v>
          </cell>
          <cell r="E467" t="str">
            <v>Dr. V Anand</v>
          </cell>
          <cell r="F467" t="str">
            <v>10.09.1994</v>
          </cell>
          <cell r="G467">
            <v>75000</v>
          </cell>
          <cell r="H467">
            <v>75000</v>
          </cell>
          <cell r="J467" t="str">
            <v>I.R.M</v>
          </cell>
          <cell r="K467" t="str">
            <v>No</v>
          </cell>
          <cell r="L467" t="str">
            <v>Letter not sent to member &amp; last communication 05</v>
          </cell>
        </row>
        <row r="468">
          <cell r="C468" t="str">
            <v>07027 B00 03000690</v>
          </cell>
          <cell r="D468">
            <v>3000690</v>
          </cell>
          <cell r="E468" t="str">
            <v>Ajay K Juneja</v>
          </cell>
          <cell r="F468" t="str">
            <v>31.08.1994</v>
          </cell>
          <cell r="G468">
            <v>57000</v>
          </cell>
          <cell r="H468">
            <v>57000</v>
          </cell>
          <cell r="J468" t="str">
            <v>I.R.M</v>
          </cell>
          <cell r="K468" t="str">
            <v>No</v>
          </cell>
          <cell r="L468" t="str">
            <v>Letter sent to member &amp; last communication 07</v>
          </cell>
        </row>
        <row r="469">
          <cell r="C469" t="str">
            <v>07026 E00 03000691</v>
          </cell>
          <cell r="D469">
            <v>3000691</v>
          </cell>
          <cell r="E469" t="str">
            <v>Rakesh Passy</v>
          </cell>
          <cell r="F469" t="str">
            <v>31.08.1994</v>
          </cell>
          <cell r="G469">
            <v>45000</v>
          </cell>
          <cell r="H469">
            <v>45000</v>
          </cell>
          <cell r="J469" t="str">
            <v>I.R.M</v>
          </cell>
          <cell r="K469" t="str">
            <v>No</v>
          </cell>
          <cell r="L469" t="str">
            <v>letter not delivered to member &amp; last communication 10</v>
          </cell>
        </row>
        <row r="470">
          <cell r="C470" t="str">
            <v>07026 E00 03000692</v>
          </cell>
          <cell r="D470">
            <v>3000692</v>
          </cell>
          <cell r="E470" t="str">
            <v>Shyam Sunder Passy</v>
          </cell>
          <cell r="F470" t="str">
            <v>31.08.1994</v>
          </cell>
          <cell r="G470">
            <v>45000</v>
          </cell>
          <cell r="H470">
            <v>22500</v>
          </cell>
          <cell r="I470">
            <v>22500</v>
          </cell>
          <cell r="J470" t="str">
            <v>Outstanding</v>
          </cell>
          <cell r="K470" t="str">
            <v>No</v>
          </cell>
          <cell r="L470" t="str">
            <v>Letter not delivered to member &amp; only application &amp; agreement in file..</v>
          </cell>
        </row>
        <row r="471">
          <cell r="C471" t="str">
            <v>07052 B00 03000693</v>
          </cell>
          <cell r="D471">
            <v>3000693</v>
          </cell>
          <cell r="E471" t="str">
            <v>Lalit Kumar Syal</v>
          </cell>
          <cell r="F471" t="str">
            <v>07.08.1994</v>
          </cell>
          <cell r="G471">
            <v>57000</v>
          </cell>
          <cell r="H471">
            <v>57000</v>
          </cell>
          <cell r="J471" t="str">
            <v>R.M</v>
          </cell>
          <cell r="K471">
            <v>2009</v>
          </cell>
          <cell r="L471" t="str">
            <v>Last communication 17. other one goa membership.</v>
          </cell>
        </row>
        <row r="472">
          <cell r="C472" t="str">
            <v>07036 B00 03000697</v>
          </cell>
          <cell r="D472">
            <v>3000697</v>
          </cell>
          <cell r="E472" t="str">
            <v xml:space="preserve">Mr Vijay Khanna </v>
          </cell>
          <cell r="F472" t="str">
            <v>31.08.1994</v>
          </cell>
          <cell r="G472">
            <v>33250</v>
          </cell>
          <cell r="H472" t="str">
            <v>Nil</v>
          </cell>
          <cell r="J472" t="str">
            <v>Cancelled</v>
          </cell>
          <cell r="L472" t="str">
            <v>Cancelled</v>
          </cell>
        </row>
        <row r="473">
          <cell r="C473" t="str">
            <v>07037 B00 03000698</v>
          </cell>
          <cell r="D473">
            <v>3000698</v>
          </cell>
          <cell r="E473" t="str">
            <v>Punjab Leasing Pvt Ltd</v>
          </cell>
          <cell r="F473" t="str">
            <v>25.08.1994</v>
          </cell>
          <cell r="G473">
            <v>35000</v>
          </cell>
          <cell r="H473">
            <v>35000</v>
          </cell>
          <cell r="J473" t="str">
            <v>I.R.M</v>
          </cell>
          <cell r="K473" t="str">
            <v>No</v>
          </cell>
          <cell r="L473" t="str">
            <v>Letter not sent to member &amp; last communication 96</v>
          </cell>
        </row>
        <row r="474">
          <cell r="C474" t="str">
            <v>07022 E00 03000705</v>
          </cell>
          <cell r="D474">
            <v>3000705</v>
          </cell>
          <cell r="E474" t="str">
            <v>M. M Sultan</v>
          </cell>
          <cell r="F474" t="str">
            <v>08.09.1994</v>
          </cell>
          <cell r="G474">
            <v>45000</v>
          </cell>
          <cell r="H474">
            <v>45000</v>
          </cell>
          <cell r="J474" t="str">
            <v>I.R.M</v>
          </cell>
          <cell r="K474" t="str">
            <v>No</v>
          </cell>
          <cell r="L474" t="str">
            <v>Letter not sent to member &amp; last communication 16</v>
          </cell>
        </row>
        <row r="475">
          <cell r="C475" t="str">
            <v>07023 E00 03000713</v>
          </cell>
          <cell r="D475">
            <v>3000713</v>
          </cell>
          <cell r="E475" t="str">
            <v>P.S Gupta</v>
          </cell>
          <cell r="F475" t="str">
            <v>12.09.1994</v>
          </cell>
          <cell r="G475">
            <v>42750</v>
          </cell>
          <cell r="H475">
            <v>42750</v>
          </cell>
          <cell r="J475" t="str">
            <v>I.R.M</v>
          </cell>
          <cell r="K475" t="str">
            <v>No</v>
          </cell>
          <cell r="L475" t="str">
            <v>Letter not sent to member &amp; last communication 99</v>
          </cell>
        </row>
        <row r="476">
          <cell r="C476" t="str">
            <v>07023 E00 03000721</v>
          </cell>
          <cell r="D476">
            <v>3000721</v>
          </cell>
          <cell r="E476" t="str">
            <v>Madanjit Singh Ghai</v>
          </cell>
          <cell r="F476" t="str">
            <v>07.09.1994</v>
          </cell>
          <cell r="G476">
            <v>45000</v>
          </cell>
          <cell r="H476">
            <v>45000</v>
          </cell>
          <cell r="J476" t="str">
            <v>I.R.M</v>
          </cell>
          <cell r="K476" t="str">
            <v>No</v>
          </cell>
          <cell r="L476" t="str">
            <v>Letter not sent to member &amp; Last communication 00</v>
          </cell>
        </row>
        <row r="477">
          <cell r="C477" t="str">
            <v>07031 B00 03000724</v>
          </cell>
          <cell r="D477">
            <v>3000724</v>
          </cell>
          <cell r="E477" t="str">
            <v>Bhushan Kumar Garg</v>
          </cell>
          <cell r="F477" t="str">
            <v>08.09.1994</v>
          </cell>
          <cell r="G477">
            <v>35000</v>
          </cell>
          <cell r="H477">
            <v>8750</v>
          </cell>
          <cell r="I477">
            <v>26250</v>
          </cell>
          <cell r="J477" t="str">
            <v>Outstanding</v>
          </cell>
          <cell r="K477" t="str">
            <v>No</v>
          </cell>
          <cell r="L477" t="str">
            <v xml:space="preserve">Letter not sent to member &amp; No communciation till date </v>
          </cell>
        </row>
        <row r="478">
          <cell r="C478" t="str">
            <v>07031 B00 03000725</v>
          </cell>
          <cell r="D478">
            <v>3000725</v>
          </cell>
          <cell r="E478" t="str">
            <v>Sardar Major Singh</v>
          </cell>
          <cell r="F478" t="str">
            <v>08.09.1994</v>
          </cell>
          <cell r="G478">
            <v>35000</v>
          </cell>
          <cell r="H478">
            <v>35000</v>
          </cell>
          <cell r="J478" t="str">
            <v>I.R.M</v>
          </cell>
          <cell r="K478" t="str">
            <v>No</v>
          </cell>
          <cell r="L478" t="str">
            <v>Letter not sent to member &amp; last communication 99</v>
          </cell>
        </row>
        <row r="479">
          <cell r="C479" t="str">
            <v>07018 B00 03000744</v>
          </cell>
          <cell r="D479">
            <v>3000744</v>
          </cell>
          <cell r="E479" t="str">
            <v>O.P Agarwal</v>
          </cell>
          <cell r="F479" t="str">
            <v>04.09.1994</v>
          </cell>
          <cell r="G479">
            <v>54150</v>
          </cell>
          <cell r="H479">
            <v>54150</v>
          </cell>
          <cell r="J479" t="str">
            <v>I.R.M</v>
          </cell>
          <cell r="K479" t="str">
            <v>No</v>
          </cell>
          <cell r="L479" t="str">
            <v>Letter not sent to member &amp; last communication 96</v>
          </cell>
        </row>
        <row r="480">
          <cell r="C480" t="str">
            <v>07022 A00 03000754</v>
          </cell>
          <cell r="D480">
            <v>3000754</v>
          </cell>
          <cell r="E480" t="str">
            <v>Geeta Gupta</v>
          </cell>
          <cell r="F480" t="str">
            <v>21.09.1994</v>
          </cell>
          <cell r="G480">
            <v>71250</v>
          </cell>
          <cell r="H480">
            <v>71250</v>
          </cell>
          <cell r="J480" t="str">
            <v>R.M</v>
          </cell>
          <cell r="K480">
            <v>2012</v>
          </cell>
          <cell r="L480" t="str">
            <v>Last communication 11</v>
          </cell>
        </row>
        <row r="481">
          <cell r="C481" t="str">
            <v>07031 B00 03000758</v>
          </cell>
          <cell r="D481">
            <v>3000758</v>
          </cell>
          <cell r="E481" t="str">
            <v>Ashwani Lamba</v>
          </cell>
          <cell r="F481" t="str">
            <v>16.09.1994</v>
          </cell>
          <cell r="G481">
            <v>35000</v>
          </cell>
          <cell r="H481">
            <v>35000</v>
          </cell>
          <cell r="J481" t="str">
            <v>R.M</v>
          </cell>
          <cell r="K481">
            <v>2007</v>
          </cell>
          <cell r="L481" t="str">
            <v>Letter not sent &amp; last communication 08</v>
          </cell>
        </row>
        <row r="482">
          <cell r="C482" t="str">
            <v>07027 B00 03000759</v>
          </cell>
          <cell r="D482">
            <v>3000759</v>
          </cell>
          <cell r="E482" t="str">
            <v>Anil Dhir</v>
          </cell>
          <cell r="F482" t="str">
            <v>13.09.1994</v>
          </cell>
          <cell r="G482">
            <v>57000</v>
          </cell>
          <cell r="H482">
            <v>57000</v>
          </cell>
          <cell r="J482" t="str">
            <v>I.R.M</v>
          </cell>
          <cell r="K482" t="str">
            <v>No</v>
          </cell>
          <cell r="L482" t="str">
            <v>Letter sent to member &amp; last communication 13</v>
          </cell>
        </row>
        <row r="483">
          <cell r="C483" t="str">
            <v>07027 B00 03000761</v>
          </cell>
          <cell r="D483">
            <v>3000761</v>
          </cell>
          <cell r="E483" t="str">
            <v>Satinder Pal Singh Sandhu</v>
          </cell>
          <cell r="F483" t="str">
            <v>15.09.1994</v>
          </cell>
          <cell r="G483">
            <v>57000</v>
          </cell>
          <cell r="H483">
            <v>57000</v>
          </cell>
          <cell r="J483" t="str">
            <v>I.R.M</v>
          </cell>
          <cell r="K483" t="str">
            <v>No</v>
          </cell>
          <cell r="L483" t="str">
            <v>Letter not sent &amp; last communication 04</v>
          </cell>
        </row>
        <row r="484">
          <cell r="C484" t="str">
            <v>07031 B00 03000764</v>
          </cell>
          <cell r="D484">
            <v>3000764</v>
          </cell>
          <cell r="E484" t="str">
            <v>Naresh Textiles Mills</v>
          </cell>
          <cell r="F484" t="str">
            <v>06.09.1994</v>
          </cell>
          <cell r="G484">
            <v>35000</v>
          </cell>
          <cell r="H484">
            <v>35000</v>
          </cell>
          <cell r="J484" t="str">
            <v>I.R.M</v>
          </cell>
          <cell r="K484" t="str">
            <v>No</v>
          </cell>
          <cell r="L484" t="str">
            <v>Letter not sent &amp; last communication 95</v>
          </cell>
        </row>
        <row r="485">
          <cell r="C485" t="str">
            <v>0704 E00 03000765</v>
          </cell>
          <cell r="D485">
            <v>3000765</v>
          </cell>
          <cell r="E485" t="str">
            <v>Kewal Krishan Sareen</v>
          </cell>
          <cell r="F485" t="str">
            <v>11.09.1994</v>
          </cell>
          <cell r="G485">
            <v>28000</v>
          </cell>
          <cell r="H485">
            <v>28000</v>
          </cell>
          <cell r="J485" t="str">
            <v>I.R.M</v>
          </cell>
          <cell r="K485" t="str">
            <v>No</v>
          </cell>
          <cell r="L485" t="str">
            <v>Letter sent to member &amp; last communication 07</v>
          </cell>
        </row>
        <row r="486">
          <cell r="C486" t="str">
            <v>07024 A00 03000773</v>
          </cell>
          <cell r="D486">
            <v>3000773</v>
          </cell>
          <cell r="E486" t="str">
            <v>Dinesh Kumar Maheshwari</v>
          </cell>
          <cell r="F486" t="str">
            <v>06.09.1994</v>
          </cell>
          <cell r="G486">
            <v>71250</v>
          </cell>
          <cell r="H486">
            <v>71250</v>
          </cell>
          <cell r="J486" t="str">
            <v>I.R.M</v>
          </cell>
          <cell r="K486" t="str">
            <v>No</v>
          </cell>
          <cell r="L486" t="str">
            <v>Letter not sent to member &amp; last communication 96</v>
          </cell>
        </row>
        <row r="487">
          <cell r="C487" t="str">
            <v>07020 B00 03000786</v>
          </cell>
          <cell r="D487">
            <v>3000786</v>
          </cell>
          <cell r="E487" t="str">
            <v>Rekha Agarwal</v>
          </cell>
          <cell r="F487" t="str">
            <v>28.09.1994</v>
          </cell>
          <cell r="G487">
            <v>57000</v>
          </cell>
          <cell r="H487">
            <v>57000</v>
          </cell>
          <cell r="J487" t="str">
            <v>I.R.M</v>
          </cell>
          <cell r="K487" t="str">
            <v>No</v>
          </cell>
          <cell r="L487" t="str">
            <v>Letter not sent to member &amp; last communication 04</v>
          </cell>
        </row>
        <row r="488">
          <cell r="C488" t="str">
            <v>07022 B00 03000787</v>
          </cell>
          <cell r="D488">
            <v>3000787</v>
          </cell>
          <cell r="E488" t="str">
            <v>Deepak Puri</v>
          </cell>
          <cell r="F488" t="str">
            <v>01.09.1994</v>
          </cell>
          <cell r="G488">
            <v>57000</v>
          </cell>
          <cell r="H488">
            <v>57000</v>
          </cell>
          <cell r="J488" t="str">
            <v>R.M</v>
          </cell>
          <cell r="K488">
            <v>2011</v>
          </cell>
          <cell r="L488" t="str">
            <v>Last communication 11</v>
          </cell>
        </row>
        <row r="489">
          <cell r="C489" t="str">
            <v>07052 B00 03000790</v>
          </cell>
          <cell r="D489">
            <v>3000790</v>
          </cell>
          <cell r="E489" t="str">
            <v>Avinash Chandra Sadh</v>
          </cell>
          <cell r="F489" t="str">
            <v>22.09.1994</v>
          </cell>
          <cell r="G489">
            <v>57000</v>
          </cell>
          <cell r="H489">
            <v>57000</v>
          </cell>
          <cell r="J489" t="str">
            <v>I.R.M</v>
          </cell>
          <cell r="K489" t="str">
            <v>No</v>
          </cell>
          <cell r="L489" t="str">
            <v xml:space="preserve">Letter sent to member &amp; last communication 07 </v>
          </cell>
        </row>
        <row r="490">
          <cell r="C490" t="str">
            <v>07033 E00 03000804</v>
          </cell>
          <cell r="D490">
            <v>3000804</v>
          </cell>
          <cell r="E490" t="str">
            <v>Rajiv Gambhir</v>
          </cell>
          <cell r="F490" t="str">
            <v>30.09.1994</v>
          </cell>
          <cell r="G490">
            <v>28000</v>
          </cell>
          <cell r="H490" t="str">
            <v>Nil</v>
          </cell>
          <cell r="J490" t="str">
            <v>Cancelled</v>
          </cell>
          <cell r="L490" t="str">
            <v>Cancelled</v>
          </cell>
        </row>
        <row r="491">
          <cell r="C491" t="str">
            <v>07023 E00 03000805</v>
          </cell>
          <cell r="D491">
            <v>3000805</v>
          </cell>
          <cell r="E491" t="str">
            <v>S.K Mahajan</v>
          </cell>
          <cell r="F491" t="str">
            <v>21.09.1994</v>
          </cell>
          <cell r="G491">
            <v>45000</v>
          </cell>
          <cell r="H491" t="str">
            <v>Nil</v>
          </cell>
          <cell r="J491" t="str">
            <v>Cancelled</v>
          </cell>
          <cell r="L491" t="str">
            <v>Cancelled</v>
          </cell>
        </row>
        <row r="492">
          <cell r="C492" t="str">
            <v>07023 E00 03000808</v>
          </cell>
          <cell r="D492">
            <v>3000808</v>
          </cell>
          <cell r="E492" t="str">
            <v>Arvind Seth</v>
          </cell>
          <cell r="F492" t="str">
            <v>30.09.1994</v>
          </cell>
          <cell r="G492">
            <v>45000</v>
          </cell>
          <cell r="H492">
            <v>45000</v>
          </cell>
          <cell r="J492" t="str">
            <v>I.R.M</v>
          </cell>
          <cell r="K492" t="str">
            <v>No</v>
          </cell>
          <cell r="L492" t="str">
            <v>Letter not sent to member &amp; last communication 99</v>
          </cell>
        </row>
        <row r="493">
          <cell r="C493" t="str">
            <v>07025 E00 03000809</v>
          </cell>
          <cell r="D493">
            <v>3000809</v>
          </cell>
          <cell r="E493" t="str">
            <v>Shivanand Jain</v>
          </cell>
          <cell r="F493" t="str">
            <v>29.09.1994</v>
          </cell>
          <cell r="G493">
            <v>45000</v>
          </cell>
          <cell r="H493">
            <v>45000</v>
          </cell>
          <cell r="J493" t="str">
            <v>R.M</v>
          </cell>
          <cell r="K493">
            <v>2013</v>
          </cell>
          <cell r="L493" t="str">
            <v>Total 2 membership, last communication 13 &amp; 
Membership transferred from Samanta Machinery Co Pvt Ltd to Shivanad Jain 2012.</v>
          </cell>
        </row>
        <row r="494">
          <cell r="C494" t="str">
            <v>07024 E00 03000810</v>
          </cell>
          <cell r="D494">
            <v>3000810</v>
          </cell>
          <cell r="E494" t="str">
            <v>Shivanand Jain</v>
          </cell>
          <cell r="F494" t="str">
            <v>29.09.1994</v>
          </cell>
          <cell r="G494">
            <v>45000</v>
          </cell>
          <cell r="H494">
            <v>45000</v>
          </cell>
          <cell r="J494" t="str">
            <v>R.M</v>
          </cell>
          <cell r="K494">
            <v>2013</v>
          </cell>
          <cell r="L494" t="str">
            <v>Total 2 membership, last communication 13 &amp; 
Membership transferred from Samanta Machinery Co Pvt Ltd to Shivanad Jain</v>
          </cell>
        </row>
        <row r="495">
          <cell r="C495" t="str">
            <v>07027 B00 03000812</v>
          </cell>
          <cell r="D495">
            <v>3000812</v>
          </cell>
          <cell r="E495" t="str">
            <v>Dinesh Sethi</v>
          </cell>
          <cell r="F495" t="str">
            <v>27.09.1994</v>
          </cell>
          <cell r="G495">
            <v>57000</v>
          </cell>
          <cell r="H495">
            <v>57000</v>
          </cell>
          <cell r="J495" t="str">
            <v>I.R.M</v>
          </cell>
          <cell r="K495" t="str">
            <v>No</v>
          </cell>
          <cell r="L495" t="str">
            <v xml:space="preserve">Letter not sent to member &amp; last communication 00 </v>
          </cell>
        </row>
        <row r="496">
          <cell r="C496" t="str">
            <v>07031 B00 03000813</v>
          </cell>
          <cell r="D496">
            <v>3000813</v>
          </cell>
          <cell r="E496" t="str">
            <v>United India Electricals</v>
          </cell>
          <cell r="F496" t="str">
            <v>28.09.1994</v>
          </cell>
          <cell r="G496">
            <v>35000</v>
          </cell>
          <cell r="H496">
            <v>35000</v>
          </cell>
          <cell r="J496" t="str">
            <v>I.R.M</v>
          </cell>
          <cell r="K496" t="str">
            <v>No</v>
          </cell>
          <cell r="L496" t="str">
            <v>Letter not sent to member &amp; no communication till date</v>
          </cell>
        </row>
        <row r="497">
          <cell r="C497" t="str">
            <v>07023 E00 03000819</v>
          </cell>
          <cell r="D497">
            <v>3000819</v>
          </cell>
          <cell r="E497" t="str">
            <v>Rishi Mittal</v>
          </cell>
          <cell r="F497" t="str">
            <v>29.09.1994</v>
          </cell>
          <cell r="G497">
            <v>45000</v>
          </cell>
          <cell r="H497" t="str">
            <v>Nil</v>
          </cell>
          <cell r="J497" t="str">
            <v>Cancelled</v>
          </cell>
          <cell r="L497" t="str">
            <v>Cancelled</v>
          </cell>
        </row>
        <row r="498">
          <cell r="C498" t="str">
            <v>07021 A00 03000827</v>
          </cell>
          <cell r="D498">
            <v>3000827</v>
          </cell>
          <cell r="E498" t="str">
            <v>S.C Khanna</v>
          </cell>
          <cell r="F498" t="str">
            <v>23.09.1994</v>
          </cell>
          <cell r="G498">
            <v>75000</v>
          </cell>
          <cell r="H498">
            <v>75000</v>
          </cell>
          <cell r="J498" t="str">
            <v>I.R.M</v>
          </cell>
          <cell r="K498" t="str">
            <v>No</v>
          </cell>
          <cell r="L498" t="str">
            <v>Letter not sent to member &amp; last communication 08</v>
          </cell>
        </row>
        <row r="499">
          <cell r="C499" t="str">
            <v>07013 E00 03000829</v>
          </cell>
          <cell r="D499">
            <v>3000829</v>
          </cell>
          <cell r="E499" t="str">
            <v>Hukam Singh</v>
          </cell>
          <cell r="F499" t="str">
            <v>28.09.1994</v>
          </cell>
          <cell r="G499">
            <v>26000</v>
          </cell>
          <cell r="H499" t="str">
            <v>Nil</v>
          </cell>
          <cell r="J499" t="str">
            <v>Cancelled</v>
          </cell>
          <cell r="L499" t="str">
            <v>Cancelled</v>
          </cell>
        </row>
        <row r="500">
          <cell r="C500" t="str">
            <v>07013 E00 03000830</v>
          </cell>
          <cell r="D500">
            <v>3000830</v>
          </cell>
          <cell r="E500" t="str">
            <v>Gurcharan Singh</v>
          </cell>
          <cell r="F500" t="str">
            <v>28.09.1994</v>
          </cell>
          <cell r="G500">
            <v>28000</v>
          </cell>
          <cell r="H500" t="str">
            <v>Nil</v>
          </cell>
          <cell r="J500" t="str">
            <v>Cancelled</v>
          </cell>
          <cell r="L500" t="str">
            <v>Cancelled</v>
          </cell>
        </row>
        <row r="501">
          <cell r="C501" t="str">
            <v>07023 E00 03000831</v>
          </cell>
          <cell r="D501">
            <v>3000831</v>
          </cell>
          <cell r="E501" t="str">
            <v>Prit Pal Singh Bains</v>
          </cell>
          <cell r="F501" t="str">
            <v>29.09.1994</v>
          </cell>
          <cell r="G501">
            <v>42750</v>
          </cell>
          <cell r="H501">
            <v>72750</v>
          </cell>
          <cell r="J501" t="str">
            <v>R.M</v>
          </cell>
          <cell r="K501">
            <v>2008</v>
          </cell>
          <cell r="L501" t="str">
            <v>Letter sent to member &amp; last communication 08  (1 Membership in Manali)</v>
          </cell>
        </row>
        <row r="502">
          <cell r="C502" t="str">
            <v>07018 B00 03000832</v>
          </cell>
          <cell r="D502">
            <v>3000832</v>
          </cell>
          <cell r="E502" t="str">
            <v>Kaar Kares</v>
          </cell>
          <cell r="F502" t="str">
            <v>28.09.1994</v>
          </cell>
          <cell r="G502">
            <v>57000</v>
          </cell>
          <cell r="H502">
            <v>57000</v>
          </cell>
          <cell r="J502" t="str">
            <v>I.R.M</v>
          </cell>
          <cell r="K502" t="str">
            <v>No</v>
          </cell>
          <cell r="L502" t="str">
            <v>Letter not sent to member, last communication 10</v>
          </cell>
        </row>
        <row r="503">
          <cell r="C503" t="str">
            <v>07024 A00 03000834</v>
          </cell>
          <cell r="D503">
            <v>3000834</v>
          </cell>
          <cell r="E503" t="str">
            <v>Gursharan Singh</v>
          </cell>
          <cell r="F503" t="str">
            <v>30.09.1994</v>
          </cell>
          <cell r="G503">
            <v>75000</v>
          </cell>
          <cell r="H503">
            <v>75000</v>
          </cell>
          <cell r="J503" t="str">
            <v>I.R.M</v>
          </cell>
          <cell r="K503" t="str">
            <v>No</v>
          </cell>
          <cell r="L503" t="str">
            <v>Letter sent, last communication 07</v>
          </cell>
        </row>
        <row r="504">
          <cell r="C504" t="str">
            <v>07025 A00 03000835</v>
          </cell>
          <cell r="D504">
            <v>3000835</v>
          </cell>
          <cell r="E504" t="str">
            <v>R.K Mahajan &amp; Co</v>
          </cell>
          <cell r="F504" t="str">
            <v>29.09.1994</v>
          </cell>
          <cell r="G504">
            <v>75000</v>
          </cell>
          <cell r="H504">
            <v>75000</v>
          </cell>
          <cell r="J504" t="str">
            <v>I.R.M</v>
          </cell>
          <cell r="K504" t="str">
            <v>No</v>
          </cell>
          <cell r="L504" t="str">
            <v>Letter sent to member, last communication 09</v>
          </cell>
        </row>
        <row r="505">
          <cell r="C505" t="str">
            <v>07027 B00 03000837</v>
          </cell>
          <cell r="D505">
            <v>3000837</v>
          </cell>
          <cell r="E505" t="str">
            <v>Daljit Singh Khangura</v>
          </cell>
          <cell r="F505" t="str">
            <v>23.09.1994</v>
          </cell>
          <cell r="G505">
            <v>57000</v>
          </cell>
          <cell r="H505">
            <v>17100</v>
          </cell>
          <cell r="I505">
            <v>39900</v>
          </cell>
          <cell r="J505" t="str">
            <v>Outstanding</v>
          </cell>
          <cell r="K505" t="str">
            <v>No</v>
          </cell>
          <cell r="L505" t="str">
            <v>Letter sent to member and Last communication 07</v>
          </cell>
        </row>
        <row r="506">
          <cell r="C506" t="str">
            <v>07052 B00 03000838</v>
          </cell>
          <cell r="D506">
            <v>3000838</v>
          </cell>
          <cell r="E506" t="str">
            <v>Sunil Kumar Nayyar</v>
          </cell>
          <cell r="F506" t="str">
            <v>28.09.1994</v>
          </cell>
          <cell r="G506">
            <v>57000</v>
          </cell>
          <cell r="H506">
            <v>14250</v>
          </cell>
          <cell r="I506">
            <v>42750</v>
          </cell>
          <cell r="J506" t="str">
            <v>Outstanding</v>
          </cell>
          <cell r="L506" t="str">
            <v>According to file unit cost outstanding</v>
          </cell>
        </row>
        <row r="507">
          <cell r="C507" t="str">
            <v>07031 E00 03000839</v>
          </cell>
          <cell r="D507">
            <v>3000839</v>
          </cell>
          <cell r="E507" t="str">
            <v>Anil Kumar Sooden</v>
          </cell>
          <cell r="F507" t="str">
            <v>23.09.1994</v>
          </cell>
          <cell r="G507">
            <v>28000</v>
          </cell>
          <cell r="H507">
            <v>11200</v>
          </cell>
          <cell r="I507">
            <v>16800</v>
          </cell>
          <cell r="J507" t="str">
            <v>Outstanding</v>
          </cell>
          <cell r="K507" t="str">
            <v>No</v>
          </cell>
          <cell r="L507" t="str">
            <v>Letter not sent, no communication till date</v>
          </cell>
        </row>
        <row r="508">
          <cell r="C508" t="str">
            <v>07027 B00 03000844</v>
          </cell>
          <cell r="D508">
            <v>3000844</v>
          </cell>
          <cell r="E508" t="str">
            <v>Basant Industries Pvt Ltd</v>
          </cell>
          <cell r="F508" t="str">
            <v>28.09.1994</v>
          </cell>
          <cell r="G508">
            <v>57000</v>
          </cell>
          <cell r="H508" t="str">
            <v>Nil</v>
          </cell>
          <cell r="J508" t="str">
            <v>Cancelled</v>
          </cell>
          <cell r="L508" t="str">
            <v>Cancelled</v>
          </cell>
        </row>
        <row r="509">
          <cell r="C509" t="str">
            <v>07027 B00 03000845</v>
          </cell>
          <cell r="D509">
            <v>3000845</v>
          </cell>
          <cell r="E509" t="str">
            <v>Delta Conductors &amp; Non Ferrow Alloys Ltd</v>
          </cell>
          <cell r="F509" t="str">
            <v>27.09.1994</v>
          </cell>
          <cell r="G509">
            <v>57000</v>
          </cell>
          <cell r="H509">
            <v>57000</v>
          </cell>
          <cell r="J509" t="str">
            <v>I.R.M</v>
          </cell>
          <cell r="K509" t="str">
            <v>No</v>
          </cell>
          <cell r="L509" t="str">
            <v>Letter not sent to member, last communication 95</v>
          </cell>
        </row>
        <row r="510">
          <cell r="C510" t="str">
            <v>07023 E00 03000861</v>
          </cell>
          <cell r="D510">
            <v>30000861</v>
          </cell>
          <cell r="E510" t="str">
            <v>Anil Kumar Gupta</v>
          </cell>
          <cell r="F510" t="str">
            <v>30.09.1994</v>
          </cell>
          <cell r="G510">
            <v>45000</v>
          </cell>
          <cell r="H510">
            <v>45000</v>
          </cell>
          <cell r="J510" t="str">
            <v>I.R.M</v>
          </cell>
          <cell r="K510" t="str">
            <v>No</v>
          </cell>
          <cell r="L510" t="str">
            <v xml:space="preserve">Letter not sent to member,  reminder sent 09 </v>
          </cell>
        </row>
        <row r="511">
          <cell r="C511" t="str">
            <v>07018 B00 03000862</v>
          </cell>
          <cell r="D511">
            <v>3000862</v>
          </cell>
          <cell r="E511" t="str">
            <v>Satish Chandra</v>
          </cell>
          <cell r="F511" t="str">
            <v>30.09.1994</v>
          </cell>
          <cell r="G511">
            <v>57000</v>
          </cell>
          <cell r="H511" t="str">
            <v>Nil</v>
          </cell>
          <cell r="J511" t="str">
            <v>Cancelled</v>
          </cell>
          <cell r="L511" t="str">
            <v>Cancelled</v>
          </cell>
        </row>
        <row r="512">
          <cell r="C512" t="str">
            <v>07018 B00 03000863</v>
          </cell>
          <cell r="D512">
            <v>3000863</v>
          </cell>
          <cell r="E512" t="str">
            <v>Praveen Mehrotra</v>
          </cell>
          <cell r="F512" t="str">
            <v>27.09.1994</v>
          </cell>
          <cell r="G512">
            <v>57000</v>
          </cell>
          <cell r="H512" t="str">
            <v>Nil</v>
          </cell>
          <cell r="J512" t="str">
            <v>Cancelled</v>
          </cell>
          <cell r="L512" t="str">
            <v>Cancelled</v>
          </cell>
        </row>
        <row r="513">
          <cell r="C513" t="str">
            <v>07018 B00 03000870</v>
          </cell>
          <cell r="D513">
            <v>3000870</v>
          </cell>
          <cell r="E513" t="str">
            <v>Namita Pandey</v>
          </cell>
          <cell r="F513" t="str">
            <v>20.09.1994</v>
          </cell>
          <cell r="G513">
            <v>57000</v>
          </cell>
          <cell r="H513">
            <v>57000</v>
          </cell>
          <cell r="J513" t="str">
            <v>I.R.M</v>
          </cell>
          <cell r="K513" t="str">
            <v>No</v>
          </cell>
          <cell r="L513" t="str">
            <v>Letter sent to member, last communication 10</v>
          </cell>
        </row>
        <row r="514">
          <cell r="C514" t="str">
            <v>07025 E00 03000875</v>
          </cell>
          <cell r="D514">
            <v>3000875</v>
          </cell>
          <cell r="E514" t="str">
            <v>Arti Kataria</v>
          </cell>
          <cell r="F514" t="str">
            <v>22.09.1994</v>
          </cell>
          <cell r="G514">
            <v>42750</v>
          </cell>
          <cell r="H514">
            <v>42750</v>
          </cell>
          <cell r="J514" t="str">
            <v>I.R.M</v>
          </cell>
          <cell r="K514" t="str">
            <v>No</v>
          </cell>
          <cell r="L514" t="str">
            <v>Letter not sent to member, reminder sent 09</v>
          </cell>
        </row>
        <row r="515">
          <cell r="C515" t="str">
            <v>07021 B00 03000911</v>
          </cell>
          <cell r="D515">
            <v>3000911</v>
          </cell>
          <cell r="E515" t="str">
            <v>Kailash Chand Sapra</v>
          </cell>
          <cell r="F515" t="str">
            <v>08.10.1994</v>
          </cell>
          <cell r="G515">
            <v>54150</v>
          </cell>
          <cell r="H515">
            <v>54150</v>
          </cell>
          <cell r="J515" t="str">
            <v>R.M</v>
          </cell>
          <cell r="K515">
            <v>2012</v>
          </cell>
          <cell r="L515" t="str">
            <v>Last communication 14</v>
          </cell>
        </row>
        <row r="516">
          <cell r="C516" t="str">
            <v>07023 E00 03000912</v>
          </cell>
          <cell r="D516">
            <v>3000912</v>
          </cell>
          <cell r="E516" t="str">
            <v>Gursharan Singh</v>
          </cell>
          <cell r="F516" t="str">
            <v>18.10.1994</v>
          </cell>
          <cell r="G516">
            <v>45000</v>
          </cell>
          <cell r="H516">
            <v>11250</v>
          </cell>
          <cell r="I516">
            <v>33750</v>
          </cell>
          <cell r="J516" t="str">
            <v>Outstanding</v>
          </cell>
          <cell r="K516" t="str">
            <v>No</v>
          </cell>
          <cell r="L516" t="str">
            <v>Letter not sent, no communication till date</v>
          </cell>
        </row>
        <row r="517">
          <cell r="C517" t="str">
            <v>07027 B00 03000914</v>
          </cell>
          <cell r="D517">
            <v>3000914</v>
          </cell>
          <cell r="E517" t="str">
            <v>Asad Iqbal</v>
          </cell>
          <cell r="F517" t="str">
            <v>17.10.1994</v>
          </cell>
          <cell r="G517">
            <v>54150</v>
          </cell>
          <cell r="H517">
            <v>54150</v>
          </cell>
          <cell r="J517" t="str">
            <v>I.R.M</v>
          </cell>
          <cell r="K517" t="str">
            <v>No</v>
          </cell>
          <cell r="L517" t="str">
            <v>Letter not sent, last communication 99</v>
          </cell>
        </row>
        <row r="518">
          <cell r="C518" t="str">
            <v>07023 E00 03000916</v>
          </cell>
          <cell r="D518">
            <v>3000916</v>
          </cell>
          <cell r="E518" t="str">
            <v>Ravi Yadav</v>
          </cell>
          <cell r="F518" t="str">
            <v>12.10.1994</v>
          </cell>
          <cell r="G518">
            <v>45000</v>
          </cell>
          <cell r="H518">
            <v>13500</v>
          </cell>
          <cell r="I518">
            <v>31500</v>
          </cell>
          <cell r="J518" t="str">
            <v>Outstanding</v>
          </cell>
          <cell r="K518" t="str">
            <v>No</v>
          </cell>
          <cell r="L518" t="str">
            <v>Letter sent to member but undelivered, last communication 07</v>
          </cell>
        </row>
        <row r="519">
          <cell r="C519" t="str">
            <v>07023 A00 03000917</v>
          </cell>
          <cell r="D519">
            <v>3000917</v>
          </cell>
          <cell r="E519" t="str">
            <v>R.C Malthora</v>
          </cell>
          <cell r="F519" t="str">
            <v>10.10.1994</v>
          </cell>
          <cell r="G519">
            <v>75000</v>
          </cell>
          <cell r="H519">
            <v>75000</v>
          </cell>
          <cell r="J519" t="str">
            <v>I.R.M</v>
          </cell>
          <cell r="K519" t="str">
            <v>No</v>
          </cell>
          <cell r="L519" t="str">
            <v>Letter sent but undelivered, no communication till date</v>
          </cell>
        </row>
        <row r="520">
          <cell r="C520" t="str">
            <v>07013 E00 03000925</v>
          </cell>
          <cell r="D520">
            <v>3000925</v>
          </cell>
          <cell r="E520" t="str">
            <v>Chetan Sachdeva</v>
          </cell>
          <cell r="F520" t="str">
            <v>16.10.1994</v>
          </cell>
          <cell r="G520">
            <v>28000</v>
          </cell>
          <cell r="H520" t="str">
            <v>Nil</v>
          </cell>
          <cell r="J520" t="str">
            <v>Cancelled</v>
          </cell>
          <cell r="L520" t="str">
            <v>Cancelled</v>
          </cell>
        </row>
        <row r="521">
          <cell r="C521" t="str">
            <v>07013 E00 03000933</v>
          </cell>
          <cell r="D521">
            <v>3000933</v>
          </cell>
          <cell r="E521" t="str">
            <v>Mukhtar H Shaikh</v>
          </cell>
          <cell r="F521" t="str">
            <v>07.10.1994</v>
          </cell>
          <cell r="G521">
            <v>28000</v>
          </cell>
          <cell r="H521" t="str">
            <v>Nil</v>
          </cell>
          <cell r="J521" t="str">
            <v>Cancelled</v>
          </cell>
          <cell r="L521" t="str">
            <v>Cancelled</v>
          </cell>
        </row>
        <row r="522">
          <cell r="C522" t="str">
            <v>07052 B00 03000934</v>
          </cell>
          <cell r="D522">
            <v>3000934</v>
          </cell>
          <cell r="E522" t="str">
            <v>Sanjay Behl</v>
          </cell>
          <cell r="F522" t="str">
            <v>21.10.1994</v>
          </cell>
          <cell r="G522">
            <v>28000</v>
          </cell>
          <cell r="H522" t="str">
            <v>Nil</v>
          </cell>
          <cell r="J522" t="str">
            <v>Cancelled</v>
          </cell>
          <cell r="L522" t="str">
            <v>Cancelled</v>
          </cell>
        </row>
        <row r="523">
          <cell r="C523" t="str">
            <v>07024 A00 03000935</v>
          </cell>
          <cell r="D523">
            <v>3000935</v>
          </cell>
          <cell r="E523" t="str">
            <v>L.S Siddhu</v>
          </cell>
          <cell r="F523" t="str">
            <v>17.10.1994</v>
          </cell>
          <cell r="G523">
            <v>75000</v>
          </cell>
          <cell r="H523">
            <v>75000</v>
          </cell>
          <cell r="J523" t="str">
            <v>R.M</v>
          </cell>
          <cell r="K523">
            <v>2011</v>
          </cell>
          <cell r="L523" t="str">
            <v>Last communication 13</v>
          </cell>
        </row>
        <row r="524">
          <cell r="C524" t="str">
            <v>07024 E00 03000936</v>
          </cell>
          <cell r="D524">
            <v>3000936</v>
          </cell>
          <cell r="E524" t="str">
            <v>P.K Vashisht</v>
          </cell>
          <cell r="F524" t="str">
            <v>10.10.1994</v>
          </cell>
          <cell r="G524">
            <v>45000</v>
          </cell>
          <cell r="H524">
            <v>45000</v>
          </cell>
          <cell r="J524" t="str">
            <v>I.R.M</v>
          </cell>
          <cell r="K524" t="str">
            <v>No</v>
          </cell>
          <cell r="L524" t="str">
            <v>Letter sent, last communication 07</v>
          </cell>
        </row>
        <row r="525">
          <cell r="C525" t="str">
            <v>07027 B00 03000937</v>
          </cell>
          <cell r="D525">
            <v>3000937</v>
          </cell>
          <cell r="E525" t="str">
            <v>Gurlal Singh</v>
          </cell>
          <cell r="F525" t="str">
            <v>22.10.1994</v>
          </cell>
          <cell r="G525">
            <v>57350</v>
          </cell>
          <cell r="H525">
            <v>57350</v>
          </cell>
          <cell r="J525" t="str">
            <v>I.R.M</v>
          </cell>
          <cell r="K525" t="str">
            <v>No</v>
          </cell>
          <cell r="L525" t="str">
            <v>Letter sent, last communication 07</v>
          </cell>
        </row>
        <row r="526">
          <cell r="C526" t="str">
            <v>07033 E00 03000947</v>
          </cell>
          <cell r="D526">
            <v>3000947</v>
          </cell>
          <cell r="E526" t="str">
            <v>Umang Taneja</v>
          </cell>
          <cell r="F526" t="str">
            <v>31.10.1994</v>
          </cell>
          <cell r="G526">
            <v>28000</v>
          </cell>
          <cell r="H526">
            <v>28000</v>
          </cell>
          <cell r="J526" t="str">
            <v>R.M</v>
          </cell>
          <cell r="K526">
            <v>2011</v>
          </cell>
          <cell r="L526" t="str">
            <v>Total 3 membership, 2 in TPT, last communication 11, letter undelivered</v>
          </cell>
        </row>
        <row r="527">
          <cell r="C527" t="str">
            <v>07042 B00 03000953</v>
          </cell>
          <cell r="D527">
            <v>3000953</v>
          </cell>
          <cell r="E527" t="str">
            <v>Satish Sakhuja</v>
          </cell>
          <cell r="F527" t="str">
            <v>25.10.1994</v>
          </cell>
          <cell r="G527">
            <v>57000</v>
          </cell>
          <cell r="H527">
            <v>57000</v>
          </cell>
          <cell r="J527" t="str">
            <v>I.R.M</v>
          </cell>
          <cell r="K527" t="str">
            <v>No</v>
          </cell>
          <cell r="L527" t="str">
            <v>Letter sent but undelivered, only application form filled</v>
          </cell>
        </row>
        <row r="528">
          <cell r="C528" t="str">
            <v>07024 B00 03000954</v>
          </cell>
          <cell r="D528">
            <v>3000954</v>
          </cell>
          <cell r="E528" t="str">
            <v>J.P Kalra</v>
          </cell>
          <cell r="F528" t="str">
            <v>28.10.1994</v>
          </cell>
          <cell r="G528">
            <v>45000</v>
          </cell>
          <cell r="J528" t="str">
            <v>Cancelled</v>
          </cell>
          <cell r="L528" t="str">
            <v>Cancelled</v>
          </cell>
        </row>
        <row r="529">
          <cell r="C529" t="str">
            <v>07033 E00 03000973</v>
          </cell>
          <cell r="D529">
            <v>3000973</v>
          </cell>
          <cell r="E529" t="str">
            <v>Jit Prakash</v>
          </cell>
          <cell r="F529" t="str">
            <v>31.10.1994</v>
          </cell>
          <cell r="G529">
            <v>28000</v>
          </cell>
          <cell r="J529" t="str">
            <v>Cancelled</v>
          </cell>
          <cell r="L529" t="str">
            <v>Cancelled</v>
          </cell>
        </row>
        <row r="530">
          <cell r="C530" t="str">
            <v>07013 E00 03000974</v>
          </cell>
          <cell r="D530">
            <v>3000974</v>
          </cell>
          <cell r="E530" t="str">
            <v>Baldev Singh</v>
          </cell>
          <cell r="F530" t="str">
            <v>31.10.1994</v>
          </cell>
          <cell r="G530">
            <v>28000</v>
          </cell>
          <cell r="J530" t="str">
            <v>Cancelled</v>
          </cell>
          <cell r="L530" t="str">
            <v>Cancelled</v>
          </cell>
        </row>
        <row r="531">
          <cell r="C531" t="str">
            <v>07032 E00 03000975</v>
          </cell>
          <cell r="D531">
            <v>3000975</v>
          </cell>
          <cell r="E531" t="str">
            <v>Neeru Singh</v>
          </cell>
          <cell r="F531" t="str">
            <v>31.10.1994</v>
          </cell>
          <cell r="G531">
            <v>28000</v>
          </cell>
          <cell r="J531" t="str">
            <v>Cancelled</v>
          </cell>
          <cell r="L531" t="str">
            <v>Cancelled</v>
          </cell>
        </row>
        <row r="532">
          <cell r="C532" t="str">
            <v>07033 E00 03000976</v>
          </cell>
          <cell r="D532">
            <v>3000976</v>
          </cell>
          <cell r="E532" t="str">
            <v>Omkar Singh</v>
          </cell>
          <cell r="F532" t="str">
            <v>31.10.1994</v>
          </cell>
          <cell r="G532">
            <v>28000</v>
          </cell>
          <cell r="J532" t="str">
            <v>Cancelled</v>
          </cell>
          <cell r="L532" t="str">
            <v>Cancelled</v>
          </cell>
        </row>
        <row r="533">
          <cell r="C533" t="str">
            <v>07033 E00 03000977</v>
          </cell>
          <cell r="D533">
            <v>3000977</v>
          </cell>
          <cell r="E533" t="str">
            <v>Aparna Bedi</v>
          </cell>
          <cell r="F533" t="str">
            <v>31.10.1994</v>
          </cell>
          <cell r="G533">
            <v>28000</v>
          </cell>
          <cell r="J533" t="str">
            <v>Cancelled</v>
          </cell>
          <cell r="L533" t="str">
            <v>Cancelled</v>
          </cell>
        </row>
        <row r="534">
          <cell r="C534" t="str">
            <v>07032 E00 03000978</v>
          </cell>
          <cell r="D534">
            <v>3000978</v>
          </cell>
          <cell r="E534" t="str">
            <v>Nirmal Bedi</v>
          </cell>
          <cell r="F534" t="str">
            <v>31.10.1994</v>
          </cell>
          <cell r="G534">
            <v>28000</v>
          </cell>
          <cell r="J534" t="str">
            <v>Cancelled</v>
          </cell>
          <cell r="L534" t="str">
            <v>Cancelled</v>
          </cell>
        </row>
        <row r="535">
          <cell r="C535" t="str">
            <v>07032 E00 03000979</v>
          </cell>
          <cell r="D535">
            <v>3000979</v>
          </cell>
          <cell r="E535" t="str">
            <v>Sharda Anand</v>
          </cell>
          <cell r="F535" t="str">
            <v>31.10.1994</v>
          </cell>
          <cell r="G535">
            <v>28000</v>
          </cell>
          <cell r="J535" t="str">
            <v>Cancelled</v>
          </cell>
          <cell r="L535" t="str">
            <v>Cancelled</v>
          </cell>
        </row>
        <row r="536">
          <cell r="C536" t="str">
            <v>07033 E00 03000980</v>
          </cell>
          <cell r="D536">
            <v>3000980</v>
          </cell>
          <cell r="E536" t="str">
            <v>Shami Anand</v>
          </cell>
          <cell r="F536" t="str">
            <v>31.10.1994</v>
          </cell>
          <cell r="G536">
            <v>28000</v>
          </cell>
          <cell r="J536" t="str">
            <v>Cancelled</v>
          </cell>
          <cell r="L536" t="str">
            <v>Cancelled</v>
          </cell>
        </row>
        <row r="537">
          <cell r="C537" t="str">
            <v>07041 E00 03000984</v>
          </cell>
          <cell r="D537">
            <v>3000984</v>
          </cell>
          <cell r="E537" t="str">
            <v>Atul Malhotra</v>
          </cell>
          <cell r="F537" t="str">
            <v>31.10.1994</v>
          </cell>
          <cell r="G537">
            <v>45000</v>
          </cell>
          <cell r="H537">
            <v>45000</v>
          </cell>
          <cell r="J537" t="str">
            <v>I.R.M</v>
          </cell>
          <cell r="K537" t="str">
            <v>No</v>
          </cell>
          <cell r="L537" t="str">
            <v>Letter sent but undelivered, reminder sent on 09 &amp; Last Commication  2016</v>
          </cell>
        </row>
        <row r="538">
          <cell r="C538" t="str">
            <v>07024 A00 03000990</v>
          </cell>
          <cell r="D538">
            <v>3000990</v>
          </cell>
          <cell r="E538" t="str">
            <v>M.K Gupta</v>
          </cell>
          <cell r="F538" t="str">
            <v>27.10.1994</v>
          </cell>
          <cell r="G538">
            <v>75000</v>
          </cell>
          <cell r="H538">
            <v>75000</v>
          </cell>
          <cell r="J538" t="str">
            <v>I.R.M</v>
          </cell>
          <cell r="K538" t="str">
            <v>No</v>
          </cell>
          <cell r="L538" t="str">
            <v xml:space="preserve">Letter not sent, no communication till date, </v>
          </cell>
        </row>
        <row r="539">
          <cell r="C539" t="str">
            <v>07027 B00 03001001</v>
          </cell>
          <cell r="D539">
            <v>3001001</v>
          </cell>
          <cell r="E539" t="str">
            <v>Roma Jain</v>
          </cell>
          <cell r="F539" t="str">
            <v>29.10.1994</v>
          </cell>
          <cell r="G539">
            <v>57000</v>
          </cell>
          <cell r="H539" t="str">
            <v>Nil</v>
          </cell>
          <cell r="J539" t="str">
            <v>Cancelled</v>
          </cell>
          <cell r="L539" t="str">
            <v>Cancelled</v>
          </cell>
        </row>
        <row r="540">
          <cell r="C540" t="str">
            <v>07018 B00 03001002</v>
          </cell>
          <cell r="D540">
            <v>3001002</v>
          </cell>
          <cell r="E540" t="str">
            <v>Arvind Kumar Agarwal</v>
          </cell>
          <cell r="F540" t="str">
            <v>15.10.1994</v>
          </cell>
          <cell r="G540">
            <v>57000</v>
          </cell>
          <cell r="H540" t="str">
            <v>Nil</v>
          </cell>
          <cell r="J540" t="str">
            <v>Cancelled</v>
          </cell>
          <cell r="L540" t="str">
            <v>Cancelled</v>
          </cell>
        </row>
        <row r="541">
          <cell r="C541" t="str">
            <v>07018 B00 03001005</v>
          </cell>
          <cell r="D541">
            <v>3001005</v>
          </cell>
          <cell r="E541" t="str">
            <v xml:space="preserve">Rama Kant </v>
          </cell>
          <cell r="F541" t="str">
            <v>31.10.1994</v>
          </cell>
          <cell r="G541">
            <v>57000</v>
          </cell>
          <cell r="H541" t="str">
            <v>Nil</v>
          </cell>
          <cell r="J541" t="str">
            <v>Cancelled</v>
          </cell>
          <cell r="L541" t="str">
            <v>Cancelled</v>
          </cell>
        </row>
        <row r="542">
          <cell r="C542" t="str">
            <v>07025 E00 03001016</v>
          </cell>
          <cell r="D542">
            <v>3001016</v>
          </cell>
          <cell r="E542" t="str">
            <v>S. Khan</v>
          </cell>
          <cell r="F542" t="str">
            <v>27.10.1994</v>
          </cell>
          <cell r="G542">
            <v>45000</v>
          </cell>
          <cell r="J542" t="str">
            <v>Cancelled</v>
          </cell>
          <cell r="L542" t="str">
            <v>Cancelled</v>
          </cell>
        </row>
        <row r="543">
          <cell r="C543" t="str">
            <v>07018 B00 03001020</v>
          </cell>
          <cell r="D543">
            <v>3001020</v>
          </cell>
          <cell r="E543" t="str">
            <v>Kusum Bragta</v>
          </cell>
          <cell r="F543" t="str">
            <v>31.10.1994</v>
          </cell>
          <cell r="G543">
            <v>57000</v>
          </cell>
          <cell r="J543" t="str">
            <v>Cancelled</v>
          </cell>
          <cell r="L543" t="str">
            <v>Cancelled</v>
          </cell>
        </row>
        <row r="544">
          <cell r="C544" t="str">
            <v>07031 B00 03001021</v>
          </cell>
          <cell r="D544">
            <v>3001021</v>
          </cell>
          <cell r="E544" t="str">
            <v>Rajeev Khurana</v>
          </cell>
          <cell r="F544" t="str">
            <v>30.10.1994</v>
          </cell>
          <cell r="G544">
            <v>35000</v>
          </cell>
          <cell r="J544" t="str">
            <v>Cancelled</v>
          </cell>
          <cell r="L544" t="str">
            <v>Cancelled</v>
          </cell>
        </row>
        <row r="545">
          <cell r="C545" t="str">
            <v>07024 E00 03001022</v>
          </cell>
          <cell r="D545">
            <v>3001022</v>
          </cell>
          <cell r="E545" t="str">
            <v>Aman Bhalla</v>
          </cell>
          <cell r="F545" t="str">
            <v>27.10.1994</v>
          </cell>
          <cell r="G545">
            <v>45000</v>
          </cell>
          <cell r="H545">
            <v>13500</v>
          </cell>
          <cell r="I545">
            <v>31500</v>
          </cell>
          <cell r="J545" t="str">
            <v>Outstanding</v>
          </cell>
          <cell r="K545" t="str">
            <v>No</v>
          </cell>
          <cell r="L545" t="str">
            <v>Letter sent to member but undelivered, last communication 94</v>
          </cell>
        </row>
        <row r="546">
          <cell r="C546" t="str">
            <v>07024 E00 03001024</v>
          </cell>
          <cell r="D546">
            <v>3001024</v>
          </cell>
          <cell r="E546" t="str">
            <v>Jatinder Darvar</v>
          </cell>
          <cell r="G546">
            <v>45000</v>
          </cell>
          <cell r="J546" t="str">
            <v>I.R.M</v>
          </cell>
          <cell r="K546" t="str">
            <v>No</v>
          </cell>
          <cell r="L546" t="str">
            <v>Letter  not sent, last communication 01</v>
          </cell>
        </row>
        <row r="547">
          <cell r="C547" t="str">
            <v>07025 E00 03001025</v>
          </cell>
          <cell r="D547">
            <v>3001025</v>
          </cell>
          <cell r="E547" t="str">
            <v>Sanjay Panjwani</v>
          </cell>
          <cell r="F547" t="str">
            <v>30.10.1994</v>
          </cell>
          <cell r="G547">
            <v>45000</v>
          </cell>
          <cell r="H547">
            <v>45000</v>
          </cell>
          <cell r="J547" t="str">
            <v>I.R.M</v>
          </cell>
          <cell r="K547" t="str">
            <v>No</v>
          </cell>
          <cell r="L547" t="str">
            <v>Transferred from Subodh Kumar Seghal to Sanjay Panjwani, 
Letter sent to member, excess amount Rs. 1600/- trasfer for suspains ac</v>
          </cell>
        </row>
        <row r="548">
          <cell r="C548" t="str">
            <v>07024 A00 03001031</v>
          </cell>
          <cell r="D548">
            <v>3001031</v>
          </cell>
          <cell r="E548" t="str">
            <v>Vinayak Sood</v>
          </cell>
          <cell r="F548" t="str">
            <v>11.10.1994</v>
          </cell>
          <cell r="G548">
            <v>75000</v>
          </cell>
          <cell r="H548">
            <v>75000</v>
          </cell>
          <cell r="J548" t="str">
            <v>I.R.M</v>
          </cell>
          <cell r="K548" t="str">
            <v>No</v>
          </cell>
          <cell r="L548" t="str">
            <v>Letter not sent, Last communication 09</v>
          </cell>
        </row>
        <row r="549">
          <cell r="C549" t="str">
            <v>07032 B00 03001032</v>
          </cell>
          <cell r="D549">
            <v>3001032</v>
          </cell>
          <cell r="E549" t="str">
            <v>Ravinder Bawa</v>
          </cell>
          <cell r="F549" t="str">
            <v>24.10.1994</v>
          </cell>
          <cell r="G549">
            <v>33250</v>
          </cell>
          <cell r="H549">
            <v>33250</v>
          </cell>
          <cell r="J549" t="str">
            <v>I.R.M</v>
          </cell>
          <cell r="K549" t="str">
            <v>No</v>
          </cell>
          <cell r="L549" t="str">
            <v>Letter not sent, Last communication 99</v>
          </cell>
        </row>
        <row r="550">
          <cell r="C550" t="str">
            <v>07024 E00 03001033</v>
          </cell>
          <cell r="D550">
            <v>3001033</v>
          </cell>
          <cell r="E550" t="str">
            <v>Tarvinder Singh Jaiswal</v>
          </cell>
          <cell r="F550" t="str">
            <v>07.10.1994</v>
          </cell>
          <cell r="G550">
            <v>42750</v>
          </cell>
          <cell r="H550">
            <v>42750</v>
          </cell>
          <cell r="J550" t="str">
            <v>I.R.M</v>
          </cell>
          <cell r="K550" t="str">
            <v>No</v>
          </cell>
          <cell r="L550" t="str">
            <v>Letter sent to member last communication 10</v>
          </cell>
        </row>
        <row r="551">
          <cell r="C551" t="str">
            <v>07028 B00 03001034</v>
          </cell>
          <cell r="D551">
            <v>3001034</v>
          </cell>
          <cell r="E551" t="str">
            <v>Omni Traders</v>
          </cell>
          <cell r="F551" t="str">
            <v>30.10.1994</v>
          </cell>
          <cell r="G551">
            <v>57000</v>
          </cell>
          <cell r="H551">
            <v>31350</v>
          </cell>
          <cell r="I551">
            <v>25650</v>
          </cell>
          <cell r="J551" t="str">
            <v>Outstanding</v>
          </cell>
          <cell r="K551" t="str">
            <v>No</v>
          </cell>
          <cell r="L551" t="str">
            <v>According to file unit cost outstanding, letter 07 undelivered</v>
          </cell>
        </row>
        <row r="552">
          <cell r="C552" t="str">
            <v>07025 A00 03001035</v>
          </cell>
          <cell r="D552">
            <v>3001035</v>
          </cell>
          <cell r="E552" t="str">
            <v>Rajinder Singh</v>
          </cell>
          <cell r="F552" t="str">
            <v>31.10.1994</v>
          </cell>
          <cell r="G552">
            <v>75000</v>
          </cell>
          <cell r="H552">
            <v>18750</v>
          </cell>
          <cell r="I552">
            <v>56250</v>
          </cell>
          <cell r="J552" t="str">
            <v>Outstanding</v>
          </cell>
          <cell r="K552" t="str">
            <v>No</v>
          </cell>
          <cell r="L552" t="str">
            <v xml:space="preserve">Letter undelivered, no communication till date, </v>
          </cell>
        </row>
        <row r="553">
          <cell r="C553" t="str">
            <v>07027 B00 03001036</v>
          </cell>
          <cell r="D553">
            <v>3001036</v>
          </cell>
          <cell r="E553" t="str">
            <v>Surinder Kumar Tangri</v>
          </cell>
          <cell r="F553" t="str">
            <v>28.10.1994</v>
          </cell>
          <cell r="G553">
            <v>57000</v>
          </cell>
          <cell r="H553">
            <v>41350</v>
          </cell>
          <cell r="I553">
            <v>15650</v>
          </cell>
          <cell r="J553" t="str">
            <v>Outstanding</v>
          </cell>
          <cell r="K553" t="str">
            <v>No</v>
          </cell>
          <cell r="L553" t="str">
            <v>Letter undelivered,Last communication 96</v>
          </cell>
        </row>
        <row r="554">
          <cell r="C554" t="str">
            <v>07027 B00 03001037</v>
          </cell>
          <cell r="D554">
            <v>3001037</v>
          </cell>
          <cell r="E554" t="str">
            <v>Bimal Chugh</v>
          </cell>
          <cell r="F554" t="str">
            <v>25.10.1994</v>
          </cell>
          <cell r="G554">
            <v>57000</v>
          </cell>
          <cell r="H554">
            <v>57000</v>
          </cell>
          <cell r="J554" t="str">
            <v>I.R.M</v>
          </cell>
          <cell r="K554" t="str">
            <v>No</v>
          </cell>
          <cell r="L554" t="str">
            <v>Letter sent to member, last communication 07</v>
          </cell>
        </row>
        <row r="555">
          <cell r="C555" t="str">
            <v>07012 B00 03001039</v>
          </cell>
          <cell r="D555">
            <v>3001039</v>
          </cell>
          <cell r="E555" t="str">
            <v>Suresh K Gupta</v>
          </cell>
          <cell r="F555" t="str">
            <v>11.06.1994</v>
          </cell>
          <cell r="G555">
            <v>35000</v>
          </cell>
          <cell r="H555">
            <v>35000</v>
          </cell>
          <cell r="J555" t="str">
            <v>R.M</v>
          </cell>
          <cell r="K555">
            <v>2007</v>
          </cell>
          <cell r="L555" t="str">
            <v>Letter sent to member, last communication 15</v>
          </cell>
        </row>
        <row r="556">
          <cell r="C556" t="str">
            <v>07024 A00 03001042</v>
          </cell>
          <cell r="D556">
            <v>3001042</v>
          </cell>
          <cell r="E556" t="str">
            <v>Chander Mohan Aggarwal</v>
          </cell>
          <cell r="F556" t="str">
            <v>16.11.1994</v>
          </cell>
          <cell r="G556">
            <v>75000</v>
          </cell>
          <cell r="H556">
            <v>75000</v>
          </cell>
          <cell r="J556" t="str">
            <v>I.R.M</v>
          </cell>
          <cell r="K556" t="str">
            <v>No</v>
          </cell>
          <cell r="L556" t="str">
            <v>Letter not sent to member, last communication sent 10</v>
          </cell>
        </row>
        <row r="557">
          <cell r="C557" t="str">
            <v>07027 B00 03001046</v>
          </cell>
          <cell r="D557">
            <v>3001046</v>
          </cell>
          <cell r="E557" t="str">
            <v>Upinder Singh Kumar</v>
          </cell>
          <cell r="F557" t="str">
            <v>17.11.1994</v>
          </cell>
          <cell r="G557">
            <v>62000</v>
          </cell>
          <cell r="H557" t="str">
            <v>Nil</v>
          </cell>
          <cell r="J557" t="str">
            <v>Cancelled</v>
          </cell>
          <cell r="L557" t="str">
            <v>Refunded 59,106/-, chq No:- 207768, 20/12/13</v>
          </cell>
        </row>
        <row r="558">
          <cell r="C558" t="str">
            <v>07013 B00 03001051</v>
          </cell>
          <cell r="D558">
            <v>3001051</v>
          </cell>
          <cell r="E558" t="str">
            <v>Chetan Sachdeva</v>
          </cell>
          <cell r="F558" t="str">
            <v>17.11.1994</v>
          </cell>
          <cell r="G558">
            <v>28000</v>
          </cell>
          <cell r="H558" t="str">
            <v>Nil</v>
          </cell>
          <cell r="J558" t="str">
            <v>Cancelled</v>
          </cell>
          <cell r="L558" t="str">
            <v>Cancelled</v>
          </cell>
        </row>
        <row r="559">
          <cell r="C559" t="str">
            <v>07013 B00 03001054</v>
          </cell>
          <cell r="D559">
            <v>3001054</v>
          </cell>
          <cell r="E559" t="str">
            <v>Sunil Nanda</v>
          </cell>
          <cell r="F559" t="str">
            <v>11.11.1994</v>
          </cell>
          <cell r="G559">
            <v>35000</v>
          </cell>
          <cell r="H559">
            <v>35000</v>
          </cell>
          <cell r="J559" t="str">
            <v>R.M</v>
          </cell>
          <cell r="K559">
            <v>2008</v>
          </cell>
          <cell r="L559" t="str">
            <v>Letter not sent to member, reminder sent 09</v>
          </cell>
        </row>
        <row r="560">
          <cell r="C560" t="str">
            <v>07020 B00 03001063</v>
          </cell>
          <cell r="D560">
            <v>3001063</v>
          </cell>
          <cell r="E560" t="str">
            <v>Dr. Archana Bhatnagar</v>
          </cell>
          <cell r="F560" t="str">
            <v>23.11.1994</v>
          </cell>
          <cell r="G560">
            <v>57000</v>
          </cell>
          <cell r="H560">
            <v>57000</v>
          </cell>
          <cell r="J560" t="str">
            <v>I.R.M</v>
          </cell>
          <cell r="K560" t="str">
            <v>No</v>
          </cell>
          <cell r="L560" t="str">
            <v>Letter sent, last communication 07</v>
          </cell>
        </row>
        <row r="561">
          <cell r="C561" t="str">
            <v>07018 B00 03001064</v>
          </cell>
          <cell r="D561">
            <v>3001064</v>
          </cell>
          <cell r="E561" t="str">
            <v>Shashi Kant Sharma</v>
          </cell>
          <cell r="F561" t="str">
            <v>23.11.1994</v>
          </cell>
          <cell r="G561">
            <v>57000</v>
          </cell>
          <cell r="H561" t="str">
            <v>Nil</v>
          </cell>
          <cell r="J561" t="str">
            <v>Cancelled</v>
          </cell>
          <cell r="L561" t="str">
            <v>Cancelled</v>
          </cell>
        </row>
        <row r="562">
          <cell r="C562" t="str">
            <v>07022 A00 03001066</v>
          </cell>
          <cell r="D562">
            <v>3001066</v>
          </cell>
          <cell r="E562" t="str">
            <v>Bharti Agarwal</v>
          </cell>
          <cell r="F562" t="str">
            <v>23.11.1994</v>
          </cell>
          <cell r="G562">
            <v>75000</v>
          </cell>
          <cell r="H562">
            <v>75000</v>
          </cell>
          <cell r="J562" t="str">
            <v>I.R.M</v>
          </cell>
          <cell r="L562" t="str">
            <v>Letter sent, last communication 07</v>
          </cell>
        </row>
        <row r="563">
          <cell r="C563" t="str">
            <v>07031 E00 03001070</v>
          </cell>
          <cell r="D563">
            <v>3001070</v>
          </cell>
          <cell r="E563" t="str">
            <v>Hemant Pal Singh</v>
          </cell>
          <cell r="F563" t="str">
            <v>23.11.1994</v>
          </cell>
          <cell r="G563">
            <v>28000</v>
          </cell>
          <cell r="H563" t="str">
            <v>Nil</v>
          </cell>
          <cell r="J563" t="str">
            <v>Cancelled</v>
          </cell>
          <cell r="L563" t="str">
            <v>Cancelled</v>
          </cell>
        </row>
        <row r="564">
          <cell r="C564" t="str">
            <v>07023 E00 03001073</v>
          </cell>
          <cell r="D564">
            <v>3001073</v>
          </cell>
          <cell r="E564" t="str">
            <v>Vijay Kumar Srivastava</v>
          </cell>
          <cell r="F564" t="str">
            <v>14.11.1994</v>
          </cell>
          <cell r="G564">
            <v>45000</v>
          </cell>
          <cell r="H564">
            <v>45000</v>
          </cell>
          <cell r="J564" t="str">
            <v>I.R.M</v>
          </cell>
          <cell r="K564" t="str">
            <v>No</v>
          </cell>
          <cell r="L564" t="str">
            <v>Letter sent to member, last communication 07</v>
          </cell>
        </row>
        <row r="565">
          <cell r="C565" t="str">
            <v>07017 B00 03001074</v>
          </cell>
          <cell r="D565">
            <v>3001074</v>
          </cell>
          <cell r="E565" t="str">
            <v>Rajeev Dhingra</v>
          </cell>
          <cell r="F565" t="str">
            <v>14.11.1994</v>
          </cell>
          <cell r="G565">
            <v>57000</v>
          </cell>
          <cell r="H565">
            <v>57000</v>
          </cell>
          <cell r="J565" t="str">
            <v>R.M</v>
          </cell>
          <cell r="K565">
            <v>2008</v>
          </cell>
          <cell r="L565" t="str">
            <v>Letter sent to member, last communication 08</v>
          </cell>
        </row>
        <row r="566">
          <cell r="C566" t="str">
            <v>07032 A00 03001077</v>
          </cell>
          <cell r="D566">
            <v>3001077</v>
          </cell>
          <cell r="E566" t="str">
            <v>Citizens Overseas Pvt Ltd</v>
          </cell>
          <cell r="F566" t="str">
            <v>25.11.1994</v>
          </cell>
          <cell r="G566">
            <v>48000</v>
          </cell>
          <cell r="H566">
            <v>48000</v>
          </cell>
          <cell r="J566" t="str">
            <v>I.R.M</v>
          </cell>
          <cell r="K566" t="str">
            <v>No</v>
          </cell>
          <cell r="L566" t="str">
            <v>Letter sent but undelivered, Last communication 95</v>
          </cell>
        </row>
        <row r="567">
          <cell r="C567" t="str">
            <v>07023 A00 03001083</v>
          </cell>
          <cell r="D567">
            <v>3001083</v>
          </cell>
          <cell r="E567" t="str">
            <v>Sunil Jain</v>
          </cell>
          <cell r="F567" t="str">
            <v>12.11.1994</v>
          </cell>
          <cell r="G567">
            <v>75000</v>
          </cell>
          <cell r="H567">
            <v>75000</v>
          </cell>
          <cell r="J567" t="str">
            <v>I.R.M</v>
          </cell>
          <cell r="K567" t="str">
            <v>No</v>
          </cell>
          <cell r="L567" t="str">
            <v xml:space="preserve">Letter not sent, Last communication 06, total 5 membership </v>
          </cell>
        </row>
        <row r="568">
          <cell r="C568" t="str">
            <v>07022 A00 03001084</v>
          </cell>
          <cell r="D568">
            <v>3001084</v>
          </cell>
          <cell r="E568" t="str">
            <v>Pawan Kumar Aggarwal</v>
          </cell>
          <cell r="F568" t="str">
            <v>12.11.1994</v>
          </cell>
          <cell r="G568">
            <v>75000</v>
          </cell>
          <cell r="H568">
            <v>75000</v>
          </cell>
          <cell r="J568" t="str">
            <v>I.R.M</v>
          </cell>
          <cell r="K568" t="str">
            <v>No</v>
          </cell>
          <cell r="L568" t="str">
            <v>Letter sent to member, last communication 07</v>
          </cell>
        </row>
        <row r="569">
          <cell r="C569" t="str">
            <v>07028 B00 03001085</v>
          </cell>
          <cell r="D569">
            <v>3001085</v>
          </cell>
          <cell r="E569" t="str">
            <v>Sunil Sachdeva</v>
          </cell>
          <cell r="F569" t="str">
            <v>06.11.1994</v>
          </cell>
          <cell r="G569">
            <v>57000</v>
          </cell>
          <cell r="H569">
            <v>57000</v>
          </cell>
          <cell r="J569" t="str">
            <v>R.M</v>
          </cell>
          <cell r="K569">
            <v>2007</v>
          </cell>
          <cell r="L569" t="str">
            <v>Letter sent to member, last communication 10</v>
          </cell>
        </row>
        <row r="570">
          <cell r="C570" t="str">
            <v>07023 A00 03001086</v>
          </cell>
          <cell r="D570">
            <v>3001086</v>
          </cell>
          <cell r="E570" t="str">
            <v>R.K Sharma</v>
          </cell>
          <cell r="F570" t="str">
            <v>12.11.1994</v>
          </cell>
          <cell r="G570">
            <v>75000</v>
          </cell>
          <cell r="H570">
            <v>75000</v>
          </cell>
          <cell r="J570" t="str">
            <v>I.R.M</v>
          </cell>
          <cell r="K570" t="str">
            <v>No</v>
          </cell>
          <cell r="L570" t="str">
            <v xml:space="preserve">Letter not sent, Last communication 07, total 5 membership </v>
          </cell>
        </row>
        <row r="571">
          <cell r="C571" t="str">
            <v>07023 E00 03001087</v>
          </cell>
          <cell r="D571">
            <v>3001087</v>
          </cell>
          <cell r="E571" t="str">
            <v>Yash Paul Sehdev</v>
          </cell>
          <cell r="F571" t="str">
            <v>12.11.1994</v>
          </cell>
          <cell r="G571">
            <v>45000</v>
          </cell>
          <cell r="H571">
            <v>45000</v>
          </cell>
          <cell r="J571" t="str">
            <v>I.R.M</v>
          </cell>
          <cell r="K571" t="str">
            <v>No</v>
          </cell>
          <cell r="L571" t="str">
            <v>Letter not sent, reminder sent 09</v>
          </cell>
        </row>
        <row r="572">
          <cell r="C572" t="str">
            <v>07022 A00 03001088</v>
          </cell>
          <cell r="D572">
            <v>3001088</v>
          </cell>
          <cell r="E572" t="str">
            <v>Jai Paul Goyal</v>
          </cell>
          <cell r="F572" t="str">
            <v>12.11.1994</v>
          </cell>
          <cell r="G572">
            <v>75000</v>
          </cell>
          <cell r="H572">
            <v>75000</v>
          </cell>
          <cell r="J572" t="str">
            <v>I.R.M</v>
          </cell>
          <cell r="K572" t="str">
            <v>No</v>
          </cell>
          <cell r="L572" t="str">
            <v>Letter not sent, no communication till date</v>
          </cell>
        </row>
        <row r="573">
          <cell r="C573" t="str">
            <v>07023 A00 03001089</v>
          </cell>
          <cell r="D573">
            <v>3001089</v>
          </cell>
          <cell r="E573" t="str">
            <v>Harvinder Kumar Chopra</v>
          </cell>
          <cell r="F573" t="str">
            <v>07.11.1994</v>
          </cell>
          <cell r="G573">
            <v>75000</v>
          </cell>
          <cell r="H573">
            <v>75000</v>
          </cell>
          <cell r="J573" t="str">
            <v>I.R.M</v>
          </cell>
          <cell r="K573" t="str">
            <v>No</v>
          </cell>
          <cell r="L573" t="str">
            <v>Letter sent to member, last communication 07</v>
          </cell>
        </row>
        <row r="574">
          <cell r="C574" t="str">
            <v>07027 B00 03001090</v>
          </cell>
          <cell r="D574">
            <v>3001090</v>
          </cell>
          <cell r="E574" t="str">
            <v>Jatinder Singh</v>
          </cell>
          <cell r="F574" t="str">
            <v>23.11.1994</v>
          </cell>
          <cell r="G574">
            <v>57000</v>
          </cell>
          <cell r="H574">
            <v>57000</v>
          </cell>
          <cell r="J574" t="str">
            <v>I.R.M</v>
          </cell>
          <cell r="K574" t="str">
            <v>No</v>
          </cell>
          <cell r="L574" t="str">
            <v>Letter sent to member, last communication 12</v>
          </cell>
        </row>
        <row r="575">
          <cell r="C575" t="str">
            <v>07025 A00 03001091</v>
          </cell>
          <cell r="D575">
            <v>3001091</v>
          </cell>
          <cell r="E575" t="str">
            <v>Vivek Nayar</v>
          </cell>
          <cell r="F575" t="str">
            <v>12.11.94</v>
          </cell>
          <cell r="G575">
            <v>75000</v>
          </cell>
          <cell r="H575">
            <v>28750</v>
          </cell>
          <cell r="I575">
            <v>46250</v>
          </cell>
          <cell r="J575" t="str">
            <v>outstanding</v>
          </cell>
          <cell r="K575" t="str">
            <v>No</v>
          </cell>
          <cell r="L575" t="str">
            <v>Letter not sent, Last communication 95</v>
          </cell>
        </row>
        <row r="576">
          <cell r="C576" t="str">
            <v>07023 A00 03001092</v>
          </cell>
          <cell r="D576">
            <v>3001092</v>
          </cell>
          <cell r="E576" t="str">
            <v>Arihant Aggarwal</v>
          </cell>
          <cell r="F576" t="str">
            <v>12.11.1994</v>
          </cell>
          <cell r="G576">
            <v>75000</v>
          </cell>
          <cell r="H576">
            <v>75000</v>
          </cell>
          <cell r="J576" t="str">
            <v>R.M</v>
          </cell>
          <cell r="K576">
            <v>2007</v>
          </cell>
          <cell r="L576" t="str">
            <v>Letter sent to member, last communication 07</v>
          </cell>
        </row>
        <row r="577">
          <cell r="C577" t="str">
            <v>07052 E00 03001093</v>
          </cell>
          <cell r="D577">
            <v>3001093</v>
          </cell>
          <cell r="E577" t="str">
            <v>Deepak Ohiri</v>
          </cell>
          <cell r="F577" t="str">
            <v>23.11.1994</v>
          </cell>
          <cell r="G577">
            <v>45000</v>
          </cell>
          <cell r="H577">
            <v>45000</v>
          </cell>
          <cell r="J577" t="str">
            <v>I.R.M</v>
          </cell>
          <cell r="K577" t="str">
            <v>No</v>
          </cell>
          <cell r="L577" t="str">
            <v>Letter sent to member, last communication 07</v>
          </cell>
        </row>
        <row r="578">
          <cell r="C578" t="str">
            <v>07026 A00 03001094</v>
          </cell>
          <cell r="D578">
            <v>3001094</v>
          </cell>
          <cell r="E578" t="str">
            <v>Sanjay Khanna</v>
          </cell>
          <cell r="F578" t="str">
            <v>23.11.1994</v>
          </cell>
          <cell r="G578">
            <v>75000</v>
          </cell>
          <cell r="H578" t="str">
            <v>Nil</v>
          </cell>
          <cell r="J578" t="str">
            <v>Cancelled</v>
          </cell>
          <cell r="L578" t="str">
            <v>Refunded 59,082/-, chq No:- 903998, date:- 6/4/15</v>
          </cell>
        </row>
        <row r="579">
          <cell r="C579" t="str">
            <v>07023 A00 03001095</v>
          </cell>
          <cell r="D579">
            <v>3001095</v>
          </cell>
          <cell r="E579" t="str">
            <v>Yash Paul Gupta</v>
          </cell>
          <cell r="F579" t="str">
            <v>12.11.1994</v>
          </cell>
          <cell r="G579">
            <v>75000</v>
          </cell>
          <cell r="H579">
            <v>75000</v>
          </cell>
          <cell r="J579" t="str">
            <v>I.R.M</v>
          </cell>
          <cell r="K579" t="str">
            <v>No</v>
          </cell>
          <cell r="L579" t="str">
            <v>Letter sent to member,last communication 07</v>
          </cell>
        </row>
        <row r="580">
          <cell r="C580" t="str">
            <v>07028 B00 03001096</v>
          </cell>
          <cell r="D580">
            <v>3001096</v>
          </cell>
          <cell r="E580" t="str">
            <v>Hero Cycles</v>
          </cell>
          <cell r="F580" t="str">
            <v>07.11.1994</v>
          </cell>
          <cell r="G580">
            <v>54150</v>
          </cell>
          <cell r="H580">
            <v>54150</v>
          </cell>
          <cell r="J580" t="str">
            <v>R.M</v>
          </cell>
          <cell r="K580">
            <v>2009</v>
          </cell>
          <cell r="L580" t="str">
            <v>Total 3 membership, (03001098 TPT &amp; 03001097 Goa) last communication 09</v>
          </cell>
        </row>
        <row r="581">
          <cell r="C581" t="str">
            <v>07018 B00 03001100</v>
          </cell>
          <cell r="D581">
            <v>3001100</v>
          </cell>
          <cell r="E581" t="str">
            <v>Hira Dublish</v>
          </cell>
          <cell r="F581" t="str">
            <v>17.11.1994</v>
          </cell>
          <cell r="G581">
            <v>57000</v>
          </cell>
          <cell r="H581">
            <v>57000</v>
          </cell>
          <cell r="J581" t="str">
            <v>I.R.M</v>
          </cell>
          <cell r="K581" t="str">
            <v>No</v>
          </cell>
          <cell r="L581" t="str">
            <v>Letter not delevered to member &amp; Last communication 10.</v>
          </cell>
        </row>
        <row r="582">
          <cell r="C582" t="str">
            <v>07017 B00 03001108</v>
          </cell>
          <cell r="D582">
            <v>3001108</v>
          </cell>
          <cell r="E582" t="str">
            <v>Mohd Rafique</v>
          </cell>
          <cell r="F582" t="str">
            <v>22.11.1994</v>
          </cell>
          <cell r="G582">
            <v>57000</v>
          </cell>
          <cell r="H582">
            <v>57000</v>
          </cell>
          <cell r="J582" t="str">
            <v>R.M</v>
          </cell>
          <cell r="K582">
            <v>2010</v>
          </cell>
          <cell r="L582" t="str">
            <v>Last communication 10</v>
          </cell>
        </row>
        <row r="583">
          <cell r="C583" t="str">
            <v>07017 B00 03001113</v>
          </cell>
          <cell r="D583">
            <v>3001113</v>
          </cell>
          <cell r="E583" t="str">
            <v>Gurdial Singh Bhamra</v>
          </cell>
          <cell r="F583" t="str">
            <v>07.11.1994</v>
          </cell>
          <cell r="G583">
            <v>57000</v>
          </cell>
          <cell r="H583">
            <v>57000</v>
          </cell>
          <cell r="J583" t="str">
            <v>I.R.M</v>
          </cell>
          <cell r="K583" t="str">
            <v>No</v>
          </cell>
          <cell r="L583" t="str">
            <v>Letter not sent to member &amp; Last communication 02</v>
          </cell>
        </row>
        <row r="584">
          <cell r="C584" t="str">
            <v>07023 E00 03001116</v>
          </cell>
          <cell r="D584">
            <v>3001116</v>
          </cell>
          <cell r="E584" t="str">
            <v>Ashish Gupta</v>
          </cell>
          <cell r="F584" t="str">
            <v>29.11.1994</v>
          </cell>
          <cell r="G584">
            <v>45000</v>
          </cell>
          <cell r="H584">
            <v>45000</v>
          </cell>
          <cell r="J584" t="str">
            <v>I.R.M</v>
          </cell>
          <cell r="K584" t="str">
            <v>No</v>
          </cell>
          <cell r="L584" t="str">
            <v xml:space="preserve">Letter not delivered to member, last communication 99 </v>
          </cell>
        </row>
        <row r="585">
          <cell r="C585" t="str">
            <v>07031 B00 03001117</v>
          </cell>
          <cell r="D585">
            <v>3001117</v>
          </cell>
          <cell r="E585" t="str">
            <v>Kamal Jain</v>
          </cell>
          <cell r="F585" t="str">
            <v>28.11.1994</v>
          </cell>
          <cell r="G585">
            <v>35000</v>
          </cell>
          <cell r="H585">
            <v>35000</v>
          </cell>
          <cell r="I585" t="str">
            <v>No</v>
          </cell>
          <cell r="J585" t="str">
            <v>I.R.M</v>
          </cell>
          <cell r="K585" t="str">
            <v>No</v>
          </cell>
          <cell r="L585" t="str">
            <v>Letter undelivered, last communication 07</v>
          </cell>
        </row>
        <row r="586">
          <cell r="C586" t="str">
            <v>07032 B00 03001125</v>
          </cell>
          <cell r="D586">
            <v>3001125</v>
          </cell>
          <cell r="E586" t="str">
            <v>Amit Gupta</v>
          </cell>
          <cell r="F586" t="str">
            <v>30.11.1994</v>
          </cell>
          <cell r="G586">
            <v>35000</v>
          </cell>
          <cell r="H586">
            <v>35000</v>
          </cell>
          <cell r="I586" t="str">
            <v>No</v>
          </cell>
          <cell r="J586" t="str">
            <v>I.R.M</v>
          </cell>
          <cell r="K586" t="str">
            <v>No</v>
          </cell>
          <cell r="L586" t="str">
            <v>Letter not sent, last communication 96</v>
          </cell>
        </row>
        <row r="587">
          <cell r="C587" t="str">
            <v>07052 B00 03001126</v>
          </cell>
          <cell r="D587">
            <v>3001126</v>
          </cell>
          <cell r="E587" t="str">
            <v>Anil Taneja</v>
          </cell>
          <cell r="F587" t="str">
            <v>29.11.1994</v>
          </cell>
          <cell r="G587">
            <v>57000</v>
          </cell>
          <cell r="H587">
            <v>57000</v>
          </cell>
          <cell r="I587" t="str">
            <v>No</v>
          </cell>
          <cell r="J587" t="str">
            <v>R.M</v>
          </cell>
          <cell r="K587">
            <v>2009</v>
          </cell>
          <cell r="L587" t="str">
            <v>Letter not sent, Last communication 09</v>
          </cell>
        </row>
        <row r="588">
          <cell r="C588" t="str">
            <v>07034 E00 03001130</v>
          </cell>
          <cell r="D588">
            <v>3001130</v>
          </cell>
          <cell r="E588" t="str">
            <v>P.C Pandey</v>
          </cell>
          <cell r="F588" t="str">
            <v>30.11.1994</v>
          </cell>
          <cell r="G588">
            <v>28000</v>
          </cell>
          <cell r="H588" t="str">
            <v>Nil</v>
          </cell>
          <cell r="J588" t="str">
            <v>Cancelled</v>
          </cell>
          <cell r="L588" t="str">
            <v>Cancelled</v>
          </cell>
        </row>
        <row r="589">
          <cell r="C589" t="str">
            <v>07023 A00 03001133</v>
          </cell>
          <cell r="D589">
            <v>3001133</v>
          </cell>
          <cell r="E589" t="str">
            <v>Pawan Kumar</v>
          </cell>
          <cell r="F589" t="str">
            <v>30.11.1994</v>
          </cell>
          <cell r="G589">
            <v>75000</v>
          </cell>
          <cell r="H589">
            <v>75000</v>
          </cell>
          <cell r="I589" t="str">
            <v>No</v>
          </cell>
          <cell r="J589" t="str">
            <v>I.R.M</v>
          </cell>
          <cell r="K589" t="str">
            <v>No</v>
          </cell>
          <cell r="L589" t="str">
            <v>Letter not sent, last communication  09</v>
          </cell>
        </row>
        <row r="590">
          <cell r="C590" t="str">
            <v>07026 A00 03001134</v>
          </cell>
          <cell r="D590">
            <v>3001134</v>
          </cell>
          <cell r="E590" t="str">
            <v>Radha Krishan</v>
          </cell>
          <cell r="F590" t="str">
            <v>30.11.1994</v>
          </cell>
          <cell r="G590">
            <v>75000</v>
          </cell>
          <cell r="H590">
            <v>75000</v>
          </cell>
          <cell r="I590" t="str">
            <v>No</v>
          </cell>
          <cell r="J590" t="str">
            <v>I.R.M</v>
          </cell>
          <cell r="K590" t="str">
            <v>No</v>
          </cell>
          <cell r="L590" t="str">
            <v>Letter sent ,last communication 14, Kindly check the cheque amount of Rs. 18,000/-</v>
          </cell>
        </row>
        <row r="591">
          <cell r="C591" t="str">
            <v>07052 E00 03001135</v>
          </cell>
          <cell r="D591">
            <v>3001135</v>
          </cell>
          <cell r="E591" t="str">
            <v>Gurpreet Singh</v>
          </cell>
          <cell r="F591" t="str">
            <v>28.11.1994</v>
          </cell>
          <cell r="G591">
            <v>45000</v>
          </cell>
          <cell r="H591">
            <v>31000</v>
          </cell>
          <cell r="I591">
            <v>14000</v>
          </cell>
          <cell r="J591" t="str">
            <v>Outstanding</v>
          </cell>
          <cell r="K591" t="str">
            <v>No</v>
          </cell>
          <cell r="L591" t="str">
            <v>Letter undelivered, last communication 11, outstanding</v>
          </cell>
        </row>
        <row r="592">
          <cell r="C592" t="str">
            <v>07024 E00 03001137</v>
          </cell>
          <cell r="D592">
            <v>3001137</v>
          </cell>
          <cell r="E592" t="str">
            <v>Ravinder Mayer</v>
          </cell>
          <cell r="F592" t="str">
            <v>30.11.1994</v>
          </cell>
          <cell r="G592">
            <v>42750</v>
          </cell>
          <cell r="H592" t="str">
            <v>Nil</v>
          </cell>
          <cell r="J592" t="str">
            <v>Cancelled</v>
          </cell>
          <cell r="L592" t="str">
            <v>Cancelled</v>
          </cell>
        </row>
        <row r="593">
          <cell r="C593" t="str">
            <v>07031 B00 03001138</v>
          </cell>
          <cell r="D593">
            <v>3001138</v>
          </cell>
          <cell r="E593" t="str">
            <v>H.P Singh</v>
          </cell>
          <cell r="F593" t="str">
            <v>15.11.1994</v>
          </cell>
          <cell r="G593">
            <v>35000</v>
          </cell>
          <cell r="H593">
            <v>35000</v>
          </cell>
          <cell r="I593" t="str">
            <v>No</v>
          </cell>
          <cell r="J593" t="str">
            <v>I.R.M</v>
          </cell>
          <cell r="K593" t="str">
            <v>No</v>
          </cell>
          <cell r="L593" t="str">
            <v>Letter not sent, last communication 01</v>
          </cell>
        </row>
        <row r="594">
          <cell r="C594" t="str">
            <v>07024 E00 03001139</v>
          </cell>
          <cell r="D594">
            <v>3001139</v>
          </cell>
          <cell r="E594" t="str">
            <v>Sangeeta</v>
          </cell>
          <cell r="F594" t="str">
            <v>30.11.1994</v>
          </cell>
          <cell r="G594">
            <v>45000</v>
          </cell>
          <cell r="H594">
            <v>45000</v>
          </cell>
          <cell r="I594" t="str">
            <v>No</v>
          </cell>
          <cell r="J594" t="str">
            <v>I.R.M</v>
          </cell>
          <cell r="K594" t="str">
            <v>No</v>
          </cell>
          <cell r="L594" t="str">
            <v>Letter undelivered, last communication 10</v>
          </cell>
        </row>
        <row r="595">
          <cell r="C595" t="str">
            <v>07022 E00 03001140</v>
          </cell>
          <cell r="D595">
            <v>3001140</v>
          </cell>
          <cell r="E595" t="str">
            <v>Sanjeev Gupta</v>
          </cell>
          <cell r="F595" t="str">
            <v>29.11.1994</v>
          </cell>
          <cell r="G595">
            <v>45000</v>
          </cell>
          <cell r="H595">
            <v>45000</v>
          </cell>
          <cell r="I595" t="str">
            <v>No</v>
          </cell>
          <cell r="J595" t="str">
            <v>I.R.M</v>
          </cell>
          <cell r="K595" t="str">
            <v>No</v>
          </cell>
          <cell r="L595" t="str">
            <v>Letter not sent, last communication 10</v>
          </cell>
        </row>
        <row r="596">
          <cell r="C596" t="str">
            <v>07032 B00 03001142</v>
          </cell>
          <cell r="D596">
            <v>3001142</v>
          </cell>
          <cell r="E596" t="str">
            <v>Ashok Gupta</v>
          </cell>
          <cell r="F596" t="str">
            <v>18.11.1994</v>
          </cell>
          <cell r="G596">
            <v>35000</v>
          </cell>
          <cell r="H596">
            <v>35000</v>
          </cell>
          <cell r="J596" t="str">
            <v>I.R.M</v>
          </cell>
          <cell r="K596" t="str">
            <v>No</v>
          </cell>
          <cell r="L596" t="str">
            <v>Letter sent, undelivered, last communication 14</v>
          </cell>
        </row>
        <row r="597">
          <cell r="C597" t="str">
            <v>07023 E00 03001144</v>
          </cell>
          <cell r="D597">
            <v>3001144</v>
          </cell>
          <cell r="E597" t="str">
            <v>Ram Labhaya</v>
          </cell>
          <cell r="F597" t="str">
            <v>30.11.1994</v>
          </cell>
          <cell r="G597">
            <v>45000</v>
          </cell>
          <cell r="H597" t="str">
            <v>Nil</v>
          </cell>
          <cell r="J597" t="str">
            <v>Cancelled</v>
          </cell>
          <cell r="K597" t="str">
            <v>No</v>
          </cell>
          <cell r="L597" t="str">
            <v>Cancelled</v>
          </cell>
        </row>
        <row r="598">
          <cell r="C598" t="str">
            <v>0703 B00 03001145</v>
          </cell>
          <cell r="D598">
            <v>3001145</v>
          </cell>
          <cell r="E598" t="str">
            <v>Champion Auto Pvt Ltd</v>
          </cell>
          <cell r="F598" t="str">
            <v>24.11.1994</v>
          </cell>
          <cell r="G598">
            <v>45000</v>
          </cell>
          <cell r="H598">
            <v>45000</v>
          </cell>
          <cell r="J598" t="str">
            <v>I.R.M</v>
          </cell>
          <cell r="K598" t="str">
            <v>No</v>
          </cell>
          <cell r="L598" t="str">
            <v>Letter not sent, only application form filed</v>
          </cell>
        </row>
        <row r="599">
          <cell r="C599" t="str">
            <v>07036 E00 03001146</v>
          </cell>
          <cell r="D599">
            <v>3001146</v>
          </cell>
          <cell r="E599" t="str">
            <v>Rajesh Sharma</v>
          </cell>
          <cell r="F599" t="str">
            <v>28.11.1994</v>
          </cell>
          <cell r="G599">
            <v>26600</v>
          </cell>
          <cell r="H599" t="str">
            <v>Nil</v>
          </cell>
          <cell r="J599" t="str">
            <v>Cancelled</v>
          </cell>
          <cell r="L599" t="str">
            <v>Cancelled</v>
          </cell>
        </row>
        <row r="600">
          <cell r="C600" t="str">
            <v>0704 B00 03001147</v>
          </cell>
          <cell r="D600">
            <v>3001147</v>
          </cell>
          <cell r="E600" t="str">
            <v>Niti Cotton &amp; Silk Mills</v>
          </cell>
          <cell r="F600" t="str">
            <v>29.11.1994</v>
          </cell>
          <cell r="G600">
            <v>28500</v>
          </cell>
          <cell r="H600">
            <v>28500</v>
          </cell>
          <cell r="J600" t="str">
            <v>I.R.M</v>
          </cell>
          <cell r="K600" t="str">
            <v>No</v>
          </cell>
          <cell r="L600" t="str">
            <v>Letter not sent, Last communication 07</v>
          </cell>
        </row>
        <row r="601">
          <cell r="C601" t="str">
            <v>0706 B00 03001148</v>
          </cell>
          <cell r="D601">
            <v>3001148</v>
          </cell>
          <cell r="E601" t="str">
            <v>Sabina Textiles</v>
          </cell>
          <cell r="F601" t="str">
            <v>22.11.1994</v>
          </cell>
          <cell r="G601">
            <v>33250</v>
          </cell>
          <cell r="H601">
            <v>33250</v>
          </cell>
          <cell r="J601" t="str">
            <v>I.R.M</v>
          </cell>
          <cell r="K601" t="str">
            <v>No</v>
          </cell>
          <cell r="L601" t="str">
            <v>Letter undelivered, last communication 13</v>
          </cell>
        </row>
        <row r="602">
          <cell r="C602" t="str">
            <v>0707 B00 03001149</v>
          </cell>
          <cell r="D602">
            <v>3001149</v>
          </cell>
          <cell r="E602" t="str">
            <v>Gurpreet Singh</v>
          </cell>
          <cell r="F602" t="str">
            <v>30.11.1994</v>
          </cell>
          <cell r="G602">
            <v>35000</v>
          </cell>
          <cell r="H602">
            <v>35000</v>
          </cell>
          <cell r="J602" t="str">
            <v>I.R.M</v>
          </cell>
          <cell r="K602" t="str">
            <v>No</v>
          </cell>
          <cell r="L602" t="str">
            <v>Letter not sent, last communication 06</v>
          </cell>
        </row>
        <row r="603">
          <cell r="C603" t="str">
            <v>07021 A00 03001155</v>
          </cell>
          <cell r="D603">
            <v>3001155</v>
          </cell>
          <cell r="E603" t="str">
            <v>Kanwal Luthra</v>
          </cell>
          <cell r="F603" t="str">
            <v>01.11.1994</v>
          </cell>
          <cell r="G603">
            <v>71250</v>
          </cell>
          <cell r="H603">
            <v>71250</v>
          </cell>
          <cell r="J603" t="str">
            <v>I.R.M</v>
          </cell>
          <cell r="K603" t="str">
            <v>No</v>
          </cell>
          <cell r="L603" t="str">
            <v>Letter undelivered, last communication 06, 
total 3 membership:- 03011153 (Goa) &amp; 03001154 (Tpt)</v>
          </cell>
        </row>
        <row r="604">
          <cell r="C604" t="str">
            <v>07052 B00 03001157</v>
          </cell>
          <cell r="D604">
            <v>3001157</v>
          </cell>
          <cell r="E604" t="str">
            <v>Ram Babu Gupta</v>
          </cell>
          <cell r="F604" t="str">
            <v>24.11.1994</v>
          </cell>
          <cell r="G604">
            <v>57000</v>
          </cell>
          <cell r="H604">
            <v>57000</v>
          </cell>
          <cell r="J604" t="str">
            <v>I.R.M</v>
          </cell>
          <cell r="K604" t="str">
            <v>No</v>
          </cell>
          <cell r="L604" t="str">
            <v>Letter not sent, only application form filed</v>
          </cell>
        </row>
        <row r="605">
          <cell r="C605" t="str">
            <v>07006 E00 03001162</v>
          </cell>
          <cell r="D605">
            <v>3001162</v>
          </cell>
          <cell r="E605" t="str">
            <v>Pramod Misra</v>
          </cell>
          <cell r="F605" t="str">
            <v>30.11.1994</v>
          </cell>
          <cell r="G605">
            <v>28000</v>
          </cell>
          <cell r="H605" t="str">
            <v>Nil</v>
          </cell>
          <cell r="J605" t="str">
            <v>Cancelled</v>
          </cell>
          <cell r="L605" t="str">
            <v>Cancelled</v>
          </cell>
        </row>
        <row r="606">
          <cell r="C606" t="str">
            <v>07052 A00 03001163</v>
          </cell>
          <cell r="D606">
            <v>3001163</v>
          </cell>
          <cell r="E606" t="str">
            <v>Ashok Lamba</v>
          </cell>
          <cell r="F606" t="str">
            <v>26.11.1994</v>
          </cell>
          <cell r="G606">
            <v>75000</v>
          </cell>
          <cell r="H606" t="str">
            <v>Nil</v>
          </cell>
          <cell r="J606" t="str">
            <v>Cancelled</v>
          </cell>
          <cell r="L606" t="str">
            <v>Cancelled</v>
          </cell>
        </row>
        <row r="607">
          <cell r="C607" t="str">
            <v>07052 A00 03001164</v>
          </cell>
          <cell r="D607">
            <v>3001164</v>
          </cell>
          <cell r="E607" t="str">
            <v>Raghunath International Ltd</v>
          </cell>
          <cell r="F607" t="str">
            <v>26.11.1994</v>
          </cell>
          <cell r="G607">
            <v>75000</v>
          </cell>
          <cell r="H607" t="str">
            <v>Nil</v>
          </cell>
          <cell r="J607" t="str">
            <v>Cancelled</v>
          </cell>
          <cell r="L607" t="str">
            <v>Cancelled</v>
          </cell>
        </row>
        <row r="608">
          <cell r="C608" t="str">
            <v>07021 E00 03001166</v>
          </cell>
          <cell r="D608">
            <v>3001166</v>
          </cell>
          <cell r="E608" t="str">
            <v>Abha Bhargava</v>
          </cell>
          <cell r="F608" t="str">
            <v>13.11.1994</v>
          </cell>
          <cell r="G608">
            <v>45000</v>
          </cell>
          <cell r="H608">
            <v>27000</v>
          </cell>
          <cell r="I608">
            <v>18000</v>
          </cell>
          <cell r="J608" t="str">
            <v>Outstanding</v>
          </cell>
          <cell r="L608" t="str">
            <v>Letter undelivered, according to file unit cost outstanding</v>
          </cell>
        </row>
        <row r="609">
          <cell r="C609" t="str">
            <v>07017 B00 03001167</v>
          </cell>
          <cell r="D609">
            <v>3001167</v>
          </cell>
          <cell r="E609" t="str">
            <v>Shameem Azam</v>
          </cell>
          <cell r="F609" t="str">
            <v>28.11.1994</v>
          </cell>
          <cell r="G609">
            <v>57000</v>
          </cell>
          <cell r="H609">
            <v>21000</v>
          </cell>
          <cell r="I609">
            <v>36000</v>
          </cell>
          <cell r="J609" t="str">
            <v>Outstanding</v>
          </cell>
          <cell r="L609" t="str">
            <v>Letter sent, according to file unit cost outstanding</v>
          </cell>
        </row>
        <row r="610">
          <cell r="C610" t="str">
            <v>07052 B00 03001170</v>
          </cell>
          <cell r="D610">
            <v>3001170</v>
          </cell>
          <cell r="E610" t="str">
            <v>Deepak B Atrey</v>
          </cell>
          <cell r="F610" t="str">
            <v>20.11.1994</v>
          </cell>
          <cell r="G610">
            <v>57000</v>
          </cell>
          <cell r="H610">
            <v>57000</v>
          </cell>
          <cell r="J610" t="str">
            <v>R.M</v>
          </cell>
          <cell r="K610">
            <v>2012</v>
          </cell>
          <cell r="L610" t="str">
            <v>Last communication 12</v>
          </cell>
        </row>
        <row r="611">
          <cell r="C611" t="str">
            <v>07032 A00 03001176</v>
          </cell>
          <cell r="D611">
            <v>3001176</v>
          </cell>
          <cell r="E611" t="str">
            <v>Mahendra Pal Singh</v>
          </cell>
          <cell r="F611" t="str">
            <v>29.11.1994</v>
          </cell>
          <cell r="G611">
            <v>48000</v>
          </cell>
          <cell r="H611" t="str">
            <v>Nil</v>
          </cell>
          <cell r="J611" t="str">
            <v>Cancelled</v>
          </cell>
          <cell r="L611" t="str">
            <v>Cancelled</v>
          </cell>
        </row>
        <row r="612">
          <cell r="C612" t="str">
            <v>07013 E00 03001187</v>
          </cell>
          <cell r="D612">
            <v>3001187</v>
          </cell>
          <cell r="E612" t="str">
            <v>Mukhtar H Shaikh</v>
          </cell>
          <cell r="F612" t="str">
            <v>17.11.1994</v>
          </cell>
          <cell r="G612">
            <v>28000</v>
          </cell>
          <cell r="H612">
            <v>28000</v>
          </cell>
          <cell r="J612" t="str">
            <v>R.M</v>
          </cell>
          <cell r="K612">
            <v>2012</v>
          </cell>
          <cell r="L612" t="str">
            <v>Last communication 12</v>
          </cell>
        </row>
        <row r="613">
          <cell r="C613" t="str">
            <v>07013 B00 03001189</v>
          </cell>
          <cell r="D613">
            <v>3001189</v>
          </cell>
          <cell r="E613" t="str">
            <v>Rakesh Kumar Jaggi</v>
          </cell>
          <cell r="F613" t="str">
            <v>24.11.1994</v>
          </cell>
          <cell r="G613">
            <v>35000</v>
          </cell>
          <cell r="H613">
            <v>35000</v>
          </cell>
          <cell r="J613" t="str">
            <v>I.R.M</v>
          </cell>
          <cell r="K613" t="str">
            <v>No</v>
          </cell>
          <cell r="L613" t="str">
            <v>Letter sent, last communication 10</v>
          </cell>
        </row>
        <row r="614">
          <cell r="C614" t="str">
            <v>0707 B00 03001190</v>
          </cell>
          <cell r="D614">
            <v>3001190</v>
          </cell>
          <cell r="E614" t="str">
            <v>Namita Kishore &amp; Co</v>
          </cell>
          <cell r="F614" t="str">
            <v>29.11.1994</v>
          </cell>
          <cell r="G614">
            <v>28500</v>
          </cell>
          <cell r="H614">
            <v>28500</v>
          </cell>
          <cell r="J614" t="str">
            <v>I.R.M</v>
          </cell>
          <cell r="K614" t="str">
            <v>No</v>
          </cell>
          <cell r="L614" t="str">
            <v>Letter not sent, reminder sent 07</v>
          </cell>
        </row>
        <row r="615">
          <cell r="C615" t="str">
            <v>0707 B00 03001191</v>
          </cell>
          <cell r="D615">
            <v>3001191</v>
          </cell>
          <cell r="E615" t="str">
            <v>Vikram Lakhanpal</v>
          </cell>
          <cell r="F615" t="str">
            <v>29.11.1994</v>
          </cell>
          <cell r="G615">
            <v>35000</v>
          </cell>
          <cell r="H615">
            <v>35000</v>
          </cell>
          <cell r="J615" t="str">
            <v>I.R.M</v>
          </cell>
          <cell r="K615" t="str">
            <v>No</v>
          </cell>
          <cell r="L615" t="str">
            <v>Letter not sent, no communication till date</v>
          </cell>
        </row>
        <row r="616">
          <cell r="C616" t="str">
            <v>07052 B00 03001222</v>
          </cell>
          <cell r="D616">
            <v>3001222</v>
          </cell>
          <cell r="E616" t="str">
            <v>Sunil Chandra Sachdeva</v>
          </cell>
          <cell r="F616" t="str">
            <v>15.12.1994</v>
          </cell>
          <cell r="G616">
            <v>57000</v>
          </cell>
          <cell r="H616">
            <v>57000</v>
          </cell>
          <cell r="J616" t="str">
            <v>I.R.M</v>
          </cell>
          <cell r="K616" t="str">
            <v>No</v>
          </cell>
          <cell r="L616" t="str">
            <v>Letter undelivered, last communication 07</v>
          </cell>
        </row>
        <row r="617">
          <cell r="C617" t="str">
            <v>07012 B00 03001225</v>
          </cell>
          <cell r="D617">
            <v>3001225</v>
          </cell>
          <cell r="E617" t="str">
            <v>Sanjay Kapoor</v>
          </cell>
          <cell r="F617" t="str">
            <v>07.12.1994</v>
          </cell>
          <cell r="G617">
            <v>33250</v>
          </cell>
          <cell r="H617">
            <v>33250</v>
          </cell>
          <cell r="J617" t="str">
            <v>I.R.M</v>
          </cell>
          <cell r="K617" t="str">
            <v>No</v>
          </cell>
          <cell r="L617" t="str">
            <v>Letter not sent, reminder sent 10</v>
          </cell>
        </row>
        <row r="618">
          <cell r="C618" t="str">
            <v>07022 A00 03001227</v>
          </cell>
          <cell r="D618">
            <v>3001227</v>
          </cell>
          <cell r="E618" t="str">
            <v>Chandra Sekhar Gupta</v>
          </cell>
          <cell r="F618" t="str">
            <v>23.12.1994</v>
          </cell>
          <cell r="G618">
            <v>75000</v>
          </cell>
          <cell r="H618" t="str">
            <v>Nil</v>
          </cell>
          <cell r="J618" t="str">
            <v>Cancelled</v>
          </cell>
          <cell r="L618" t="str">
            <v>Refunded:- 55,410/- Chq No:- 676799, date:- 02.08.16</v>
          </cell>
        </row>
        <row r="619">
          <cell r="C619" t="str">
            <v>07031 E00 03001228</v>
          </cell>
          <cell r="D619">
            <v>3001228</v>
          </cell>
          <cell r="E619" t="str">
            <v>Sanjeev Malhotra</v>
          </cell>
          <cell r="F619" t="str">
            <v>20.12.1994</v>
          </cell>
          <cell r="G619">
            <v>28000</v>
          </cell>
          <cell r="H619">
            <v>28000</v>
          </cell>
          <cell r="J619" t="str">
            <v>I.R.M</v>
          </cell>
          <cell r="K619" t="str">
            <v>No</v>
          </cell>
          <cell r="L619" t="str">
            <v>Letter not sent, last communication 06</v>
          </cell>
        </row>
        <row r="620">
          <cell r="C620" t="str">
            <v>07052 B00 03001230</v>
          </cell>
          <cell r="D620">
            <v>3001230</v>
          </cell>
          <cell r="E620" t="str">
            <v>Santosh Sawhney</v>
          </cell>
          <cell r="F620" t="str">
            <v>29.12.1994</v>
          </cell>
          <cell r="G620">
            <v>57000</v>
          </cell>
          <cell r="H620" t="str">
            <v>Nil</v>
          </cell>
          <cell r="J620" t="str">
            <v>Cancelled</v>
          </cell>
          <cell r="L620" t="str">
            <v>Cancelled</v>
          </cell>
        </row>
        <row r="621">
          <cell r="C621" t="str">
            <v>07024 A00 03001240</v>
          </cell>
          <cell r="D621">
            <v>3001240</v>
          </cell>
          <cell r="E621" t="str">
            <v>Surendra Kumar Jain</v>
          </cell>
          <cell r="F621" t="str">
            <v>30.12.1994</v>
          </cell>
          <cell r="G621">
            <v>75000</v>
          </cell>
          <cell r="H621">
            <v>75000</v>
          </cell>
          <cell r="J621" t="str">
            <v>R.M</v>
          </cell>
          <cell r="K621">
            <v>2010</v>
          </cell>
          <cell r="L621" t="str">
            <v>Last communication 10</v>
          </cell>
        </row>
        <row r="622">
          <cell r="C622" t="str">
            <v>07049 E00 03001242</v>
          </cell>
          <cell r="D622">
            <v>3001242</v>
          </cell>
          <cell r="E622" t="str">
            <v>Manesh Saxeena</v>
          </cell>
          <cell r="F622" t="str">
            <v>17.12.1994</v>
          </cell>
          <cell r="G622">
            <v>28000</v>
          </cell>
          <cell r="H622">
            <v>28000</v>
          </cell>
          <cell r="J622" t="str">
            <v>I.R.M</v>
          </cell>
          <cell r="K622" t="str">
            <v>No</v>
          </cell>
          <cell r="L622" t="str">
            <v>Letter not sent, last communication 07</v>
          </cell>
        </row>
        <row r="623">
          <cell r="C623" t="str">
            <v>07022 A00 03001245</v>
          </cell>
          <cell r="D623">
            <v>3001245</v>
          </cell>
          <cell r="E623" t="str">
            <v>Asha Singhla</v>
          </cell>
          <cell r="F623" t="str">
            <v>19.02.1994</v>
          </cell>
          <cell r="G623">
            <v>75000</v>
          </cell>
          <cell r="H623">
            <v>75000</v>
          </cell>
          <cell r="J623" t="str">
            <v>I.R.M</v>
          </cell>
          <cell r="K623" t="str">
            <v>No</v>
          </cell>
          <cell r="L623" t="str">
            <v>Letter undelivered, no communication till date</v>
          </cell>
        </row>
        <row r="624">
          <cell r="C624" t="str">
            <v>07013 B00 03001246</v>
          </cell>
          <cell r="D624">
            <v>3001246</v>
          </cell>
          <cell r="E624" t="str">
            <v>Rita Khanna</v>
          </cell>
          <cell r="F624" t="str">
            <v>21.02.1994</v>
          </cell>
          <cell r="G624">
            <v>35000</v>
          </cell>
          <cell r="H624">
            <v>35000</v>
          </cell>
          <cell r="J624" t="str">
            <v>I.R.M</v>
          </cell>
          <cell r="K624" t="str">
            <v>No</v>
          </cell>
          <cell r="L624" t="str">
            <v>Letter not sent  last communication 06</v>
          </cell>
        </row>
        <row r="625">
          <cell r="C625" t="str">
            <v>07013 E00 03001249</v>
          </cell>
          <cell r="D625">
            <v>3001249</v>
          </cell>
          <cell r="E625" t="str">
            <v>Chetan Sachdeva</v>
          </cell>
          <cell r="F625" t="str">
            <v>29.12.1994</v>
          </cell>
          <cell r="G625">
            <v>28000</v>
          </cell>
          <cell r="H625">
            <v>28000</v>
          </cell>
          <cell r="J625" t="str">
            <v>I.R.M</v>
          </cell>
          <cell r="K625" t="str">
            <v>No</v>
          </cell>
          <cell r="L625" t="str">
            <v>Letter sent to member, last communication 07</v>
          </cell>
        </row>
        <row r="626">
          <cell r="C626" t="str">
            <v>07022 A00 03001251</v>
          </cell>
          <cell r="D626">
            <v>3001251</v>
          </cell>
          <cell r="E626" t="str">
            <v>Modcraft Pvt Ltd</v>
          </cell>
          <cell r="F626" t="str">
            <v>07.12.1994</v>
          </cell>
          <cell r="G626">
            <v>71250</v>
          </cell>
          <cell r="H626">
            <v>71250</v>
          </cell>
          <cell r="J626" t="str">
            <v>I.R.M</v>
          </cell>
          <cell r="K626" t="str">
            <v>No</v>
          </cell>
          <cell r="L626" t="str">
            <v>Letter not sent, reminder sent 08</v>
          </cell>
        </row>
        <row r="627">
          <cell r="C627" t="str">
            <v>07024 E00 03001260</v>
          </cell>
          <cell r="D627">
            <v>3001260</v>
          </cell>
          <cell r="E627" t="str">
            <v>Pawan Kumar Aggarwal</v>
          </cell>
          <cell r="F627" t="str">
            <v>14.12.1994</v>
          </cell>
          <cell r="G627">
            <v>45000</v>
          </cell>
          <cell r="H627">
            <v>45000</v>
          </cell>
          <cell r="J627" t="str">
            <v>R.M</v>
          </cell>
          <cell r="K627">
            <v>2008</v>
          </cell>
          <cell r="L627" t="str">
            <v>Last communication 10</v>
          </cell>
        </row>
        <row r="628">
          <cell r="C628" t="str">
            <v>07024 E00 03001261</v>
          </cell>
          <cell r="D628">
            <v>3001261</v>
          </cell>
          <cell r="E628" t="str">
            <v>Vinod Gupta</v>
          </cell>
          <cell r="F628" t="str">
            <v>16.12.1994</v>
          </cell>
          <cell r="G628">
            <v>45000</v>
          </cell>
          <cell r="H628">
            <v>45000</v>
          </cell>
          <cell r="J628" t="str">
            <v>I.R.M</v>
          </cell>
          <cell r="K628" t="str">
            <v>No</v>
          </cell>
          <cell r="L628" t="str">
            <v>Letter undelivered, last communication 10</v>
          </cell>
        </row>
        <row r="629">
          <cell r="C629" t="str">
            <v>07052 E00 03001262</v>
          </cell>
          <cell r="D629">
            <v>3001262</v>
          </cell>
          <cell r="E629" t="str">
            <v>Dalip Kaur Virdi</v>
          </cell>
          <cell r="F629" t="str">
            <v>31.12.1994</v>
          </cell>
          <cell r="G629">
            <v>42750</v>
          </cell>
          <cell r="H629">
            <v>42750</v>
          </cell>
          <cell r="J629" t="str">
            <v>I.R.M</v>
          </cell>
          <cell r="K629" t="str">
            <v>No</v>
          </cell>
          <cell r="L629" t="str">
            <v>Letter sent to member, last communication 07</v>
          </cell>
        </row>
        <row r="630">
          <cell r="C630" t="str">
            <v>07028 B00 03001263</v>
          </cell>
          <cell r="D630">
            <v>3001263</v>
          </cell>
          <cell r="E630" t="str">
            <v>Kaulon Balbir Singh</v>
          </cell>
          <cell r="F630" t="str">
            <v>10.12.1994</v>
          </cell>
          <cell r="G630">
            <v>57000</v>
          </cell>
          <cell r="H630">
            <v>57000</v>
          </cell>
          <cell r="J630" t="str">
            <v>I.R.M</v>
          </cell>
          <cell r="K630" t="str">
            <v>No</v>
          </cell>
          <cell r="L630" t="str">
            <v>Letter undelivered, last communication 07</v>
          </cell>
        </row>
        <row r="631">
          <cell r="C631" t="str">
            <v>07032 A00 03001268</v>
          </cell>
          <cell r="D631">
            <v>3001268</v>
          </cell>
          <cell r="E631" t="str">
            <v>Ramesh Chandra</v>
          </cell>
          <cell r="F631" t="str">
            <v>30.12.1994</v>
          </cell>
          <cell r="G631">
            <v>71250</v>
          </cell>
          <cell r="H631" t="str">
            <v>Nil</v>
          </cell>
          <cell r="J631" t="str">
            <v>Cancelled</v>
          </cell>
          <cell r="L631" t="str">
            <v>Cancelled</v>
          </cell>
        </row>
        <row r="632">
          <cell r="C632" t="str">
            <v>07049 E00 03001269</v>
          </cell>
          <cell r="D632">
            <v>3001269</v>
          </cell>
          <cell r="E632" t="str">
            <v>Vikram Singh Jamwal</v>
          </cell>
          <cell r="F632" t="str">
            <v>28.12.1994</v>
          </cell>
          <cell r="G632">
            <v>28000</v>
          </cell>
          <cell r="H632">
            <v>28000</v>
          </cell>
          <cell r="J632" t="str">
            <v>I.R.M</v>
          </cell>
          <cell r="K632" t="str">
            <v>No</v>
          </cell>
          <cell r="L632" t="str">
            <v>letter sent bt not delivered. Now No communication till date.</v>
          </cell>
        </row>
        <row r="633">
          <cell r="C633" t="str">
            <v>07031 E00 03001280</v>
          </cell>
          <cell r="D633">
            <v>3001280</v>
          </cell>
          <cell r="E633" t="str">
            <v>Ramesh K Sodhi</v>
          </cell>
          <cell r="F633" t="str">
            <v>05.12.1994</v>
          </cell>
          <cell r="G633">
            <v>28000</v>
          </cell>
          <cell r="H633">
            <v>28000</v>
          </cell>
          <cell r="J633" t="str">
            <v>I.R.M</v>
          </cell>
          <cell r="K633" t="str">
            <v>No</v>
          </cell>
          <cell r="L633" t="str">
            <v>Letter sent to member, last communication 07</v>
          </cell>
        </row>
        <row r="634">
          <cell r="C634" t="str">
            <v>07017 B00 03001281</v>
          </cell>
          <cell r="D634">
            <v>3001281</v>
          </cell>
          <cell r="E634" t="str">
            <v>Krishna Lal Rohtagi</v>
          </cell>
          <cell r="F634" t="str">
            <v>01.12.1994</v>
          </cell>
          <cell r="G634">
            <v>57000</v>
          </cell>
          <cell r="H634">
            <v>34200</v>
          </cell>
          <cell r="I634">
            <v>22800</v>
          </cell>
          <cell r="J634" t="str">
            <v>Outstanding</v>
          </cell>
          <cell r="K634" t="str">
            <v>No</v>
          </cell>
          <cell r="L634" t="str">
            <v>Letter undelivered, no communication till date</v>
          </cell>
        </row>
        <row r="635">
          <cell r="C635" t="str">
            <v>07049 E00 03001301</v>
          </cell>
          <cell r="D635">
            <v>3001301</v>
          </cell>
          <cell r="E635" t="str">
            <v>Vaastu Shilp Consultant Pvt Ltd</v>
          </cell>
          <cell r="F635" t="str">
            <v>27.12.1994</v>
          </cell>
          <cell r="G635">
            <v>28000</v>
          </cell>
          <cell r="H635">
            <v>28000</v>
          </cell>
          <cell r="I635" t="str">
            <v>No</v>
          </cell>
          <cell r="J635" t="str">
            <v>I.R.M</v>
          </cell>
          <cell r="K635" t="str">
            <v>No</v>
          </cell>
          <cell r="L635" t="str">
            <v>Letter undelivered, no communication till date</v>
          </cell>
        </row>
        <row r="636">
          <cell r="C636" t="str">
            <v>07036 E00 03001302</v>
          </cell>
          <cell r="D636">
            <v>3001302</v>
          </cell>
          <cell r="E636" t="str">
            <v>Rahul Nath Sareen</v>
          </cell>
          <cell r="F636" t="str">
            <v>05.12.1994</v>
          </cell>
          <cell r="G636">
            <v>28000</v>
          </cell>
          <cell r="H636">
            <v>21000</v>
          </cell>
          <cell r="I636">
            <v>7000</v>
          </cell>
          <cell r="J636" t="str">
            <v>Outstanding</v>
          </cell>
          <cell r="K636" t="str">
            <v>No</v>
          </cell>
          <cell r="L636" t="str">
            <v>Letter not sent, last communication 98, outstanding</v>
          </cell>
        </row>
        <row r="637">
          <cell r="C637" t="str">
            <v>07025 A00 03001303</v>
          </cell>
          <cell r="D637">
            <v>3001303</v>
          </cell>
          <cell r="E637" t="str">
            <v>Onkar Chadha</v>
          </cell>
          <cell r="F637" t="str">
            <v>21.12.1994</v>
          </cell>
          <cell r="G637">
            <v>71250</v>
          </cell>
          <cell r="H637">
            <v>71250</v>
          </cell>
          <cell r="I637" t="str">
            <v>No</v>
          </cell>
          <cell r="J637" t="str">
            <v>I.R.M</v>
          </cell>
          <cell r="K637" t="str">
            <v>No</v>
          </cell>
          <cell r="L637" t="str">
            <v>Letter not sent, last communication 05</v>
          </cell>
        </row>
        <row r="638">
          <cell r="C638" t="str">
            <v>07021 A00 03001304</v>
          </cell>
          <cell r="D638">
            <v>3001304</v>
          </cell>
          <cell r="E638" t="str">
            <v>Ravi Luthra</v>
          </cell>
          <cell r="F638" t="str">
            <v>26.12.1994</v>
          </cell>
          <cell r="G638">
            <v>75000</v>
          </cell>
          <cell r="H638">
            <v>75000</v>
          </cell>
          <cell r="I638" t="str">
            <v>No</v>
          </cell>
          <cell r="J638" t="str">
            <v>I.R.M</v>
          </cell>
          <cell r="K638" t="str">
            <v>No</v>
          </cell>
          <cell r="L638" t="str">
            <v>Letter not sent , last communication 99</v>
          </cell>
        </row>
        <row r="639">
          <cell r="C639" t="str">
            <v>07025 A00 03001305</v>
          </cell>
          <cell r="D639">
            <v>3001305</v>
          </cell>
          <cell r="E639" t="str">
            <v>Solace India Ltd</v>
          </cell>
          <cell r="F639" t="str">
            <v>13.12.1994</v>
          </cell>
          <cell r="G639">
            <v>71250</v>
          </cell>
          <cell r="H639">
            <v>71250</v>
          </cell>
          <cell r="I639" t="str">
            <v>No</v>
          </cell>
          <cell r="J639" t="str">
            <v>I.R.M</v>
          </cell>
          <cell r="K639" t="str">
            <v>No</v>
          </cell>
          <cell r="L639" t="str">
            <v>Letter not sent, no communication till date</v>
          </cell>
        </row>
        <row r="640">
          <cell r="C640" t="str">
            <v>07017 B00 03001306</v>
          </cell>
          <cell r="D640">
            <v>3001306</v>
          </cell>
          <cell r="E640" t="str">
            <v>M.S Agarwal</v>
          </cell>
          <cell r="F640" t="str">
            <v>19.12.1994</v>
          </cell>
          <cell r="G640">
            <v>57000</v>
          </cell>
          <cell r="H640">
            <v>57000</v>
          </cell>
          <cell r="I640" t="str">
            <v>No</v>
          </cell>
          <cell r="J640" t="str">
            <v>I.R.M</v>
          </cell>
          <cell r="K640" t="str">
            <v>No</v>
          </cell>
          <cell r="L640" t="str">
            <v>Letter sent, last communication 07</v>
          </cell>
        </row>
        <row r="641">
          <cell r="C641" t="str">
            <v>07026 E00 03001307</v>
          </cell>
          <cell r="D641">
            <v>3001307</v>
          </cell>
          <cell r="E641" t="str">
            <v>B.R Khosla</v>
          </cell>
          <cell r="F641" t="str">
            <v>30.12.94</v>
          </cell>
          <cell r="G641">
            <v>45000</v>
          </cell>
          <cell r="H641" t="str">
            <v>Nil</v>
          </cell>
          <cell r="J641" t="str">
            <v>Cancelled</v>
          </cell>
          <cell r="L641" t="str">
            <v>Cancelled</v>
          </cell>
        </row>
        <row r="642">
          <cell r="C642" t="str">
            <v>07017 B00 03001309</v>
          </cell>
          <cell r="D642">
            <v>3001309</v>
          </cell>
          <cell r="E642" t="str">
            <v>International Minelmech Pvt Ltd</v>
          </cell>
          <cell r="F642" t="str">
            <v>20.12.1994</v>
          </cell>
          <cell r="G642">
            <v>57000</v>
          </cell>
          <cell r="H642">
            <v>57000</v>
          </cell>
          <cell r="I642" t="str">
            <v>No</v>
          </cell>
          <cell r="J642" t="str">
            <v>I.R.M</v>
          </cell>
          <cell r="K642" t="str">
            <v>No</v>
          </cell>
          <cell r="L642" t="str">
            <v>Letter sent, last communication 10</v>
          </cell>
        </row>
        <row r="643">
          <cell r="C643" t="str">
            <v>07024 E00 03001310</v>
          </cell>
          <cell r="D643">
            <v>3001310</v>
          </cell>
          <cell r="E643" t="str">
            <v>Navleen Singh Kohli</v>
          </cell>
          <cell r="F643" t="str">
            <v>30.12.1994</v>
          </cell>
          <cell r="G643">
            <v>45000</v>
          </cell>
          <cell r="H643">
            <v>18000</v>
          </cell>
          <cell r="I643">
            <v>27000</v>
          </cell>
          <cell r="J643" t="str">
            <v>Outstanding</v>
          </cell>
          <cell r="K643" t="str">
            <v>No</v>
          </cell>
          <cell r="L643" t="str">
            <v>Letter not sent, last communication 94, outstanding</v>
          </cell>
        </row>
        <row r="644">
          <cell r="C644" t="str">
            <v>07028 B00 03001327</v>
          </cell>
          <cell r="D644">
            <v>3001327</v>
          </cell>
          <cell r="E644" t="str">
            <v>Sushila Gupta</v>
          </cell>
          <cell r="F644" t="str">
            <v>21.12.1994</v>
          </cell>
          <cell r="G644">
            <v>57000</v>
          </cell>
          <cell r="H644" t="str">
            <v>Nil</v>
          </cell>
          <cell r="I644" t="str">
            <v>Missing</v>
          </cell>
          <cell r="J644" t="str">
            <v>Cancelled</v>
          </cell>
          <cell r="L644" t="str">
            <v>Cancelled, all documents missed from file</v>
          </cell>
        </row>
        <row r="645">
          <cell r="C645" t="str">
            <v>07025 E00 03001336</v>
          </cell>
          <cell r="D645">
            <v>3001336</v>
          </cell>
          <cell r="E645" t="str">
            <v>Vinod Kumar Jain</v>
          </cell>
          <cell r="F645" t="str">
            <v>31.12.1994</v>
          </cell>
          <cell r="G645">
            <v>45000</v>
          </cell>
          <cell r="H645">
            <v>45000</v>
          </cell>
          <cell r="I645" t="str">
            <v>No</v>
          </cell>
          <cell r="J645" t="str">
            <v>I.R.M</v>
          </cell>
          <cell r="K645" t="str">
            <v>No</v>
          </cell>
          <cell r="L645" t="str">
            <v>Letter sent, last communication 10, 
total 2 membership of Mus:- 03001336 and 03001337</v>
          </cell>
        </row>
        <row r="646">
          <cell r="C646" t="str">
            <v>07025 E00 03001337</v>
          </cell>
          <cell r="D646">
            <v>3001337</v>
          </cell>
          <cell r="E646" t="str">
            <v>Kulbhushan Jain</v>
          </cell>
          <cell r="F646" t="str">
            <v>31.12.1994</v>
          </cell>
          <cell r="G646">
            <v>45000</v>
          </cell>
          <cell r="H646">
            <v>45000</v>
          </cell>
          <cell r="I646" t="str">
            <v>No</v>
          </cell>
          <cell r="J646" t="str">
            <v>I.R.M</v>
          </cell>
          <cell r="K646" t="str">
            <v>No</v>
          </cell>
          <cell r="L646" t="str">
            <v>Letter not sent, last communication 99
total 2 membership of Mus:- 03001336 and 03001337</v>
          </cell>
        </row>
        <row r="647">
          <cell r="C647" t="str">
            <v>07028 B00 03001338</v>
          </cell>
          <cell r="D647">
            <v>3001338</v>
          </cell>
          <cell r="E647" t="str">
            <v>Satish Kumar Aggarwal</v>
          </cell>
          <cell r="F647" t="str">
            <v>20.12.1994</v>
          </cell>
          <cell r="G647">
            <v>57000</v>
          </cell>
          <cell r="H647">
            <v>57000</v>
          </cell>
          <cell r="I647" t="str">
            <v>No</v>
          </cell>
          <cell r="J647" t="str">
            <v>I.R.M</v>
          </cell>
          <cell r="K647" t="str">
            <v>No</v>
          </cell>
          <cell r="L647" t="str">
            <v>Letter sent , last communication 07</v>
          </cell>
        </row>
        <row r="648">
          <cell r="C648" t="str">
            <v>07021 A00 03001340</v>
          </cell>
          <cell r="D648">
            <v>3001340</v>
          </cell>
          <cell r="E648" t="str">
            <v>J.S Bhaika</v>
          </cell>
          <cell r="F648" t="str">
            <v>30.12.1994</v>
          </cell>
          <cell r="G648">
            <v>75000</v>
          </cell>
          <cell r="H648">
            <v>30000</v>
          </cell>
          <cell r="I648">
            <v>45000</v>
          </cell>
          <cell r="J648" t="str">
            <v>Outstanding</v>
          </cell>
          <cell r="L648" t="str">
            <v>Letter sent, no communication till date, outstanding</v>
          </cell>
        </row>
        <row r="649">
          <cell r="C649" t="str">
            <v>07052 E00 03001361</v>
          </cell>
          <cell r="D649">
            <v>3001361</v>
          </cell>
          <cell r="E649" t="str">
            <v>Ajit Kumare Pandey</v>
          </cell>
          <cell r="F649" t="str">
            <v>29.12.1994</v>
          </cell>
          <cell r="G649">
            <v>45000</v>
          </cell>
          <cell r="H649" t="str">
            <v>Nil</v>
          </cell>
          <cell r="J649" t="str">
            <v>Cancelled</v>
          </cell>
          <cell r="L649" t="str">
            <v>Cancelled</v>
          </cell>
        </row>
        <row r="650">
          <cell r="C650" t="str">
            <v>07031 B00 03001364</v>
          </cell>
          <cell r="D650">
            <v>3001364</v>
          </cell>
          <cell r="E650" t="str">
            <v>A.K Sahani</v>
          </cell>
          <cell r="F650" t="str">
            <v>19.12.1994</v>
          </cell>
          <cell r="G650">
            <v>35000</v>
          </cell>
          <cell r="H650">
            <v>35000</v>
          </cell>
          <cell r="I650" t="str">
            <v>No</v>
          </cell>
          <cell r="J650" t="str">
            <v>I.R.M</v>
          </cell>
          <cell r="K650" t="str">
            <v>No</v>
          </cell>
          <cell r="L650" t="str">
            <v>Letter sent ,last communication 05, 
kindly check all his old cheques</v>
          </cell>
        </row>
        <row r="651">
          <cell r="C651" t="str">
            <v>07028 B00 03001366</v>
          </cell>
          <cell r="D651">
            <v>3001366</v>
          </cell>
          <cell r="E651" t="str">
            <v>Deepak Kumar</v>
          </cell>
          <cell r="F651" t="str">
            <v>17,12.1994</v>
          </cell>
          <cell r="G651">
            <v>54150</v>
          </cell>
          <cell r="H651" t="str">
            <v>Nil</v>
          </cell>
          <cell r="J651" t="str">
            <v>Cancelled</v>
          </cell>
          <cell r="L651" t="str">
            <v>Cancelled</v>
          </cell>
        </row>
        <row r="652">
          <cell r="C652" t="str">
            <v>07052 A00 03001368</v>
          </cell>
          <cell r="D652">
            <v>3001368</v>
          </cell>
          <cell r="E652" t="str">
            <v>Ranjan Mittal</v>
          </cell>
          <cell r="F652" t="str">
            <v>30.12.1994</v>
          </cell>
          <cell r="G652">
            <v>71250</v>
          </cell>
          <cell r="H652">
            <v>71250</v>
          </cell>
          <cell r="I652" t="str">
            <v>No</v>
          </cell>
          <cell r="J652" t="str">
            <v>I.R.M</v>
          </cell>
          <cell r="K652" t="str">
            <v>No</v>
          </cell>
          <cell r="L652" t="str">
            <v>Letter sent , last communication 99</v>
          </cell>
        </row>
        <row r="653">
          <cell r="C653" t="str">
            <v>07025 E00 03301369</v>
          </cell>
          <cell r="D653">
            <v>3001369</v>
          </cell>
          <cell r="E653" t="str">
            <v>Narinder Bhardwaj</v>
          </cell>
          <cell r="F653" t="str">
            <v>12.12.1994</v>
          </cell>
          <cell r="G653">
            <v>45000</v>
          </cell>
          <cell r="H653" t="str">
            <v>Nil</v>
          </cell>
          <cell r="J653" t="str">
            <v>Cancelled</v>
          </cell>
          <cell r="L653" t="str">
            <v>Cancelled</v>
          </cell>
        </row>
        <row r="654">
          <cell r="C654" t="str">
            <v>07024 E00 03001370</v>
          </cell>
          <cell r="D654">
            <v>3001370</v>
          </cell>
          <cell r="E654" t="str">
            <v>Vijay Anand</v>
          </cell>
          <cell r="F654" t="str">
            <v>23.12.1994</v>
          </cell>
          <cell r="G654">
            <v>45000</v>
          </cell>
          <cell r="H654">
            <v>29000</v>
          </cell>
          <cell r="I654">
            <v>16000</v>
          </cell>
          <cell r="J654" t="str">
            <v>Outstanding</v>
          </cell>
          <cell r="L654" t="str">
            <v>Letter not sent, last communication 01</v>
          </cell>
        </row>
        <row r="655">
          <cell r="C655" t="str">
            <v>07025 E00 03001371</v>
          </cell>
          <cell r="D655">
            <v>3001371</v>
          </cell>
          <cell r="E655" t="str">
            <v>Rajnish Jain</v>
          </cell>
          <cell r="F655" t="str">
            <v>31.12.1994</v>
          </cell>
          <cell r="G655">
            <v>45000</v>
          </cell>
          <cell r="H655">
            <v>45000</v>
          </cell>
          <cell r="I655" t="str">
            <v>No</v>
          </cell>
          <cell r="J655" t="str">
            <v>I.R.M</v>
          </cell>
          <cell r="K655" t="str">
            <v>No</v>
          </cell>
          <cell r="L655" t="str">
            <v>Letter undelivered, last communication 99</v>
          </cell>
        </row>
        <row r="656">
          <cell r="C656" t="str">
            <v>07026 E00 03001372</v>
          </cell>
          <cell r="D656">
            <v>3001372</v>
          </cell>
          <cell r="E656" t="str">
            <v>Sardar Joginder Singh</v>
          </cell>
          <cell r="F656" t="str">
            <v>29.12.1994</v>
          </cell>
          <cell r="G656">
            <v>45000</v>
          </cell>
          <cell r="H656">
            <v>45000</v>
          </cell>
          <cell r="I656" t="str">
            <v>No</v>
          </cell>
          <cell r="J656" t="str">
            <v>I.R.M</v>
          </cell>
          <cell r="K656" t="str">
            <v>No</v>
          </cell>
          <cell r="L656" t="str">
            <v>Letter not sent, last communication 04</v>
          </cell>
        </row>
        <row r="657">
          <cell r="C657" t="str">
            <v>07031 E00 03001373</v>
          </cell>
          <cell r="D657">
            <v>3001373</v>
          </cell>
          <cell r="E657" t="str">
            <v>Surinder Singh</v>
          </cell>
          <cell r="F657" t="str">
            <v>12.12.1994</v>
          </cell>
          <cell r="G657">
            <v>28000</v>
          </cell>
          <cell r="J657" t="str">
            <v>Cancelled</v>
          </cell>
          <cell r="L657" t="str">
            <v>Cancelled</v>
          </cell>
        </row>
        <row r="658">
          <cell r="C658" t="str">
            <v>07021 A00 03001374</v>
          </cell>
          <cell r="D658">
            <v>3001374</v>
          </cell>
          <cell r="E658" t="str">
            <v>Narinder Singh Sidhu</v>
          </cell>
          <cell r="F658" t="str">
            <v>30.12.1994</v>
          </cell>
          <cell r="G658">
            <v>75000</v>
          </cell>
          <cell r="J658" t="str">
            <v>Cancelled</v>
          </cell>
          <cell r="L658" t="str">
            <v>Cancelled</v>
          </cell>
        </row>
        <row r="659">
          <cell r="C659" t="str">
            <v>07020 A00 03001377</v>
          </cell>
          <cell r="D659">
            <v>3001377</v>
          </cell>
          <cell r="E659" t="str">
            <v>Jaswinder Singh</v>
          </cell>
          <cell r="F659" t="str">
            <v>30.12.1994</v>
          </cell>
          <cell r="G659">
            <v>75000</v>
          </cell>
          <cell r="J659" t="str">
            <v>Cancelled</v>
          </cell>
          <cell r="L659" t="str">
            <v>Cancelled</v>
          </cell>
        </row>
        <row r="660">
          <cell r="C660" t="str">
            <v>07028 A00 03001378</v>
          </cell>
          <cell r="D660">
            <v>3001378</v>
          </cell>
          <cell r="E660" t="str">
            <v>Darshan Kumar Kalia</v>
          </cell>
          <cell r="F660" t="str">
            <v>22.12.1994</v>
          </cell>
          <cell r="G660">
            <v>75000</v>
          </cell>
          <cell r="H660">
            <v>75000</v>
          </cell>
          <cell r="J660" t="str">
            <v>I.R.M</v>
          </cell>
          <cell r="K660" t="str">
            <v>No</v>
          </cell>
          <cell r="L660" t="str">
            <v>Letter sent to member, last communication 07</v>
          </cell>
        </row>
        <row r="661">
          <cell r="C661" t="str">
            <v>07020 A00 03001379</v>
          </cell>
          <cell r="D661">
            <v>3001379</v>
          </cell>
          <cell r="E661" t="str">
            <v>Hargobinder Singh</v>
          </cell>
          <cell r="F661" t="str">
            <v>30.12.1994</v>
          </cell>
          <cell r="G661">
            <v>75000</v>
          </cell>
          <cell r="J661" t="str">
            <v>Cancelled</v>
          </cell>
          <cell r="L661" t="str">
            <v>Cancelled</v>
          </cell>
        </row>
        <row r="662">
          <cell r="C662" t="str">
            <v>07024 E00 03001380</v>
          </cell>
          <cell r="D662">
            <v>3001380</v>
          </cell>
          <cell r="E662" t="str">
            <v>S.H Surinder Pal Singh</v>
          </cell>
          <cell r="F662" t="str">
            <v>31.12.1994</v>
          </cell>
          <cell r="G662">
            <v>45000</v>
          </cell>
          <cell r="H662">
            <v>45000</v>
          </cell>
          <cell r="J662" t="str">
            <v>I.R.M</v>
          </cell>
          <cell r="K662" t="str">
            <v>No</v>
          </cell>
          <cell r="L662" t="str">
            <v>Letter not sent to member, last reminder 07</v>
          </cell>
        </row>
        <row r="663">
          <cell r="C663" t="str">
            <v>07035 E00 03001382</v>
          </cell>
          <cell r="D663">
            <v>3001382</v>
          </cell>
          <cell r="E663" t="str">
            <v>Amrik Singh Sond</v>
          </cell>
          <cell r="F663" t="str">
            <v>27.12.1994</v>
          </cell>
          <cell r="G663">
            <v>28000</v>
          </cell>
          <cell r="H663">
            <v>28000</v>
          </cell>
          <cell r="J663" t="str">
            <v>I.R.M</v>
          </cell>
          <cell r="K663" t="str">
            <v>No</v>
          </cell>
          <cell r="L663" t="str">
            <v>Letter sent to member, last communication 07</v>
          </cell>
        </row>
        <row r="664">
          <cell r="C664" t="str">
            <v>07026 A00 03001383</v>
          </cell>
          <cell r="D664">
            <v>3001383</v>
          </cell>
          <cell r="E664" t="str">
            <v>Devki Nandan</v>
          </cell>
          <cell r="F664" t="str">
            <v>25.12.1994</v>
          </cell>
          <cell r="G664">
            <v>75000</v>
          </cell>
          <cell r="H664">
            <v>75000</v>
          </cell>
          <cell r="J664" t="str">
            <v>R.M</v>
          </cell>
          <cell r="K664">
            <v>2010</v>
          </cell>
          <cell r="L664" t="str">
            <v>Last communication 10</v>
          </cell>
        </row>
        <row r="665">
          <cell r="C665" t="str">
            <v>07028 B00 03001384</v>
          </cell>
          <cell r="D665">
            <v>3001384</v>
          </cell>
          <cell r="E665" t="str">
            <v>Deen Dayal Aggarwal</v>
          </cell>
          <cell r="F665" t="str">
            <v>19.12.1994</v>
          </cell>
          <cell r="G665">
            <v>57000</v>
          </cell>
          <cell r="H665">
            <v>48450</v>
          </cell>
          <cell r="I665">
            <v>8550</v>
          </cell>
          <cell r="J665" t="str">
            <v>Outstanding</v>
          </cell>
          <cell r="K665" t="str">
            <v>No</v>
          </cell>
          <cell r="L665" t="str">
            <v>Letter undelivered, reminder sent 09</v>
          </cell>
        </row>
        <row r="666">
          <cell r="C666" t="str">
            <v>07013 E00 03001385</v>
          </cell>
          <cell r="D666">
            <v>3001385</v>
          </cell>
          <cell r="E666" t="str">
            <v>S.K Gupta</v>
          </cell>
          <cell r="F666" t="str">
            <v>30.12.1994</v>
          </cell>
          <cell r="G666">
            <v>26600</v>
          </cell>
          <cell r="J666" t="str">
            <v>Cancelled</v>
          </cell>
          <cell r="L666" t="str">
            <v>Cancelled</v>
          </cell>
        </row>
        <row r="667">
          <cell r="C667" t="str">
            <v>07021 E00 03001386</v>
          </cell>
          <cell r="D667">
            <v>3001386</v>
          </cell>
          <cell r="E667" t="str">
            <v>Charan Singh</v>
          </cell>
          <cell r="F667" t="str">
            <v>30.12.1994</v>
          </cell>
          <cell r="G667">
            <v>45000</v>
          </cell>
          <cell r="J667" t="str">
            <v>Cancelled</v>
          </cell>
          <cell r="L667" t="str">
            <v>Cancelled</v>
          </cell>
        </row>
        <row r="668">
          <cell r="C668" t="str">
            <v>07024 E00 03001387</v>
          </cell>
          <cell r="D668">
            <v>3001387</v>
          </cell>
          <cell r="E668" t="str">
            <v>Sardar Joginder Singh</v>
          </cell>
          <cell r="F668" t="str">
            <v>29.12.1994</v>
          </cell>
          <cell r="G668">
            <v>45000</v>
          </cell>
          <cell r="H668">
            <v>45000</v>
          </cell>
          <cell r="J668" t="str">
            <v>I.R.M</v>
          </cell>
          <cell r="K668" t="str">
            <v>No</v>
          </cell>
          <cell r="L668" t="str">
            <v>Total 2 membership (03001372 Mus), last communication 07</v>
          </cell>
        </row>
        <row r="669">
          <cell r="C669" t="str">
            <v>07032 B00 03001391</v>
          </cell>
          <cell r="D669">
            <v>3001391</v>
          </cell>
          <cell r="E669" t="str">
            <v>J.S Walia</v>
          </cell>
          <cell r="F669" t="str">
            <v>01.01.1995</v>
          </cell>
          <cell r="G669">
            <v>35000</v>
          </cell>
          <cell r="H669">
            <v>35000</v>
          </cell>
          <cell r="J669" t="str">
            <v>R.M</v>
          </cell>
          <cell r="K669">
            <v>2011</v>
          </cell>
          <cell r="L669" t="str">
            <v>Last communication 11</v>
          </cell>
        </row>
        <row r="670">
          <cell r="C670" t="str">
            <v>07013 E00 03001396</v>
          </cell>
          <cell r="D670">
            <v>3001396</v>
          </cell>
          <cell r="E670" t="str">
            <v>Rakesh Sawhney</v>
          </cell>
          <cell r="F670" t="str">
            <v>01.01.1995</v>
          </cell>
          <cell r="G670">
            <v>28000</v>
          </cell>
          <cell r="H670">
            <v>28000</v>
          </cell>
          <cell r="J670" t="str">
            <v>R.M</v>
          </cell>
          <cell r="K670">
            <v>2010</v>
          </cell>
          <cell r="L670" t="str">
            <v>Last communication 11</v>
          </cell>
        </row>
        <row r="671">
          <cell r="C671" t="str">
            <v>07020 E00 03001398</v>
          </cell>
          <cell r="D671">
            <v>3001398</v>
          </cell>
          <cell r="E671" t="str">
            <v>S.K Gera</v>
          </cell>
          <cell r="F671" t="str">
            <v>10.01.1995</v>
          </cell>
          <cell r="G671">
            <v>45000</v>
          </cell>
          <cell r="H671" t="str">
            <v>Nil</v>
          </cell>
          <cell r="J671" t="str">
            <v>Cancelled</v>
          </cell>
          <cell r="L671" t="str">
            <v>Cancelled Amount Refund Rs 35900/-chq-903979-24.02.2015 IDBI Bank</v>
          </cell>
        </row>
        <row r="672">
          <cell r="C672" t="str">
            <v>07017 A00 03001410</v>
          </cell>
          <cell r="D672">
            <v>3001410</v>
          </cell>
          <cell r="E672" t="str">
            <v>Kuldeep Singh</v>
          </cell>
          <cell r="F672" t="str">
            <v>31.01.1995</v>
          </cell>
          <cell r="G672">
            <v>71250</v>
          </cell>
          <cell r="H672">
            <v>71250</v>
          </cell>
          <cell r="J672" t="str">
            <v>I.R.M</v>
          </cell>
          <cell r="K672" t="str">
            <v>No</v>
          </cell>
          <cell r="L672" t="str">
            <v>Letter sent to member, last communication 10</v>
          </cell>
        </row>
        <row r="673">
          <cell r="C673" t="str">
            <v>07037 E00 03001444</v>
          </cell>
          <cell r="D673">
            <v>3001444</v>
          </cell>
          <cell r="E673" t="str">
            <v>Davinder Kumar Sharma</v>
          </cell>
          <cell r="F673" t="str">
            <v>31.01.1995</v>
          </cell>
          <cell r="G673">
            <v>26600</v>
          </cell>
          <cell r="H673" t="str">
            <v>Nil</v>
          </cell>
          <cell r="J673" t="str">
            <v>Cancelled</v>
          </cell>
          <cell r="L673" t="str">
            <v>Cancelled</v>
          </cell>
        </row>
        <row r="674">
          <cell r="C674" t="str">
            <v>07037 E00 03001445</v>
          </cell>
          <cell r="D674">
            <v>3001445</v>
          </cell>
          <cell r="E674" t="str">
            <v>Adarsh Pal Singh Gilll</v>
          </cell>
          <cell r="F674" t="str">
            <v>31.01.1995</v>
          </cell>
          <cell r="G674">
            <v>26600</v>
          </cell>
          <cell r="H674" t="str">
            <v>Nil</v>
          </cell>
          <cell r="J674" t="str">
            <v>Cancelled</v>
          </cell>
          <cell r="L674" t="str">
            <v>Cancelled</v>
          </cell>
        </row>
        <row r="675">
          <cell r="C675" t="str">
            <v>07013 E00 03001446</v>
          </cell>
          <cell r="D675">
            <v>3001446</v>
          </cell>
          <cell r="E675" t="str">
            <v xml:space="preserve"> Prabhudayal Singh</v>
          </cell>
          <cell r="F675" t="str">
            <v>30.01.1995</v>
          </cell>
          <cell r="G675">
            <v>28000</v>
          </cell>
          <cell r="H675" t="str">
            <v>Nil</v>
          </cell>
          <cell r="J675" t="str">
            <v>Cancelled</v>
          </cell>
          <cell r="L675" t="str">
            <v>Cancelled</v>
          </cell>
        </row>
        <row r="676">
          <cell r="C676" t="str">
            <v>07031 E00 03001447</v>
          </cell>
          <cell r="D676">
            <v>3001447</v>
          </cell>
          <cell r="E676" t="str">
            <v>R.k Gupta</v>
          </cell>
          <cell r="F676" t="str">
            <v>31.01.1995</v>
          </cell>
          <cell r="G676">
            <v>28000</v>
          </cell>
          <cell r="H676">
            <v>28000</v>
          </cell>
          <cell r="J676" t="str">
            <v>I.R.M</v>
          </cell>
          <cell r="K676" t="str">
            <v>No</v>
          </cell>
          <cell r="L676" t="str">
            <v>Letter sent to member, last communication 07</v>
          </cell>
        </row>
        <row r="677">
          <cell r="C677" t="str">
            <v>07024 E00 03001448</v>
          </cell>
          <cell r="D677">
            <v>3001448</v>
          </cell>
          <cell r="E677" t="str">
            <v>Kamal Sood</v>
          </cell>
          <cell r="F677" t="str">
            <v>20.01.1995</v>
          </cell>
          <cell r="G677">
            <v>45000</v>
          </cell>
          <cell r="H677">
            <v>11250</v>
          </cell>
          <cell r="I677">
            <v>33750</v>
          </cell>
          <cell r="J677" t="str">
            <v>Outstanding</v>
          </cell>
          <cell r="K677" t="str">
            <v>No</v>
          </cell>
          <cell r="L677" t="str">
            <v>Letter sent, last communication 10</v>
          </cell>
        </row>
        <row r="678">
          <cell r="C678" t="str">
            <v>07031 E00 03001449</v>
          </cell>
          <cell r="D678">
            <v>3001449</v>
          </cell>
          <cell r="E678" t="str">
            <v>Bhupendra Singh Jolly</v>
          </cell>
          <cell r="F678" t="str">
            <v>30.01.1995</v>
          </cell>
          <cell r="G678">
            <v>28000</v>
          </cell>
          <cell r="H678">
            <v>28000</v>
          </cell>
          <cell r="J678" t="str">
            <v>R.M</v>
          </cell>
          <cell r="K678">
            <v>2010</v>
          </cell>
          <cell r="L678" t="str">
            <v>Last communication 11</v>
          </cell>
        </row>
        <row r="679">
          <cell r="C679" t="str">
            <v>07031 E00 03001450</v>
          </cell>
          <cell r="D679">
            <v>3001450</v>
          </cell>
          <cell r="E679" t="str">
            <v>Amrit Pal Singh Kocher</v>
          </cell>
          <cell r="F679" t="str">
            <v>30.10.1995</v>
          </cell>
          <cell r="G679">
            <v>28000</v>
          </cell>
          <cell r="H679">
            <v>28000</v>
          </cell>
          <cell r="J679" t="str">
            <v>R.M</v>
          </cell>
          <cell r="K679">
            <v>2007</v>
          </cell>
          <cell r="L679" t="str">
            <v>Last communication 08</v>
          </cell>
        </row>
        <row r="680">
          <cell r="C680" t="str">
            <v>07025 E00 03001451</v>
          </cell>
          <cell r="D680">
            <v>3001451</v>
          </cell>
          <cell r="E680" t="str">
            <v>Raman Dev Aggarwal</v>
          </cell>
          <cell r="F680" t="str">
            <v>31.01.1995</v>
          </cell>
          <cell r="G680">
            <v>45000</v>
          </cell>
          <cell r="H680">
            <v>18000</v>
          </cell>
          <cell r="I680">
            <v>27000</v>
          </cell>
          <cell r="J680" t="str">
            <v>Outstanding</v>
          </cell>
          <cell r="K680" t="str">
            <v>No</v>
          </cell>
          <cell r="L680" t="str">
            <v>Letter undelivered, last communication 01</v>
          </cell>
        </row>
        <row r="681">
          <cell r="C681" t="str">
            <v>07025 E00 03001452</v>
          </cell>
          <cell r="D681">
            <v>3001452</v>
          </cell>
          <cell r="E681" t="str">
            <v>Swinder Singh Bedi</v>
          </cell>
          <cell r="F681" t="str">
            <v>31.01.1995</v>
          </cell>
          <cell r="G681">
            <v>45000</v>
          </cell>
          <cell r="H681">
            <v>45000</v>
          </cell>
          <cell r="J681" t="str">
            <v>I.R.M</v>
          </cell>
          <cell r="K681" t="str">
            <v>No</v>
          </cell>
          <cell r="L681" t="str">
            <v>Letter not sent, reminder sent 15</v>
          </cell>
        </row>
        <row r="682">
          <cell r="C682" t="str">
            <v>07032 E00 03001453</v>
          </cell>
          <cell r="D682">
            <v>3001453</v>
          </cell>
          <cell r="E682" t="str">
            <v>Mukesh Jain</v>
          </cell>
          <cell r="F682" t="str">
            <v>28.01.1995</v>
          </cell>
          <cell r="G682">
            <v>28000</v>
          </cell>
          <cell r="H682">
            <v>16800</v>
          </cell>
          <cell r="I682">
            <v>11200</v>
          </cell>
          <cell r="J682" t="str">
            <v>Outstanding</v>
          </cell>
          <cell r="K682" t="str">
            <v>No</v>
          </cell>
          <cell r="L682" t="str">
            <v>Letter sent, last communication 07</v>
          </cell>
        </row>
        <row r="683">
          <cell r="C683" t="str">
            <v>07025 E00 03001454</v>
          </cell>
          <cell r="D683">
            <v>3001454</v>
          </cell>
          <cell r="E683" t="str">
            <v>M/S Bharat Metals Works</v>
          </cell>
          <cell r="F683" t="str">
            <v>31.01.1995</v>
          </cell>
          <cell r="G683">
            <v>45000</v>
          </cell>
          <cell r="H683">
            <v>45000</v>
          </cell>
          <cell r="J683" t="str">
            <v>I.R.M</v>
          </cell>
          <cell r="K683" t="str">
            <v>No</v>
          </cell>
          <cell r="L683" t="str">
            <v>Letter sent, last communication 09</v>
          </cell>
        </row>
        <row r="684">
          <cell r="C684" t="str">
            <v>07037 E00 03001456</v>
          </cell>
          <cell r="D684">
            <v>3001456</v>
          </cell>
          <cell r="E684" t="str">
            <v>Sanjeev Kumar Goyal</v>
          </cell>
          <cell r="F684" t="str">
            <v>11.01.1995</v>
          </cell>
          <cell r="G684">
            <v>28000</v>
          </cell>
          <cell r="H684">
            <v>11200</v>
          </cell>
          <cell r="I684">
            <v>16800</v>
          </cell>
          <cell r="J684" t="str">
            <v>Outstanding</v>
          </cell>
          <cell r="K684" t="str">
            <v>No</v>
          </cell>
          <cell r="L684" t="str">
            <v>Letter undelivered, no communication till date</v>
          </cell>
        </row>
        <row r="685">
          <cell r="C685" t="str">
            <v>07013 B00 03001460</v>
          </cell>
          <cell r="D685">
            <v>3001460</v>
          </cell>
          <cell r="E685" t="str">
            <v>Pramod K Verma</v>
          </cell>
          <cell r="F685" t="str">
            <v>25.01.1995</v>
          </cell>
          <cell r="G685">
            <v>35000</v>
          </cell>
          <cell r="H685">
            <v>35000</v>
          </cell>
          <cell r="J685" t="str">
            <v>I.R.M</v>
          </cell>
          <cell r="K685" t="str">
            <v>No</v>
          </cell>
          <cell r="L685" t="str">
            <v>Letter undelivered, last communication 07</v>
          </cell>
        </row>
        <row r="686">
          <cell r="C686" t="str">
            <v>07020 E00 03001477</v>
          </cell>
          <cell r="D686">
            <v>3001477</v>
          </cell>
          <cell r="E686" t="str">
            <v>Vijay Soni</v>
          </cell>
          <cell r="F686" t="str">
            <v>27.01.1995</v>
          </cell>
          <cell r="G686">
            <v>45000</v>
          </cell>
          <cell r="H686" t="str">
            <v>Nil</v>
          </cell>
          <cell r="J686" t="str">
            <v>Cancelled</v>
          </cell>
          <cell r="L686" t="str">
            <v>Refunded:- 24,310/-, Chq No:- 971153, date:- 11/9/15</v>
          </cell>
        </row>
        <row r="687">
          <cell r="C687" t="str">
            <v>07013 E00 03001479</v>
          </cell>
          <cell r="D687">
            <v>3001479</v>
          </cell>
          <cell r="E687" t="str">
            <v>Anoop Alwadhi</v>
          </cell>
          <cell r="F687" t="str">
            <v>16.01.1995</v>
          </cell>
          <cell r="G687">
            <v>28000</v>
          </cell>
          <cell r="H687">
            <v>28000</v>
          </cell>
          <cell r="J687" t="str">
            <v>I.R.M</v>
          </cell>
          <cell r="K687" t="str">
            <v>No</v>
          </cell>
          <cell r="L687" t="str">
            <v>Last communication 07</v>
          </cell>
        </row>
        <row r="688">
          <cell r="C688" t="str">
            <v>07018 A00 03001480</v>
          </cell>
          <cell r="D688">
            <v>3001480</v>
          </cell>
          <cell r="E688" t="str">
            <v>Dharampal Gupta</v>
          </cell>
          <cell r="F688" t="str">
            <v>21.01.1995</v>
          </cell>
          <cell r="G688">
            <v>75000</v>
          </cell>
          <cell r="H688">
            <v>22500</v>
          </cell>
          <cell r="I688">
            <v>52500</v>
          </cell>
          <cell r="J688" t="str">
            <v>Outstanding</v>
          </cell>
          <cell r="K688" t="str">
            <v>No</v>
          </cell>
          <cell r="L688" t="str">
            <v>Letter not sent, according to file unit cost outstanding</v>
          </cell>
        </row>
        <row r="689">
          <cell r="C689" t="str">
            <v>07049 A00 03001481</v>
          </cell>
          <cell r="D689">
            <v>3001481</v>
          </cell>
          <cell r="E689" t="str">
            <v>Chander Shekhar Sharma</v>
          </cell>
          <cell r="F689" t="str">
            <v>31.01.1995</v>
          </cell>
          <cell r="G689">
            <v>48000</v>
          </cell>
          <cell r="H689" t="str">
            <v>Nil</v>
          </cell>
          <cell r="J689" t="str">
            <v>Cancelled</v>
          </cell>
          <cell r="L689" t="str">
            <v>Cancelled</v>
          </cell>
        </row>
        <row r="690">
          <cell r="C690" t="str">
            <v>07036 E00 03001482</v>
          </cell>
          <cell r="D690">
            <v>3001482</v>
          </cell>
          <cell r="E690" t="str">
            <v>Sandeep Sharma</v>
          </cell>
          <cell r="F690" t="str">
            <v>27.01.1995</v>
          </cell>
          <cell r="G690">
            <v>28000</v>
          </cell>
          <cell r="H690">
            <v>28000</v>
          </cell>
          <cell r="J690" t="str">
            <v>I.R.M</v>
          </cell>
          <cell r="K690" t="str">
            <v>No</v>
          </cell>
          <cell r="L690" t="str">
            <v>Letter sent, last communication 07</v>
          </cell>
        </row>
        <row r="691">
          <cell r="C691" t="str">
            <v>07018 A00 03001483</v>
          </cell>
          <cell r="D691">
            <v>3001483</v>
          </cell>
          <cell r="E691" t="str">
            <v>Amarjeet Singh Lamba</v>
          </cell>
          <cell r="F691" t="str">
            <v>24.01.1995</v>
          </cell>
          <cell r="G691">
            <v>75000</v>
          </cell>
          <cell r="H691">
            <v>75000</v>
          </cell>
          <cell r="J691" t="str">
            <v>R.M</v>
          </cell>
          <cell r="K691">
            <v>2010</v>
          </cell>
          <cell r="L691" t="str">
            <v>Last communication 11</v>
          </cell>
        </row>
        <row r="692">
          <cell r="C692" t="str">
            <v>07035 B00 03001484</v>
          </cell>
          <cell r="D692">
            <v>3001484</v>
          </cell>
          <cell r="E692" t="str">
            <v>Ved Prakash Verma</v>
          </cell>
          <cell r="F692" t="str">
            <v>24.03.1995</v>
          </cell>
          <cell r="G692">
            <v>35000</v>
          </cell>
          <cell r="H692">
            <v>35000</v>
          </cell>
          <cell r="J692" t="str">
            <v>I.R.M</v>
          </cell>
          <cell r="K692" t="str">
            <v>No</v>
          </cell>
          <cell r="L692" t="str">
            <v>Letter sent, last communiation 07</v>
          </cell>
        </row>
        <row r="693">
          <cell r="C693" t="str">
            <v>0706 E00 03001485</v>
          </cell>
          <cell r="D693">
            <v>3001485</v>
          </cell>
          <cell r="E693" t="str">
            <v>Sanjeev Kumar Chaudhary</v>
          </cell>
          <cell r="F693" t="str">
            <v>30.01.1995</v>
          </cell>
          <cell r="G693">
            <v>26600</v>
          </cell>
          <cell r="H693">
            <v>26600</v>
          </cell>
          <cell r="J693" t="str">
            <v>I.R.M</v>
          </cell>
          <cell r="K693" t="str">
            <v>No</v>
          </cell>
          <cell r="L693" t="str">
            <v>Letter not sent, last communication 96</v>
          </cell>
        </row>
        <row r="694">
          <cell r="C694" t="str">
            <v>07037 E00 03001486</v>
          </cell>
          <cell r="D694">
            <v>3001486</v>
          </cell>
          <cell r="E694" t="str">
            <v>Pradeep Garg</v>
          </cell>
          <cell r="F694" t="str">
            <v>31.01.1995</v>
          </cell>
          <cell r="G694">
            <v>28000</v>
          </cell>
          <cell r="J694" t="str">
            <v>Cancelled</v>
          </cell>
          <cell r="L694" t="str">
            <v>Cancelled</v>
          </cell>
        </row>
        <row r="695">
          <cell r="C695" t="str">
            <v>0704 B00 03001487</v>
          </cell>
          <cell r="D695">
            <v>3001487</v>
          </cell>
          <cell r="E695" t="str">
            <v>Ajay Mittal</v>
          </cell>
          <cell r="F695" t="str">
            <v>30.01.1995</v>
          </cell>
          <cell r="G695">
            <v>33250</v>
          </cell>
          <cell r="H695">
            <v>29750</v>
          </cell>
          <cell r="I695">
            <v>3500</v>
          </cell>
          <cell r="J695" t="str">
            <v>Outstanding</v>
          </cell>
          <cell r="K695" t="str">
            <v>No</v>
          </cell>
          <cell r="L695" t="str">
            <v>Letter undelivered, last communication 02</v>
          </cell>
        </row>
        <row r="696">
          <cell r="C696" t="str">
            <v>07037 B00 03001488</v>
          </cell>
          <cell r="D696">
            <v>3001488</v>
          </cell>
          <cell r="E696" t="str">
            <v>G.S Madhok</v>
          </cell>
          <cell r="F696" t="str">
            <v>30.01.1995</v>
          </cell>
          <cell r="G696">
            <v>35000</v>
          </cell>
          <cell r="H696">
            <v>19250</v>
          </cell>
          <cell r="I696">
            <v>15750</v>
          </cell>
          <cell r="J696" t="str">
            <v>Outstanding</v>
          </cell>
          <cell r="K696" t="str">
            <v>No</v>
          </cell>
          <cell r="L696" t="str">
            <v>Letter not sent, according to file unit cost outstanding</v>
          </cell>
        </row>
        <row r="697">
          <cell r="C697" t="str">
            <v>07051 B00 03001489</v>
          </cell>
          <cell r="D697">
            <v>3001489</v>
          </cell>
          <cell r="E697" t="str">
            <v>Sanjay Behl</v>
          </cell>
          <cell r="F697" t="str">
            <v>14.01.1995</v>
          </cell>
          <cell r="G697">
            <v>57000</v>
          </cell>
          <cell r="H697">
            <v>35750</v>
          </cell>
          <cell r="I697">
            <v>21250</v>
          </cell>
          <cell r="J697" t="str">
            <v>Outstanding</v>
          </cell>
          <cell r="K697" t="str">
            <v>No</v>
          </cell>
          <cell r="L697" t="str">
            <v>Letter not sent, according to file unit cost outstanding</v>
          </cell>
        </row>
        <row r="698">
          <cell r="C698" t="str">
            <v>07051 B00 03001490</v>
          </cell>
          <cell r="D698">
            <v>3001490</v>
          </cell>
          <cell r="E698" t="str">
            <v>Raj Aggarwal</v>
          </cell>
          <cell r="F698" t="str">
            <v>31.01.1995</v>
          </cell>
          <cell r="G698">
            <v>54150</v>
          </cell>
          <cell r="H698" t="str">
            <v>Nil</v>
          </cell>
          <cell r="J698" t="str">
            <v>Cancelled</v>
          </cell>
          <cell r="L698" t="str">
            <v>Cancelled</v>
          </cell>
        </row>
        <row r="699">
          <cell r="C699" t="str">
            <v>07032 E00 03001491</v>
          </cell>
          <cell r="D699">
            <v>3001491</v>
          </cell>
          <cell r="E699" t="str">
            <v>Pankaj Kapoor</v>
          </cell>
          <cell r="F699" t="str">
            <v>20.01.1995</v>
          </cell>
          <cell r="G699">
            <v>28000</v>
          </cell>
          <cell r="H699">
            <v>23800</v>
          </cell>
          <cell r="I699">
            <v>4200</v>
          </cell>
          <cell r="J699" t="str">
            <v>Outstanding</v>
          </cell>
          <cell r="L699" t="str">
            <v>Letter undelivered, according to file unit cost outstanding</v>
          </cell>
        </row>
        <row r="700">
          <cell r="C700" t="str">
            <v>07025 E00 03001492</v>
          </cell>
          <cell r="D700">
            <v>3001492</v>
          </cell>
          <cell r="E700" t="str">
            <v>Narinder Aggarwal</v>
          </cell>
          <cell r="F700" t="str">
            <v>26.01.1995</v>
          </cell>
          <cell r="G700">
            <v>42750</v>
          </cell>
          <cell r="H700">
            <v>42750</v>
          </cell>
          <cell r="J700" t="str">
            <v>R.M</v>
          </cell>
          <cell r="K700">
            <v>2010</v>
          </cell>
          <cell r="L700" t="str">
            <v>Last communication 10</v>
          </cell>
        </row>
        <row r="701">
          <cell r="C701" t="str">
            <v>07016 B00 03001493</v>
          </cell>
          <cell r="D701">
            <v>3001493</v>
          </cell>
          <cell r="E701" t="str">
            <v>Shalini Jain</v>
          </cell>
          <cell r="F701" t="str">
            <v>31.01.1995</v>
          </cell>
          <cell r="G701">
            <v>57000</v>
          </cell>
          <cell r="J701" t="str">
            <v>Cancelled</v>
          </cell>
          <cell r="L701" t="str">
            <v>Cancelled</v>
          </cell>
        </row>
        <row r="702">
          <cell r="C702" t="str">
            <v>07017 A00 03001494</v>
          </cell>
          <cell r="D702">
            <v>3001494</v>
          </cell>
          <cell r="E702" t="str">
            <v>Ankita Jain</v>
          </cell>
          <cell r="F702" t="str">
            <v>31.01.1995</v>
          </cell>
          <cell r="G702">
            <v>75000</v>
          </cell>
          <cell r="J702" t="str">
            <v>Cancelled</v>
          </cell>
          <cell r="L702" t="str">
            <v>Cancelled</v>
          </cell>
        </row>
        <row r="703">
          <cell r="C703" t="str">
            <v>07051 B00 03001569</v>
          </cell>
          <cell r="D703">
            <v>3001569</v>
          </cell>
          <cell r="E703" t="str">
            <v>Manmohan Singh</v>
          </cell>
          <cell r="F703" t="str">
            <v>07.02.1995</v>
          </cell>
          <cell r="G703">
            <v>57000</v>
          </cell>
          <cell r="H703">
            <v>57000</v>
          </cell>
          <cell r="J703" t="str">
            <v>I.R.M</v>
          </cell>
          <cell r="K703" t="str">
            <v>No</v>
          </cell>
          <cell r="L703" t="str">
            <v>Letter sent, last communication 07</v>
          </cell>
        </row>
        <row r="704">
          <cell r="C704" t="str">
            <v>0708 B00 03001581</v>
          </cell>
          <cell r="D704">
            <v>30001581</v>
          </cell>
          <cell r="E704" t="str">
            <v>Ram Avtar Kohli</v>
          </cell>
          <cell r="F704" t="str">
            <v>10.03.1995</v>
          </cell>
          <cell r="G704">
            <v>33250</v>
          </cell>
          <cell r="H704">
            <v>33250</v>
          </cell>
          <cell r="J704" t="str">
            <v>I.R.M</v>
          </cell>
          <cell r="K704" t="str">
            <v>No</v>
          </cell>
          <cell r="L704" t="str">
            <v>Letter not sent, last communication 96</v>
          </cell>
        </row>
        <row r="705">
          <cell r="C705" t="str">
            <v>07016 B00 03001587</v>
          </cell>
          <cell r="D705">
            <v>3001587</v>
          </cell>
          <cell r="E705" t="str">
            <v>Kalyan Singh Bagga</v>
          </cell>
          <cell r="F705" t="str">
            <v>08.02.1995</v>
          </cell>
          <cell r="G705">
            <v>57000</v>
          </cell>
          <cell r="H705">
            <v>17100</v>
          </cell>
          <cell r="I705">
            <v>39900</v>
          </cell>
          <cell r="J705" t="str">
            <v>Outstanding</v>
          </cell>
          <cell r="K705" t="str">
            <v>No</v>
          </cell>
          <cell r="L705" t="str">
            <v>Last communication 10</v>
          </cell>
        </row>
        <row r="706">
          <cell r="C706" t="str">
            <v>07018 B00 03001600</v>
          </cell>
          <cell r="D706">
            <v>3001600</v>
          </cell>
          <cell r="E706" t="str">
            <v>Hamid Hospital</v>
          </cell>
          <cell r="F706" t="str">
            <v>22.02.1995</v>
          </cell>
          <cell r="G706">
            <v>57000</v>
          </cell>
          <cell r="H706">
            <v>57000</v>
          </cell>
          <cell r="J706" t="str">
            <v>I.R.M</v>
          </cell>
          <cell r="K706" t="str">
            <v>No</v>
          </cell>
          <cell r="L706" t="str">
            <v>Letter sent, last communication 07</v>
          </cell>
        </row>
        <row r="707">
          <cell r="C707" t="str">
            <v>07051 B00 03001602</v>
          </cell>
          <cell r="D707">
            <v>3001602</v>
          </cell>
          <cell r="E707" t="str">
            <v>Harpal Singh</v>
          </cell>
          <cell r="F707" t="str">
            <v>17.02.1995</v>
          </cell>
          <cell r="G707">
            <v>57000</v>
          </cell>
          <cell r="H707">
            <v>57000</v>
          </cell>
          <cell r="J707" t="str">
            <v>R.M</v>
          </cell>
          <cell r="K707">
            <v>2010</v>
          </cell>
          <cell r="L707" t="str">
            <v>Last communication 10</v>
          </cell>
        </row>
        <row r="708">
          <cell r="C708" t="str">
            <v>07035 E00 03001608</v>
          </cell>
          <cell r="D708">
            <v>3001608</v>
          </cell>
          <cell r="E708" t="str">
            <v>Ravinder Kumar Guipta</v>
          </cell>
          <cell r="F708" t="str">
            <v>18.02.1995</v>
          </cell>
          <cell r="G708">
            <v>28000</v>
          </cell>
          <cell r="H708">
            <v>28000</v>
          </cell>
          <cell r="J708" t="str">
            <v>I.R.M</v>
          </cell>
          <cell r="K708" t="str">
            <v>No</v>
          </cell>
          <cell r="L708" t="str">
            <v>Letter not sent, reminder sent 08</v>
          </cell>
        </row>
        <row r="709">
          <cell r="C709" t="str">
            <v>07020 E00 03001609</v>
          </cell>
          <cell r="D709">
            <v>3001609</v>
          </cell>
          <cell r="E709" t="str">
            <v>B R Khosla</v>
          </cell>
          <cell r="F709" t="str">
            <v>30.01.1995</v>
          </cell>
          <cell r="G709">
            <v>45000</v>
          </cell>
          <cell r="H709" t="str">
            <v>Nil</v>
          </cell>
          <cell r="J709" t="str">
            <v>Cancelled</v>
          </cell>
          <cell r="L709" t="str">
            <v>Cancelled</v>
          </cell>
        </row>
        <row r="710">
          <cell r="C710" t="str">
            <v>07016 B00 03001610</v>
          </cell>
          <cell r="D710">
            <v>3001610</v>
          </cell>
          <cell r="E710" t="str">
            <v>R.G Securities</v>
          </cell>
          <cell r="F710" t="str">
            <v>04.02.1995</v>
          </cell>
          <cell r="G710">
            <v>57000</v>
          </cell>
          <cell r="H710">
            <v>57000</v>
          </cell>
          <cell r="J710" t="str">
            <v>I.R.M</v>
          </cell>
          <cell r="K710" t="str">
            <v>No</v>
          </cell>
          <cell r="L710" t="str">
            <v>Letter not sent, last communication 10</v>
          </cell>
        </row>
        <row r="711">
          <cell r="C711" t="str">
            <v>07017 A00 03001618</v>
          </cell>
          <cell r="D711">
            <v>3001618</v>
          </cell>
          <cell r="E711" t="str">
            <v>Surinder Jeet Singh</v>
          </cell>
          <cell r="F711" t="str">
            <v>23.02.1995</v>
          </cell>
          <cell r="G711">
            <v>75000</v>
          </cell>
          <cell r="H711">
            <v>18750</v>
          </cell>
          <cell r="I711">
            <v>56250</v>
          </cell>
          <cell r="J711" t="str">
            <v>Outstanding</v>
          </cell>
          <cell r="K711" t="str">
            <v>No</v>
          </cell>
          <cell r="L711" t="str">
            <v>Letter undelivered, last communication 99</v>
          </cell>
        </row>
        <row r="712">
          <cell r="C712" t="str">
            <v>07016 B00 03001624</v>
          </cell>
          <cell r="D712">
            <v>3001624</v>
          </cell>
          <cell r="E712" t="str">
            <v>Ravinder Babu Jain</v>
          </cell>
          <cell r="F712" t="str">
            <v>20.02.1995</v>
          </cell>
          <cell r="G712">
            <v>54150</v>
          </cell>
          <cell r="H712" t="str">
            <v>Nil</v>
          </cell>
          <cell r="J712" t="str">
            <v>Cancelled</v>
          </cell>
          <cell r="L712" t="str">
            <v>Cancelled</v>
          </cell>
        </row>
        <row r="713">
          <cell r="C713" t="str">
            <v>07042 B00 03001625</v>
          </cell>
          <cell r="D713">
            <v>3001625</v>
          </cell>
          <cell r="E713" t="str">
            <v>K. Mani Dhoundial</v>
          </cell>
          <cell r="F713" t="str">
            <v>28.02.1995</v>
          </cell>
          <cell r="G713">
            <v>57000</v>
          </cell>
          <cell r="H713">
            <v>57000</v>
          </cell>
          <cell r="J713" t="str">
            <v>I.R.M</v>
          </cell>
          <cell r="K713" t="str">
            <v>No</v>
          </cell>
          <cell r="L713" t="str">
            <v>Letter not sent ,last communication 95</v>
          </cell>
        </row>
        <row r="714">
          <cell r="C714" t="str">
            <v>07020 E00 03001626</v>
          </cell>
          <cell r="D714">
            <v>3001626</v>
          </cell>
          <cell r="E714" t="str">
            <v>V.K Chawla</v>
          </cell>
          <cell r="F714" t="str">
            <v>25.02.1995</v>
          </cell>
          <cell r="G714">
            <v>45000</v>
          </cell>
          <cell r="H714">
            <v>45000</v>
          </cell>
          <cell r="J714" t="str">
            <v>I.R.M</v>
          </cell>
          <cell r="K714" t="str">
            <v>No</v>
          </cell>
          <cell r="L714" t="str">
            <v>Letter undelivered, no communication till date</v>
          </cell>
        </row>
        <row r="715">
          <cell r="C715" t="str">
            <v>07013 E00 03001627</v>
          </cell>
          <cell r="D715">
            <v>3001627</v>
          </cell>
          <cell r="E715" t="str">
            <v>Sundaram Srinivasan</v>
          </cell>
          <cell r="F715" t="str">
            <v>25.02.1995</v>
          </cell>
          <cell r="G715">
            <v>26600</v>
          </cell>
          <cell r="H715">
            <v>26600</v>
          </cell>
          <cell r="J715" t="str">
            <v>I.R.M</v>
          </cell>
          <cell r="K715" t="str">
            <v>No</v>
          </cell>
          <cell r="L715" t="str">
            <v>Letter not sent, reminder sent 07</v>
          </cell>
        </row>
        <row r="716">
          <cell r="C716" t="str">
            <v>07027 A00 03001628</v>
          </cell>
          <cell r="D716">
            <v>3001628</v>
          </cell>
          <cell r="E716" t="str">
            <v>Bharat Bhushan Sharma</v>
          </cell>
          <cell r="F716" t="str">
            <v>06.02.1995</v>
          </cell>
          <cell r="G716">
            <v>75000</v>
          </cell>
          <cell r="H716" t="str">
            <v>Nil</v>
          </cell>
          <cell r="J716" t="str">
            <v>Cancelled</v>
          </cell>
          <cell r="L716" t="str">
            <v>Cancelled</v>
          </cell>
        </row>
        <row r="717">
          <cell r="C717" t="str">
            <v>07017 A00 03001629</v>
          </cell>
          <cell r="D717">
            <v>3001629</v>
          </cell>
          <cell r="E717" t="str">
            <v>Ravi Shankar Luther</v>
          </cell>
          <cell r="F717" t="str">
            <v>28.02.1995</v>
          </cell>
          <cell r="G717">
            <v>75000</v>
          </cell>
          <cell r="H717">
            <v>75000</v>
          </cell>
          <cell r="J717" t="str">
            <v>I.R.M</v>
          </cell>
          <cell r="K717" t="str">
            <v>No</v>
          </cell>
          <cell r="L717" t="str">
            <v>Letter not sent, no communication till date</v>
          </cell>
        </row>
        <row r="718">
          <cell r="C718" t="str">
            <v>07048 B00 03001638</v>
          </cell>
          <cell r="D718">
            <v>3001638</v>
          </cell>
          <cell r="E718" t="str">
            <v>Suresh Kumar Vinayak</v>
          </cell>
          <cell r="F718" t="str">
            <v>28.02.1995</v>
          </cell>
          <cell r="G718">
            <v>35000</v>
          </cell>
          <cell r="H718" t="str">
            <v>Nil</v>
          </cell>
          <cell r="J718" t="str">
            <v>Cancelled</v>
          </cell>
          <cell r="L718" t="str">
            <v>Cancelled</v>
          </cell>
        </row>
        <row r="719">
          <cell r="C719" t="str">
            <v>07040 B00 03001640</v>
          </cell>
          <cell r="D719">
            <v>3001640</v>
          </cell>
          <cell r="E719" t="str">
            <v>S.N Patel</v>
          </cell>
          <cell r="F719" t="str">
            <v>28.02.1995</v>
          </cell>
          <cell r="G719">
            <v>57000</v>
          </cell>
          <cell r="H719">
            <v>57000</v>
          </cell>
          <cell r="J719" t="str">
            <v>I.R.M</v>
          </cell>
          <cell r="K719" t="str">
            <v>No</v>
          </cell>
          <cell r="L719" t="str">
            <v>Letter undelivered, last communication 07</v>
          </cell>
        </row>
        <row r="720">
          <cell r="C720" t="str">
            <v>07020 E00 03001652</v>
          </cell>
          <cell r="D720">
            <v>3001652</v>
          </cell>
          <cell r="E720" t="str">
            <v>Shail Agarwal</v>
          </cell>
          <cell r="F720" t="str">
            <v>27.02.1995</v>
          </cell>
          <cell r="G720">
            <v>45000</v>
          </cell>
          <cell r="H720">
            <v>45000</v>
          </cell>
          <cell r="J720" t="str">
            <v>R.M</v>
          </cell>
          <cell r="K720">
            <v>2010</v>
          </cell>
          <cell r="L720" t="str">
            <v>Last communication 10</v>
          </cell>
        </row>
        <row r="721">
          <cell r="C721" t="str">
            <v>0702 B00 03001668</v>
          </cell>
          <cell r="D721">
            <v>3001668</v>
          </cell>
          <cell r="E721" t="str">
            <v>Ashok Tractors</v>
          </cell>
          <cell r="F721" t="str">
            <v>28.02.1995</v>
          </cell>
          <cell r="G721">
            <v>57000</v>
          </cell>
          <cell r="H721">
            <v>57000</v>
          </cell>
          <cell r="J721" t="str">
            <v>I.R.M</v>
          </cell>
          <cell r="K721" t="str">
            <v>No</v>
          </cell>
          <cell r="L721" t="str">
            <v>Letter undelivered, reminder sent 14</v>
          </cell>
        </row>
        <row r="722">
          <cell r="C722" t="str">
            <v>07043 B00 03001669</v>
          </cell>
          <cell r="D722">
            <v>3001669</v>
          </cell>
          <cell r="E722" t="str">
            <v>Arun Kumar Gupta</v>
          </cell>
          <cell r="F722" t="str">
            <v>28.02.1995</v>
          </cell>
          <cell r="G722">
            <v>57000</v>
          </cell>
          <cell r="H722" t="str">
            <v>Nil</v>
          </cell>
          <cell r="J722" t="str">
            <v>Cancelled</v>
          </cell>
          <cell r="L722" t="str">
            <v>Cancelled</v>
          </cell>
        </row>
        <row r="723">
          <cell r="C723" t="str">
            <v>07024 E00 03001671</v>
          </cell>
          <cell r="D723">
            <v>3001671</v>
          </cell>
          <cell r="E723" t="str">
            <v>Amarjit Singh</v>
          </cell>
          <cell r="F723" t="str">
            <v>25.02.1995</v>
          </cell>
          <cell r="G723">
            <v>45000</v>
          </cell>
          <cell r="H723" t="str">
            <v>Nil</v>
          </cell>
          <cell r="J723" t="str">
            <v>Cancelled</v>
          </cell>
          <cell r="L723" t="str">
            <v>Cancelled</v>
          </cell>
        </row>
        <row r="724">
          <cell r="C724" t="str">
            <v>07023 E00 03001672</v>
          </cell>
          <cell r="D724">
            <v>3001672</v>
          </cell>
          <cell r="E724" t="str">
            <v>Gurcharan Singh Channi</v>
          </cell>
          <cell r="F724" t="str">
            <v>25.02.1995</v>
          </cell>
          <cell r="G724">
            <v>45000</v>
          </cell>
          <cell r="H724">
            <v>45000</v>
          </cell>
          <cell r="J724" t="str">
            <v>R.M</v>
          </cell>
          <cell r="K724">
            <v>2012</v>
          </cell>
          <cell r="L724" t="str">
            <v>Last communication 12</v>
          </cell>
        </row>
        <row r="725">
          <cell r="C725" t="str">
            <v>07040 B00 03001677</v>
          </cell>
          <cell r="D725">
            <v>3001677</v>
          </cell>
          <cell r="E725" t="str">
            <v>Jarnail Singh</v>
          </cell>
          <cell r="F725" t="str">
            <v>25.02.1995</v>
          </cell>
          <cell r="G725">
            <v>57000</v>
          </cell>
          <cell r="H725" t="str">
            <v>Nil</v>
          </cell>
          <cell r="J725" t="str">
            <v>Cancelled</v>
          </cell>
          <cell r="L725" t="str">
            <v>Cancelled</v>
          </cell>
        </row>
        <row r="726">
          <cell r="C726" t="str">
            <v>07041 B00 03001678</v>
          </cell>
          <cell r="D726">
            <v>3001678</v>
          </cell>
          <cell r="E726" t="str">
            <v>Kartar Kaur</v>
          </cell>
          <cell r="F726" t="str">
            <v>27.02.1995</v>
          </cell>
          <cell r="G726">
            <v>57000</v>
          </cell>
          <cell r="H726">
            <v>57000</v>
          </cell>
          <cell r="J726" t="str">
            <v>I.R.M</v>
          </cell>
          <cell r="K726" t="str">
            <v>No</v>
          </cell>
          <cell r="L726" t="str">
            <v>Letter sent to member, last communication 07</v>
          </cell>
        </row>
        <row r="727">
          <cell r="C727" t="str">
            <v>07040 B00 03001679</v>
          </cell>
          <cell r="D727">
            <v>3001679</v>
          </cell>
          <cell r="E727" t="str">
            <v>Upkar Singh</v>
          </cell>
          <cell r="F727" t="str">
            <v>27.02.1995</v>
          </cell>
          <cell r="G727">
            <v>57000</v>
          </cell>
          <cell r="H727" t="str">
            <v>Nil</v>
          </cell>
          <cell r="J727" t="str">
            <v>Cancelled</v>
          </cell>
          <cell r="L727" t="str">
            <v>Cancelled</v>
          </cell>
        </row>
        <row r="728">
          <cell r="C728" t="str">
            <v>07028 A00 03001680</v>
          </cell>
          <cell r="D728">
            <v>3001680</v>
          </cell>
          <cell r="E728" t="str">
            <v>Prince Rubber Industries</v>
          </cell>
          <cell r="F728" t="str">
            <v>27.02.1995</v>
          </cell>
          <cell r="G728">
            <v>75000</v>
          </cell>
          <cell r="H728">
            <v>75000</v>
          </cell>
          <cell r="J728" t="str">
            <v>I.R.M</v>
          </cell>
          <cell r="K728" t="str">
            <v>No</v>
          </cell>
          <cell r="L728" t="str">
            <v>Letter sent, last communication 07</v>
          </cell>
        </row>
        <row r="729">
          <cell r="C729" t="str">
            <v>07028 A00 03001681</v>
          </cell>
          <cell r="D729">
            <v>3001681</v>
          </cell>
          <cell r="E729" t="str">
            <v>Rajiv Jain</v>
          </cell>
          <cell r="F729" t="str">
            <v>24.02.1995</v>
          </cell>
          <cell r="G729">
            <v>74900</v>
          </cell>
          <cell r="H729">
            <v>74900</v>
          </cell>
          <cell r="J729" t="str">
            <v>R.M</v>
          </cell>
          <cell r="K729">
            <v>2007</v>
          </cell>
          <cell r="L729" t="str">
            <v>Letter sent, last communication 07</v>
          </cell>
        </row>
        <row r="730">
          <cell r="C730" t="str">
            <v>07048 E00 03001682</v>
          </cell>
          <cell r="D730">
            <v>3001682</v>
          </cell>
          <cell r="E730" t="str">
            <v>Mukesh Kumar Verma</v>
          </cell>
          <cell r="F730" t="str">
            <v>28.02.1995</v>
          </cell>
          <cell r="G730">
            <v>28000</v>
          </cell>
          <cell r="H730" t="str">
            <v>Nil</v>
          </cell>
          <cell r="J730" t="str">
            <v>Cancelled</v>
          </cell>
          <cell r="L730" t="str">
            <v>Cancelled</v>
          </cell>
        </row>
        <row r="731">
          <cell r="C731" t="str">
            <v>07008 E00 03001683</v>
          </cell>
          <cell r="D731">
            <v>3001683</v>
          </cell>
          <cell r="E731" t="str">
            <v>Rajesh Sharma</v>
          </cell>
          <cell r="F731" t="str">
            <v>28.02.1995</v>
          </cell>
          <cell r="G731">
            <v>26600</v>
          </cell>
          <cell r="H731" t="str">
            <v>Nil</v>
          </cell>
          <cell r="J731" t="str">
            <v>Cancelled</v>
          </cell>
          <cell r="L731" t="str">
            <v>Cancelled</v>
          </cell>
        </row>
        <row r="732">
          <cell r="C732" t="str">
            <v>07042 B00 03001684</v>
          </cell>
          <cell r="D732">
            <v>3001684</v>
          </cell>
          <cell r="E732" t="str">
            <v>Sky High Hotels Ltd</v>
          </cell>
          <cell r="F732" t="str">
            <v>28.02.1995</v>
          </cell>
          <cell r="G732">
            <v>57000</v>
          </cell>
          <cell r="H732">
            <v>14250</v>
          </cell>
          <cell r="I732">
            <v>42750</v>
          </cell>
          <cell r="J732" t="str">
            <v>Outstanding</v>
          </cell>
          <cell r="K732" t="str">
            <v>No</v>
          </cell>
          <cell r="L732" t="str">
            <v>Letter undelivered, no communication till date</v>
          </cell>
        </row>
        <row r="733">
          <cell r="C733" t="str">
            <v>07031 A00 03001685</v>
          </cell>
          <cell r="D733">
            <v>3001685</v>
          </cell>
          <cell r="E733" t="str">
            <v>Rajkumar Puri</v>
          </cell>
          <cell r="F733" t="str">
            <v>04.02.1995</v>
          </cell>
          <cell r="G733">
            <v>48000</v>
          </cell>
          <cell r="H733">
            <v>48000</v>
          </cell>
          <cell r="J733" t="str">
            <v>R.M</v>
          </cell>
          <cell r="K733">
            <v>2009</v>
          </cell>
          <cell r="L733" t="str">
            <v>Last communication 15</v>
          </cell>
        </row>
        <row r="734">
          <cell r="C734" t="str">
            <v>07008 B00 03001686</v>
          </cell>
          <cell r="D734">
            <v>3001686</v>
          </cell>
          <cell r="E734" t="str">
            <v>Satpal Singh</v>
          </cell>
          <cell r="F734" t="str">
            <v>13.02.1995</v>
          </cell>
          <cell r="G734">
            <v>33250</v>
          </cell>
          <cell r="H734" t="str">
            <v>Nil</v>
          </cell>
          <cell r="J734" t="str">
            <v>Cancelled</v>
          </cell>
          <cell r="L734" t="str">
            <v>Cancelled</v>
          </cell>
        </row>
        <row r="735">
          <cell r="C735" t="str">
            <v>07048 E00 03001687</v>
          </cell>
          <cell r="D735">
            <v>3001687</v>
          </cell>
          <cell r="E735" t="str">
            <v>K.C Hotels Pvt Ltd</v>
          </cell>
          <cell r="F735" t="str">
            <v>21.02.1995</v>
          </cell>
          <cell r="G735">
            <v>28000</v>
          </cell>
          <cell r="H735">
            <v>28000</v>
          </cell>
          <cell r="J735" t="str">
            <v>I.R.M</v>
          </cell>
          <cell r="K735" t="str">
            <v>No</v>
          </cell>
          <cell r="L735" t="str">
            <v>Letter sent, last communication 07</v>
          </cell>
        </row>
        <row r="736">
          <cell r="C736" t="str">
            <v>07036 E00 03001688</v>
          </cell>
          <cell r="D736">
            <v>3001688</v>
          </cell>
          <cell r="E736" t="str">
            <v>K.B Sharma</v>
          </cell>
          <cell r="F736" t="str">
            <v>25.02.1995</v>
          </cell>
          <cell r="G736">
            <v>28000</v>
          </cell>
          <cell r="H736">
            <v>28000</v>
          </cell>
          <cell r="J736" t="str">
            <v>I.R.M</v>
          </cell>
          <cell r="K736" t="str">
            <v>No</v>
          </cell>
          <cell r="L736" t="str">
            <v>Last communication 07</v>
          </cell>
        </row>
        <row r="737">
          <cell r="C737" t="str">
            <v>07051 B00 03001689</v>
          </cell>
          <cell r="D737">
            <v>3001689</v>
          </cell>
          <cell r="E737" t="str">
            <v>Santosh Sawhney</v>
          </cell>
          <cell r="F737" t="str">
            <v>28.02.1995</v>
          </cell>
          <cell r="G737">
            <v>57000</v>
          </cell>
          <cell r="H737">
            <v>57000</v>
          </cell>
          <cell r="J737" t="str">
            <v>I.R.M</v>
          </cell>
          <cell r="K737" t="str">
            <v>No</v>
          </cell>
          <cell r="L737" t="str">
            <v>Letter sent, reminder sent 15</v>
          </cell>
        </row>
        <row r="738">
          <cell r="C738" t="str">
            <v>07020 E00 03001728</v>
          </cell>
          <cell r="D738">
            <v>3001728</v>
          </cell>
          <cell r="E738" t="str">
            <v>Khursheed Ahmed Khan</v>
          </cell>
          <cell r="F738" t="str">
            <v>14.03.1995</v>
          </cell>
          <cell r="G738">
            <v>45000</v>
          </cell>
          <cell r="H738">
            <v>22500</v>
          </cell>
          <cell r="I738">
            <v>22500</v>
          </cell>
          <cell r="J738" t="str">
            <v>Outstanding</v>
          </cell>
          <cell r="K738" t="str">
            <v>No</v>
          </cell>
          <cell r="L738" t="str">
            <v>Letter undelivered, last communication 07</v>
          </cell>
        </row>
        <row r="739">
          <cell r="C739" t="str">
            <v>07035 B00 03001729</v>
          </cell>
          <cell r="D739">
            <v>3001729</v>
          </cell>
          <cell r="E739" t="str">
            <v>Surinder Gera</v>
          </cell>
          <cell r="F739" t="str">
            <v>07.03.1995</v>
          </cell>
          <cell r="G739">
            <v>35000</v>
          </cell>
          <cell r="H739" t="str">
            <v>Nil</v>
          </cell>
          <cell r="J739" t="str">
            <v>Cancelled</v>
          </cell>
          <cell r="L739" t="str">
            <v>Cancelled</v>
          </cell>
        </row>
        <row r="740">
          <cell r="C740" t="str">
            <v>07019 E00 03001730</v>
          </cell>
          <cell r="D740">
            <v>3001730</v>
          </cell>
          <cell r="E740" t="str">
            <v>Khursheed Ahmed Khan</v>
          </cell>
          <cell r="F740" t="str">
            <v>14.03.1995</v>
          </cell>
          <cell r="G740" t="str">
            <v>45,.000</v>
          </cell>
          <cell r="H740" t="str">
            <v>Nil</v>
          </cell>
          <cell r="J740" t="str">
            <v>Cancelled</v>
          </cell>
          <cell r="L740" t="str">
            <v>Cancelled</v>
          </cell>
        </row>
        <row r="741">
          <cell r="C741" t="str">
            <v>07001 B00 03001731</v>
          </cell>
          <cell r="D741">
            <v>3001731</v>
          </cell>
          <cell r="E741" t="str">
            <v>Continental Electrodes</v>
          </cell>
          <cell r="F741" t="str">
            <v>10.03.1995</v>
          </cell>
          <cell r="G741">
            <v>57000</v>
          </cell>
          <cell r="H741" t="str">
            <v>Nil</v>
          </cell>
          <cell r="J741" t="str">
            <v>Cancelled</v>
          </cell>
          <cell r="L741" t="str">
            <v>Cancelled</v>
          </cell>
        </row>
        <row r="742">
          <cell r="C742" t="str">
            <v>07027 E00 03001733</v>
          </cell>
          <cell r="D742">
            <v>3001733</v>
          </cell>
          <cell r="E742" t="str">
            <v>Akash Goel</v>
          </cell>
          <cell r="F742" t="str">
            <v>14.03.1995</v>
          </cell>
          <cell r="G742">
            <v>42750</v>
          </cell>
          <cell r="H742" t="str">
            <v>Nil</v>
          </cell>
          <cell r="J742" t="str">
            <v>Cancelled</v>
          </cell>
          <cell r="L742" t="str">
            <v>Cancelled</v>
          </cell>
        </row>
        <row r="743">
          <cell r="C743" t="str">
            <v>07052 E00 03001734</v>
          </cell>
          <cell r="D743">
            <v>3001734</v>
          </cell>
          <cell r="E743" t="str">
            <v>Mukesh Verma</v>
          </cell>
          <cell r="F743" t="str">
            <v>05.03.1995</v>
          </cell>
          <cell r="G743">
            <v>45000</v>
          </cell>
          <cell r="H743">
            <v>45000</v>
          </cell>
          <cell r="J743" t="str">
            <v>I.R.M</v>
          </cell>
          <cell r="K743" t="str">
            <v>No</v>
          </cell>
          <cell r="L743" t="str">
            <v>Letter sent, last communication 07</v>
          </cell>
        </row>
        <row r="744">
          <cell r="C744" t="str">
            <v>07019 E00 03001735</v>
          </cell>
          <cell r="D744">
            <v>3001735</v>
          </cell>
          <cell r="E744" t="str">
            <v>Brij Mohan Goyal</v>
          </cell>
          <cell r="F744" t="str">
            <v>14.03.1995</v>
          </cell>
          <cell r="G744">
            <v>42750</v>
          </cell>
          <cell r="H744" t="str">
            <v>Nil</v>
          </cell>
          <cell r="J744" t="str">
            <v>Cancelled</v>
          </cell>
          <cell r="L744" t="str">
            <v>Cancelled</v>
          </cell>
        </row>
        <row r="745">
          <cell r="C745" t="str">
            <v>07019 E00 03001736</v>
          </cell>
          <cell r="D745">
            <v>3001736</v>
          </cell>
          <cell r="E745" t="str">
            <v>Dharam Chand Mittal</v>
          </cell>
          <cell r="F745" t="str">
            <v>14.03.1995</v>
          </cell>
          <cell r="G745">
            <v>42750</v>
          </cell>
          <cell r="H745">
            <v>42750</v>
          </cell>
          <cell r="J745" t="str">
            <v>I.R.M</v>
          </cell>
          <cell r="K745" t="str">
            <v>No</v>
          </cell>
          <cell r="L745" t="str">
            <v>Letter sent, last communication 09</v>
          </cell>
        </row>
        <row r="746">
          <cell r="C746" t="str">
            <v>07027 E00 03001737</v>
          </cell>
          <cell r="D746">
            <v>3001737</v>
          </cell>
          <cell r="E746" t="str">
            <v>Anil Kumar Goyal</v>
          </cell>
          <cell r="F746" t="str">
            <v>14.03.1995</v>
          </cell>
          <cell r="G746">
            <v>42750</v>
          </cell>
          <cell r="H746" t="str">
            <v>Nil</v>
          </cell>
          <cell r="J746" t="str">
            <v>Cancelled</v>
          </cell>
          <cell r="L746" t="str">
            <v>Cancelled</v>
          </cell>
        </row>
        <row r="747">
          <cell r="C747" t="str">
            <v>07018 B00 03001740</v>
          </cell>
          <cell r="D747">
            <v>3001740</v>
          </cell>
          <cell r="E747" t="str">
            <v>Rama Shankar</v>
          </cell>
          <cell r="F747" t="str">
            <v>27.03.1995</v>
          </cell>
          <cell r="G747">
            <v>57000</v>
          </cell>
          <cell r="H747">
            <v>57000</v>
          </cell>
          <cell r="J747" t="str">
            <v>I.R.M</v>
          </cell>
          <cell r="K747" t="str">
            <v>No</v>
          </cell>
          <cell r="L747" t="str">
            <v>Letter sent, last communication 07</v>
          </cell>
        </row>
        <row r="748">
          <cell r="C748" t="str">
            <v>07031 E00 03001755</v>
          </cell>
          <cell r="D748">
            <v>3001755</v>
          </cell>
          <cell r="E748" t="str">
            <v>Navin Pohariyal</v>
          </cell>
          <cell r="F748" t="str">
            <v>12.03.1995</v>
          </cell>
          <cell r="G748">
            <v>28000</v>
          </cell>
          <cell r="H748" t="str">
            <v>Nil</v>
          </cell>
          <cell r="J748" t="str">
            <v>Cancelled</v>
          </cell>
          <cell r="L748" t="str">
            <v>Cancelled</v>
          </cell>
        </row>
        <row r="749">
          <cell r="C749" t="str">
            <v>07052 E00 03001756</v>
          </cell>
          <cell r="D749">
            <v>3001756</v>
          </cell>
          <cell r="E749" t="str">
            <v>B.R Khosla</v>
          </cell>
          <cell r="F749" t="str">
            <v>25.03.1995</v>
          </cell>
          <cell r="G749">
            <v>45000</v>
          </cell>
          <cell r="H749" t="str">
            <v>Nil</v>
          </cell>
          <cell r="J749" t="str">
            <v>Cancelled</v>
          </cell>
          <cell r="L749" t="str">
            <v>Cancelled</v>
          </cell>
        </row>
        <row r="750">
          <cell r="C750" t="str">
            <v>07041 B00 03001765</v>
          </cell>
          <cell r="D750">
            <v>3001765</v>
          </cell>
          <cell r="E750" t="str">
            <v>Kailashpanti Papers Mills Ltd</v>
          </cell>
          <cell r="F750" t="str">
            <v>31.03.1995</v>
          </cell>
          <cell r="G750">
            <v>57000</v>
          </cell>
          <cell r="H750">
            <v>57000</v>
          </cell>
          <cell r="J750" t="str">
            <v>I.R.M</v>
          </cell>
          <cell r="K750" t="str">
            <v>No</v>
          </cell>
          <cell r="L750" t="str">
            <v>Letter sent, last communication 07</v>
          </cell>
        </row>
        <row r="751">
          <cell r="C751" t="str">
            <v>07016 B00 03001767</v>
          </cell>
          <cell r="D751">
            <v>3001767</v>
          </cell>
          <cell r="E751" t="str">
            <v>Ravinder Babu Jain</v>
          </cell>
          <cell r="F751" t="str">
            <v>21.03.1995</v>
          </cell>
          <cell r="G751">
            <v>54150</v>
          </cell>
          <cell r="H751">
            <v>54150</v>
          </cell>
          <cell r="J751" t="str">
            <v>R.M</v>
          </cell>
          <cell r="K751">
            <v>2008</v>
          </cell>
          <cell r="L751" t="str">
            <v>Last communication 11</v>
          </cell>
        </row>
        <row r="752">
          <cell r="C752" t="str">
            <v>07043 B00 03001768</v>
          </cell>
          <cell r="D752">
            <v>3001768</v>
          </cell>
          <cell r="E752" t="str">
            <v>Promotional Finance P Ltd</v>
          </cell>
          <cell r="F752" t="str">
            <v>14.03.1995</v>
          </cell>
          <cell r="G752">
            <v>57000</v>
          </cell>
          <cell r="H752">
            <v>57000</v>
          </cell>
          <cell r="J752" t="str">
            <v>I.R.M</v>
          </cell>
          <cell r="K752" t="str">
            <v>No</v>
          </cell>
          <cell r="L752" t="str">
            <v>Letter not sent, last communication 00</v>
          </cell>
        </row>
        <row r="753">
          <cell r="C753" t="str">
            <v>07032 E00 03001769</v>
          </cell>
          <cell r="D753">
            <v>3001769</v>
          </cell>
          <cell r="E753" t="str">
            <v>Kavita Agarwal</v>
          </cell>
          <cell r="F753" t="str">
            <v>08.03.1995</v>
          </cell>
          <cell r="G753">
            <v>28000</v>
          </cell>
          <cell r="H753">
            <v>28000</v>
          </cell>
          <cell r="J753" t="str">
            <v>I.R.M</v>
          </cell>
          <cell r="K753" t="str">
            <v>No</v>
          </cell>
          <cell r="L753" t="str">
            <v>Letter undelivered, reminder sent 08</v>
          </cell>
        </row>
        <row r="754">
          <cell r="C754" t="str">
            <v>07051 A00 03001771</v>
          </cell>
          <cell r="D754">
            <v>3001771</v>
          </cell>
          <cell r="E754" t="str">
            <v>Lauls Ltd</v>
          </cell>
          <cell r="F754" t="str">
            <v>31.03.1995</v>
          </cell>
          <cell r="G754">
            <v>71250</v>
          </cell>
          <cell r="H754" t="str">
            <v>Nil</v>
          </cell>
          <cell r="J754" t="str">
            <v>Cancelled</v>
          </cell>
          <cell r="L754" t="str">
            <v>Cancelled</v>
          </cell>
        </row>
        <row r="755">
          <cell r="C755" t="str">
            <v>07040 B00 03001772</v>
          </cell>
          <cell r="D755">
            <v>3001772</v>
          </cell>
          <cell r="E755" t="str">
            <v>Hemant Dandana</v>
          </cell>
          <cell r="F755" t="str">
            <v>30.03.1995</v>
          </cell>
          <cell r="G755">
            <v>57000</v>
          </cell>
          <cell r="H755">
            <v>57000</v>
          </cell>
          <cell r="J755" t="str">
            <v>I.R.M</v>
          </cell>
          <cell r="K755" t="str">
            <v>No</v>
          </cell>
          <cell r="L755" t="str">
            <v>Letter not sent, last communication 05</v>
          </cell>
        </row>
        <row r="756">
          <cell r="C756" t="str">
            <v>07041 B00 03001773</v>
          </cell>
          <cell r="D756">
            <v>3001773</v>
          </cell>
          <cell r="E756" t="str">
            <v>Leela Dhar Maheshwari</v>
          </cell>
          <cell r="F756" t="str">
            <v>31.03.1995</v>
          </cell>
          <cell r="G756">
            <v>54150</v>
          </cell>
          <cell r="H756" t="str">
            <v>Nil</v>
          </cell>
          <cell r="J756" t="str">
            <v>Cancelled</v>
          </cell>
          <cell r="L756" t="str">
            <v>Cancelled</v>
          </cell>
        </row>
        <row r="757">
          <cell r="C757" t="str">
            <v>07041 B00 03001774</v>
          </cell>
          <cell r="D757">
            <v>3001774</v>
          </cell>
          <cell r="E757" t="str">
            <v>Shama Jain</v>
          </cell>
          <cell r="F757" t="str">
            <v>30.03.1995</v>
          </cell>
          <cell r="G757">
            <v>54150</v>
          </cell>
          <cell r="H757">
            <v>54150</v>
          </cell>
          <cell r="J757" t="str">
            <v>I.R.M</v>
          </cell>
          <cell r="K757" t="str">
            <v>No</v>
          </cell>
          <cell r="L757" t="str">
            <v>Letter undelivered, last communication 07</v>
          </cell>
        </row>
        <row r="758">
          <cell r="C758" t="str">
            <v>07041 B00 03001775</v>
          </cell>
          <cell r="D758">
            <v>3001775</v>
          </cell>
          <cell r="E758" t="str">
            <v>Sandeep Singhal</v>
          </cell>
          <cell r="F758" t="str">
            <v>20.03.1995</v>
          </cell>
          <cell r="G758">
            <v>54150</v>
          </cell>
          <cell r="H758">
            <v>54150</v>
          </cell>
          <cell r="J758" t="str">
            <v>I.R.M</v>
          </cell>
          <cell r="K758" t="str">
            <v>No</v>
          </cell>
          <cell r="L758" t="str">
            <v>Letter not sent, last communication 95</v>
          </cell>
        </row>
        <row r="759">
          <cell r="C759" t="str">
            <v>07040 B00 03001776</v>
          </cell>
          <cell r="D759">
            <v>3001776</v>
          </cell>
          <cell r="E759" t="str">
            <v>Vijay Kumar Jain</v>
          </cell>
          <cell r="F759" t="str">
            <v>21.03.1995</v>
          </cell>
          <cell r="G759">
            <v>57000</v>
          </cell>
          <cell r="H759" t="str">
            <v>Nil</v>
          </cell>
          <cell r="J759" t="str">
            <v>Cancelled</v>
          </cell>
          <cell r="L759" t="str">
            <v>Cancelled</v>
          </cell>
        </row>
        <row r="760">
          <cell r="C760" t="str">
            <v>07011 E00 03001790</v>
          </cell>
          <cell r="D760">
            <v>3001790</v>
          </cell>
          <cell r="E760" t="str">
            <v>Rakesh Kumar Jain</v>
          </cell>
          <cell r="F760" t="str">
            <v>22.03.1995</v>
          </cell>
          <cell r="G760">
            <v>26600</v>
          </cell>
          <cell r="H760">
            <v>26600</v>
          </cell>
          <cell r="J760" t="str">
            <v>I.R.M</v>
          </cell>
          <cell r="K760" t="str">
            <v>No</v>
          </cell>
          <cell r="L760" t="str">
            <v>Letter not sent, last communication 07</v>
          </cell>
        </row>
        <row r="761">
          <cell r="C761" t="str">
            <v>07032 E00 03001791</v>
          </cell>
          <cell r="D761">
            <v>3001791</v>
          </cell>
          <cell r="E761" t="str">
            <v>Pankaj Gaur</v>
          </cell>
          <cell r="F761" t="str">
            <v>12.03.1995</v>
          </cell>
          <cell r="G761">
            <v>28000</v>
          </cell>
          <cell r="H761">
            <v>23800</v>
          </cell>
          <cell r="I761">
            <v>4200</v>
          </cell>
          <cell r="J761" t="str">
            <v>Outstanding</v>
          </cell>
          <cell r="L761" t="str">
            <v>letter sent . According to file unit cost is outstanding.</v>
          </cell>
        </row>
        <row r="762">
          <cell r="C762" t="str">
            <v>07019 E00 03001792</v>
          </cell>
          <cell r="D762">
            <v>3001792</v>
          </cell>
          <cell r="E762" t="str">
            <v>Sudhir Chandra</v>
          </cell>
          <cell r="F762" t="str">
            <v>29.03.1995</v>
          </cell>
          <cell r="G762">
            <v>42750</v>
          </cell>
          <cell r="H762">
            <v>42750</v>
          </cell>
          <cell r="J762" t="str">
            <v>R.M</v>
          </cell>
          <cell r="K762">
            <v>2012</v>
          </cell>
          <cell r="L762" t="str">
            <v>Last communication 10</v>
          </cell>
        </row>
        <row r="763">
          <cell r="C763" t="str">
            <v>07037 E00 03001793</v>
          </cell>
          <cell r="D763">
            <v>3001793</v>
          </cell>
          <cell r="E763" t="str">
            <v>Vivek Mohan Mittal</v>
          </cell>
          <cell r="F763" t="str">
            <v>31.03.1995</v>
          </cell>
          <cell r="G763">
            <v>26600</v>
          </cell>
          <cell r="H763" t="str">
            <v>Nil</v>
          </cell>
          <cell r="J763" t="str">
            <v>Cancelled</v>
          </cell>
          <cell r="L763" t="str">
            <v>Cancelled</v>
          </cell>
        </row>
        <row r="764">
          <cell r="C764" t="str">
            <v>07016 A00 03001794</v>
          </cell>
          <cell r="D764">
            <v>3001794</v>
          </cell>
          <cell r="E764" t="str">
            <v>Jagbir Singh Grewal</v>
          </cell>
          <cell r="F764" t="str">
            <v>30.03.1995</v>
          </cell>
          <cell r="G764">
            <v>75000</v>
          </cell>
          <cell r="H764">
            <v>75000</v>
          </cell>
          <cell r="J764" t="str">
            <v>I.R.M</v>
          </cell>
          <cell r="K764" t="str">
            <v>No</v>
          </cell>
          <cell r="L764" t="str">
            <v>Letter sent, last communication 10</v>
          </cell>
        </row>
        <row r="765">
          <cell r="C765" t="str">
            <v>07027 E00 03001795</v>
          </cell>
          <cell r="D765">
            <v>3001795</v>
          </cell>
          <cell r="E765" t="str">
            <v>Harcharan Singh Maing</v>
          </cell>
          <cell r="F765" t="str">
            <v>31.03.1995</v>
          </cell>
          <cell r="G765">
            <v>45000</v>
          </cell>
          <cell r="H765" t="str">
            <v>Nil</v>
          </cell>
          <cell r="J765" t="str">
            <v>Cancelled</v>
          </cell>
          <cell r="L765" t="str">
            <v>Refunded:- Rs 38,175/-, Chq No:- 749474, date:- 29/7/13</v>
          </cell>
        </row>
        <row r="766">
          <cell r="C766" t="str">
            <v>07016 A00 03001810</v>
          </cell>
          <cell r="D766">
            <v>3001810</v>
          </cell>
          <cell r="E766" t="str">
            <v>M/S Ashirwad Enterprises</v>
          </cell>
          <cell r="F766" t="str">
            <v>25.03.1995</v>
          </cell>
          <cell r="G766">
            <v>75000</v>
          </cell>
          <cell r="H766" t="str">
            <v>Nil</v>
          </cell>
          <cell r="J766" t="str">
            <v>Cancelled</v>
          </cell>
          <cell r="L766" t="str">
            <v xml:space="preserve">Refunded:- Rs:- 24,556/-, chq No:- 731480, date:- 31/10/12 </v>
          </cell>
        </row>
        <row r="767">
          <cell r="C767" t="str">
            <v>07013 E00 03001819</v>
          </cell>
          <cell r="D767">
            <v>3001819</v>
          </cell>
          <cell r="E767" t="str">
            <v>Sudir Gupta</v>
          </cell>
          <cell r="F767" t="str">
            <v>31.03.1995</v>
          </cell>
          <cell r="G767">
            <v>28000</v>
          </cell>
          <cell r="H767">
            <v>28000</v>
          </cell>
          <cell r="J767" t="str">
            <v>I.R.M</v>
          </cell>
          <cell r="K767" t="str">
            <v>No</v>
          </cell>
          <cell r="L767" t="str">
            <v>Letter not sent, last communication 95</v>
          </cell>
        </row>
        <row r="768">
          <cell r="C768" t="str">
            <v>07013 E00 03001820</v>
          </cell>
          <cell r="D768">
            <v>3001820</v>
          </cell>
          <cell r="E768" t="str">
            <v>Bhanu Negi</v>
          </cell>
          <cell r="F768" t="str">
            <v>25.03.1995</v>
          </cell>
          <cell r="G768">
            <v>26600</v>
          </cell>
          <cell r="H768">
            <v>26600</v>
          </cell>
          <cell r="J768" t="str">
            <v>I.R.M</v>
          </cell>
          <cell r="K768" t="str">
            <v>No</v>
          </cell>
          <cell r="L768" t="str">
            <v>Letter sent, last communication 07</v>
          </cell>
        </row>
        <row r="769">
          <cell r="C769" t="str">
            <v>07040 B00 03001821</v>
          </cell>
          <cell r="D769">
            <v>3001821</v>
          </cell>
          <cell r="E769" t="str">
            <v>Ram Avtar Dalmia</v>
          </cell>
          <cell r="F769" t="str">
            <v>31.03.1995</v>
          </cell>
          <cell r="G769">
            <v>54150</v>
          </cell>
          <cell r="H769">
            <v>54150</v>
          </cell>
          <cell r="J769" t="str">
            <v>I.R.M</v>
          </cell>
          <cell r="K769" t="str">
            <v>No</v>
          </cell>
          <cell r="L769" t="str">
            <v>Letter not sent, last communication 16</v>
          </cell>
        </row>
        <row r="770">
          <cell r="C770" t="str">
            <v>07004 B00 03001823</v>
          </cell>
          <cell r="D770">
            <v>3001823</v>
          </cell>
          <cell r="E770" t="str">
            <v>Rajinder Kumar Jain</v>
          </cell>
          <cell r="F770" t="str">
            <v>18.03.1995</v>
          </cell>
          <cell r="G770">
            <v>35000</v>
          </cell>
          <cell r="H770" t="str">
            <v>Nil</v>
          </cell>
          <cell r="J770" t="str">
            <v>Cancelled</v>
          </cell>
          <cell r="L770" t="str">
            <v>Cancelled</v>
          </cell>
        </row>
        <row r="771">
          <cell r="C771" t="str">
            <v>07041 B00 03001825</v>
          </cell>
          <cell r="D771">
            <v>3001825</v>
          </cell>
          <cell r="E771" t="str">
            <v>Jatinder Singh Mehta</v>
          </cell>
          <cell r="F771" t="str">
            <v>29.03.1995</v>
          </cell>
          <cell r="G771">
            <v>57000</v>
          </cell>
          <cell r="H771" t="str">
            <v>Nil</v>
          </cell>
          <cell r="J771" t="str">
            <v>Cancelled</v>
          </cell>
          <cell r="L771" t="str">
            <v>Cancelled, documents missed from file</v>
          </cell>
        </row>
        <row r="772">
          <cell r="C772" t="str">
            <v>07041 A00 03001826</v>
          </cell>
          <cell r="D772">
            <v>3001826</v>
          </cell>
          <cell r="E772" t="str">
            <v>Bal Raj Gupta</v>
          </cell>
          <cell r="F772" t="str">
            <v>31.03.1995</v>
          </cell>
          <cell r="G772">
            <v>71250</v>
          </cell>
          <cell r="H772">
            <v>71250</v>
          </cell>
          <cell r="J772" t="str">
            <v>I.R.M</v>
          </cell>
          <cell r="K772" t="str">
            <v>No</v>
          </cell>
          <cell r="L772" t="str">
            <v>Letter sent, last communication 07</v>
          </cell>
        </row>
        <row r="773">
          <cell r="C773" t="str">
            <v>07019 E00 03001828</v>
          </cell>
          <cell r="D773">
            <v>3001828</v>
          </cell>
          <cell r="E773" t="str">
            <v>Sanjay Sharma</v>
          </cell>
          <cell r="F773" t="str">
            <v>23.03.1995</v>
          </cell>
          <cell r="G773">
            <v>45000</v>
          </cell>
          <cell r="H773">
            <v>45000</v>
          </cell>
          <cell r="J773" t="str">
            <v>I.R.M</v>
          </cell>
          <cell r="K773" t="str">
            <v>No</v>
          </cell>
          <cell r="L773" t="str">
            <v>Letter sent, last communication 07</v>
          </cell>
        </row>
        <row r="774">
          <cell r="C774" t="str">
            <v>07048 B00 03001833</v>
          </cell>
          <cell r="D774">
            <v>3001833</v>
          </cell>
          <cell r="E774" t="str">
            <v>Suresh Kumar Vinayak</v>
          </cell>
          <cell r="F774" t="str">
            <v>31.03.1995</v>
          </cell>
          <cell r="G774">
            <v>35000</v>
          </cell>
          <cell r="H774">
            <v>35000</v>
          </cell>
          <cell r="J774" t="str">
            <v>I.R.M</v>
          </cell>
          <cell r="K774" t="str">
            <v>No</v>
          </cell>
          <cell r="L774" t="str">
            <v>Letter not sent, last communication 95</v>
          </cell>
        </row>
        <row r="775">
          <cell r="C775" t="str">
            <v>07041 A00 03001840</v>
          </cell>
          <cell r="D775">
            <v>3001840</v>
          </cell>
          <cell r="E775" t="str">
            <v>Manish Gupta</v>
          </cell>
          <cell r="F775" t="str">
            <v>31.03.1995</v>
          </cell>
          <cell r="G775">
            <v>75000</v>
          </cell>
          <cell r="H775" t="str">
            <v>Nil</v>
          </cell>
          <cell r="J775" t="str">
            <v>Cancelled</v>
          </cell>
          <cell r="L775" t="str">
            <v>Cancelled</v>
          </cell>
        </row>
        <row r="776">
          <cell r="C776" t="str">
            <v>07017 E00 03001850</v>
          </cell>
          <cell r="D776">
            <v>3001850</v>
          </cell>
          <cell r="E776" t="str">
            <v>Rana Ahmed</v>
          </cell>
          <cell r="F776" t="str">
            <v>30.03.1995</v>
          </cell>
          <cell r="G776">
            <v>45000</v>
          </cell>
          <cell r="H776">
            <v>31500</v>
          </cell>
          <cell r="I776">
            <v>13500</v>
          </cell>
          <cell r="J776" t="str">
            <v>Outstanding</v>
          </cell>
          <cell r="L776" t="str">
            <v>Letter sent, last communication 07 
(DRI (Pill) Kanpur Bank Code 324 Vocher No-37304 -03.05.95 Rs 13500/-worung A/C dep chq)</v>
          </cell>
        </row>
        <row r="777">
          <cell r="C777" t="str">
            <v>07037 E00 03001851</v>
          </cell>
          <cell r="D777">
            <v>3001851</v>
          </cell>
          <cell r="E777" t="str">
            <v>Yogesh Bansal</v>
          </cell>
          <cell r="F777" t="str">
            <v>31.03.1995</v>
          </cell>
          <cell r="G777">
            <v>26600</v>
          </cell>
          <cell r="H777" t="str">
            <v>Nil</v>
          </cell>
          <cell r="J777" t="str">
            <v>Cancelled</v>
          </cell>
          <cell r="L777" t="str">
            <v>Cancelled</v>
          </cell>
        </row>
        <row r="778">
          <cell r="C778" t="str">
            <v>07019 E00 03001852</v>
          </cell>
          <cell r="D778">
            <v>3001852</v>
          </cell>
          <cell r="E778" t="str">
            <v>Uday Kumar Agarwal</v>
          </cell>
          <cell r="F778" t="str">
            <v>25.03.1995</v>
          </cell>
          <cell r="G778">
            <v>45000</v>
          </cell>
          <cell r="H778" t="str">
            <v>Nil</v>
          </cell>
          <cell r="J778" t="str">
            <v>Cancelled</v>
          </cell>
          <cell r="L778" t="str">
            <v>Cancelled</v>
          </cell>
        </row>
        <row r="779">
          <cell r="C779" t="str">
            <v>0702 B00 03001853</v>
          </cell>
          <cell r="D779">
            <v>3001853</v>
          </cell>
          <cell r="E779" t="str">
            <v>Ashish Passy  Lucky Winer</v>
          </cell>
          <cell r="F779" t="str">
            <v>30.03.1995</v>
          </cell>
          <cell r="G779">
            <v>57000</v>
          </cell>
          <cell r="H779">
            <v>0</v>
          </cell>
          <cell r="I779" t="str">
            <v>Lucky Winer</v>
          </cell>
          <cell r="J779" t="str">
            <v>Lucky Winer</v>
          </cell>
          <cell r="K779">
            <v>2007</v>
          </cell>
          <cell r="L779" t="str">
            <v>Letter Undelivered, reminder sent 09 Member for Lucky Winer</v>
          </cell>
        </row>
        <row r="780">
          <cell r="C780" t="str">
            <v>07019 E00 03001857</v>
          </cell>
          <cell r="D780">
            <v>3001857</v>
          </cell>
          <cell r="E780" t="str">
            <v>Sunil Oberoi</v>
          </cell>
          <cell r="F780">
            <v>30.031994999999998</v>
          </cell>
          <cell r="G780">
            <v>45000</v>
          </cell>
          <cell r="H780" t="str">
            <v>Nil</v>
          </cell>
          <cell r="J780" t="str">
            <v>Cancelled</v>
          </cell>
          <cell r="L780" t="str">
            <v>Refunded:- Rs:- 18,006/-, Chq No:- 195171, date:- 18,006</v>
          </cell>
        </row>
        <row r="781">
          <cell r="C781" t="str">
            <v>07032 E00 03001859</v>
          </cell>
          <cell r="D781">
            <v>3001859</v>
          </cell>
          <cell r="E781" t="str">
            <v>Mikrofine Toolings Pvt Ltd</v>
          </cell>
          <cell r="F781" t="str">
            <v>31.03.1995</v>
          </cell>
          <cell r="G781">
            <v>28000</v>
          </cell>
          <cell r="H781">
            <v>28000</v>
          </cell>
          <cell r="J781" t="str">
            <v>I.R.M</v>
          </cell>
          <cell r="L781" t="str">
            <v>Letter sent, last communication 05</v>
          </cell>
        </row>
        <row r="782">
          <cell r="C782" t="str">
            <v>07012 B00 03001866</v>
          </cell>
          <cell r="D782">
            <v>3001866</v>
          </cell>
          <cell r="E782" t="str">
            <v>Rakesh Gupta</v>
          </cell>
          <cell r="F782" t="str">
            <v>11.04.1995</v>
          </cell>
          <cell r="G782">
            <v>33250</v>
          </cell>
          <cell r="H782">
            <v>33250</v>
          </cell>
          <cell r="J782" t="str">
            <v>I.R.M</v>
          </cell>
          <cell r="K782" t="str">
            <v>No</v>
          </cell>
          <cell r="L782" t="str">
            <v>Letter not sent, last communication 10</v>
          </cell>
        </row>
        <row r="783">
          <cell r="C783" t="str">
            <v>07051 A00 03001872</v>
          </cell>
          <cell r="D783">
            <v>3001872</v>
          </cell>
          <cell r="E783" t="str">
            <v>Rajiv Kumar Goel</v>
          </cell>
          <cell r="F783" t="str">
            <v>12.04.1995</v>
          </cell>
          <cell r="G783">
            <v>75000</v>
          </cell>
          <cell r="H783">
            <v>75000</v>
          </cell>
          <cell r="J783" t="str">
            <v>I.R.M</v>
          </cell>
          <cell r="K783" t="str">
            <v>No</v>
          </cell>
          <cell r="L783" t="str">
            <v>Letter not sent, last communication 96</v>
          </cell>
        </row>
        <row r="784">
          <cell r="C784" t="str">
            <v>07042 B00 03001879</v>
          </cell>
          <cell r="D784">
            <v>3001879</v>
          </cell>
          <cell r="E784" t="str">
            <v>Om Prakash Goyal</v>
          </cell>
          <cell r="F784" t="str">
            <v>18.04.1995</v>
          </cell>
          <cell r="G784">
            <v>54150</v>
          </cell>
          <cell r="H784">
            <v>54150</v>
          </cell>
          <cell r="J784" t="str">
            <v>I.R.M</v>
          </cell>
          <cell r="K784" t="str">
            <v>No</v>
          </cell>
          <cell r="L784" t="str">
            <v>Letter sent, Last communication 07</v>
          </cell>
        </row>
        <row r="785">
          <cell r="C785" t="str">
            <v>07040 B00 03001909</v>
          </cell>
          <cell r="D785">
            <v>3001909</v>
          </cell>
          <cell r="E785" t="str">
            <v>Vijay Kumar Jain</v>
          </cell>
          <cell r="F785" t="str">
            <v>10.10.1995</v>
          </cell>
          <cell r="G785">
            <v>57000</v>
          </cell>
          <cell r="H785">
            <v>57000</v>
          </cell>
          <cell r="J785" t="str">
            <v>R.M</v>
          </cell>
          <cell r="K785">
            <v>2007</v>
          </cell>
          <cell r="L785" t="str">
            <v>Letter not sent, last communication 08</v>
          </cell>
        </row>
        <row r="786">
          <cell r="C786" t="str">
            <v>07019 E00 03001916</v>
          </cell>
          <cell r="D786">
            <v>3001916</v>
          </cell>
          <cell r="E786" t="str">
            <v>Alka Jaichand</v>
          </cell>
          <cell r="F786" t="str">
            <v>13.04.1995</v>
          </cell>
          <cell r="G786">
            <v>45000</v>
          </cell>
          <cell r="H786">
            <v>45000</v>
          </cell>
          <cell r="J786" t="str">
            <v>I.R.M</v>
          </cell>
          <cell r="K786" t="str">
            <v>No</v>
          </cell>
          <cell r="L786" t="str">
            <v>Letter sent, Last communication 07</v>
          </cell>
        </row>
        <row r="787">
          <cell r="C787" t="str">
            <v>07042 B00 03001919</v>
          </cell>
          <cell r="D787">
            <v>3001919</v>
          </cell>
          <cell r="E787" t="str">
            <v>Nayan Kumar Jhaveri</v>
          </cell>
          <cell r="F787" t="str">
            <v>28.04.1995</v>
          </cell>
          <cell r="G787">
            <v>54150</v>
          </cell>
          <cell r="H787">
            <v>54150</v>
          </cell>
          <cell r="J787" t="str">
            <v>I.R.M</v>
          </cell>
          <cell r="K787" t="str">
            <v>No</v>
          </cell>
          <cell r="L787" t="str">
            <v>Letter not sent, reminder sent 10</v>
          </cell>
        </row>
        <row r="788">
          <cell r="C788" t="str">
            <v>07047 E00 03001926</v>
          </cell>
          <cell r="D788">
            <v>3001926</v>
          </cell>
          <cell r="E788" t="str">
            <v>Ritesh Lohiya</v>
          </cell>
          <cell r="F788" t="str">
            <v>24.04.1995</v>
          </cell>
          <cell r="G788">
            <v>28000</v>
          </cell>
          <cell r="H788">
            <v>11200</v>
          </cell>
          <cell r="I788">
            <v>16800</v>
          </cell>
          <cell r="J788" t="str">
            <v>Outstanding</v>
          </cell>
          <cell r="K788" t="str">
            <v>No</v>
          </cell>
          <cell r="L788" t="str">
            <v>Letter not sent, no communication till date</v>
          </cell>
        </row>
        <row r="789">
          <cell r="C789" t="str">
            <v>07052 E00 03001931</v>
          </cell>
          <cell r="D789">
            <v>3001931</v>
          </cell>
          <cell r="E789" t="str">
            <v>B.R Khosla</v>
          </cell>
          <cell r="F789" t="str">
            <v>27.04.1995</v>
          </cell>
          <cell r="G789">
            <v>45000</v>
          </cell>
          <cell r="H789">
            <v>45000</v>
          </cell>
          <cell r="J789" t="str">
            <v>R.M</v>
          </cell>
          <cell r="K789">
            <v>2010</v>
          </cell>
          <cell r="L789" t="str">
            <v>Last communication 11</v>
          </cell>
        </row>
        <row r="790">
          <cell r="C790" t="str">
            <v>07026 E00 03001933</v>
          </cell>
          <cell r="D790">
            <v>3001933</v>
          </cell>
          <cell r="E790" t="str">
            <v>Charanjit Singh Maingi</v>
          </cell>
          <cell r="F790" t="str">
            <v>10.04.1995</v>
          </cell>
          <cell r="G790">
            <v>45000</v>
          </cell>
          <cell r="H790">
            <v>45000</v>
          </cell>
          <cell r="J790" t="str">
            <v>I.R.M</v>
          </cell>
          <cell r="K790" t="str">
            <v>No</v>
          </cell>
          <cell r="L790" t="str">
            <v>Letter undelivered, last communication 07</v>
          </cell>
        </row>
        <row r="791">
          <cell r="C791" t="str">
            <v>07048 E00 03001937</v>
          </cell>
          <cell r="D791">
            <v>3001937</v>
          </cell>
          <cell r="E791" t="str">
            <v>Tajmal Ali Barbhuiya</v>
          </cell>
          <cell r="F791" t="str">
            <v>27.04.1995</v>
          </cell>
          <cell r="G791">
            <v>28000</v>
          </cell>
          <cell r="H791">
            <v>16800</v>
          </cell>
          <cell r="I791">
            <v>11200</v>
          </cell>
          <cell r="J791" t="str">
            <v>Outstanding</v>
          </cell>
          <cell r="K791" t="str">
            <v>No</v>
          </cell>
          <cell r="L791" t="str">
            <v>Letter undelivered, according to file unit cost outstanding</v>
          </cell>
        </row>
        <row r="792">
          <cell r="C792" t="str">
            <v>07020 A00 03001945</v>
          </cell>
          <cell r="D792">
            <v>3001945</v>
          </cell>
          <cell r="E792" t="str">
            <v>Electro Mech Industrial Corp</v>
          </cell>
          <cell r="F792" t="str">
            <v>27.04.1995</v>
          </cell>
          <cell r="G792">
            <v>75000</v>
          </cell>
          <cell r="H792">
            <v>75000</v>
          </cell>
          <cell r="J792" t="str">
            <v>R.M</v>
          </cell>
          <cell r="K792">
            <v>2010</v>
          </cell>
          <cell r="L792" t="str">
            <v>Last communication 10</v>
          </cell>
        </row>
        <row r="793">
          <cell r="C793" t="str">
            <v>07027 E00 03001946</v>
          </cell>
          <cell r="D793">
            <v>3001946</v>
          </cell>
          <cell r="E793" t="str">
            <v>Gurraj Singh Nanda</v>
          </cell>
          <cell r="F793" t="str">
            <v>29.04.1995</v>
          </cell>
          <cell r="G793">
            <v>45000</v>
          </cell>
          <cell r="H793">
            <v>45000</v>
          </cell>
          <cell r="J793" t="str">
            <v>I.R.M</v>
          </cell>
          <cell r="K793" t="str">
            <v>No</v>
          </cell>
          <cell r="L793" t="str">
            <v>Letter not sent, last communication 96</v>
          </cell>
        </row>
        <row r="794">
          <cell r="C794" t="str">
            <v>07019 E00 03001947</v>
          </cell>
          <cell r="D794">
            <v>3001947</v>
          </cell>
          <cell r="E794" t="str">
            <v>Sunita Agarwal</v>
          </cell>
          <cell r="F794" t="str">
            <v>28.04.1995</v>
          </cell>
          <cell r="G794">
            <v>45000</v>
          </cell>
          <cell r="H794">
            <v>45000</v>
          </cell>
          <cell r="J794" t="str">
            <v>I.R.M</v>
          </cell>
          <cell r="K794" t="str">
            <v>No</v>
          </cell>
          <cell r="L794" t="str">
            <v>Letter sent, last communication 10</v>
          </cell>
        </row>
        <row r="795">
          <cell r="C795" t="str">
            <v>07012 B00 03001949</v>
          </cell>
          <cell r="D795">
            <v>3001949</v>
          </cell>
          <cell r="E795" t="str">
            <v>M/S Nursing Home</v>
          </cell>
          <cell r="F795" t="str">
            <v>21.04.1995</v>
          </cell>
          <cell r="G795">
            <v>33250</v>
          </cell>
          <cell r="H795">
            <v>33250</v>
          </cell>
          <cell r="J795" t="str">
            <v>R.M</v>
          </cell>
          <cell r="K795">
            <v>2008</v>
          </cell>
          <cell r="L795" t="str">
            <v>Last communication 10</v>
          </cell>
        </row>
        <row r="796">
          <cell r="C796" t="str">
            <v>07030 B00 03001951</v>
          </cell>
          <cell r="D796">
            <v>3001951</v>
          </cell>
          <cell r="E796" t="str">
            <v>Saleem Dehalvi</v>
          </cell>
          <cell r="F796" t="str">
            <v>29.04.1995</v>
          </cell>
          <cell r="G796">
            <v>45000</v>
          </cell>
          <cell r="H796">
            <v>45000</v>
          </cell>
          <cell r="J796" t="str">
            <v>R.M</v>
          </cell>
          <cell r="K796">
            <v>2010</v>
          </cell>
          <cell r="L796" t="str">
            <v>Last communication 11</v>
          </cell>
        </row>
        <row r="797">
          <cell r="C797" t="str">
            <v>07032 E00 03001952</v>
          </cell>
          <cell r="D797">
            <v>3001952</v>
          </cell>
          <cell r="E797" t="str">
            <v>Harbinder Singh Ghai</v>
          </cell>
          <cell r="F797" t="str">
            <v>30.04.1995</v>
          </cell>
          <cell r="G797">
            <v>28000</v>
          </cell>
          <cell r="H797">
            <v>28000</v>
          </cell>
          <cell r="J797" t="str">
            <v>I.R.M</v>
          </cell>
          <cell r="K797" t="str">
            <v>No</v>
          </cell>
          <cell r="L797" t="str">
            <v>Letter sent, last communication 07</v>
          </cell>
        </row>
        <row r="798">
          <cell r="C798" t="str">
            <v>07049 E00 03001953</v>
          </cell>
          <cell r="D798">
            <v>3001954</v>
          </cell>
          <cell r="E798" t="str">
            <v xml:space="preserve">David Morrsion </v>
          </cell>
          <cell r="F798" t="str">
            <v>28.04.1995</v>
          </cell>
          <cell r="G798">
            <v>26000</v>
          </cell>
          <cell r="H798" t="str">
            <v>Nil</v>
          </cell>
          <cell r="J798" t="str">
            <v>Cancelled</v>
          </cell>
          <cell r="L798" t="str">
            <v>Cancelled</v>
          </cell>
        </row>
        <row r="799">
          <cell r="C799" t="str">
            <v>07031 E00 03001954</v>
          </cell>
          <cell r="D799">
            <v>3001954</v>
          </cell>
          <cell r="E799" t="str">
            <v>David Morrision</v>
          </cell>
          <cell r="F799" t="str">
            <v>28.04.1995</v>
          </cell>
          <cell r="G799">
            <v>26000</v>
          </cell>
          <cell r="H799" t="str">
            <v>Nil</v>
          </cell>
          <cell r="J799" t="str">
            <v>Cancelled</v>
          </cell>
          <cell r="L799" t="str">
            <v>Cancelled</v>
          </cell>
        </row>
        <row r="800">
          <cell r="C800" t="str">
            <v>07037 E00 03001955</v>
          </cell>
          <cell r="D800">
            <v>3001955</v>
          </cell>
          <cell r="E800" t="str">
            <v>Adarsh Pal Singh Gill</v>
          </cell>
          <cell r="F800" t="str">
            <v>14.04.1995</v>
          </cell>
          <cell r="G800">
            <v>28000</v>
          </cell>
          <cell r="H800">
            <v>28000</v>
          </cell>
          <cell r="J800" t="str">
            <v>I.R.M</v>
          </cell>
          <cell r="K800" t="str">
            <v>No</v>
          </cell>
          <cell r="L800" t="str">
            <v>Letter sent, last communication 07</v>
          </cell>
        </row>
        <row r="801">
          <cell r="C801" t="str">
            <v>07032 E00 03001957</v>
          </cell>
          <cell r="D801">
            <v>3001957</v>
          </cell>
          <cell r="E801" t="str">
            <v>Davinder Sharma</v>
          </cell>
          <cell r="F801" t="str">
            <v>18.04.1995</v>
          </cell>
          <cell r="G801">
            <v>28000</v>
          </cell>
          <cell r="H801" t="str">
            <v>Nil</v>
          </cell>
          <cell r="J801" t="str">
            <v>Cancelled</v>
          </cell>
          <cell r="L801" t="str">
            <v>Cancelled</v>
          </cell>
        </row>
        <row r="802">
          <cell r="C802" t="str">
            <v>07020 A00 03001958</v>
          </cell>
          <cell r="D802">
            <v>3001958</v>
          </cell>
          <cell r="E802" t="str">
            <v>Salila Bhansali</v>
          </cell>
          <cell r="F802" t="str">
            <v>28.04.1995</v>
          </cell>
          <cell r="G802">
            <v>75000</v>
          </cell>
          <cell r="H802">
            <v>55000</v>
          </cell>
          <cell r="I802">
            <v>20000</v>
          </cell>
          <cell r="J802" t="str">
            <v>Outstanding</v>
          </cell>
          <cell r="K802" t="str">
            <v>No</v>
          </cell>
          <cell r="L802" t="str">
            <v>Letter not sent, no communication till date</v>
          </cell>
        </row>
        <row r="803">
          <cell r="C803" t="str">
            <v>07027 A00 03001968</v>
          </cell>
          <cell r="D803">
            <v>3001968</v>
          </cell>
          <cell r="E803" t="str">
            <v>Satish Kumar Jain</v>
          </cell>
          <cell r="F803" t="str">
            <v>30.04.1995</v>
          </cell>
          <cell r="G803">
            <v>75000</v>
          </cell>
          <cell r="H803">
            <v>75000</v>
          </cell>
          <cell r="J803" t="str">
            <v>I.R.M</v>
          </cell>
          <cell r="K803" t="str">
            <v>No</v>
          </cell>
          <cell r="L803" t="str">
            <v>Letter not sent, according to file unit cost outstanding</v>
          </cell>
        </row>
        <row r="804">
          <cell r="C804" t="str">
            <v>07024 E00 03001969</v>
          </cell>
          <cell r="D804">
            <v>3001969</v>
          </cell>
          <cell r="E804" t="str">
            <v>Ajit Singh</v>
          </cell>
          <cell r="F804" t="str">
            <v>21.04.1995</v>
          </cell>
          <cell r="G804">
            <v>45000</v>
          </cell>
          <cell r="H804">
            <v>45000</v>
          </cell>
          <cell r="J804" t="str">
            <v>I.R.M</v>
          </cell>
          <cell r="K804" t="str">
            <v>No</v>
          </cell>
          <cell r="L804" t="str">
            <v>Letter sent, total 2 membership (03001970, Mus), last communication 07</v>
          </cell>
        </row>
        <row r="805">
          <cell r="C805" t="str">
            <v>07025 E00 03001970</v>
          </cell>
          <cell r="D805">
            <v>3001970</v>
          </cell>
          <cell r="E805" t="str">
            <v>Ajit Singh</v>
          </cell>
          <cell r="F805" t="str">
            <v>21.04.1995</v>
          </cell>
          <cell r="G805">
            <v>45000</v>
          </cell>
          <cell r="H805">
            <v>45000</v>
          </cell>
          <cell r="J805" t="str">
            <v>I.R.M</v>
          </cell>
          <cell r="K805" t="str">
            <v>No</v>
          </cell>
          <cell r="L805" t="str">
            <v>Letter sent, total 2 membership (03001969, Mus), last communication 04</v>
          </cell>
        </row>
        <row r="806">
          <cell r="C806" t="str">
            <v>07023 E00 03001972</v>
          </cell>
          <cell r="D806">
            <v>3001972</v>
          </cell>
          <cell r="E806" t="str">
            <v>Manoj Kumar Jain</v>
          </cell>
          <cell r="F806" t="str">
            <v>30.04.1995</v>
          </cell>
          <cell r="G806">
            <v>42750</v>
          </cell>
          <cell r="H806">
            <v>42750</v>
          </cell>
          <cell r="J806" t="str">
            <v>R.M</v>
          </cell>
          <cell r="K806">
            <v>2009</v>
          </cell>
          <cell r="L806" t="str">
            <v>Letter not sent ,last communication 11.</v>
          </cell>
        </row>
        <row r="807">
          <cell r="C807" t="str">
            <v>0701 B00 03001973</v>
          </cell>
          <cell r="D807">
            <v>3001973</v>
          </cell>
          <cell r="E807" t="str">
            <v>Yashdevraj Kapoor</v>
          </cell>
          <cell r="F807" t="str">
            <v>26.04.1995</v>
          </cell>
          <cell r="G807">
            <v>54150</v>
          </cell>
          <cell r="H807">
            <v>54150</v>
          </cell>
          <cell r="J807" t="str">
            <v>I.R.M</v>
          </cell>
          <cell r="K807" t="str">
            <v>No</v>
          </cell>
          <cell r="L807" t="str">
            <v>Letter not sent, last communication 01</v>
          </cell>
        </row>
        <row r="808">
          <cell r="C808" t="str">
            <v>07040 A00 03002026</v>
          </cell>
          <cell r="D808">
            <v>3002026</v>
          </cell>
          <cell r="E808" t="str">
            <v>Meenu Sahni</v>
          </cell>
          <cell r="F808" t="str">
            <v>26.04.1995</v>
          </cell>
          <cell r="G808">
            <v>71250</v>
          </cell>
          <cell r="H808">
            <v>71250</v>
          </cell>
          <cell r="J808" t="str">
            <v>I.R.M</v>
          </cell>
          <cell r="K808" t="str">
            <v>No</v>
          </cell>
          <cell r="L808" t="str">
            <v>Letter not sent, last communication 95</v>
          </cell>
        </row>
        <row r="809">
          <cell r="C809" t="str">
            <v>07042 B00 03002028</v>
          </cell>
          <cell r="D809">
            <v>3002028</v>
          </cell>
          <cell r="E809" t="str">
            <v>Subhash Chandra Agarwal</v>
          </cell>
          <cell r="F809" t="str">
            <v>28.04.1995</v>
          </cell>
          <cell r="G809">
            <v>57000</v>
          </cell>
          <cell r="H809">
            <v>57000</v>
          </cell>
          <cell r="J809" t="str">
            <v>I.R.M</v>
          </cell>
          <cell r="K809" t="str">
            <v>No</v>
          </cell>
          <cell r="L809" t="str">
            <v>Letter sent, Last communication 07</v>
          </cell>
        </row>
        <row r="810">
          <cell r="C810" t="str">
            <v>07021 A00 03002053</v>
          </cell>
          <cell r="D810">
            <v>3002053</v>
          </cell>
          <cell r="E810" t="str">
            <v>Pranav Chandra</v>
          </cell>
          <cell r="F810" t="str">
            <v>01.04.1995</v>
          </cell>
          <cell r="G810">
            <v>71250</v>
          </cell>
          <cell r="H810">
            <v>71250</v>
          </cell>
          <cell r="J810" t="str">
            <v>R.M</v>
          </cell>
          <cell r="K810">
            <v>2010</v>
          </cell>
          <cell r="L810" t="str">
            <v>Letter sent , last communication 10.</v>
          </cell>
        </row>
        <row r="811">
          <cell r="C811" t="str">
            <v>07023 E00 03002066</v>
          </cell>
          <cell r="D811">
            <v>3002066</v>
          </cell>
          <cell r="E811" t="str">
            <v>Rajiv Rohtagi</v>
          </cell>
          <cell r="F811" t="str">
            <v>28.05.1995</v>
          </cell>
          <cell r="G811">
            <v>45000</v>
          </cell>
          <cell r="H811">
            <v>45000</v>
          </cell>
          <cell r="J811" t="str">
            <v>R.M</v>
          </cell>
          <cell r="K811">
            <v>2011</v>
          </cell>
          <cell r="L811" t="str">
            <v>Letter not sent , last communication 11.</v>
          </cell>
        </row>
        <row r="812">
          <cell r="C812" t="str">
            <v>07023 E00 03002082</v>
          </cell>
          <cell r="D812">
            <v>3002082</v>
          </cell>
          <cell r="E812" t="str">
            <v>Raj Sethi</v>
          </cell>
          <cell r="F812" t="str">
            <v>28.05.1995</v>
          </cell>
          <cell r="G812">
            <v>45000</v>
          </cell>
          <cell r="H812">
            <v>45000</v>
          </cell>
          <cell r="J812" t="str">
            <v>R.M</v>
          </cell>
          <cell r="K812">
            <v>2009</v>
          </cell>
          <cell r="L812" t="str">
            <v>Letter not sent. Last communication 12.</v>
          </cell>
        </row>
        <row r="813">
          <cell r="C813" t="str">
            <v>07043 B00 03002113</v>
          </cell>
          <cell r="D813">
            <v>3002113</v>
          </cell>
          <cell r="E813" t="str">
            <v>Ramesh Panchal</v>
          </cell>
          <cell r="F813" t="str">
            <v>30.05.1995</v>
          </cell>
          <cell r="G813">
            <v>62000</v>
          </cell>
          <cell r="H813" t="str">
            <v>Nil</v>
          </cell>
          <cell r="J813" t="str">
            <v>Cancelled</v>
          </cell>
          <cell r="L813" t="str">
            <v>Cancelled</v>
          </cell>
        </row>
        <row r="814">
          <cell r="C814" t="str">
            <v>07051 E00 03002127</v>
          </cell>
          <cell r="D814">
            <v>3002127</v>
          </cell>
          <cell r="E814" t="str">
            <v>Dvinder Paul Singh</v>
          </cell>
          <cell r="F814" t="str">
            <v>10.05.1995</v>
          </cell>
          <cell r="G814">
            <v>45000</v>
          </cell>
          <cell r="H814">
            <v>11250</v>
          </cell>
          <cell r="I814">
            <v>33750</v>
          </cell>
          <cell r="J814" t="str">
            <v>Outstanding</v>
          </cell>
          <cell r="K814" t="str">
            <v>No</v>
          </cell>
          <cell r="L814" t="str">
            <v>Letter sent, last communication 07</v>
          </cell>
        </row>
        <row r="815">
          <cell r="C815" t="str">
            <v>07031 E00 03002128</v>
          </cell>
          <cell r="D815">
            <v>3002128</v>
          </cell>
          <cell r="E815" t="str">
            <v>R.K Bhan</v>
          </cell>
          <cell r="F815" t="str">
            <v>12.05.1995</v>
          </cell>
          <cell r="G815">
            <v>28000</v>
          </cell>
          <cell r="H815" t="str">
            <v>Nil</v>
          </cell>
          <cell r="J815" t="str">
            <v>Cancelled</v>
          </cell>
          <cell r="L815" t="str">
            <v>Cancelled</v>
          </cell>
        </row>
        <row r="816">
          <cell r="C816" t="str">
            <v>07032 B00 03002133</v>
          </cell>
          <cell r="D816">
            <v>3002133</v>
          </cell>
          <cell r="E816" t="str">
            <v>Neetu Ahuja</v>
          </cell>
          <cell r="F816" t="str">
            <v>22.05.1995</v>
          </cell>
          <cell r="G816">
            <v>33250</v>
          </cell>
          <cell r="H816">
            <v>33250</v>
          </cell>
          <cell r="J816" t="str">
            <v>I.R.M</v>
          </cell>
          <cell r="K816" t="str">
            <v>No</v>
          </cell>
          <cell r="L816" t="str">
            <v>Letter not sent, reminder sent 08</v>
          </cell>
        </row>
        <row r="817">
          <cell r="C817" t="str">
            <v>07012 B00 03002138</v>
          </cell>
          <cell r="D817">
            <v>3002138</v>
          </cell>
          <cell r="E817" t="str">
            <v>Kuldeep Saini</v>
          </cell>
          <cell r="F817" t="str">
            <v>13.05.1995</v>
          </cell>
          <cell r="G817">
            <v>35000</v>
          </cell>
          <cell r="H817" t="str">
            <v>Nil</v>
          </cell>
          <cell r="J817" t="str">
            <v>Cancelled</v>
          </cell>
          <cell r="L817" t="str">
            <v>Cancelled</v>
          </cell>
        </row>
        <row r="818">
          <cell r="C818" t="str">
            <v>07046 E00 03002141</v>
          </cell>
          <cell r="D818">
            <v>3002141</v>
          </cell>
          <cell r="E818" t="str">
            <v>Gurnail Singh</v>
          </cell>
          <cell r="F818" t="str">
            <v>29.05.1995</v>
          </cell>
          <cell r="G818">
            <v>26600</v>
          </cell>
          <cell r="H818" t="str">
            <v>Nil</v>
          </cell>
          <cell r="J818" t="str">
            <v>Cancelled</v>
          </cell>
          <cell r="L818" t="str">
            <v>Cancelled</v>
          </cell>
        </row>
        <row r="819">
          <cell r="C819" t="str">
            <v>07027 E00 03002167</v>
          </cell>
          <cell r="D819">
            <v>3002167</v>
          </cell>
          <cell r="E819" t="str">
            <v>Rajinder Mohan Agarwal</v>
          </cell>
          <cell r="F819" t="str">
            <v>20.05.1995</v>
          </cell>
          <cell r="G819">
            <v>45000</v>
          </cell>
          <cell r="H819" t="str">
            <v>Nil</v>
          </cell>
          <cell r="J819" t="str">
            <v>Cancelled</v>
          </cell>
          <cell r="L819" t="str">
            <v>Cancelled</v>
          </cell>
        </row>
        <row r="820">
          <cell r="C820" t="str">
            <v>07051 B00 03002200</v>
          </cell>
          <cell r="D820">
            <v>3002200</v>
          </cell>
          <cell r="E820" t="str">
            <v>Ritavipaul</v>
          </cell>
          <cell r="F820" t="str">
            <v>23.05.1995</v>
          </cell>
          <cell r="G820">
            <v>58900</v>
          </cell>
          <cell r="H820" t="str">
            <v>Nil</v>
          </cell>
          <cell r="J820" t="str">
            <v>Cancelled</v>
          </cell>
          <cell r="L820" t="str">
            <v>Cancelled</v>
          </cell>
        </row>
        <row r="821">
          <cell r="C821" t="str">
            <v>07025 E00 03002202</v>
          </cell>
          <cell r="D821">
            <v>3002202</v>
          </cell>
          <cell r="E821" t="str">
            <v>Harvinder Singh</v>
          </cell>
          <cell r="F821" t="str">
            <v>30.05.1995</v>
          </cell>
          <cell r="G821">
            <v>42750</v>
          </cell>
          <cell r="H821" t="str">
            <v>Nil</v>
          </cell>
          <cell r="J821" t="str">
            <v>Cancelled</v>
          </cell>
          <cell r="L821" t="str">
            <v>Cancelled</v>
          </cell>
        </row>
        <row r="822">
          <cell r="C822" t="str">
            <v>07041 E00 03002205</v>
          </cell>
          <cell r="D822">
            <v>3002205</v>
          </cell>
          <cell r="E822" t="str">
            <v>Milap Singh Malhotra</v>
          </cell>
          <cell r="F822" t="str">
            <v>10.05.1995</v>
          </cell>
          <cell r="G822">
            <v>42750</v>
          </cell>
          <cell r="H822" t="str">
            <v>Nil</v>
          </cell>
          <cell r="J822" t="str">
            <v>Cancelled</v>
          </cell>
          <cell r="L822" t="str">
            <v>Cancelled</v>
          </cell>
        </row>
        <row r="823">
          <cell r="C823" t="str">
            <v>07013 E00 03002217</v>
          </cell>
          <cell r="D823">
            <v>3002217</v>
          </cell>
          <cell r="E823" t="str">
            <v>Shrikrishan Gupta</v>
          </cell>
          <cell r="F823" t="str">
            <v>30.05.1995</v>
          </cell>
          <cell r="G823">
            <v>28000</v>
          </cell>
          <cell r="H823" t="str">
            <v>Nil</v>
          </cell>
          <cell r="J823" t="str">
            <v>Cancelled</v>
          </cell>
          <cell r="L823" t="str">
            <v>Cancelled</v>
          </cell>
        </row>
        <row r="824">
          <cell r="C824" t="str">
            <v>07013 A00 03002218</v>
          </cell>
          <cell r="D824">
            <v>3002218</v>
          </cell>
          <cell r="E824" t="str">
            <v>P K Gupta</v>
          </cell>
          <cell r="F824" t="str">
            <v>31.05.1995</v>
          </cell>
          <cell r="G824">
            <v>45600</v>
          </cell>
          <cell r="H824">
            <v>45600</v>
          </cell>
          <cell r="J824" t="str">
            <v>I.R.M</v>
          </cell>
          <cell r="K824" t="str">
            <v>No</v>
          </cell>
          <cell r="L824" t="str">
            <v>Last communication 02</v>
          </cell>
        </row>
        <row r="825">
          <cell r="C825" t="str">
            <v>0701 E00 03002268</v>
          </cell>
          <cell r="D825">
            <v>3002268</v>
          </cell>
          <cell r="E825" t="str">
            <v>Keka Kar</v>
          </cell>
          <cell r="F825" t="str">
            <v>06.06.1995</v>
          </cell>
          <cell r="G825">
            <v>42750</v>
          </cell>
          <cell r="H825">
            <v>42750</v>
          </cell>
          <cell r="J825" t="str">
            <v>I.R.M</v>
          </cell>
          <cell r="K825" t="str">
            <v>No</v>
          </cell>
          <cell r="L825" t="str">
            <v>Letter not sent, transferred from Manali to Mussoorie, Last communication 98</v>
          </cell>
        </row>
        <row r="826">
          <cell r="C826" t="str">
            <v>07032 E00 03002279</v>
          </cell>
          <cell r="D826">
            <v>3002279</v>
          </cell>
          <cell r="E826" t="str">
            <v>Kiran Kumar Manchanda</v>
          </cell>
          <cell r="F826" t="str">
            <v>19.06.1995</v>
          </cell>
          <cell r="G826">
            <v>28000</v>
          </cell>
          <cell r="H826" t="str">
            <v>Nil</v>
          </cell>
          <cell r="J826" t="str">
            <v>Cancelled</v>
          </cell>
          <cell r="L826" t="str">
            <v>Cancelled</v>
          </cell>
        </row>
        <row r="827">
          <cell r="C827" t="str">
            <v>07048 B00 03002283</v>
          </cell>
          <cell r="D827">
            <v>3002283</v>
          </cell>
          <cell r="E827" t="str">
            <v>Sushil Aggarwal</v>
          </cell>
          <cell r="F827" t="str">
            <v>30.06.1995</v>
          </cell>
          <cell r="G827">
            <v>35000</v>
          </cell>
          <cell r="H827">
            <v>14000</v>
          </cell>
          <cell r="I827">
            <v>21000</v>
          </cell>
          <cell r="J827" t="str">
            <v>Outstanding</v>
          </cell>
          <cell r="K827" t="str">
            <v>No</v>
          </cell>
          <cell r="L827" t="str">
            <v>Letter sent, According to file unit cost outstanding. Last cummunication 2007.</v>
          </cell>
        </row>
        <row r="828">
          <cell r="C828" t="str">
            <v>07018 E00 03002284</v>
          </cell>
          <cell r="D828">
            <v>3002284</v>
          </cell>
          <cell r="E828" t="str">
            <v>Nihal Ahmad</v>
          </cell>
          <cell r="F828" t="str">
            <v>17.06.1995</v>
          </cell>
          <cell r="G828">
            <v>45000</v>
          </cell>
          <cell r="H828">
            <v>45000</v>
          </cell>
          <cell r="J828" t="str">
            <v>I.R.M</v>
          </cell>
          <cell r="K828" t="str">
            <v>No</v>
          </cell>
          <cell r="L828" t="str">
            <v>Letter sent, last communication 07</v>
          </cell>
        </row>
        <row r="829">
          <cell r="C829" t="str">
            <v>07037 E00 03002286</v>
          </cell>
          <cell r="D829">
            <v>3002286</v>
          </cell>
          <cell r="E829" t="str">
            <v>Dinesh Kumar</v>
          </cell>
          <cell r="F829" t="str">
            <v>21.06.1995</v>
          </cell>
          <cell r="G829">
            <v>26600</v>
          </cell>
          <cell r="H829">
            <v>26600</v>
          </cell>
          <cell r="J829" t="str">
            <v>I.R.M</v>
          </cell>
          <cell r="K829" t="str">
            <v>No</v>
          </cell>
          <cell r="L829" t="str">
            <v>Letter sent, last communication 07</v>
          </cell>
        </row>
        <row r="830">
          <cell r="C830" t="str">
            <v>07032 E00 03002297</v>
          </cell>
          <cell r="D830">
            <v>3002297</v>
          </cell>
          <cell r="E830" t="str">
            <v>Vinod Tiwari</v>
          </cell>
          <cell r="F830" t="str">
            <v>23.06.1995</v>
          </cell>
          <cell r="G830">
            <v>28000</v>
          </cell>
          <cell r="H830" t="str">
            <v>Nil</v>
          </cell>
          <cell r="J830" t="str">
            <v>Cancelled</v>
          </cell>
          <cell r="L830" t="str">
            <v>Cancelled</v>
          </cell>
        </row>
        <row r="831">
          <cell r="C831" t="str">
            <v>0701 E00 03002343</v>
          </cell>
          <cell r="D831">
            <v>3002343</v>
          </cell>
          <cell r="E831" t="str">
            <v>Amit Oberoi</v>
          </cell>
          <cell r="F831" t="str">
            <v>30.06.1995</v>
          </cell>
          <cell r="G831">
            <v>42750</v>
          </cell>
          <cell r="H831">
            <v>61750</v>
          </cell>
          <cell r="I831" t="str">
            <v>Excess amount Rs. 19,000</v>
          </cell>
          <cell r="J831" t="str">
            <v>I.R.M</v>
          </cell>
          <cell r="K831" t="str">
            <v>No</v>
          </cell>
          <cell r="L831" t="str">
            <v xml:space="preserve">Letter not sent, last communication 05 
Trasfer Member For Manali to Mussoorie Diffrensh Excess Amount Recd Rs 19000/- Refud label </v>
          </cell>
        </row>
        <row r="832">
          <cell r="C832" t="str">
            <v>07052 E00 03002376</v>
          </cell>
          <cell r="D832">
            <v>3002376</v>
          </cell>
          <cell r="E832" t="str">
            <v>Kamla Wati</v>
          </cell>
          <cell r="F832" t="str">
            <v>27.06.1995</v>
          </cell>
          <cell r="G832">
            <v>42750</v>
          </cell>
          <cell r="H832" t="str">
            <v>Nil</v>
          </cell>
          <cell r="J832" t="str">
            <v>Cancelled</v>
          </cell>
          <cell r="L832" t="str">
            <v>Refunded has given through court</v>
          </cell>
        </row>
        <row r="833">
          <cell r="C833" t="str">
            <v>07018 E00 03002381</v>
          </cell>
          <cell r="D833">
            <v>3002381</v>
          </cell>
          <cell r="E833" t="str">
            <v>Om Prakash Aggarwal</v>
          </cell>
          <cell r="F833" t="str">
            <v>27.06.1995</v>
          </cell>
          <cell r="G833">
            <v>42750</v>
          </cell>
          <cell r="H833">
            <v>42750</v>
          </cell>
          <cell r="J833" t="str">
            <v>I.R.M</v>
          </cell>
          <cell r="K833" t="str">
            <v>No</v>
          </cell>
          <cell r="L833" t="str">
            <v>Letter sent, last communication 10</v>
          </cell>
        </row>
        <row r="834">
          <cell r="C834" t="str">
            <v>07027 E00 03002398</v>
          </cell>
          <cell r="D834">
            <v>3002398</v>
          </cell>
          <cell r="E834" t="str">
            <v>Jasbir Singh</v>
          </cell>
          <cell r="F834" t="str">
            <v>30.06.1995</v>
          </cell>
          <cell r="G834">
            <v>42750</v>
          </cell>
          <cell r="H834" t="str">
            <v>Nil</v>
          </cell>
          <cell r="J834" t="str">
            <v>Cancelled</v>
          </cell>
          <cell r="L834" t="str">
            <v>Cancelled</v>
          </cell>
        </row>
        <row r="835">
          <cell r="C835" t="str">
            <v>07034 B00 03002453</v>
          </cell>
          <cell r="D835">
            <v>3002453</v>
          </cell>
          <cell r="E835" t="str">
            <v>Jatin Sharma</v>
          </cell>
          <cell r="F835" t="str">
            <v>11.07.1995</v>
          </cell>
          <cell r="G835">
            <v>35000</v>
          </cell>
          <cell r="H835" t="str">
            <v>Nil</v>
          </cell>
          <cell r="J835" t="str">
            <v>Cancelled</v>
          </cell>
          <cell r="L835" t="str">
            <v>Cancelled</v>
          </cell>
        </row>
        <row r="836">
          <cell r="C836" t="str">
            <v>07018 E00 03002468</v>
          </cell>
          <cell r="D836">
            <v>3002468</v>
          </cell>
          <cell r="E836" t="str">
            <v>Mohinder Singh Vora</v>
          </cell>
          <cell r="F836" t="str">
            <v>28.07.1995</v>
          </cell>
          <cell r="G836">
            <v>45000</v>
          </cell>
          <cell r="H836">
            <v>45000</v>
          </cell>
          <cell r="J836" t="str">
            <v>R.M</v>
          </cell>
          <cell r="K836">
            <v>2010</v>
          </cell>
          <cell r="L836" t="str">
            <v>letter not sent .Last communication 15.</v>
          </cell>
        </row>
        <row r="837">
          <cell r="C837" t="str">
            <v>07018 E00 03002473</v>
          </cell>
          <cell r="D837">
            <v>3002473</v>
          </cell>
          <cell r="E837" t="str">
            <v>Ayushi Investments Pvt Ltd</v>
          </cell>
          <cell r="F837" t="str">
            <v>25.07.1995</v>
          </cell>
          <cell r="G837">
            <v>45000</v>
          </cell>
          <cell r="H837">
            <v>45000</v>
          </cell>
          <cell r="J837" t="str">
            <v>I.R.M</v>
          </cell>
          <cell r="K837" t="str">
            <v>No</v>
          </cell>
          <cell r="L837" t="str">
            <v>Letter undelivered, last communication 95</v>
          </cell>
        </row>
        <row r="838">
          <cell r="C838" t="str">
            <v>07019 B00 03002475</v>
          </cell>
          <cell r="D838">
            <v>3002475</v>
          </cell>
          <cell r="E838" t="str">
            <v>Meenu Goswami</v>
          </cell>
          <cell r="F838" t="str">
            <v>31.07.1995</v>
          </cell>
          <cell r="G838">
            <v>62000</v>
          </cell>
          <cell r="H838">
            <v>62000</v>
          </cell>
          <cell r="J838" t="str">
            <v>I.R.M</v>
          </cell>
          <cell r="K838" t="str">
            <v>No</v>
          </cell>
          <cell r="L838" t="str">
            <v>Letter undelivered, last communication 99</v>
          </cell>
        </row>
        <row r="839">
          <cell r="C839" t="str">
            <v>07021 A00 03002505</v>
          </cell>
          <cell r="D839">
            <v>3002505</v>
          </cell>
          <cell r="E839" t="str">
            <v>K.M Sehgal</v>
          </cell>
          <cell r="F839" t="str">
            <v>31.07.1995</v>
          </cell>
          <cell r="G839">
            <v>84000</v>
          </cell>
          <cell r="H839">
            <v>84000</v>
          </cell>
          <cell r="J839" t="str">
            <v>I.R.M</v>
          </cell>
          <cell r="K839" t="str">
            <v>No</v>
          </cell>
          <cell r="L839" t="str">
            <v>Letter sent, last communication 07</v>
          </cell>
        </row>
        <row r="840">
          <cell r="C840" t="str">
            <v>07027 E00 03002523</v>
          </cell>
          <cell r="D840">
            <v>3002523</v>
          </cell>
          <cell r="E840" t="str">
            <v>Varinder Ghuman</v>
          </cell>
          <cell r="F840" t="str">
            <v>31.07.1995</v>
          </cell>
          <cell r="G840">
            <v>42750</v>
          </cell>
          <cell r="H840" t="str">
            <v>Nil</v>
          </cell>
          <cell r="J840" t="str">
            <v>Cancelled</v>
          </cell>
          <cell r="L840" t="str">
            <v>Cancelled</v>
          </cell>
        </row>
        <row r="841">
          <cell r="C841" t="str">
            <v>07031 E00 03002526</v>
          </cell>
          <cell r="D841">
            <v>3002526</v>
          </cell>
          <cell r="E841" t="str">
            <v>Azaad Bindu</v>
          </cell>
          <cell r="F841" t="str">
            <v>23.07.1995</v>
          </cell>
          <cell r="G841">
            <v>28000</v>
          </cell>
          <cell r="H841">
            <v>28000</v>
          </cell>
          <cell r="J841" t="str">
            <v>I.R.M</v>
          </cell>
          <cell r="K841" t="str">
            <v>No</v>
          </cell>
          <cell r="L841" t="str">
            <v>Letter sent, last communication 07</v>
          </cell>
        </row>
        <row r="842">
          <cell r="C842" t="str">
            <v>07027 E00 03002528</v>
          </cell>
          <cell r="D842">
            <v>3002528</v>
          </cell>
          <cell r="E842" t="str">
            <v>Rajinder Mohan Agarwal</v>
          </cell>
          <cell r="F842" t="str">
            <v>30.07.1995</v>
          </cell>
          <cell r="G842">
            <v>45000</v>
          </cell>
          <cell r="H842">
            <v>45000</v>
          </cell>
          <cell r="J842" t="str">
            <v>R.M</v>
          </cell>
          <cell r="K842">
            <v>2007</v>
          </cell>
          <cell r="L842" t="str">
            <v>Letter not sent, last communication 07, 
total 2 membership (03001038,Goa)</v>
          </cell>
        </row>
        <row r="843">
          <cell r="C843" t="str">
            <v>07035 A00 03002534</v>
          </cell>
          <cell r="D843">
            <v>3002534</v>
          </cell>
          <cell r="E843" t="str">
            <v>Sunil Arora</v>
          </cell>
          <cell r="F843" t="str">
            <v>31.07.1995</v>
          </cell>
          <cell r="G843">
            <v>48000</v>
          </cell>
          <cell r="H843" t="str">
            <v>Nil</v>
          </cell>
          <cell r="J843" t="str">
            <v>Cancelled</v>
          </cell>
          <cell r="L843" t="str">
            <v>Cancelled</v>
          </cell>
        </row>
        <row r="844">
          <cell r="C844" t="str">
            <v>07045 E00 03002540</v>
          </cell>
          <cell r="D844">
            <v>3002540</v>
          </cell>
          <cell r="E844" t="str">
            <v>Kuldeep Bedi</v>
          </cell>
          <cell r="F844" t="str">
            <v>31.07.1995</v>
          </cell>
          <cell r="G844">
            <v>28000</v>
          </cell>
          <cell r="H844">
            <v>28000</v>
          </cell>
          <cell r="J844" t="str">
            <v>I.R.M</v>
          </cell>
          <cell r="K844" t="str">
            <v>No</v>
          </cell>
          <cell r="L844" t="str">
            <v>Letter not sent.last communication 2007.</v>
          </cell>
        </row>
        <row r="845">
          <cell r="C845" t="str">
            <v>07027 E00 03002548</v>
          </cell>
          <cell r="D845">
            <v>3002548</v>
          </cell>
          <cell r="E845" t="str">
            <v>Bhuneshwar Sharma</v>
          </cell>
          <cell r="F845" t="str">
            <v>31.07.1995</v>
          </cell>
          <cell r="G845">
            <v>42750</v>
          </cell>
          <cell r="H845" t="str">
            <v>Nil</v>
          </cell>
          <cell r="J845" t="str">
            <v>Cancelled</v>
          </cell>
          <cell r="L845" t="str">
            <v>Cancelled</v>
          </cell>
        </row>
        <row r="846">
          <cell r="C846" t="str">
            <v>07037 E00 03002552</v>
          </cell>
          <cell r="D846">
            <v>3002552</v>
          </cell>
          <cell r="E846" t="str">
            <v>Rohit Goel</v>
          </cell>
          <cell r="F846" t="str">
            <v>31.07.1995</v>
          </cell>
          <cell r="G846">
            <v>26600</v>
          </cell>
          <cell r="H846" t="str">
            <v>Nil</v>
          </cell>
          <cell r="J846" t="str">
            <v>Cancelled</v>
          </cell>
          <cell r="L846" t="str">
            <v>Cancelled</v>
          </cell>
        </row>
        <row r="847">
          <cell r="C847" t="str">
            <v>07018 B00 03002556</v>
          </cell>
          <cell r="D847">
            <v>3002556</v>
          </cell>
          <cell r="E847" t="str">
            <v>Beena Mehta</v>
          </cell>
          <cell r="F847" t="str">
            <v>21.07.1995</v>
          </cell>
          <cell r="G847">
            <v>62000</v>
          </cell>
          <cell r="H847">
            <v>62000</v>
          </cell>
          <cell r="J847" t="str">
            <v>I.R.M</v>
          </cell>
          <cell r="K847" t="str">
            <v>No</v>
          </cell>
          <cell r="L847" t="str">
            <v>Letter not sent.last communication 2003.</v>
          </cell>
        </row>
        <row r="848">
          <cell r="C848" t="str">
            <v>07027 E00 03002575</v>
          </cell>
          <cell r="D848">
            <v>3002575</v>
          </cell>
          <cell r="E848" t="str">
            <v>Vikaram Lakhanpal</v>
          </cell>
          <cell r="F848" t="str">
            <v>30.07.1995</v>
          </cell>
          <cell r="G848">
            <v>45000</v>
          </cell>
          <cell r="H848" t="str">
            <v>Nil</v>
          </cell>
          <cell r="J848" t="str">
            <v>Cancelled</v>
          </cell>
          <cell r="L848" t="str">
            <v>Cancelled</v>
          </cell>
        </row>
        <row r="849">
          <cell r="C849" t="str">
            <v>07035 B00 03002578</v>
          </cell>
          <cell r="D849">
            <v>3002578</v>
          </cell>
          <cell r="E849" t="str">
            <v>Kewal Krishan Bansal</v>
          </cell>
          <cell r="F849" t="str">
            <v>31.07.1995</v>
          </cell>
          <cell r="G849">
            <v>35000</v>
          </cell>
          <cell r="H849" t="str">
            <v>Nil</v>
          </cell>
          <cell r="J849" t="str">
            <v>Cancelled</v>
          </cell>
          <cell r="L849" t="str">
            <v>Cancelled</v>
          </cell>
        </row>
        <row r="850">
          <cell r="C850" t="str">
            <v>07034 A00 03002581</v>
          </cell>
          <cell r="D850">
            <v>3002581</v>
          </cell>
          <cell r="E850" t="str">
            <v>Neeraj Nagpal</v>
          </cell>
          <cell r="F850" t="str">
            <v>31.07.1995</v>
          </cell>
          <cell r="G850">
            <v>48000</v>
          </cell>
          <cell r="H850" t="str">
            <v>Nil</v>
          </cell>
          <cell r="J850" t="str">
            <v>Cancelled</v>
          </cell>
          <cell r="L850" t="str">
            <v>Cancelled</v>
          </cell>
        </row>
        <row r="851">
          <cell r="C851" t="str">
            <v>07032 E00 03002583</v>
          </cell>
          <cell r="D851">
            <v>3002583</v>
          </cell>
          <cell r="E851" t="str">
            <v>Rajesh Narang</v>
          </cell>
          <cell r="F851" t="str">
            <v>31.07.1995</v>
          </cell>
          <cell r="G851">
            <v>26600</v>
          </cell>
          <cell r="H851" t="str">
            <v>Nil</v>
          </cell>
          <cell r="J851" t="str">
            <v>Cancelled</v>
          </cell>
          <cell r="L851" t="str">
            <v>Cancelled</v>
          </cell>
        </row>
        <row r="852">
          <cell r="C852" t="str">
            <v>07021 E00 03002593</v>
          </cell>
          <cell r="D852">
            <v>3002593</v>
          </cell>
          <cell r="E852" t="str">
            <v>Ajay K Bhardwaj</v>
          </cell>
          <cell r="F852" t="str">
            <v>28.07.1995</v>
          </cell>
          <cell r="G852">
            <v>45000</v>
          </cell>
          <cell r="H852">
            <v>45000</v>
          </cell>
          <cell r="J852" t="str">
            <v>I.R.M</v>
          </cell>
          <cell r="K852" t="str">
            <v>No</v>
          </cell>
          <cell r="L852" t="str">
            <v>Letter not sent, last communication 97</v>
          </cell>
        </row>
        <row r="853">
          <cell r="C853" t="str">
            <v>07032 E00 03002614</v>
          </cell>
          <cell r="D853">
            <v>3002614</v>
          </cell>
          <cell r="E853" t="str">
            <v xml:space="preserve">Har Mohinder </v>
          </cell>
          <cell r="F853" t="str">
            <v>24.08.1995</v>
          </cell>
          <cell r="G853">
            <v>26600</v>
          </cell>
          <cell r="H853">
            <v>26600</v>
          </cell>
          <cell r="J853" t="str">
            <v>I.R.M</v>
          </cell>
          <cell r="K853" t="str">
            <v>No</v>
          </cell>
          <cell r="L853" t="str">
            <v>Letter not sent, reminder sent 10</v>
          </cell>
        </row>
        <row r="854">
          <cell r="C854" t="str">
            <v>07036 E00 03002620</v>
          </cell>
          <cell r="D854">
            <v>3002620</v>
          </cell>
          <cell r="E854" t="str">
            <v>Ajay Kumar</v>
          </cell>
          <cell r="F854" t="str">
            <v>12.08.1995</v>
          </cell>
          <cell r="G854">
            <v>26600</v>
          </cell>
          <cell r="H854" t="str">
            <v>Nil</v>
          </cell>
          <cell r="J854" t="str">
            <v>Cancelled</v>
          </cell>
          <cell r="L854" t="str">
            <v>Cancelled</v>
          </cell>
        </row>
        <row r="855">
          <cell r="C855" t="str">
            <v>07018 B00 03002630</v>
          </cell>
          <cell r="D855">
            <v>3002630</v>
          </cell>
          <cell r="E855" t="str">
            <v>Ajay Bansal</v>
          </cell>
          <cell r="F855" t="str">
            <v>24.08.1957</v>
          </cell>
          <cell r="G855">
            <v>62000</v>
          </cell>
          <cell r="H855">
            <v>62000</v>
          </cell>
          <cell r="J855" t="str">
            <v>I.R.M</v>
          </cell>
          <cell r="K855" t="str">
            <v>No</v>
          </cell>
          <cell r="L855" t="str">
            <v>Letter not sent, no communication till date</v>
          </cell>
        </row>
        <row r="856">
          <cell r="C856" t="str">
            <v>07028 E00 03002676</v>
          </cell>
          <cell r="D856">
            <v>3002676</v>
          </cell>
          <cell r="E856" t="str">
            <v>Harjit Singh</v>
          </cell>
          <cell r="F856" t="str">
            <v>25.08.1995</v>
          </cell>
          <cell r="G856">
            <v>42750</v>
          </cell>
          <cell r="H856">
            <v>42750</v>
          </cell>
          <cell r="J856" t="str">
            <v>I.R.M</v>
          </cell>
          <cell r="K856" t="str">
            <v>No</v>
          </cell>
          <cell r="L856" t="str">
            <v>Letter not sent, no communication till date</v>
          </cell>
        </row>
        <row r="857">
          <cell r="C857" t="str">
            <v>07028 E00 03002677</v>
          </cell>
          <cell r="D857">
            <v>3002677</v>
          </cell>
          <cell r="E857" t="str">
            <v>Hira Lal</v>
          </cell>
          <cell r="F857" t="str">
            <v>25.08.1995</v>
          </cell>
          <cell r="G857">
            <v>42750</v>
          </cell>
          <cell r="H857">
            <v>42750</v>
          </cell>
          <cell r="J857" t="str">
            <v>I.R.M</v>
          </cell>
          <cell r="K857" t="str">
            <v>No</v>
          </cell>
          <cell r="L857" t="str">
            <v>Letter not sent, reminder sent 17</v>
          </cell>
        </row>
        <row r="858">
          <cell r="C858" t="str">
            <v>07027 E00 03002682</v>
          </cell>
          <cell r="D858">
            <v>3002682</v>
          </cell>
          <cell r="E858" t="str">
            <v>Ashwani Kumar Khurana</v>
          </cell>
          <cell r="F858" t="str">
            <v>25.08.1995</v>
          </cell>
          <cell r="G858">
            <v>45000</v>
          </cell>
          <cell r="H858">
            <v>45000</v>
          </cell>
          <cell r="J858" t="str">
            <v>I.R.M</v>
          </cell>
          <cell r="K858" t="str">
            <v>No</v>
          </cell>
          <cell r="L858" t="str">
            <v>Letter not sent, according to file unit cost outstanding</v>
          </cell>
        </row>
        <row r="859">
          <cell r="C859" t="str">
            <v>07027 E00 03002683</v>
          </cell>
          <cell r="D859">
            <v>3002683</v>
          </cell>
          <cell r="E859" t="str">
            <v>S.S R Aggarwal</v>
          </cell>
          <cell r="F859" t="str">
            <v>30.08.1995</v>
          </cell>
          <cell r="G859">
            <v>42750</v>
          </cell>
          <cell r="H859">
            <v>42750</v>
          </cell>
          <cell r="J859" t="str">
            <v>R.M</v>
          </cell>
          <cell r="K859">
            <v>2007</v>
          </cell>
          <cell r="L859" t="str">
            <v>Last communication 08, 
total 2 membership (03002686, Mus)</v>
          </cell>
        </row>
        <row r="860">
          <cell r="C860" t="str">
            <v>07029 B00 03002684</v>
          </cell>
          <cell r="D860">
            <v>3002684</v>
          </cell>
          <cell r="E860" t="str">
            <v>Vikas Paul</v>
          </cell>
          <cell r="F860" t="str">
            <v>22.08.1995</v>
          </cell>
          <cell r="G860">
            <v>45000</v>
          </cell>
          <cell r="H860">
            <v>45000</v>
          </cell>
          <cell r="J860" t="str">
            <v>Cancelled</v>
          </cell>
          <cell r="L860" t="str">
            <v>Cancelled</v>
          </cell>
        </row>
        <row r="861">
          <cell r="C861" t="str">
            <v>07027 E00 03002685</v>
          </cell>
          <cell r="D861">
            <v>3002685</v>
          </cell>
          <cell r="E861" t="str">
            <v>Jaswinder Pal Singh</v>
          </cell>
          <cell r="F861" t="str">
            <v>21.08.1995</v>
          </cell>
          <cell r="G861">
            <v>45000</v>
          </cell>
          <cell r="H861">
            <v>45000</v>
          </cell>
          <cell r="J861" t="str">
            <v>I.R.M</v>
          </cell>
          <cell r="K861" t="str">
            <v>No</v>
          </cell>
          <cell r="L861" t="str">
            <v>Letter sent, last communication 08</v>
          </cell>
        </row>
        <row r="862">
          <cell r="C862" t="str">
            <v>07027 E00 03002686</v>
          </cell>
          <cell r="D862">
            <v>3002686</v>
          </cell>
          <cell r="E862" t="str">
            <v xml:space="preserve">H.M Agarwal </v>
          </cell>
          <cell r="F862" t="str">
            <v>30.08.1995</v>
          </cell>
          <cell r="G862">
            <v>42750</v>
          </cell>
          <cell r="H862">
            <v>42750</v>
          </cell>
          <cell r="J862" t="str">
            <v>I.R.M</v>
          </cell>
          <cell r="K862" t="str">
            <v>No</v>
          </cell>
          <cell r="L862" t="str">
            <v>Last communication 08, 
total 2 membership (03002683, Mus)</v>
          </cell>
        </row>
        <row r="863">
          <cell r="C863" t="str">
            <v>07028 E00 03002687</v>
          </cell>
          <cell r="D863">
            <v>3002687</v>
          </cell>
          <cell r="E863" t="str">
            <v>Kanwarjit Singh Arora</v>
          </cell>
          <cell r="F863" t="str">
            <v>20.08.1995</v>
          </cell>
          <cell r="G863">
            <v>42750</v>
          </cell>
          <cell r="H863">
            <v>42750</v>
          </cell>
          <cell r="J863" t="str">
            <v>I.R.M</v>
          </cell>
          <cell r="K863" t="str">
            <v>No</v>
          </cell>
          <cell r="L863" t="str">
            <v>Letter not sent, last communication 06</v>
          </cell>
        </row>
        <row r="864">
          <cell r="C864" t="str">
            <v>07028 E00 03002688</v>
          </cell>
          <cell r="D864">
            <v>3002688</v>
          </cell>
          <cell r="E864" t="str">
            <v>Piyush Jaiswal</v>
          </cell>
          <cell r="F864" t="str">
            <v>31.08.195</v>
          </cell>
          <cell r="G864">
            <v>45000</v>
          </cell>
          <cell r="H864" t="str">
            <v>Nil</v>
          </cell>
          <cell r="J864" t="str">
            <v>Cancelled</v>
          </cell>
          <cell r="L864" t="str">
            <v>Cancelled</v>
          </cell>
        </row>
        <row r="865">
          <cell r="C865" t="str">
            <v>07050 E00 03002689</v>
          </cell>
          <cell r="D865">
            <v>3002689</v>
          </cell>
          <cell r="E865" t="str">
            <v>Anu Jain</v>
          </cell>
          <cell r="F865" t="str">
            <v>30.08.1995</v>
          </cell>
          <cell r="G865">
            <v>33300</v>
          </cell>
          <cell r="H865" t="str">
            <v>Nil</v>
          </cell>
          <cell r="J865" t="str">
            <v>Cancelled</v>
          </cell>
          <cell r="L865" t="str">
            <v>Cancelled</v>
          </cell>
        </row>
        <row r="866">
          <cell r="C866" t="str">
            <v>07010 B00 03002690</v>
          </cell>
          <cell r="D866">
            <v>3002690</v>
          </cell>
          <cell r="E866" t="str">
            <v>Arvind Minocha</v>
          </cell>
          <cell r="F866" t="str">
            <v>31.08.1995</v>
          </cell>
          <cell r="G866">
            <v>35000</v>
          </cell>
          <cell r="H866" t="str">
            <v>Nil</v>
          </cell>
          <cell r="J866" t="str">
            <v>Cancelled</v>
          </cell>
          <cell r="L866" t="str">
            <v>Cancelled</v>
          </cell>
        </row>
        <row r="867">
          <cell r="C867" t="str">
            <v>07028 E00 03002691</v>
          </cell>
          <cell r="D867">
            <v>3002691</v>
          </cell>
          <cell r="E867" t="str">
            <v>Sujinder Singh Pahwa</v>
          </cell>
          <cell r="F867" t="str">
            <v>20.08.1995</v>
          </cell>
          <cell r="G867">
            <v>45000</v>
          </cell>
          <cell r="H867">
            <v>45000</v>
          </cell>
          <cell r="J867" t="str">
            <v>I.R.M</v>
          </cell>
          <cell r="K867" t="str">
            <v>No</v>
          </cell>
          <cell r="L867" t="str">
            <v>Letter not sent, last communication 03</v>
          </cell>
        </row>
        <row r="868">
          <cell r="C868" t="str">
            <v>07034 A00 03002731</v>
          </cell>
          <cell r="D868">
            <v>3002731</v>
          </cell>
          <cell r="E868" t="str">
            <v>Neeraj Nagpal</v>
          </cell>
          <cell r="F868" t="str">
            <v>31.08.1995</v>
          </cell>
          <cell r="G868">
            <v>48000</v>
          </cell>
          <cell r="H868">
            <v>48000</v>
          </cell>
          <cell r="J868" t="str">
            <v>I.R.M</v>
          </cell>
          <cell r="K868" t="str">
            <v>No</v>
          </cell>
          <cell r="L868" t="str">
            <v>Letter sent, last communication 07</v>
          </cell>
        </row>
        <row r="869">
          <cell r="C869" t="str">
            <v>07035 A00 03002732</v>
          </cell>
          <cell r="D869">
            <v>3002732</v>
          </cell>
          <cell r="E869" t="str">
            <v>Sunil Arora</v>
          </cell>
          <cell r="F869" t="str">
            <v>31.08.1995</v>
          </cell>
          <cell r="G869">
            <v>48000</v>
          </cell>
          <cell r="H869" t="str">
            <v>Nil</v>
          </cell>
          <cell r="J869" t="str">
            <v>Cancelled</v>
          </cell>
          <cell r="L869" t="str">
            <v>Cancellation Amount Refund Rs 27173/- hq-041696-03.07.2017 IDBI,</v>
          </cell>
        </row>
        <row r="870">
          <cell r="C870" t="str">
            <v>07028 E00 03002738</v>
          </cell>
          <cell r="D870">
            <v>3002738</v>
          </cell>
          <cell r="E870" t="str">
            <v>Rajinder Kawatra</v>
          </cell>
          <cell r="F870" t="str">
            <v>31.08.1995</v>
          </cell>
          <cell r="G870">
            <v>45000</v>
          </cell>
          <cell r="H870" t="str">
            <v>Nil</v>
          </cell>
          <cell r="J870" t="str">
            <v>Cancelled</v>
          </cell>
          <cell r="L870" t="str">
            <v>Cancelled</v>
          </cell>
        </row>
        <row r="871">
          <cell r="C871" t="str">
            <v>07034 B00 03002829</v>
          </cell>
          <cell r="D871">
            <v>3002829</v>
          </cell>
          <cell r="E871" t="str">
            <v>Sharma Jatin</v>
          </cell>
          <cell r="F871" t="str">
            <v>29.09.1995</v>
          </cell>
          <cell r="G871">
            <v>35000</v>
          </cell>
          <cell r="H871" t="str">
            <v>Nil</v>
          </cell>
          <cell r="J871" t="str">
            <v>Cancelled</v>
          </cell>
          <cell r="L871" t="str">
            <v>Cancelled</v>
          </cell>
        </row>
        <row r="872">
          <cell r="C872" t="str">
            <v>07011 B00 03002834</v>
          </cell>
          <cell r="D872">
            <v>3002834</v>
          </cell>
          <cell r="E872" t="str">
            <v>Dhanpaul Singh</v>
          </cell>
          <cell r="F872" t="str">
            <v>29.09.1995</v>
          </cell>
          <cell r="G872">
            <v>35000</v>
          </cell>
          <cell r="H872">
            <v>35000</v>
          </cell>
          <cell r="J872" t="str">
            <v>I.R.M</v>
          </cell>
          <cell r="K872" t="str">
            <v>No</v>
          </cell>
          <cell r="L872" t="str">
            <v>Letter not sent, reminder sent 14</v>
          </cell>
        </row>
        <row r="873">
          <cell r="C873" t="str">
            <v>07048 E00 03002845</v>
          </cell>
          <cell r="D873">
            <v>3002845</v>
          </cell>
          <cell r="E873" t="str">
            <v>Prashant kumar Goyal</v>
          </cell>
          <cell r="F873" t="str">
            <v>30.09.1995</v>
          </cell>
          <cell r="G873">
            <v>26600</v>
          </cell>
          <cell r="H873" t="str">
            <v>Nil</v>
          </cell>
          <cell r="J873" t="str">
            <v>Cancelled</v>
          </cell>
          <cell r="L873" t="str">
            <v>Cancelled</v>
          </cell>
        </row>
        <row r="874">
          <cell r="C874" t="str">
            <v>07052 E00 03002846</v>
          </cell>
          <cell r="D874">
            <v>3002846</v>
          </cell>
          <cell r="E874" t="str">
            <v>Suresh Kumar Goel</v>
          </cell>
          <cell r="F874" t="str">
            <v>30.09.1995</v>
          </cell>
          <cell r="G874">
            <v>45000</v>
          </cell>
          <cell r="H874" t="str">
            <v>Nil</v>
          </cell>
          <cell r="J874" t="str">
            <v>Cancelled</v>
          </cell>
          <cell r="L874" t="str">
            <v>Cancelled</v>
          </cell>
        </row>
        <row r="875">
          <cell r="C875" t="str">
            <v>07032 E00 03002851</v>
          </cell>
          <cell r="D875">
            <v>3002851</v>
          </cell>
          <cell r="E875" t="str">
            <v>Gurdeep Sharma</v>
          </cell>
          <cell r="F875" t="str">
            <v>30.09.1995</v>
          </cell>
          <cell r="G875">
            <v>26600</v>
          </cell>
          <cell r="H875" t="str">
            <v>Nil</v>
          </cell>
          <cell r="J875" t="str">
            <v>Cancelled</v>
          </cell>
          <cell r="L875" t="str">
            <v>Cancelled</v>
          </cell>
        </row>
        <row r="876">
          <cell r="C876" t="str">
            <v>07040 E00 03002852</v>
          </cell>
          <cell r="D876">
            <v>3002852</v>
          </cell>
          <cell r="E876" t="str">
            <v>Sahib Singh Bedi</v>
          </cell>
          <cell r="F876" t="str">
            <v>30.09.1995</v>
          </cell>
          <cell r="G876">
            <v>45000</v>
          </cell>
          <cell r="H876">
            <v>45000</v>
          </cell>
          <cell r="J876" t="str">
            <v>I.R.M</v>
          </cell>
          <cell r="K876" t="str">
            <v>No</v>
          </cell>
          <cell r="L876" t="str">
            <v>Letter sent, no communication till date</v>
          </cell>
        </row>
        <row r="877">
          <cell r="C877" t="str">
            <v>07028 E00 03002853</v>
          </cell>
          <cell r="D877">
            <v>3002853</v>
          </cell>
          <cell r="E877" t="str">
            <v>Anil Puri</v>
          </cell>
          <cell r="F877" t="str">
            <v>30.09.1995</v>
          </cell>
          <cell r="G877">
            <v>45000</v>
          </cell>
          <cell r="H877">
            <v>45000</v>
          </cell>
          <cell r="J877" t="str">
            <v>R.M</v>
          </cell>
          <cell r="K877">
            <v>2010</v>
          </cell>
          <cell r="L877" t="str">
            <v>Last communication 11</v>
          </cell>
        </row>
        <row r="878">
          <cell r="C878" t="str">
            <v>07019 E00 03002854</v>
          </cell>
          <cell r="D878">
            <v>3002854</v>
          </cell>
          <cell r="E878" t="str">
            <v>Vikas Aggarwal</v>
          </cell>
          <cell r="F878" t="str">
            <v>30.09.1995</v>
          </cell>
          <cell r="G878">
            <v>45000</v>
          </cell>
          <cell r="H878" t="str">
            <v>Nil</v>
          </cell>
          <cell r="J878" t="str">
            <v>Cancelled</v>
          </cell>
          <cell r="L878" t="str">
            <v>Cancelled</v>
          </cell>
        </row>
        <row r="879">
          <cell r="C879" t="str">
            <v>07040 B00 03002866</v>
          </cell>
          <cell r="D879">
            <v>3002866</v>
          </cell>
          <cell r="E879" t="str">
            <v>Mohini Ahuja</v>
          </cell>
          <cell r="F879" t="str">
            <v>29.09.1995</v>
          </cell>
          <cell r="G879">
            <v>62000</v>
          </cell>
          <cell r="H879">
            <v>62000</v>
          </cell>
          <cell r="J879" t="str">
            <v>I.R.M</v>
          </cell>
          <cell r="K879" t="str">
            <v>No</v>
          </cell>
          <cell r="L879" t="str">
            <v>Letter sent, last communication 09</v>
          </cell>
        </row>
        <row r="880">
          <cell r="C880" t="str">
            <v>07040 B00 03002867</v>
          </cell>
          <cell r="D880">
            <v>3002867</v>
          </cell>
          <cell r="E880" t="str">
            <v>Rakesh Kahnna</v>
          </cell>
          <cell r="F880" t="str">
            <v>28.09.1995</v>
          </cell>
          <cell r="G880">
            <v>62000</v>
          </cell>
          <cell r="H880">
            <v>62000</v>
          </cell>
          <cell r="J880" t="str">
            <v>I.R.M</v>
          </cell>
          <cell r="K880" t="str">
            <v>No</v>
          </cell>
          <cell r="L880" t="str">
            <v>Letter sent, Last comnication 2008,</v>
          </cell>
        </row>
        <row r="881">
          <cell r="C881" t="str">
            <v>07009 B00 03002871</v>
          </cell>
          <cell r="D881">
            <v>3002871</v>
          </cell>
          <cell r="E881" t="str">
            <v>Pawan Kumar Bhandari</v>
          </cell>
          <cell r="F881" t="str">
            <v>30.09.1995</v>
          </cell>
          <cell r="G881">
            <v>35000</v>
          </cell>
          <cell r="H881" t="str">
            <v>Nil</v>
          </cell>
          <cell r="J881" t="str">
            <v>Cancelled</v>
          </cell>
          <cell r="L881" t="str">
            <v>Cancelled</v>
          </cell>
        </row>
        <row r="882">
          <cell r="C882" t="str">
            <v>07011 E00 03002872</v>
          </cell>
          <cell r="D882">
            <v>3002872</v>
          </cell>
          <cell r="E882" t="str">
            <v>Vinod Arora</v>
          </cell>
          <cell r="F882" t="str">
            <v>07.09.1995</v>
          </cell>
          <cell r="G882">
            <v>28000</v>
          </cell>
          <cell r="H882">
            <v>28000</v>
          </cell>
          <cell r="J882" t="str">
            <v>I.R.M</v>
          </cell>
          <cell r="K882" t="str">
            <v>No</v>
          </cell>
          <cell r="L882" t="str">
            <v>Letter sent, last communication 10</v>
          </cell>
        </row>
        <row r="883">
          <cell r="C883" t="str">
            <v>07043 B00 03002881</v>
          </cell>
          <cell r="D883">
            <v>3002881</v>
          </cell>
          <cell r="E883" t="str">
            <v>Bharat Batra</v>
          </cell>
          <cell r="F883" t="str">
            <v>14.09.1995</v>
          </cell>
          <cell r="G883">
            <v>62000</v>
          </cell>
          <cell r="H883" t="str">
            <v>Nil</v>
          </cell>
          <cell r="J883" t="str">
            <v>Cancelled</v>
          </cell>
          <cell r="L883" t="str">
            <v>Cancelled</v>
          </cell>
        </row>
        <row r="884">
          <cell r="C884" t="str">
            <v>07021 E00 03002894</v>
          </cell>
          <cell r="D884">
            <v>3002894</v>
          </cell>
          <cell r="E884" t="str">
            <v>Rohini Kumar</v>
          </cell>
          <cell r="F884" t="str">
            <v>12.10.1995</v>
          </cell>
          <cell r="G884">
            <v>45000</v>
          </cell>
          <cell r="H884">
            <v>45000</v>
          </cell>
          <cell r="J884" t="str">
            <v>I.R.M</v>
          </cell>
          <cell r="K884" t="str">
            <v>No</v>
          </cell>
          <cell r="L884" t="str">
            <v>Letter not sent, no communcation till date</v>
          </cell>
        </row>
        <row r="885">
          <cell r="C885" t="str">
            <v>07046 E00 03002924</v>
          </cell>
          <cell r="D885">
            <v>3002924</v>
          </cell>
          <cell r="E885" t="str">
            <v>Vikas Jain</v>
          </cell>
          <cell r="F885" t="str">
            <v>27.10.1995</v>
          </cell>
          <cell r="G885">
            <v>28000</v>
          </cell>
          <cell r="H885" t="str">
            <v>Nil</v>
          </cell>
          <cell r="J885" t="str">
            <v>Cancelled</v>
          </cell>
          <cell r="L885" t="str">
            <v>Cancelled</v>
          </cell>
        </row>
        <row r="886">
          <cell r="C886" t="str">
            <v>07043 B00 03002932</v>
          </cell>
          <cell r="D886">
            <v>3002932</v>
          </cell>
          <cell r="E886" t="str">
            <v>Shri Kant Mishra</v>
          </cell>
          <cell r="F886" t="str">
            <v>30.10.1995</v>
          </cell>
          <cell r="G886">
            <v>57000</v>
          </cell>
          <cell r="H886">
            <v>57000</v>
          </cell>
          <cell r="I886" t="str">
            <v>Session Upg Rs 24738/-Muss</v>
          </cell>
          <cell r="J886" t="str">
            <v>I.R.M</v>
          </cell>
          <cell r="K886" t="str">
            <v>No</v>
          </cell>
          <cell r="L886" t="str">
            <v>Transferred from Star Cosmetics to Shri Kant Mishra, 
letter not sent, last communication 05 Extra Recd Rs 24738/-for session Upgaraddaion wek-22,25,</v>
          </cell>
        </row>
        <row r="887">
          <cell r="C887" t="str">
            <v>07021 E00 03002963</v>
          </cell>
          <cell r="D887">
            <v>3002963</v>
          </cell>
          <cell r="E887" t="str">
            <v>Praveen Kumar Chaddha</v>
          </cell>
          <cell r="F887" t="str">
            <v>29.10.1995</v>
          </cell>
          <cell r="G887">
            <v>26600</v>
          </cell>
          <cell r="H887" t="str">
            <v>Nill</v>
          </cell>
          <cell r="J887" t="str">
            <v>Cancelled</v>
          </cell>
          <cell r="L887" t="str">
            <v>Cancelled</v>
          </cell>
        </row>
        <row r="888">
          <cell r="C888" t="str">
            <v>0705 B00 03002966</v>
          </cell>
          <cell r="D888">
            <v>3002966</v>
          </cell>
          <cell r="E888" t="str">
            <v>D.K Dhesi</v>
          </cell>
          <cell r="F888" t="str">
            <v>30.10.1995</v>
          </cell>
          <cell r="G888">
            <v>35000</v>
          </cell>
          <cell r="H888">
            <v>35000</v>
          </cell>
          <cell r="J888" t="str">
            <v>I.R.M</v>
          </cell>
          <cell r="K888" t="str">
            <v>No</v>
          </cell>
          <cell r="L888" t="str">
            <v>Letter undelivered, no communication till date, No Chq Details in Rimes,</v>
          </cell>
        </row>
        <row r="889">
          <cell r="C889" t="str">
            <v>07018 E00 03002987</v>
          </cell>
          <cell r="D889">
            <v>3002987</v>
          </cell>
          <cell r="E889" t="str">
            <v>Kamal Abdul Nasir</v>
          </cell>
          <cell r="F889" t="str">
            <v>30.10.1995</v>
          </cell>
          <cell r="G889">
            <v>45000</v>
          </cell>
          <cell r="H889">
            <v>45000</v>
          </cell>
          <cell r="J889" t="str">
            <v>I.R.M</v>
          </cell>
          <cell r="K889" t="str">
            <v>No</v>
          </cell>
          <cell r="L889" t="str">
            <v>Letter sent, no communication till date</v>
          </cell>
        </row>
        <row r="890">
          <cell r="C890" t="str">
            <v>07052 E00 03003011</v>
          </cell>
          <cell r="D890">
            <v>3003011</v>
          </cell>
          <cell r="E890" t="str">
            <v>Surinder Bedi</v>
          </cell>
          <cell r="F890" t="str">
            <v>21.10.1995</v>
          </cell>
          <cell r="G890">
            <v>42750</v>
          </cell>
          <cell r="H890" t="str">
            <v>Nill</v>
          </cell>
          <cell r="J890" t="str">
            <v>Cancelled</v>
          </cell>
          <cell r="L890" t="str">
            <v>Cancelled</v>
          </cell>
        </row>
        <row r="891">
          <cell r="C891" t="str">
            <v>07019 A00 03003012</v>
          </cell>
          <cell r="D891">
            <v>3003012</v>
          </cell>
          <cell r="E891" t="str">
            <v>Prem Bhushan Jain</v>
          </cell>
          <cell r="F891" t="str">
            <v>23.11.1995</v>
          </cell>
          <cell r="G891">
            <v>75000</v>
          </cell>
          <cell r="H891">
            <v>75000</v>
          </cell>
          <cell r="J891" t="str">
            <v>R.M</v>
          </cell>
          <cell r="K891">
            <v>2011</v>
          </cell>
          <cell r="L891" t="str">
            <v>Last communication 13</v>
          </cell>
        </row>
        <row r="892">
          <cell r="C892" t="str">
            <v>07019 B00 03003024</v>
          </cell>
          <cell r="D892">
            <v>3003024</v>
          </cell>
          <cell r="E892" t="str">
            <v>Aparna Kumar</v>
          </cell>
          <cell r="F892" t="str">
            <v>27.11.1995</v>
          </cell>
          <cell r="G892">
            <v>58900</v>
          </cell>
          <cell r="H892">
            <v>58900</v>
          </cell>
          <cell r="J892" t="str">
            <v>I.R.M</v>
          </cell>
          <cell r="K892" t="str">
            <v>No</v>
          </cell>
          <cell r="L892" t="str">
            <v>Letter sent, last communication 07</v>
          </cell>
        </row>
        <row r="893">
          <cell r="C893" t="str">
            <v>07032 E00 03003027</v>
          </cell>
          <cell r="D893">
            <v>3003027</v>
          </cell>
          <cell r="E893" t="str">
            <v>Vikas Jain</v>
          </cell>
          <cell r="F893" t="str">
            <v>25.11.1995</v>
          </cell>
          <cell r="G893">
            <v>28000</v>
          </cell>
          <cell r="H893" t="str">
            <v>Nill</v>
          </cell>
          <cell r="J893" t="str">
            <v>Cancelled</v>
          </cell>
          <cell r="L893" t="str">
            <v>Cancelled</v>
          </cell>
        </row>
        <row r="894">
          <cell r="C894" t="str">
            <v>07047 B00 03003032</v>
          </cell>
          <cell r="D894">
            <v>3003032</v>
          </cell>
          <cell r="E894" t="str">
            <v>Upendra K Gandhi</v>
          </cell>
          <cell r="F894" t="str">
            <v>08.11.1995</v>
          </cell>
          <cell r="G894">
            <v>33250</v>
          </cell>
          <cell r="H894">
            <v>33250</v>
          </cell>
          <cell r="J894" t="str">
            <v>I.R.M</v>
          </cell>
          <cell r="K894" t="str">
            <v>No</v>
          </cell>
          <cell r="L894" t="str">
            <v>Letter sent, last communication 07</v>
          </cell>
        </row>
        <row r="895">
          <cell r="C895" t="str">
            <v>07012 B00 03003034</v>
          </cell>
          <cell r="D895">
            <v>3003034</v>
          </cell>
          <cell r="E895" t="str">
            <v>Ashok Chordia</v>
          </cell>
          <cell r="F895" t="str">
            <v>30.11.1995</v>
          </cell>
          <cell r="G895">
            <v>35000</v>
          </cell>
          <cell r="H895">
            <v>35000</v>
          </cell>
          <cell r="J895" t="str">
            <v>R.M</v>
          </cell>
          <cell r="K895">
            <v>2011</v>
          </cell>
          <cell r="L895" t="str">
            <v>Last communication 14</v>
          </cell>
        </row>
        <row r="896">
          <cell r="C896" t="str">
            <v>07027 E00 03003036</v>
          </cell>
          <cell r="D896">
            <v>3003036</v>
          </cell>
          <cell r="E896" t="str">
            <v xml:space="preserve">Ravi Verma </v>
          </cell>
          <cell r="F896" t="str">
            <v>26.11.1995</v>
          </cell>
          <cell r="G896">
            <v>45000</v>
          </cell>
          <cell r="H896">
            <v>51750</v>
          </cell>
          <cell r="I896" t="str">
            <v>Excess amount Rs. 6,750</v>
          </cell>
          <cell r="J896" t="str">
            <v>R.M</v>
          </cell>
          <cell r="K896">
            <v>2010</v>
          </cell>
          <cell r="L896" t="str">
            <v>Last communication 11 Excess Amount Recd Rs 6750/-</v>
          </cell>
        </row>
        <row r="897">
          <cell r="C897" t="str">
            <v>07129 B00 03003092</v>
          </cell>
          <cell r="D897">
            <v>3003092</v>
          </cell>
          <cell r="E897" t="str">
            <v>Vinod Jain</v>
          </cell>
          <cell r="F897" t="str">
            <v>14.11.1995</v>
          </cell>
          <cell r="G897">
            <v>32000</v>
          </cell>
          <cell r="H897">
            <v>33600</v>
          </cell>
          <cell r="I897" t="str">
            <v>Excess Amount Rs 1600/-Diffrens for Manali to Muss</v>
          </cell>
          <cell r="J897" t="str">
            <v>I.R.M</v>
          </cell>
          <cell r="K897" t="str">
            <v>No</v>
          </cell>
          <cell r="L897" t="str">
            <v>Letter not sent,transferred from Manali to Mussoorie 14.02.2003, last communication 07
Excess Amount Recd Rs 1600/- for different Manali to Muss,</v>
          </cell>
        </row>
        <row r="898">
          <cell r="C898" t="str">
            <v>07046 E00 03003158</v>
          </cell>
          <cell r="D898">
            <v>3003158</v>
          </cell>
          <cell r="E898" t="str">
            <v>Kamal Kapoor</v>
          </cell>
          <cell r="F898" t="str">
            <v>30.11.1995</v>
          </cell>
          <cell r="G898">
            <v>28000</v>
          </cell>
          <cell r="H898">
            <v>28000</v>
          </cell>
          <cell r="J898" t="str">
            <v>I.R.M</v>
          </cell>
          <cell r="K898" t="str">
            <v>No</v>
          </cell>
          <cell r="L898" t="str">
            <v>Letter not sent, reminder sent 09</v>
          </cell>
        </row>
        <row r="899">
          <cell r="C899" t="str">
            <v>07052 B00 03003162</v>
          </cell>
          <cell r="D899" t="str">
            <v>KN950012</v>
          </cell>
          <cell r="E899" t="str">
            <v>Vimal Arora</v>
          </cell>
          <cell r="F899" t="str">
            <v>25.12.1995</v>
          </cell>
          <cell r="G899">
            <v>58900</v>
          </cell>
          <cell r="H899">
            <v>58900</v>
          </cell>
          <cell r="J899" t="str">
            <v>R.M</v>
          </cell>
          <cell r="K899">
            <v>2007</v>
          </cell>
          <cell r="L899" t="str">
            <v>Last communication 09</v>
          </cell>
        </row>
        <row r="900">
          <cell r="C900" t="str">
            <v>07051 A00 03003173</v>
          </cell>
          <cell r="D900" t="str">
            <v>LD950001</v>
          </cell>
          <cell r="E900" t="str">
            <v>Ganga Spinning &amp; Weaving Mills Ltd</v>
          </cell>
          <cell r="F900" t="str">
            <v>30.11.1995</v>
          </cell>
          <cell r="G900">
            <v>84000</v>
          </cell>
          <cell r="H900">
            <v>84000</v>
          </cell>
          <cell r="J900" t="str">
            <v>I.R.M</v>
          </cell>
          <cell r="K900" t="str">
            <v>No</v>
          </cell>
          <cell r="L900" t="str">
            <v>Letter not sent, last communication 96</v>
          </cell>
        </row>
        <row r="901">
          <cell r="C901" t="str">
            <v>07041 B00 03003184</v>
          </cell>
          <cell r="D901" t="str">
            <v>JP950017</v>
          </cell>
          <cell r="E901" t="str">
            <v>Malkhan Singh Vishnoi</v>
          </cell>
          <cell r="F901" t="str">
            <v>21.12.1995</v>
          </cell>
          <cell r="G901">
            <v>62000</v>
          </cell>
          <cell r="H901">
            <v>62000</v>
          </cell>
          <cell r="J901" t="str">
            <v>R.M</v>
          </cell>
          <cell r="K901">
            <v>2007</v>
          </cell>
          <cell r="L901" t="str">
            <v>Letter not sent, reminder sent 07</v>
          </cell>
        </row>
        <row r="902">
          <cell r="C902" t="str">
            <v>07018 E00 03003190</v>
          </cell>
          <cell r="D902" t="str">
            <v>KN950001</v>
          </cell>
          <cell r="E902" t="str">
            <v>Piyush Jaiswal</v>
          </cell>
          <cell r="F902" t="str">
            <v>26.12.1995</v>
          </cell>
          <cell r="G902">
            <v>45000</v>
          </cell>
          <cell r="H902">
            <v>11250</v>
          </cell>
          <cell r="I902">
            <v>33750</v>
          </cell>
          <cell r="J902" t="str">
            <v>Outstanding</v>
          </cell>
          <cell r="K902" t="str">
            <v>No</v>
          </cell>
          <cell r="L902" t="str">
            <v>Letter undelivered, last communication 96</v>
          </cell>
        </row>
        <row r="903">
          <cell r="C903" t="str">
            <v>07032 B00 03003191</v>
          </cell>
          <cell r="D903" t="str">
            <v>AM950006</v>
          </cell>
          <cell r="E903" t="str">
            <v>Rohit Seth</v>
          </cell>
          <cell r="F903" t="str">
            <v>20.12.1995</v>
          </cell>
          <cell r="G903">
            <v>33250</v>
          </cell>
          <cell r="H903">
            <v>33250</v>
          </cell>
          <cell r="J903" t="str">
            <v>I.R.M</v>
          </cell>
          <cell r="K903" t="str">
            <v>No</v>
          </cell>
          <cell r="L903" t="str">
            <v>Letter not sent, reminder sent 09</v>
          </cell>
        </row>
        <row r="904">
          <cell r="C904" t="str">
            <v>07018 B00 03003244</v>
          </cell>
          <cell r="D904" t="str">
            <v>JP960003</v>
          </cell>
          <cell r="E904" t="str">
            <v>Silverwing Roadways</v>
          </cell>
          <cell r="F904" t="str">
            <v>30.12.1995</v>
          </cell>
          <cell r="G904">
            <v>62000</v>
          </cell>
          <cell r="H904">
            <v>62000</v>
          </cell>
          <cell r="J904" t="str">
            <v>I.R.M</v>
          </cell>
          <cell r="K904" t="str">
            <v>No</v>
          </cell>
          <cell r="L904" t="str">
            <v>Letter not sent, reminder sent 09</v>
          </cell>
        </row>
        <row r="905">
          <cell r="C905" t="str">
            <v>07020 A00 03003250</v>
          </cell>
          <cell r="D905" t="str">
            <v>CH950007</v>
          </cell>
          <cell r="E905" t="str">
            <v>Praful Chandra</v>
          </cell>
          <cell r="F905" t="str">
            <v>31.03.1995</v>
          </cell>
          <cell r="G905">
            <v>71250</v>
          </cell>
          <cell r="H905">
            <v>71250</v>
          </cell>
          <cell r="J905" t="str">
            <v>R.M</v>
          </cell>
          <cell r="K905">
            <v>2010</v>
          </cell>
          <cell r="L905" t="str">
            <v>Last communication 11</v>
          </cell>
        </row>
        <row r="906">
          <cell r="C906" t="str">
            <v>07033 B00 03003251</v>
          </cell>
          <cell r="D906" t="str">
            <v>AM960005</v>
          </cell>
          <cell r="E906" t="str">
            <v>Vinay Aggarwal</v>
          </cell>
          <cell r="F906" t="str">
            <v>05.01.1996</v>
          </cell>
          <cell r="G906">
            <v>33250</v>
          </cell>
          <cell r="H906">
            <v>33250</v>
          </cell>
          <cell r="J906" t="str">
            <v>I.R.M</v>
          </cell>
          <cell r="K906" t="str">
            <v>No</v>
          </cell>
          <cell r="L906" t="str">
            <v>Letter not sent, last communication 06</v>
          </cell>
        </row>
        <row r="907">
          <cell r="C907" t="str">
            <v>07013 E00 03003259</v>
          </cell>
          <cell r="D907" t="str">
            <v>LU950004</v>
          </cell>
          <cell r="E907" t="str">
            <v>Sharda Katiyar</v>
          </cell>
          <cell r="F907" t="str">
            <v>18.12.1995</v>
          </cell>
          <cell r="G907">
            <v>28000</v>
          </cell>
          <cell r="H907">
            <v>7000</v>
          </cell>
          <cell r="I907">
            <v>21000</v>
          </cell>
          <cell r="J907" t="str">
            <v>Outstanding</v>
          </cell>
          <cell r="K907" t="str">
            <v>No</v>
          </cell>
          <cell r="L907" t="str">
            <v>Letter not sent, according to file unit cost outstanding</v>
          </cell>
        </row>
        <row r="908">
          <cell r="C908" t="str">
            <v>07032 E00 03003272</v>
          </cell>
          <cell r="D908" t="str">
            <v>AM960001</v>
          </cell>
          <cell r="E908" t="str">
            <v>Sanjeet Verma</v>
          </cell>
          <cell r="F908" t="str">
            <v>09.01.1996</v>
          </cell>
          <cell r="G908">
            <v>26600</v>
          </cell>
          <cell r="H908">
            <v>26600</v>
          </cell>
          <cell r="J908" t="str">
            <v>I.R.M</v>
          </cell>
          <cell r="K908" t="str">
            <v>No</v>
          </cell>
          <cell r="L908" t="str">
            <v>Letter not sent, last communication 03</v>
          </cell>
        </row>
        <row r="909">
          <cell r="C909" t="str">
            <v>0701 B00 03003274</v>
          </cell>
          <cell r="D909" t="str">
            <v>CH960004</v>
          </cell>
          <cell r="E909" t="str">
            <v>Hira Lal Goyal</v>
          </cell>
          <cell r="F909" t="str">
            <v>31.01.1996</v>
          </cell>
          <cell r="G909">
            <v>62000</v>
          </cell>
          <cell r="H909">
            <v>62000</v>
          </cell>
          <cell r="J909" t="str">
            <v>I.R.M</v>
          </cell>
          <cell r="K909" t="str">
            <v>No</v>
          </cell>
          <cell r="L909" t="str">
            <v>Letter not sent, last communication 07</v>
          </cell>
        </row>
        <row r="910">
          <cell r="C910" t="str">
            <v>07019 E00 03003276</v>
          </cell>
          <cell r="D910" t="str">
            <v>DE960018</v>
          </cell>
          <cell r="E910" t="str">
            <v>Anil Behl</v>
          </cell>
          <cell r="F910" t="str">
            <v>09.01.1996</v>
          </cell>
          <cell r="G910">
            <v>48000</v>
          </cell>
          <cell r="H910">
            <v>48000</v>
          </cell>
          <cell r="J910" t="str">
            <v>R.M</v>
          </cell>
          <cell r="K910">
            <v>2010</v>
          </cell>
          <cell r="L910" t="str">
            <v>Transferred from Manali to Mussorie, last communication 16, 
total 2 membership (03002514 Goa)</v>
          </cell>
        </row>
        <row r="911">
          <cell r="C911" t="str">
            <v>07036 B00 03003293</v>
          </cell>
          <cell r="D911" t="str">
            <v>JL950001</v>
          </cell>
          <cell r="E911" t="str">
            <v>Balbir Khurrana</v>
          </cell>
          <cell r="F911" t="str">
            <v>07.12.1995</v>
          </cell>
          <cell r="G911">
            <v>35000</v>
          </cell>
          <cell r="H911">
            <v>29750</v>
          </cell>
          <cell r="I911" t="str">
            <v>Bank re Cancaling Rs 5250/-</v>
          </cell>
          <cell r="J911" t="str">
            <v>I.R.M</v>
          </cell>
          <cell r="K911" t="str">
            <v>No</v>
          </cell>
          <cell r="L911" t="str">
            <v xml:space="preserve">Letter not sent, according to file unit cost outstanding Bank A/C Statmant </v>
          </cell>
        </row>
        <row r="912">
          <cell r="C912" t="str">
            <v>07040 E00 03003317</v>
          </cell>
          <cell r="D912" t="str">
            <v>JL960003</v>
          </cell>
          <cell r="E912" t="str">
            <v>Rajni Aggarwal</v>
          </cell>
          <cell r="F912" t="str">
            <v>31.03.1996</v>
          </cell>
          <cell r="G912">
            <v>45000</v>
          </cell>
          <cell r="H912">
            <v>48000</v>
          </cell>
          <cell r="I912" t="str">
            <v>Excess amount Rs. 3,000</v>
          </cell>
          <cell r="J912" t="str">
            <v>I.R.M</v>
          </cell>
          <cell r="K912" t="str">
            <v>No</v>
          </cell>
          <cell r="L912" t="str">
            <v>Letter not sent, last communication 97
Excess Amount Recd Rs. 3000/-Refund for Guest</v>
          </cell>
        </row>
        <row r="913">
          <cell r="C913" t="str">
            <v>07018 B00 03003338</v>
          </cell>
          <cell r="D913" t="str">
            <v>DE960108</v>
          </cell>
          <cell r="E913" t="str">
            <v>Rajesh Mittal</v>
          </cell>
          <cell r="F913" t="str">
            <v>29.04.1996</v>
          </cell>
          <cell r="G913">
            <v>61750</v>
          </cell>
          <cell r="H913">
            <v>61750</v>
          </cell>
          <cell r="J913" t="str">
            <v>I.R.M</v>
          </cell>
          <cell r="K913" t="str">
            <v>No</v>
          </cell>
          <cell r="L913" t="str">
            <v>Transferred from Manali to Mussorie, last communication 04</v>
          </cell>
        </row>
        <row r="914">
          <cell r="C914" t="str">
            <v>07018 E00 03003340</v>
          </cell>
          <cell r="D914" t="str">
            <v>JP960031</v>
          </cell>
          <cell r="E914" t="str">
            <v>Vinay Suren</v>
          </cell>
          <cell r="F914" t="str">
            <v>21.12.1996</v>
          </cell>
          <cell r="G914">
            <v>45000</v>
          </cell>
          <cell r="H914">
            <v>45000</v>
          </cell>
          <cell r="J914" t="str">
            <v>I.R.M</v>
          </cell>
          <cell r="K914" t="str">
            <v>No</v>
          </cell>
          <cell r="L914" t="str">
            <v>Letter not sent, last communication 97</v>
          </cell>
        </row>
        <row r="915">
          <cell r="C915" t="str">
            <v>07033 B00 03003345</v>
          </cell>
          <cell r="D915" t="str">
            <v>AM960015</v>
          </cell>
          <cell r="E915" t="str">
            <v>Surinder Singh Arora</v>
          </cell>
          <cell r="F915" t="str">
            <v>15.04.1996</v>
          </cell>
          <cell r="G915">
            <v>35000</v>
          </cell>
          <cell r="H915">
            <v>35000</v>
          </cell>
          <cell r="I915" t="str">
            <v>No</v>
          </cell>
          <cell r="J915" t="str">
            <v>I.R.M</v>
          </cell>
          <cell r="K915" t="str">
            <v>No</v>
          </cell>
          <cell r="L915" t="str">
            <v>Letter not sent, last communication 00</v>
          </cell>
        </row>
        <row r="916">
          <cell r="C916" t="str">
            <v>07027 E00 03003363</v>
          </cell>
          <cell r="D916" t="str">
            <v>LU960018</v>
          </cell>
          <cell r="E916" t="str">
            <v>BT Sastry</v>
          </cell>
          <cell r="F916" t="str">
            <v>30.04.1996</v>
          </cell>
          <cell r="G916">
            <v>45000</v>
          </cell>
          <cell r="H916" t="str">
            <v>Nil</v>
          </cell>
          <cell r="J916" t="str">
            <v>Cancelled</v>
          </cell>
          <cell r="L916" t="str">
            <v>Cancelled</v>
          </cell>
        </row>
        <row r="917">
          <cell r="C917" t="str">
            <v>07052 E00 03003409</v>
          </cell>
          <cell r="D917" t="str">
            <v>DE960164</v>
          </cell>
          <cell r="E917" t="str">
            <v>Sanjeev Moses Davidson</v>
          </cell>
          <cell r="F917" t="str">
            <v>31.05.1996</v>
          </cell>
          <cell r="G917">
            <v>42750</v>
          </cell>
          <cell r="H917">
            <v>42750</v>
          </cell>
          <cell r="I917" t="str">
            <v>No</v>
          </cell>
          <cell r="J917" t="str">
            <v>I.R.M</v>
          </cell>
          <cell r="K917" t="str">
            <v>No</v>
          </cell>
          <cell r="L917" t="str">
            <v>Letter undelivered, last communication  09</v>
          </cell>
        </row>
        <row r="918">
          <cell r="C918" t="str">
            <v>07036 B00 03003411</v>
          </cell>
          <cell r="D918" t="str">
            <v>DE960177</v>
          </cell>
          <cell r="E918" t="str">
            <v>G.L Chhabriya</v>
          </cell>
          <cell r="F918" t="str">
            <v>07.07.1996</v>
          </cell>
          <cell r="G918">
            <v>35000</v>
          </cell>
          <cell r="H918">
            <v>35000</v>
          </cell>
          <cell r="I918" t="str">
            <v>No</v>
          </cell>
          <cell r="J918" t="str">
            <v>I.R.M</v>
          </cell>
          <cell r="K918" t="str">
            <v>No</v>
          </cell>
          <cell r="L918" t="str">
            <v>Letter sent, last communication 07</v>
          </cell>
        </row>
        <row r="919">
          <cell r="C919" t="str">
            <v>07017 E00 03003460</v>
          </cell>
          <cell r="D919" t="str">
            <v>JP960070</v>
          </cell>
          <cell r="E919" t="str">
            <v>Dr. Pawan Sharma</v>
          </cell>
          <cell r="F919" t="str">
            <v>01.07.1996</v>
          </cell>
          <cell r="G919">
            <v>42750</v>
          </cell>
          <cell r="H919">
            <v>42750</v>
          </cell>
          <cell r="I919" t="str">
            <v>No</v>
          </cell>
          <cell r="J919" t="str">
            <v>I.R.M</v>
          </cell>
          <cell r="K919" t="str">
            <v>No</v>
          </cell>
          <cell r="L919" t="str">
            <v>Letter not sent, no communication till date</v>
          </cell>
        </row>
        <row r="920">
          <cell r="C920" t="str">
            <v>07010 B00 03003468</v>
          </cell>
          <cell r="D920" t="str">
            <v>KN960056</v>
          </cell>
          <cell r="E920" t="str">
            <v>Deepak Rastogi</v>
          </cell>
          <cell r="F920" t="str">
            <v>01.07.1996</v>
          </cell>
          <cell r="G920">
            <v>35000</v>
          </cell>
          <cell r="H920">
            <v>10500</v>
          </cell>
          <cell r="I920">
            <v>24500</v>
          </cell>
          <cell r="J920" t="str">
            <v>Outstanding</v>
          </cell>
          <cell r="K920" t="str">
            <v>No</v>
          </cell>
          <cell r="L920" t="str">
            <v>Letter not sent, last communication 98
according to file and rimes unit cost is outstanding</v>
          </cell>
        </row>
        <row r="921">
          <cell r="C921" t="str">
            <v>07027 E00 03003490</v>
          </cell>
          <cell r="D921" t="str">
            <v>CH960026</v>
          </cell>
          <cell r="E921" t="str">
            <v>Atam Prakash Kohli</v>
          </cell>
          <cell r="F921" t="str">
            <v>11.07.1996</v>
          </cell>
          <cell r="G921">
            <v>45000</v>
          </cell>
          <cell r="H921">
            <v>45000</v>
          </cell>
          <cell r="I921" t="str">
            <v>No</v>
          </cell>
          <cell r="J921" t="str">
            <v>I.R.M</v>
          </cell>
          <cell r="L921" t="str">
            <v>Letter sent, last communication 07,
kindly add chque number 294742</v>
          </cell>
        </row>
        <row r="922">
          <cell r="C922" t="str">
            <v>07027 E00 03003491</v>
          </cell>
          <cell r="D922" t="str">
            <v>AM960023</v>
          </cell>
          <cell r="E922" t="str">
            <v>Rakesh Kumar</v>
          </cell>
          <cell r="F922" t="str">
            <v>11.07.1996</v>
          </cell>
          <cell r="G922">
            <v>45000</v>
          </cell>
          <cell r="H922">
            <v>11250</v>
          </cell>
          <cell r="I922">
            <v>33750</v>
          </cell>
          <cell r="J922" t="str">
            <v>Outstanding</v>
          </cell>
          <cell r="K922" t="str">
            <v>No</v>
          </cell>
          <cell r="L922" t="str">
            <v>Letter not sent, last communication 96
according to file unit cost is oustanding</v>
          </cell>
        </row>
        <row r="923">
          <cell r="C923" t="str">
            <v>07027 E00 03003500</v>
          </cell>
          <cell r="D923" t="str">
            <v>CH960017</v>
          </cell>
          <cell r="E923" t="str">
            <v>Narinder Gupta</v>
          </cell>
          <cell r="F923" t="str">
            <v>20.05.1996</v>
          </cell>
          <cell r="G923">
            <v>45000</v>
          </cell>
          <cell r="H923">
            <v>38250</v>
          </cell>
          <cell r="I923" t="str">
            <v>Bank re Cancaling rs 6750/-</v>
          </cell>
          <cell r="J923" t="str">
            <v>R.M</v>
          </cell>
          <cell r="K923">
            <v>2009</v>
          </cell>
          <cell r="L923" t="str">
            <v>Letter sent, Last communication 11
according to Bank re Cancaling rs 6750/-</v>
          </cell>
        </row>
        <row r="924">
          <cell r="C924" t="str">
            <v>07036 B00 03003530</v>
          </cell>
          <cell r="D924" t="str">
            <v>DE960254</v>
          </cell>
          <cell r="E924" t="str">
            <v>Ashok Wadhawan</v>
          </cell>
          <cell r="F924" t="str">
            <v>30.07.1996</v>
          </cell>
          <cell r="G924">
            <v>35000</v>
          </cell>
          <cell r="H924">
            <v>35000</v>
          </cell>
          <cell r="I924" t="str">
            <v>No</v>
          </cell>
          <cell r="J924" t="str">
            <v>I.R.M</v>
          </cell>
          <cell r="K924" t="str">
            <v>No</v>
          </cell>
          <cell r="L924" t="str">
            <v>Letter not sent, last communication 96</v>
          </cell>
        </row>
        <row r="925">
          <cell r="C925" t="str">
            <v>07036 B00 03003532</v>
          </cell>
          <cell r="D925" t="str">
            <v>DE960256</v>
          </cell>
          <cell r="E925" t="str">
            <v>Rajiv Bawa</v>
          </cell>
          <cell r="F925" t="str">
            <v>30.07.1996</v>
          </cell>
          <cell r="G925">
            <v>35000</v>
          </cell>
          <cell r="H925">
            <v>35000</v>
          </cell>
          <cell r="I925" t="str">
            <v>No</v>
          </cell>
          <cell r="J925" t="str">
            <v>I.R.M</v>
          </cell>
          <cell r="K925" t="str">
            <v>No</v>
          </cell>
          <cell r="L925" t="str">
            <v>Letter not sent, last communication 08</v>
          </cell>
        </row>
        <row r="926">
          <cell r="C926" t="str">
            <v>07050 E00 03003595</v>
          </cell>
          <cell r="D926" t="str">
            <v>DE960267</v>
          </cell>
          <cell r="E926" t="str">
            <v>Sanjeev Moses Davidson</v>
          </cell>
          <cell r="F926" t="str">
            <v>31.07.1997</v>
          </cell>
          <cell r="G926">
            <v>35000</v>
          </cell>
          <cell r="H926">
            <v>8400</v>
          </cell>
          <cell r="I926">
            <v>26600</v>
          </cell>
          <cell r="J926" t="str">
            <v>Outstanding</v>
          </cell>
          <cell r="K926" t="str">
            <v>No</v>
          </cell>
          <cell r="L926" t="str">
            <v>Letter undelivered, no communication till date
according to Rimes unit cost is outstanding</v>
          </cell>
        </row>
        <row r="927">
          <cell r="C927" t="str">
            <v>07017 E00 03003627</v>
          </cell>
          <cell r="D927" t="str">
            <v>DE960339</v>
          </cell>
          <cell r="E927" t="str">
            <v>Rajnish Mehra</v>
          </cell>
          <cell r="F927" t="str">
            <v>01.07.1996</v>
          </cell>
          <cell r="G927">
            <v>45000</v>
          </cell>
          <cell r="H927" t="str">
            <v>Nil</v>
          </cell>
          <cell r="J927" t="str">
            <v>Cancelled</v>
          </cell>
          <cell r="L927" t="str">
            <v>Cancelled, in 2017</v>
          </cell>
        </row>
        <row r="928">
          <cell r="C928" t="str">
            <v>07052 E00 03003644</v>
          </cell>
          <cell r="D928" t="str">
            <v>JP960088</v>
          </cell>
          <cell r="E928" t="str">
            <v>Rajeev Gupta</v>
          </cell>
          <cell r="F928" t="str">
            <v>31.07.1996</v>
          </cell>
          <cell r="G928">
            <v>45000</v>
          </cell>
          <cell r="H928">
            <v>45000</v>
          </cell>
          <cell r="J928" t="str">
            <v>I.R.M</v>
          </cell>
          <cell r="K928" t="str">
            <v>No</v>
          </cell>
          <cell r="L928" t="str">
            <v>Letter not sent, last communication 98</v>
          </cell>
        </row>
        <row r="929">
          <cell r="C929" t="str">
            <v>07016 E00 03003651</v>
          </cell>
          <cell r="D929" t="str">
            <v>CH960036</v>
          </cell>
          <cell r="E929" t="str">
            <v>Kamla Devi</v>
          </cell>
          <cell r="F929" t="str">
            <v>01.07.1996</v>
          </cell>
          <cell r="G929">
            <v>48000</v>
          </cell>
          <cell r="H929">
            <v>48000</v>
          </cell>
          <cell r="J929" t="str">
            <v>I.R.M</v>
          </cell>
          <cell r="K929" t="str">
            <v>No</v>
          </cell>
          <cell r="L929" t="str">
            <v>Letter not sent, last communication 11</v>
          </cell>
        </row>
        <row r="930">
          <cell r="C930" t="str">
            <v>07052 E00 03003653</v>
          </cell>
          <cell r="D930" t="str">
            <v>LD960037</v>
          </cell>
          <cell r="E930" t="str">
            <v>Surinder Gupta</v>
          </cell>
          <cell r="F930" t="str">
            <v>30.07.1996</v>
          </cell>
          <cell r="G930">
            <v>45000</v>
          </cell>
          <cell r="H930">
            <v>45000</v>
          </cell>
          <cell r="J930" t="str">
            <v>I.R.M</v>
          </cell>
          <cell r="K930" t="str">
            <v>No</v>
          </cell>
          <cell r="L930" t="str">
            <v>Letter sent, last communication 08</v>
          </cell>
        </row>
        <row r="931">
          <cell r="C931" t="str">
            <v>07027 E00 03003656</v>
          </cell>
          <cell r="D931" t="str">
            <v>AM960030</v>
          </cell>
          <cell r="E931" t="str">
            <v>Dinesh Goenka</v>
          </cell>
          <cell r="F931" t="str">
            <v>31.07.1996</v>
          </cell>
          <cell r="G931">
            <v>45000</v>
          </cell>
          <cell r="H931">
            <v>45000</v>
          </cell>
          <cell r="J931" t="str">
            <v>I.R.M</v>
          </cell>
          <cell r="K931" t="str">
            <v>No</v>
          </cell>
          <cell r="L931" t="str">
            <v>Letter not sent, total 4 membership 
(03003656, 03003660,  03003803, 03003804:- Mus), last communication 00</v>
          </cell>
        </row>
        <row r="932">
          <cell r="C932" t="str">
            <v>07027 E00 03003658</v>
          </cell>
          <cell r="D932" t="str">
            <v>AM960034</v>
          </cell>
          <cell r="E932" t="str">
            <v>Vinay Kapoor</v>
          </cell>
          <cell r="F932" t="str">
            <v>31.07.1996</v>
          </cell>
          <cell r="G932">
            <v>45000</v>
          </cell>
          <cell r="H932">
            <v>45000</v>
          </cell>
          <cell r="J932" t="str">
            <v>I.R.M</v>
          </cell>
          <cell r="K932" t="str">
            <v>No</v>
          </cell>
          <cell r="L932" t="str">
            <v>Letter undelivered, last communication 96</v>
          </cell>
        </row>
        <row r="933">
          <cell r="C933" t="str">
            <v>07027 E00 03003660</v>
          </cell>
          <cell r="D933" t="str">
            <v>AM960026</v>
          </cell>
          <cell r="E933" t="str">
            <v>Sudarshan Jajoo</v>
          </cell>
          <cell r="F933" t="str">
            <v>31.07.1996</v>
          </cell>
          <cell r="G933">
            <v>45000</v>
          </cell>
          <cell r="H933">
            <v>45000</v>
          </cell>
          <cell r="J933" t="str">
            <v>I.R.M</v>
          </cell>
          <cell r="L933" t="str">
            <v>Letter not sent, total 4 membership 
(03003656, 03003660,  03003803, 03003804:- Mus), last communication 01</v>
          </cell>
        </row>
        <row r="934">
          <cell r="C934" t="str">
            <v>07027 E00 03003661</v>
          </cell>
          <cell r="D934" t="str">
            <v>AM960027</v>
          </cell>
          <cell r="E934" t="str">
            <v>Deepak Kalra</v>
          </cell>
          <cell r="F934" t="str">
            <v>31.07.1996</v>
          </cell>
          <cell r="G934">
            <v>45000</v>
          </cell>
          <cell r="H934">
            <v>26750</v>
          </cell>
          <cell r="I934">
            <v>18250</v>
          </cell>
          <cell r="J934" t="str">
            <v>Outstanding</v>
          </cell>
          <cell r="K934" t="str">
            <v>No</v>
          </cell>
          <cell r="L934" t="str">
            <v>Letter not sent,unit cost outstanding, no communication till date</v>
          </cell>
        </row>
        <row r="935">
          <cell r="C935" t="str">
            <v>07028 E00 03003663</v>
          </cell>
          <cell r="D935" t="str">
            <v>AM960024</v>
          </cell>
          <cell r="E935" t="str">
            <v>Kewal Krishan Kapoor</v>
          </cell>
          <cell r="F935" t="str">
            <v>12.07.1996</v>
          </cell>
          <cell r="G935">
            <v>42750</v>
          </cell>
          <cell r="H935">
            <v>42750</v>
          </cell>
          <cell r="J935" t="str">
            <v>I.R.M</v>
          </cell>
          <cell r="K935" t="str">
            <v>No</v>
          </cell>
          <cell r="L935" t="str">
            <v>Letter undelivered, no communication till date</v>
          </cell>
        </row>
        <row r="936">
          <cell r="C936" t="str">
            <v>07050 B00 03003667</v>
          </cell>
          <cell r="D936" t="str">
            <v>CH960035</v>
          </cell>
          <cell r="E936" t="str">
            <v>P.S Metal Industries</v>
          </cell>
          <cell r="F936" t="str">
            <v>30.07.1996</v>
          </cell>
          <cell r="G936">
            <v>65000</v>
          </cell>
          <cell r="H936">
            <v>65000</v>
          </cell>
          <cell r="J936" t="str">
            <v>I.R.M</v>
          </cell>
          <cell r="K936" t="str">
            <v>No</v>
          </cell>
          <cell r="L936" t="str">
            <v>Letter undelivered, reminder sent 12</v>
          </cell>
        </row>
        <row r="937">
          <cell r="C937" t="str">
            <v>07052 E00 03003681</v>
          </cell>
          <cell r="D937" t="str">
            <v>CH960038</v>
          </cell>
          <cell r="E937" t="str">
            <v>Deepak Kumar</v>
          </cell>
          <cell r="F937" t="str">
            <v>22.08.1996</v>
          </cell>
          <cell r="G937">
            <v>45000</v>
          </cell>
          <cell r="H937">
            <v>45000</v>
          </cell>
          <cell r="J937" t="str">
            <v>I.R.M</v>
          </cell>
          <cell r="K937" t="str">
            <v>No</v>
          </cell>
          <cell r="L937" t="str">
            <v>Letter undelivered, reminder sent 08</v>
          </cell>
        </row>
        <row r="938">
          <cell r="C938" t="str">
            <v>07028 E00 03003683</v>
          </cell>
          <cell r="D938" t="str">
            <v>CH960050</v>
          </cell>
          <cell r="E938" t="str">
            <v>Ashok Kumr Jain</v>
          </cell>
          <cell r="F938" t="str">
            <v>31.08.1996</v>
          </cell>
          <cell r="G938">
            <v>45000</v>
          </cell>
          <cell r="H938">
            <v>45000</v>
          </cell>
          <cell r="J938" t="str">
            <v>I.R.M</v>
          </cell>
          <cell r="K938" t="str">
            <v>No</v>
          </cell>
          <cell r="L938" t="str">
            <v>Letter Sent, last communication 07</v>
          </cell>
        </row>
        <row r="939">
          <cell r="C939" t="str">
            <v>07028 E00 03003684</v>
          </cell>
          <cell r="D939" t="str">
            <v>AM960037</v>
          </cell>
          <cell r="E939" t="str">
            <v>Davinder Mehra</v>
          </cell>
          <cell r="F939" t="str">
            <v>17.08.1996</v>
          </cell>
          <cell r="G939">
            <v>45000</v>
          </cell>
          <cell r="H939">
            <v>45000</v>
          </cell>
          <cell r="J939" t="str">
            <v>I.R.M</v>
          </cell>
          <cell r="K939" t="str">
            <v>No</v>
          </cell>
          <cell r="L939" t="str">
            <v>Letter not sent,last communication  reminder sent 09</v>
          </cell>
        </row>
        <row r="940">
          <cell r="C940" t="str">
            <v>07028 E00 03003685</v>
          </cell>
          <cell r="D940" t="str">
            <v>AM960038</v>
          </cell>
          <cell r="E940" t="str">
            <v>Baldev Raj Mehra</v>
          </cell>
          <cell r="F940" t="str">
            <v>17.08.1996</v>
          </cell>
          <cell r="G940">
            <v>45000</v>
          </cell>
          <cell r="H940">
            <v>45000</v>
          </cell>
          <cell r="J940" t="str">
            <v>R.M</v>
          </cell>
          <cell r="K940">
            <v>2009</v>
          </cell>
          <cell r="L940" t="str">
            <v>Last communication 10</v>
          </cell>
        </row>
        <row r="941">
          <cell r="C941" t="str">
            <v>07045 E00 03003688</v>
          </cell>
          <cell r="D941" t="str">
            <v>KN960075</v>
          </cell>
          <cell r="E941" t="str">
            <v>Bimlesh Kumar</v>
          </cell>
          <cell r="F941" t="str">
            <v>01.08.1996</v>
          </cell>
          <cell r="G941">
            <v>28000</v>
          </cell>
          <cell r="H941">
            <v>28000</v>
          </cell>
          <cell r="J941" t="str">
            <v>R.M</v>
          </cell>
          <cell r="K941">
            <v>2010</v>
          </cell>
          <cell r="L941" t="str">
            <v>Last communication 10</v>
          </cell>
        </row>
        <row r="942">
          <cell r="C942" t="str">
            <v>07041 E00 03003702</v>
          </cell>
          <cell r="D942" t="str">
            <v>DE960381</v>
          </cell>
          <cell r="E942" t="str">
            <v>Rakesh Chamaria</v>
          </cell>
          <cell r="F942" t="str">
            <v>17.08.1996</v>
          </cell>
          <cell r="G942">
            <v>45000</v>
          </cell>
          <cell r="H942">
            <v>45000</v>
          </cell>
          <cell r="J942" t="str">
            <v>I.R.M</v>
          </cell>
          <cell r="K942" t="str">
            <v>No</v>
          </cell>
          <cell r="L942" t="str">
            <v>Letter not sent, reminder sent:- 09</v>
          </cell>
        </row>
        <row r="943">
          <cell r="C943" t="str">
            <v>07052 E00 03003712</v>
          </cell>
          <cell r="D943" t="str">
            <v>DE960403</v>
          </cell>
          <cell r="E943" t="str">
            <v>Karan J.S Jasuja</v>
          </cell>
          <cell r="F943" t="str">
            <v>24.08.1996</v>
          </cell>
          <cell r="G943">
            <v>45000</v>
          </cell>
          <cell r="H943">
            <v>11250</v>
          </cell>
          <cell r="I943">
            <v>33750</v>
          </cell>
          <cell r="J943" t="str">
            <v>Outstanding</v>
          </cell>
          <cell r="L943" t="str">
            <v>Letter not sent, according to file unit cost outstanding.Last communication2000.</v>
          </cell>
        </row>
        <row r="944">
          <cell r="C944" t="str">
            <v>07043 B00 03003752</v>
          </cell>
          <cell r="D944" t="str">
            <v>LU960108</v>
          </cell>
          <cell r="E944" t="str">
            <v>Govind Bhargava</v>
          </cell>
          <cell r="F944" t="str">
            <v>30.08.1996</v>
          </cell>
          <cell r="G944">
            <v>58900</v>
          </cell>
          <cell r="H944">
            <v>58900</v>
          </cell>
          <cell r="J944" t="str">
            <v>R.M</v>
          </cell>
          <cell r="K944">
            <v>2009</v>
          </cell>
          <cell r="L944" t="str">
            <v>Last communication 10</v>
          </cell>
        </row>
        <row r="945">
          <cell r="C945" t="str">
            <v>07017 E00 03003773</v>
          </cell>
          <cell r="D945" t="str">
            <v>JP960140</v>
          </cell>
          <cell r="E945" t="str">
            <v>Namita Malhotra</v>
          </cell>
          <cell r="F945" t="str">
            <v>01.08.1996</v>
          </cell>
          <cell r="G945">
            <v>45000</v>
          </cell>
          <cell r="H945">
            <v>45000</v>
          </cell>
          <cell r="J945" t="str">
            <v>R.M</v>
          </cell>
          <cell r="K945">
            <v>2010</v>
          </cell>
          <cell r="L945" t="str">
            <v>Last communication 10</v>
          </cell>
        </row>
        <row r="946">
          <cell r="C946" t="str">
            <v>07028 E00 03003803</v>
          </cell>
          <cell r="D946" t="str">
            <v>AM960031</v>
          </cell>
          <cell r="E946" t="str">
            <v>Ashok Goenka</v>
          </cell>
          <cell r="F946" t="str">
            <v>31.07.1996</v>
          </cell>
          <cell r="G946">
            <v>45000</v>
          </cell>
          <cell r="H946">
            <v>45000</v>
          </cell>
          <cell r="J946" t="str">
            <v>I.R.M</v>
          </cell>
          <cell r="K946" t="str">
            <v>No</v>
          </cell>
          <cell r="L946" t="str">
            <v>Letter not sent, total 4 membership 
(03003656, 03003660,  03003803, 03003804:- Mus), last communication 05</v>
          </cell>
        </row>
        <row r="947">
          <cell r="C947" t="str">
            <v>07028 E00 03003804</v>
          </cell>
          <cell r="D947" t="str">
            <v>AM960032</v>
          </cell>
          <cell r="E947" t="str">
            <v>Rajesh Goenka</v>
          </cell>
          <cell r="F947" t="str">
            <v>31.07.1996</v>
          </cell>
          <cell r="G947">
            <v>45000</v>
          </cell>
          <cell r="H947">
            <v>45000</v>
          </cell>
          <cell r="J947" t="str">
            <v>I.R.M</v>
          </cell>
          <cell r="K947" t="str">
            <v>No</v>
          </cell>
          <cell r="L947" t="str">
            <v>Letter not sent, total 4 membership 
(03003656, 03003660,  03003803, 03003804:- Mus), last communication 05</v>
          </cell>
        </row>
        <row r="948">
          <cell r="C948" t="str">
            <v>07028 E00 03003814</v>
          </cell>
          <cell r="D948" t="str">
            <v>DE960454</v>
          </cell>
          <cell r="E948" t="str">
            <v>Rajesh Kumar Gupta</v>
          </cell>
          <cell r="F948" t="str">
            <v>31.08.1996</v>
          </cell>
          <cell r="G948">
            <v>45000</v>
          </cell>
          <cell r="H948">
            <v>45000</v>
          </cell>
          <cell r="J948" t="str">
            <v>I.R.M</v>
          </cell>
          <cell r="K948" t="str">
            <v>No</v>
          </cell>
          <cell r="L948" t="str">
            <v>Letter sent, last communication 07</v>
          </cell>
        </row>
        <row r="949">
          <cell r="C949" t="str">
            <v>0706 B00 03003817</v>
          </cell>
          <cell r="D949" t="str">
            <v>DE960351</v>
          </cell>
          <cell r="E949" t="str">
            <v>Yogesh Garg</v>
          </cell>
          <cell r="F949" t="str">
            <v>01.07.1996</v>
          </cell>
          <cell r="G949">
            <v>35000</v>
          </cell>
          <cell r="H949">
            <v>19250</v>
          </cell>
          <cell r="I949">
            <v>15750</v>
          </cell>
          <cell r="J949" t="str">
            <v>Outstanding</v>
          </cell>
          <cell r="K949" t="str">
            <v>No</v>
          </cell>
          <cell r="L949" t="str">
            <v>Letter undelivered, according to file unit cost outstanding</v>
          </cell>
        </row>
        <row r="950">
          <cell r="C950" t="str">
            <v>0701 B00 03003847</v>
          </cell>
          <cell r="D950" t="str">
            <v>AL960015</v>
          </cell>
          <cell r="E950" t="str">
            <v>Sujit Kumar Jaiswal</v>
          </cell>
          <cell r="F950" t="str">
            <v>31.07.1996</v>
          </cell>
          <cell r="G950">
            <v>62000</v>
          </cell>
          <cell r="H950">
            <v>62000</v>
          </cell>
          <cell r="J950" t="str">
            <v>Legal</v>
          </cell>
          <cell r="K950" t="str">
            <v>No</v>
          </cell>
          <cell r="L950" t="str">
            <v>Letter not sent, no communication till date</v>
          </cell>
        </row>
        <row r="951">
          <cell r="C951" t="str">
            <v>0702 B00 03003848</v>
          </cell>
          <cell r="D951" t="str">
            <v>AL960016</v>
          </cell>
          <cell r="E951" t="str">
            <v>Sujit Kumar Jaiswal</v>
          </cell>
          <cell r="F951" t="str">
            <v>31.07.1996</v>
          </cell>
          <cell r="G951">
            <v>62000</v>
          </cell>
          <cell r="H951">
            <v>62000</v>
          </cell>
          <cell r="J951" t="str">
            <v>Legal</v>
          </cell>
          <cell r="K951" t="str">
            <v>No</v>
          </cell>
          <cell r="L951" t="str">
            <v>Letter not sent, no communication till date</v>
          </cell>
        </row>
        <row r="952">
          <cell r="C952" t="str">
            <v>07016 B00 03003849</v>
          </cell>
          <cell r="D952" t="str">
            <v>AL960030</v>
          </cell>
          <cell r="E952" t="str">
            <v>Sujit Kumar Jaiswal</v>
          </cell>
          <cell r="F952" t="str">
            <v>31.07.1996</v>
          </cell>
          <cell r="G952">
            <v>62000</v>
          </cell>
          <cell r="H952">
            <v>62000</v>
          </cell>
          <cell r="J952" t="str">
            <v>Legal</v>
          </cell>
          <cell r="K952" t="str">
            <v>No</v>
          </cell>
          <cell r="L952" t="str">
            <v>Letter not sent, no communication till date</v>
          </cell>
        </row>
        <row r="953">
          <cell r="C953" t="str">
            <v>07017 B00 03003850</v>
          </cell>
          <cell r="D953" t="str">
            <v>AL960031</v>
          </cell>
          <cell r="E953" t="str">
            <v>Sujit Kumar Jaiswal</v>
          </cell>
          <cell r="F953" t="str">
            <v>31.07.1996</v>
          </cell>
          <cell r="G953">
            <v>62000</v>
          </cell>
          <cell r="H953">
            <v>62000</v>
          </cell>
          <cell r="J953" t="str">
            <v>Legal</v>
          </cell>
          <cell r="K953" t="str">
            <v>No</v>
          </cell>
          <cell r="L953" t="str">
            <v>Letter not sent, no communication till date</v>
          </cell>
        </row>
        <row r="954">
          <cell r="C954" t="str">
            <v>07018 B00 03003851</v>
          </cell>
          <cell r="D954" t="str">
            <v>AL960032</v>
          </cell>
          <cell r="E954" t="str">
            <v>Sujit Kumar Jaiswal</v>
          </cell>
          <cell r="F954" t="str">
            <v>31.07.1996</v>
          </cell>
          <cell r="G954">
            <v>62000</v>
          </cell>
          <cell r="H954">
            <v>62000</v>
          </cell>
          <cell r="J954" t="str">
            <v>Legal</v>
          </cell>
          <cell r="K954" t="str">
            <v>No</v>
          </cell>
          <cell r="L954" t="str">
            <v>Letter not sent, no communication till date</v>
          </cell>
        </row>
        <row r="955">
          <cell r="C955" t="str">
            <v>07019 B00 03003852</v>
          </cell>
          <cell r="D955" t="str">
            <v>AL960033</v>
          </cell>
          <cell r="E955" t="str">
            <v>Sujit Kumar Jaiswal</v>
          </cell>
          <cell r="F955" t="str">
            <v>31.07.1996</v>
          </cell>
          <cell r="G955">
            <v>62000</v>
          </cell>
          <cell r="H955">
            <v>62000</v>
          </cell>
          <cell r="J955" t="str">
            <v>Legal</v>
          </cell>
          <cell r="K955" t="str">
            <v>No</v>
          </cell>
          <cell r="L955" t="str">
            <v>Letter not sent, no communication till date</v>
          </cell>
        </row>
        <row r="956">
          <cell r="C956" t="str">
            <v>07020 B00 03003853</v>
          </cell>
          <cell r="D956" t="str">
            <v>AL960034</v>
          </cell>
          <cell r="E956" t="str">
            <v>Sujit Kumar Jaiswal</v>
          </cell>
          <cell r="F956" t="str">
            <v>31.07.1996</v>
          </cell>
          <cell r="G956">
            <v>62000</v>
          </cell>
          <cell r="H956">
            <v>62000</v>
          </cell>
          <cell r="J956" t="str">
            <v>Legal</v>
          </cell>
          <cell r="K956" t="str">
            <v>No</v>
          </cell>
          <cell r="L956" t="str">
            <v>Letter not sent, no communication till date</v>
          </cell>
        </row>
        <row r="957">
          <cell r="C957" t="str">
            <v>07021 B00 03003854</v>
          </cell>
          <cell r="D957" t="str">
            <v>AL960035</v>
          </cell>
          <cell r="E957" t="str">
            <v>Sujit Kumar Jaiswal</v>
          </cell>
          <cell r="F957" t="str">
            <v>31.07.1996</v>
          </cell>
          <cell r="G957">
            <v>62000</v>
          </cell>
          <cell r="H957">
            <v>62000</v>
          </cell>
          <cell r="J957" t="str">
            <v>Legal</v>
          </cell>
          <cell r="K957" t="str">
            <v>No</v>
          </cell>
          <cell r="L957" t="str">
            <v>Letter not sent, no communication till date</v>
          </cell>
        </row>
        <row r="958">
          <cell r="C958" t="str">
            <v>07022 B00 03003855</v>
          </cell>
          <cell r="D958" t="str">
            <v>AL960036</v>
          </cell>
          <cell r="E958" t="str">
            <v>Sujit Kumar Jaiswal</v>
          </cell>
          <cell r="F958" t="str">
            <v>31.07.1996</v>
          </cell>
          <cell r="G958">
            <v>62000</v>
          </cell>
          <cell r="H958">
            <v>62000</v>
          </cell>
          <cell r="J958" t="str">
            <v>Legal</v>
          </cell>
          <cell r="K958" t="str">
            <v>No</v>
          </cell>
          <cell r="L958" t="str">
            <v>Letter not sent, no communication till date</v>
          </cell>
        </row>
        <row r="959">
          <cell r="C959" t="str">
            <v>07023 B00 03003856</v>
          </cell>
          <cell r="D959" t="str">
            <v>AL960037</v>
          </cell>
          <cell r="E959" t="str">
            <v>Sujit Kumar Jaiswal</v>
          </cell>
          <cell r="F959" t="str">
            <v>31.07.1996</v>
          </cell>
          <cell r="G959">
            <v>62000</v>
          </cell>
          <cell r="H959">
            <v>62000</v>
          </cell>
          <cell r="J959" t="str">
            <v>Legal</v>
          </cell>
          <cell r="K959" t="str">
            <v>No</v>
          </cell>
          <cell r="L959" t="str">
            <v>Letter not sent, no communication till date</v>
          </cell>
        </row>
        <row r="960">
          <cell r="C960" t="str">
            <v>07024 B00 03003857</v>
          </cell>
          <cell r="D960" t="str">
            <v>AL960038</v>
          </cell>
          <cell r="E960" t="str">
            <v>Sujit Kumar Jaiswal</v>
          </cell>
          <cell r="F960" t="str">
            <v>31.07.1996</v>
          </cell>
          <cell r="G960">
            <v>62000</v>
          </cell>
          <cell r="H960">
            <v>62000</v>
          </cell>
          <cell r="J960" t="str">
            <v>Legal</v>
          </cell>
          <cell r="K960" t="str">
            <v>No</v>
          </cell>
          <cell r="L960" t="str">
            <v>Letter not sent, no communication till date</v>
          </cell>
        </row>
        <row r="961">
          <cell r="C961" t="str">
            <v>07025 B00 03003858</v>
          </cell>
          <cell r="D961" t="str">
            <v>AL960039</v>
          </cell>
          <cell r="E961" t="str">
            <v>Sujit Kumar Jaiswal</v>
          </cell>
          <cell r="F961" t="str">
            <v>31.07.1996</v>
          </cell>
          <cell r="G961">
            <v>62000</v>
          </cell>
          <cell r="H961">
            <v>62000</v>
          </cell>
          <cell r="J961" t="str">
            <v>Legal</v>
          </cell>
          <cell r="K961" t="str">
            <v>No</v>
          </cell>
          <cell r="L961" t="str">
            <v>Letter not sent, no communication till date, legal case</v>
          </cell>
        </row>
        <row r="962">
          <cell r="C962" t="str">
            <v>07026 B00 03003859</v>
          </cell>
          <cell r="D962" t="str">
            <v>AL960040</v>
          </cell>
          <cell r="E962" t="str">
            <v>Sujit Kumar Jaiswal</v>
          </cell>
          <cell r="F962" t="str">
            <v>31.07.1996</v>
          </cell>
          <cell r="G962">
            <v>62000</v>
          </cell>
          <cell r="H962">
            <v>62000</v>
          </cell>
          <cell r="J962" t="str">
            <v>Legal</v>
          </cell>
          <cell r="K962" t="str">
            <v>No</v>
          </cell>
          <cell r="L962" t="str">
            <v>Letter not sent, no communication till date, legal case</v>
          </cell>
        </row>
        <row r="963">
          <cell r="C963" t="str">
            <v>07027 B00 03003860</v>
          </cell>
          <cell r="D963" t="str">
            <v>AL960041</v>
          </cell>
          <cell r="E963" t="str">
            <v>Sujit Kumar Jaiswal</v>
          </cell>
          <cell r="F963" t="str">
            <v>31.07.1996</v>
          </cell>
          <cell r="G963">
            <v>62000</v>
          </cell>
          <cell r="H963">
            <v>62000</v>
          </cell>
          <cell r="J963" t="str">
            <v>Legal</v>
          </cell>
          <cell r="K963" t="str">
            <v>No</v>
          </cell>
          <cell r="L963" t="str">
            <v>Letter not sent, no communication till date, legal case</v>
          </cell>
        </row>
        <row r="964">
          <cell r="C964" t="str">
            <v>07028 B00 03003861</v>
          </cell>
          <cell r="D964" t="str">
            <v>AL960041</v>
          </cell>
          <cell r="E964" t="str">
            <v>Sujit Kumar Jaiswal</v>
          </cell>
          <cell r="F964" t="str">
            <v>31.07.1996</v>
          </cell>
          <cell r="G964">
            <v>62000</v>
          </cell>
          <cell r="H964">
            <v>62000</v>
          </cell>
          <cell r="J964" t="str">
            <v>Legal</v>
          </cell>
          <cell r="K964" t="str">
            <v>No</v>
          </cell>
          <cell r="L964" t="str">
            <v>Letter not sent, no communication till date, legal case</v>
          </cell>
        </row>
        <row r="965">
          <cell r="C965" t="str">
            <v>07040 B00 03003862</v>
          </cell>
          <cell r="D965" t="str">
            <v>AL960054</v>
          </cell>
          <cell r="E965" t="str">
            <v>Sujit Kumar Jaiswal</v>
          </cell>
          <cell r="F965" t="str">
            <v>31.07.1996</v>
          </cell>
          <cell r="G965">
            <v>62000</v>
          </cell>
          <cell r="H965">
            <v>62000</v>
          </cell>
          <cell r="J965" t="str">
            <v>Legal</v>
          </cell>
          <cell r="K965" t="str">
            <v>No</v>
          </cell>
          <cell r="L965" t="str">
            <v>Letter not sent, no communication till date, legal case</v>
          </cell>
        </row>
        <row r="966">
          <cell r="C966" t="str">
            <v>07041 B00 03003863</v>
          </cell>
          <cell r="D966" t="str">
            <v>AL960055</v>
          </cell>
          <cell r="E966" t="str">
            <v>Sujit Kumar Jaiswal</v>
          </cell>
          <cell r="F966" t="str">
            <v>31.07.1996</v>
          </cell>
          <cell r="G966">
            <v>62000</v>
          </cell>
          <cell r="H966">
            <v>62000</v>
          </cell>
          <cell r="J966" t="str">
            <v>Legal</v>
          </cell>
          <cell r="K966" t="str">
            <v>No</v>
          </cell>
          <cell r="L966" t="str">
            <v>Letter not sent, no communication till date, legal case</v>
          </cell>
        </row>
        <row r="967">
          <cell r="C967" t="str">
            <v>07042 B00 03003864</v>
          </cell>
          <cell r="D967" t="str">
            <v>AL960056</v>
          </cell>
          <cell r="E967" t="str">
            <v>Sujit Kumar Jaiswal</v>
          </cell>
          <cell r="F967" t="str">
            <v>31.07.1996</v>
          </cell>
          <cell r="G967">
            <v>62000</v>
          </cell>
          <cell r="H967">
            <v>62000</v>
          </cell>
          <cell r="J967" t="str">
            <v>Legal</v>
          </cell>
          <cell r="K967" t="str">
            <v>No</v>
          </cell>
          <cell r="L967" t="str">
            <v>Letter not sent, no communication till date, legal case</v>
          </cell>
        </row>
        <row r="968">
          <cell r="C968" t="str">
            <v>07043 B00 03003865</v>
          </cell>
          <cell r="D968" t="str">
            <v>AL960057</v>
          </cell>
          <cell r="E968" t="str">
            <v>Sujit Kumar Jaiswal</v>
          </cell>
          <cell r="F968" t="str">
            <v>31.07.1996</v>
          </cell>
          <cell r="G968">
            <v>62000</v>
          </cell>
          <cell r="H968">
            <v>62000</v>
          </cell>
          <cell r="J968" t="str">
            <v>Legal</v>
          </cell>
          <cell r="K968" t="str">
            <v>No</v>
          </cell>
          <cell r="L968" t="str">
            <v>Letter not sent, no communication till date, legal case</v>
          </cell>
        </row>
        <row r="969">
          <cell r="C969" t="str">
            <v>07051 B00 03003866</v>
          </cell>
          <cell r="D969" t="str">
            <v>AL960065</v>
          </cell>
          <cell r="E969" t="str">
            <v>Sujit Kumar Jaiswal</v>
          </cell>
          <cell r="F969" t="str">
            <v>31.07.1996</v>
          </cell>
          <cell r="G969">
            <v>62000</v>
          </cell>
          <cell r="H969">
            <v>62000</v>
          </cell>
          <cell r="J969" t="str">
            <v>Legal</v>
          </cell>
          <cell r="K969" t="str">
            <v>No</v>
          </cell>
          <cell r="L969" t="str">
            <v>Letter not sent, no communication till date, legal case</v>
          </cell>
        </row>
        <row r="970">
          <cell r="C970" t="str">
            <v>07052 B00 03003867</v>
          </cell>
          <cell r="D970" t="str">
            <v>AL960065</v>
          </cell>
          <cell r="E970" t="str">
            <v>Sujit Kumar Jaiswal</v>
          </cell>
          <cell r="F970" t="str">
            <v>31.07.1996</v>
          </cell>
          <cell r="G970">
            <v>62000</v>
          </cell>
          <cell r="H970">
            <v>62000</v>
          </cell>
          <cell r="J970" t="str">
            <v>Legal</v>
          </cell>
          <cell r="K970" t="str">
            <v>No</v>
          </cell>
          <cell r="L970" t="str">
            <v>Letter not sent, no communication till date, legal case</v>
          </cell>
        </row>
        <row r="971">
          <cell r="C971" t="str">
            <v>07006 B00 03003870</v>
          </cell>
          <cell r="D971" t="str">
            <v>AL960020</v>
          </cell>
          <cell r="E971" t="str">
            <v>Sujit Kumar Jaiswal</v>
          </cell>
          <cell r="F971" t="str">
            <v>31.07.1996</v>
          </cell>
          <cell r="G971">
            <v>35000</v>
          </cell>
          <cell r="H971">
            <v>35000</v>
          </cell>
          <cell r="J971" t="str">
            <v>Cancelled</v>
          </cell>
          <cell r="L971" t="str">
            <v>Cancelled</v>
          </cell>
        </row>
        <row r="972">
          <cell r="C972" t="str">
            <v>07007 B00 03003871</v>
          </cell>
          <cell r="D972" t="str">
            <v>AL960021</v>
          </cell>
          <cell r="E972" t="str">
            <v>Sujit Kumar Jaiswal</v>
          </cell>
          <cell r="F972" t="str">
            <v>31.07.1996</v>
          </cell>
          <cell r="G972">
            <v>35000</v>
          </cell>
          <cell r="H972">
            <v>35000</v>
          </cell>
          <cell r="J972" t="str">
            <v>Cancelled</v>
          </cell>
          <cell r="L972" t="str">
            <v>Cancelled</v>
          </cell>
        </row>
        <row r="973">
          <cell r="C973" t="str">
            <v>07008 B00 03003872</v>
          </cell>
          <cell r="D973" t="str">
            <v>AL960022</v>
          </cell>
          <cell r="E973" t="str">
            <v>Sujit Kumar Jaiswal</v>
          </cell>
          <cell r="F973" t="str">
            <v>31.07.1996</v>
          </cell>
          <cell r="G973">
            <v>35000</v>
          </cell>
          <cell r="H973">
            <v>35000</v>
          </cell>
          <cell r="J973" t="str">
            <v>Cancelled</v>
          </cell>
          <cell r="L973" t="str">
            <v>Cancelled</v>
          </cell>
        </row>
        <row r="974">
          <cell r="C974" t="str">
            <v>07009 B00 03003873</v>
          </cell>
          <cell r="D974" t="str">
            <v>AL960023</v>
          </cell>
          <cell r="E974" t="str">
            <v>Sujit Kumar Jaiswal</v>
          </cell>
          <cell r="F974" t="str">
            <v>31.07.1996</v>
          </cell>
          <cell r="G974">
            <v>35000</v>
          </cell>
          <cell r="H974">
            <v>35000</v>
          </cell>
          <cell r="J974" t="str">
            <v>Cancelled</v>
          </cell>
          <cell r="L974" t="str">
            <v>Cancelled</v>
          </cell>
        </row>
        <row r="975">
          <cell r="C975" t="str">
            <v>07010 B00 03003874</v>
          </cell>
          <cell r="D975" t="str">
            <v>AL960024</v>
          </cell>
          <cell r="E975" t="str">
            <v>Sujit Kumar Jaiswal</v>
          </cell>
          <cell r="F975" t="str">
            <v>31.07.1996</v>
          </cell>
          <cell r="G975">
            <v>35000</v>
          </cell>
          <cell r="H975">
            <v>35000</v>
          </cell>
          <cell r="J975" t="str">
            <v>Cancelled</v>
          </cell>
          <cell r="L975" t="str">
            <v>Cancelled</v>
          </cell>
        </row>
        <row r="976">
          <cell r="C976" t="str">
            <v>07011 B00 03003875</v>
          </cell>
          <cell r="D976" t="str">
            <v>AL960025</v>
          </cell>
          <cell r="E976" t="str">
            <v>Sujit Kumar Jaiswal</v>
          </cell>
          <cell r="F976" t="str">
            <v>31.07.1996</v>
          </cell>
          <cell r="G976">
            <v>35000</v>
          </cell>
          <cell r="H976">
            <v>35000</v>
          </cell>
          <cell r="J976" t="str">
            <v>Cancelled</v>
          </cell>
          <cell r="L976" t="str">
            <v>Cancelled</v>
          </cell>
        </row>
        <row r="977">
          <cell r="C977" t="str">
            <v>07012 B00 03003876</v>
          </cell>
          <cell r="D977" t="str">
            <v>AL960026</v>
          </cell>
          <cell r="E977" t="str">
            <v>Sujit Kumar Jaiswal</v>
          </cell>
          <cell r="F977" t="str">
            <v>31.07.1996</v>
          </cell>
          <cell r="G977">
            <v>35000</v>
          </cell>
          <cell r="H977">
            <v>35000</v>
          </cell>
          <cell r="J977" t="str">
            <v>Cancelled</v>
          </cell>
          <cell r="L977" t="str">
            <v>Cancelled</v>
          </cell>
        </row>
        <row r="978">
          <cell r="C978" t="str">
            <v>07013 B00 03003877</v>
          </cell>
          <cell r="D978" t="str">
            <v>AL960027</v>
          </cell>
          <cell r="E978" t="str">
            <v>Sujit Kumar Jaiswal</v>
          </cell>
          <cell r="F978" t="str">
            <v>31.07.1996</v>
          </cell>
          <cell r="G978">
            <v>35000</v>
          </cell>
          <cell r="H978">
            <v>35000</v>
          </cell>
          <cell r="J978" t="str">
            <v>Cancelled</v>
          </cell>
          <cell r="L978" t="str">
            <v>Cancelled</v>
          </cell>
        </row>
        <row r="979">
          <cell r="C979" t="str">
            <v>07031 B00 03003878</v>
          </cell>
          <cell r="D979" t="str">
            <v>AL960045</v>
          </cell>
          <cell r="E979" t="str">
            <v>Sujit Kumar Jaiswal</v>
          </cell>
          <cell r="F979" t="str">
            <v>31.07.1996</v>
          </cell>
          <cell r="G979">
            <v>35000</v>
          </cell>
          <cell r="H979">
            <v>35000</v>
          </cell>
          <cell r="J979" t="str">
            <v>Cancelled</v>
          </cell>
          <cell r="L979" t="str">
            <v>Cancelled</v>
          </cell>
        </row>
        <row r="980">
          <cell r="C980" t="str">
            <v>07032 B00 03003879</v>
          </cell>
          <cell r="D980" t="str">
            <v>AL960046</v>
          </cell>
          <cell r="E980" t="str">
            <v>Sujit Kumar Jaiswal</v>
          </cell>
          <cell r="F980" t="str">
            <v>31.07.1996</v>
          </cell>
          <cell r="G980">
            <v>35000</v>
          </cell>
          <cell r="H980">
            <v>35000</v>
          </cell>
          <cell r="J980" t="str">
            <v>Cancelled</v>
          </cell>
          <cell r="L980" t="str">
            <v>Cancelled</v>
          </cell>
        </row>
        <row r="981">
          <cell r="C981" t="str">
            <v>07033 B00 03003880</v>
          </cell>
          <cell r="D981" t="str">
            <v>AL960047</v>
          </cell>
          <cell r="E981" t="str">
            <v>Sujit Kumar Jaiswal</v>
          </cell>
          <cell r="F981" t="str">
            <v>31.07.1996</v>
          </cell>
          <cell r="G981">
            <v>35000</v>
          </cell>
          <cell r="H981">
            <v>35000</v>
          </cell>
          <cell r="J981" t="str">
            <v>Cancelled</v>
          </cell>
          <cell r="L981" t="str">
            <v>Cancelled</v>
          </cell>
        </row>
        <row r="982">
          <cell r="C982" t="str">
            <v>07034 B00 03003881</v>
          </cell>
          <cell r="D982" t="str">
            <v>AL960048</v>
          </cell>
          <cell r="E982" t="str">
            <v>Sujit Kumar Jaiswal</v>
          </cell>
          <cell r="F982" t="str">
            <v>31.07.1996</v>
          </cell>
          <cell r="G982">
            <v>35000</v>
          </cell>
          <cell r="H982">
            <v>35000</v>
          </cell>
          <cell r="J982" t="str">
            <v>Cancelled</v>
          </cell>
          <cell r="L982" t="str">
            <v>Cancelled</v>
          </cell>
        </row>
        <row r="983">
          <cell r="C983" t="str">
            <v>07035 B00 03003882</v>
          </cell>
          <cell r="D983" t="str">
            <v>AL960049</v>
          </cell>
          <cell r="E983" t="str">
            <v>Sujit Kumar Jaiswal</v>
          </cell>
          <cell r="F983" t="str">
            <v>31.07.1996</v>
          </cell>
          <cell r="G983">
            <v>35000</v>
          </cell>
          <cell r="H983">
            <v>35000</v>
          </cell>
          <cell r="J983" t="str">
            <v>Cancelled</v>
          </cell>
          <cell r="L983" t="str">
            <v>Cancelled</v>
          </cell>
        </row>
        <row r="984">
          <cell r="C984" t="str">
            <v>07036 B00 03003883</v>
          </cell>
          <cell r="D984" t="str">
            <v>AL960050</v>
          </cell>
          <cell r="E984" t="str">
            <v>Sujit Kumar Jaiswal</v>
          </cell>
          <cell r="F984" t="str">
            <v>31.07.1996</v>
          </cell>
          <cell r="G984">
            <v>35000</v>
          </cell>
          <cell r="H984">
            <v>35000</v>
          </cell>
          <cell r="J984" t="str">
            <v>Cancelled</v>
          </cell>
          <cell r="L984" t="str">
            <v>Cancelled</v>
          </cell>
        </row>
        <row r="985">
          <cell r="C985" t="str">
            <v>07037 B00 03003884</v>
          </cell>
          <cell r="D985" t="str">
            <v>AL960051</v>
          </cell>
          <cell r="E985" t="str">
            <v>Sujit Kumar Jaiswal</v>
          </cell>
          <cell r="F985" t="str">
            <v>31.07.1996</v>
          </cell>
          <cell r="G985">
            <v>35000</v>
          </cell>
          <cell r="H985">
            <v>35000</v>
          </cell>
          <cell r="J985" t="str">
            <v>Cancelled</v>
          </cell>
          <cell r="L985" t="str">
            <v>Cancelled</v>
          </cell>
        </row>
        <row r="986">
          <cell r="C986" t="str">
            <v>07045 B00 03003885</v>
          </cell>
          <cell r="D986" t="str">
            <v>AL960059</v>
          </cell>
          <cell r="E986" t="str">
            <v>Sujit Kumar Jaiswal</v>
          </cell>
          <cell r="F986" t="str">
            <v>31.07.1996</v>
          </cell>
          <cell r="G986">
            <v>35000</v>
          </cell>
          <cell r="H986">
            <v>35000</v>
          </cell>
          <cell r="J986" t="str">
            <v>Cancelled</v>
          </cell>
          <cell r="L986" t="str">
            <v>Cancelled</v>
          </cell>
        </row>
        <row r="987">
          <cell r="C987" t="str">
            <v>07046 B00 03003886</v>
          </cell>
          <cell r="D987" t="str">
            <v>AL960060</v>
          </cell>
          <cell r="E987" t="str">
            <v>Sujit Kumar Jaiswal</v>
          </cell>
          <cell r="F987" t="str">
            <v>31.07.1996</v>
          </cell>
          <cell r="G987">
            <v>35000</v>
          </cell>
          <cell r="H987">
            <v>35000</v>
          </cell>
          <cell r="J987" t="str">
            <v>Cancelled</v>
          </cell>
          <cell r="L987" t="str">
            <v>Cancelled</v>
          </cell>
        </row>
        <row r="988">
          <cell r="C988" t="str">
            <v>07047 B00 03003887</v>
          </cell>
          <cell r="D988" t="str">
            <v>AL960061</v>
          </cell>
          <cell r="E988" t="str">
            <v>Sujit Kumar Jaiswal</v>
          </cell>
          <cell r="F988" t="str">
            <v>31.07.1996</v>
          </cell>
          <cell r="G988">
            <v>35000</v>
          </cell>
          <cell r="H988">
            <v>35000</v>
          </cell>
          <cell r="J988" t="str">
            <v>Cancelled</v>
          </cell>
          <cell r="L988" t="str">
            <v>Cancelled</v>
          </cell>
        </row>
        <row r="989">
          <cell r="C989" t="str">
            <v>07048 B00 03003888</v>
          </cell>
          <cell r="D989" t="str">
            <v>AL960062</v>
          </cell>
          <cell r="E989" t="str">
            <v>Sujit Kumar Jaiswal</v>
          </cell>
          <cell r="F989" t="str">
            <v>31.07.1996</v>
          </cell>
          <cell r="G989">
            <v>35000</v>
          </cell>
          <cell r="H989">
            <v>35000</v>
          </cell>
          <cell r="J989" t="str">
            <v>Cancelled</v>
          </cell>
          <cell r="L989" t="str">
            <v>Cancelled</v>
          </cell>
        </row>
        <row r="990">
          <cell r="C990" t="str">
            <v>07049 B00 03003889</v>
          </cell>
          <cell r="D990" t="str">
            <v>AL960063</v>
          </cell>
          <cell r="E990" t="str">
            <v>Sujit Kumar Jaiswal</v>
          </cell>
          <cell r="F990" t="str">
            <v>31.07.1996</v>
          </cell>
          <cell r="G990">
            <v>35000</v>
          </cell>
          <cell r="H990">
            <v>35000</v>
          </cell>
          <cell r="J990" t="str">
            <v>Cancelled</v>
          </cell>
          <cell r="L990" t="str">
            <v>Cancelled</v>
          </cell>
        </row>
        <row r="991">
          <cell r="C991" t="str">
            <v>07051 E00 03003917</v>
          </cell>
          <cell r="D991" t="str">
            <v>DE960514</v>
          </cell>
          <cell r="E991" t="str">
            <v>Praveen Jain</v>
          </cell>
          <cell r="F991" t="str">
            <v>01.10.1996</v>
          </cell>
          <cell r="G991">
            <v>45600</v>
          </cell>
          <cell r="H991">
            <v>45600</v>
          </cell>
          <cell r="I991" t="str">
            <v>No</v>
          </cell>
          <cell r="J991" t="str">
            <v>I.R.M</v>
          </cell>
          <cell r="K991" t="str">
            <v>No</v>
          </cell>
          <cell r="L991" t="str">
            <v>Letter sent, last communication 07</v>
          </cell>
        </row>
        <row r="992">
          <cell r="C992" t="str">
            <v>0706 B00 03003952</v>
          </cell>
          <cell r="D992" t="str">
            <v>LD960035</v>
          </cell>
          <cell r="E992" t="str">
            <v>Harinder Singh</v>
          </cell>
          <cell r="F992" t="str">
            <v>30.07.1996</v>
          </cell>
          <cell r="G992">
            <v>35000</v>
          </cell>
          <cell r="H992">
            <v>40250</v>
          </cell>
          <cell r="I992" t="str">
            <v>40,250 excess amount -5,250</v>
          </cell>
          <cell r="J992" t="str">
            <v>I.R.M</v>
          </cell>
          <cell r="K992" t="str">
            <v>No</v>
          </cell>
          <cell r="L992" t="str">
            <v>Letter undelivered, last communication 06
Kindly check his excess amount and verify his cheque also</v>
          </cell>
        </row>
        <row r="993">
          <cell r="C993" t="str">
            <v>07017 E00 03003976</v>
          </cell>
          <cell r="D993" t="str">
            <v>CH960066</v>
          </cell>
          <cell r="E993" t="str">
            <v>Meena Gupta</v>
          </cell>
          <cell r="F993" t="str">
            <v>30.11.1996</v>
          </cell>
          <cell r="G993">
            <v>45000</v>
          </cell>
          <cell r="H993">
            <v>45000</v>
          </cell>
          <cell r="I993" t="str">
            <v>No</v>
          </cell>
          <cell r="J993" t="str">
            <v>I.R.M</v>
          </cell>
          <cell r="K993" t="str">
            <v>No</v>
          </cell>
          <cell r="L993" t="str">
            <v>Letter sent, last communication 07</v>
          </cell>
        </row>
        <row r="994">
          <cell r="C994" t="str">
            <v>07028 E00 03003981</v>
          </cell>
          <cell r="D994" t="str">
            <v>CH960028</v>
          </cell>
          <cell r="E994" t="str">
            <v>Gireesh Kohli</v>
          </cell>
          <cell r="F994" t="str">
            <v>20.07.1996</v>
          </cell>
          <cell r="G994">
            <v>45000</v>
          </cell>
          <cell r="H994">
            <v>45000</v>
          </cell>
          <cell r="I994" t="str">
            <v>No</v>
          </cell>
          <cell r="J994" t="str">
            <v>I.R.M</v>
          </cell>
          <cell r="K994" t="str">
            <v>No</v>
          </cell>
          <cell r="L994" t="str">
            <v>Letter sent, last communication 07, chque number is missing</v>
          </cell>
        </row>
        <row r="995">
          <cell r="C995" t="str">
            <v>07028 E00 03004026</v>
          </cell>
          <cell r="D995" t="str">
            <v>DE960612</v>
          </cell>
          <cell r="E995" t="str">
            <v>Brytax Auto Industries</v>
          </cell>
          <cell r="F995" t="str">
            <v>01.12.1996</v>
          </cell>
          <cell r="G995">
            <v>58900</v>
          </cell>
          <cell r="H995">
            <v>58900</v>
          </cell>
          <cell r="I995" t="str">
            <v>No</v>
          </cell>
          <cell r="J995" t="str">
            <v>I.R.M</v>
          </cell>
          <cell r="K995" t="str">
            <v>No</v>
          </cell>
          <cell r="L995" t="str">
            <v>Letter undelivered, last communication 97</v>
          </cell>
        </row>
        <row r="996">
          <cell r="C996" t="str">
            <v>07051 E00 03004069</v>
          </cell>
          <cell r="D996" t="str">
            <v>DE970018</v>
          </cell>
          <cell r="E996" t="str">
            <v>Deepak Seth</v>
          </cell>
          <cell r="F996" t="str">
            <v>31.01.1997</v>
          </cell>
          <cell r="G996">
            <v>45000</v>
          </cell>
          <cell r="H996">
            <v>23000</v>
          </cell>
          <cell r="I996">
            <v>22000</v>
          </cell>
          <cell r="J996" t="str">
            <v>Outstanding</v>
          </cell>
          <cell r="K996" t="str">
            <v>No</v>
          </cell>
          <cell r="L996" t="str">
            <v xml:space="preserve">Letter undelivered, Last communication 02
two membership of DRI:- Mus:- 03004069 and and Man:- 03004067
according to File and RIMES unit cost is outstanding 
(No authorty letter for guest rs 17000 and rs 5000/-no chq pay </v>
          </cell>
        </row>
        <row r="997">
          <cell r="C997" t="str">
            <v>07017 E00 03004074</v>
          </cell>
          <cell r="D997" t="str">
            <v>DE960610</v>
          </cell>
          <cell r="E997" t="str">
            <v>Darshan Kumari</v>
          </cell>
          <cell r="F997" t="str">
            <v>25.12.1996</v>
          </cell>
          <cell r="G997">
            <v>62000</v>
          </cell>
          <cell r="H997">
            <v>62000</v>
          </cell>
          <cell r="I997" t="str">
            <v>No</v>
          </cell>
          <cell r="J997" t="str">
            <v>I.R.M</v>
          </cell>
          <cell r="K997" t="str">
            <v>No</v>
          </cell>
          <cell r="L997" t="str">
            <v xml:space="preserve">Letter sent, last communication 07,kindly correct her all chques number </v>
          </cell>
        </row>
        <row r="998">
          <cell r="C998" t="str">
            <v>07028 E00 03004076</v>
          </cell>
          <cell r="D998" t="str">
            <v>CH960075</v>
          </cell>
          <cell r="E998" t="str">
            <v>Raman Sharma</v>
          </cell>
          <cell r="F998" t="str">
            <v>28.11.1996</v>
          </cell>
          <cell r="G998">
            <v>45000</v>
          </cell>
          <cell r="H998">
            <v>45000</v>
          </cell>
          <cell r="I998" t="str">
            <v>No</v>
          </cell>
          <cell r="J998" t="str">
            <v>I.R.M</v>
          </cell>
          <cell r="K998" t="str">
            <v>No</v>
          </cell>
          <cell r="L998" t="str">
            <v>Letter sent, last communication 07, chque number is missing</v>
          </cell>
        </row>
        <row r="999">
          <cell r="C999" t="str">
            <v>07037 E00 03004098</v>
          </cell>
          <cell r="D999" t="str">
            <v>CH970018</v>
          </cell>
          <cell r="E999" t="str">
            <v>Bhupendra Singh Chauhan</v>
          </cell>
          <cell r="F999" t="str">
            <v>28.02.1997</v>
          </cell>
          <cell r="G999">
            <v>38000</v>
          </cell>
          <cell r="H999">
            <v>19000</v>
          </cell>
          <cell r="I999">
            <v>19000</v>
          </cell>
          <cell r="J999" t="str">
            <v>Outstanding</v>
          </cell>
          <cell r="K999" t="str">
            <v>No</v>
          </cell>
          <cell r="L999" t="str">
            <v>Letter sent, last communication 07,membership transferred from Man to Mus
according to  RIMES unit cost is outstanding</v>
          </cell>
        </row>
        <row r="1000">
          <cell r="C1000" t="str">
            <v>07017 E00 03004113</v>
          </cell>
          <cell r="D1000" t="str">
            <v>CH970014</v>
          </cell>
          <cell r="E1000" t="str">
            <v>Atul Aggarwal</v>
          </cell>
          <cell r="F1000" t="str">
            <v>26.02.1997</v>
          </cell>
          <cell r="G1000">
            <v>58900</v>
          </cell>
          <cell r="H1000">
            <v>58900</v>
          </cell>
          <cell r="I1000" t="str">
            <v>No</v>
          </cell>
          <cell r="J1000" t="str">
            <v>R.M</v>
          </cell>
          <cell r="K1000">
            <v>2011</v>
          </cell>
          <cell r="L1000" t="str">
            <v>Letter sent, last communication 12
membership transferred from Om Prakash to Mithilesh to Atul in 2010</v>
          </cell>
        </row>
        <row r="1001">
          <cell r="C1001" t="str">
            <v>07052 E00 03004123</v>
          </cell>
          <cell r="D1001" t="str">
            <v>DE960455</v>
          </cell>
          <cell r="E1001" t="str">
            <v>Himanshu Jain</v>
          </cell>
          <cell r="F1001" t="str">
            <v>30.08.1996</v>
          </cell>
          <cell r="G1001">
            <v>45000</v>
          </cell>
          <cell r="H1001">
            <v>45000</v>
          </cell>
          <cell r="I1001" t="str">
            <v>No</v>
          </cell>
          <cell r="J1001" t="str">
            <v>I.R.M</v>
          </cell>
          <cell r="K1001" t="str">
            <v>No</v>
          </cell>
          <cell r="L1001" t="str">
            <v>Letter sent,  last communication 08</v>
          </cell>
        </row>
        <row r="1002">
          <cell r="C1002" t="str">
            <v>07130 E00 03004132</v>
          </cell>
          <cell r="D1002" t="str">
            <v>DE960410</v>
          </cell>
          <cell r="E1002" t="str">
            <v>Vishal Chand Jain</v>
          </cell>
          <cell r="F1002" t="str">
            <v>23.08.1996</v>
          </cell>
          <cell r="G1002">
            <v>20000</v>
          </cell>
          <cell r="H1002">
            <v>22250</v>
          </cell>
          <cell r="I1002" t="str">
            <v>Excess Rs 2250/-</v>
          </cell>
          <cell r="J1002" t="str">
            <v>I.R.M</v>
          </cell>
          <cell r="K1002" t="str">
            <v>No</v>
          </cell>
          <cell r="L1002" t="str">
            <v>Letter not sent, last communication 02
membership transferred from Goa to Mus (Excess Recd Rs 2250/-)</v>
          </cell>
        </row>
        <row r="1003">
          <cell r="C1003" t="str">
            <v>07017 E00 03004150</v>
          </cell>
          <cell r="D1003" t="str">
            <v>LU970026</v>
          </cell>
          <cell r="E1003" t="str">
            <v>Shri Prakash Singh</v>
          </cell>
          <cell r="F1003" t="str">
            <v>31.03.1997</v>
          </cell>
          <cell r="G1003">
            <v>62000</v>
          </cell>
          <cell r="H1003">
            <v>62000</v>
          </cell>
          <cell r="I1003" t="str">
            <v>No</v>
          </cell>
          <cell r="J1003" t="str">
            <v>I.R.M</v>
          </cell>
          <cell r="K1003" t="str">
            <v>No</v>
          </cell>
          <cell r="L1003" t="str">
            <v>Letter sent, last communication 07</v>
          </cell>
        </row>
        <row r="1004">
          <cell r="C1004" t="str">
            <v>07017 E00 03004159</v>
          </cell>
          <cell r="D1004" t="str">
            <v>DE970100</v>
          </cell>
          <cell r="E1004" t="str">
            <v>Arora Overseas Pvt Ltd</v>
          </cell>
          <cell r="F1004" t="str">
            <v>10.03.1997</v>
          </cell>
          <cell r="G1004">
            <v>62000</v>
          </cell>
          <cell r="H1004">
            <v>62000</v>
          </cell>
          <cell r="I1004" t="str">
            <v>No</v>
          </cell>
          <cell r="J1004" t="str">
            <v>I.R.M</v>
          </cell>
          <cell r="K1004" t="str">
            <v>No</v>
          </cell>
          <cell r="L1004" t="str">
            <v>Letter sent, last communication 07</v>
          </cell>
        </row>
        <row r="1005">
          <cell r="C1005" t="str">
            <v>07033 E00 03004166</v>
          </cell>
          <cell r="D1005" t="str">
            <v>DE970104</v>
          </cell>
          <cell r="E1005" t="str">
            <v>Kanwaljit Singh</v>
          </cell>
          <cell r="F1005" t="str">
            <v>01.03.1997</v>
          </cell>
          <cell r="G1005">
            <v>36100</v>
          </cell>
          <cell r="H1005">
            <v>36100</v>
          </cell>
          <cell r="I1005" t="str">
            <v>No</v>
          </cell>
          <cell r="J1005" t="str">
            <v>I.R.M</v>
          </cell>
          <cell r="K1005" t="str">
            <v>No</v>
          </cell>
          <cell r="L1005" t="str">
            <v>Letter sent, last communication 07</v>
          </cell>
        </row>
        <row r="1006">
          <cell r="C1006" t="str">
            <v>07017 E00 03004170</v>
          </cell>
          <cell r="D1006" t="str">
            <v>DE970077</v>
          </cell>
          <cell r="E1006" t="str">
            <v>Kusum Khandhari</v>
          </cell>
          <cell r="F1006">
            <v>35508</v>
          </cell>
          <cell r="G1006">
            <v>58280</v>
          </cell>
          <cell r="H1006">
            <v>58280</v>
          </cell>
          <cell r="J1006" t="str">
            <v>I.R.M</v>
          </cell>
          <cell r="K1006" t="str">
            <v>No</v>
          </cell>
          <cell r="L1006" t="str">
            <v>Letter sent, last communication 07,</v>
          </cell>
        </row>
        <row r="1007">
          <cell r="C1007" t="str">
            <v>07040 E00 03004197</v>
          </cell>
          <cell r="D1007" t="str">
            <v>DE970031</v>
          </cell>
          <cell r="E1007" t="str">
            <v>Bharat Batra</v>
          </cell>
          <cell r="F1007" t="str">
            <v>31.01.1997</v>
          </cell>
          <cell r="G1007">
            <v>42750</v>
          </cell>
          <cell r="H1007">
            <v>42750</v>
          </cell>
          <cell r="I1007" t="str">
            <v>No</v>
          </cell>
          <cell r="J1007" t="str">
            <v>R.M</v>
          </cell>
          <cell r="K1007">
            <v>2007</v>
          </cell>
          <cell r="L1007" t="str">
            <v>Letter not sent, Last communication 07</v>
          </cell>
        </row>
        <row r="1008">
          <cell r="C1008" t="str">
            <v>07013 E00 03004202</v>
          </cell>
          <cell r="D1008" t="str">
            <v>CH970020</v>
          </cell>
          <cell r="E1008" t="str">
            <v>Rashmi Aggarwal</v>
          </cell>
          <cell r="F1008" t="str">
            <v>31.03.1997</v>
          </cell>
          <cell r="G1008">
            <v>36100</v>
          </cell>
          <cell r="H1008" t="str">
            <v>Nil</v>
          </cell>
          <cell r="J1008" t="str">
            <v>Cancelled</v>
          </cell>
          <cell r="L1008" t="str">
            <v>Cancelled</v>
          </cell>
        </row>
        <row r="1009">
          <cell r="C1009" t="str">
            <v>07028 E00 03004224</v>
          </cell>
          <cell r="D1009" t="str">
            <v>LD970010</v>
          </cell>
          <cell r="E1009" t="str">
            <v>Subash Gupta</v>
          </cell>
          <cell r="F1009" t="str">
            <v>29.04.1997</v>
          </cell>
          <cell r="G1009">
            <v>62000</v>
          </cell>
          <cell r="H1009">
            <v>23224</v>
          </cell>
          <cell r="I1009">
            <v>38776</v>
          </cell>
          <cell r="J1009" t="str">
            <v>Outstanding</v>
          </cell>
          <cell r="K1009" t="str">
            <v>No</v>
          </cell>
          <cell r="L1009" t="str">
            <v>Letter not sent,  last communication 00
according to file and RIMES unit cost outstanding</v>
          </cell>
        </row>
        <row r="1010">
          <cell r="C1010" t="str">
            <v>07028 E00 03004225</v>
          </cell>
          <cell r="D1010" t="str">
            <v>LD970011</v>
          </cell>
          <cell r="E1010" t="str">
            <v>Urjit Singh Mundi</v>
          </cell>
          <cell r="F1010" t="str">
            <v>30.04.1997</v>
          </cell>
          <cell r="G1010">
            <v>62000</v>
          </cell>
          <cell r="H1010">
            <v>18600</v>
          </cell>
          <cell r="I1010">
            <v>43400</v>
          </cell>
          <cell r="J1010" t="str">
            <v>Outstanding</v>
          </cell>
          <cell r="K1010" t="str">
            <v>No</v>
          </cell>
          <cell r="L1010" t="str">
            <v>Letter not sent, last communication 97
according to RIMES unit cost outstanding</v>
          </cell>
        </row>
        <row r="1011">
          <cell r="C1011" t="str">
            <v>07014 E00 03004229</v>
          </cell>
          <cell r="D1011" t="str">
            <v>CH970021</v>
          </cell>
          <cell r="E1011" t="str">
            <v>Anil Gupta</v>
          </cell>
          <cell r="F1011" t="str">
            <v>31.03.1997</v>
          </cell>
          <cell r="G1011">
            <v>48000</v>
          </cell>
          <cell r="H1011">
            <v>49200</v>
          </cell>
          <cell r="I1011" t="str">
            <v>1200 Excess</v>
          </cell>
          <cell r="J1011" t="str">
            <v>I.R.M</v>
          </cell>
          <cell r="K1011" t="str">
            <v>No</v>
          </cell>
          <cell r="L1011" t="str">
            <v>Letter not sent, last communication 10 (Excess Recd rs 1200/-No Refund for Guest)
kindly check all his chq</v>
          </cell>
        </row>
        <row r="1012">
          <cell r="C1012" t="str">
            <v>07129 E00 03004244</v>
          </cell>
          <cell r="D1012" t="str">
            <v>DE970159</v>
          </cell>
          <cell r="E1012" t="str">
            <v>R.L Narula</v>
          </cell>
          <cell r="F1012" t="str">
            <v>28.05.1997</v>
          </cell>
          <cell r="G1012">
            <v>20000</v>
          </cell>
          <cell r="H1012">
            <v>20000</v>
          </cell>
          <cell r="I1012" t="str">
            <v>No</v>
          </cell>
          <cell r="J1012" t="str">
            <v>I.R.M</v>
          </cell>
          <cell r="K1012" t="str">
            <v>No</v>
          </cell>
          <cell r="L1012" t="str">
            <v>Letter not sent, last communication 98</v>
          </cell>
        </row>
        <row r="1013">
          <cell r="C1013" t="str">
            <v>07130 E00 03004253</v>
          </cell>
          <cell r="D1013" t="str">
            <v>JP970047</v>
          </cell>
          <cell r="E1013" t="str">
            <v>Yatendra Bhargava</v>
          </cell>
          <cell r="F1013" t="str">
            <v>04.06.1997</v>
          </cell>
          <cell r="G1013">
            <v>20000</v>
          </cell>
          <cell r="H1013">
            <v>8000</v>
          </cell>
          <cell r="I1013">
            <v>12000</v>
          </cell>
          <cell r="J1013" t="str">
            <v>Outstanding</v>
          </cell>
          <cell r="K1013" t="str">
            <v>No</v>
          </cell>
          <cell r="L1013" t="str">
            <v>Letter not sent, last communication 97
according to RIMES unit cost outstanding</v>
          </cell>
        </row>
        <row r="1014">
          <cell r="C1014" t="str">
            <v>07023 E00 03004261</v>
          </cell>
          <cell r="D1014" t="str">
            <v>LU960064</v>
          </cell>
          <cell r="E1014" t="str">
            <v>Viveka Nand Singh</v>
          </cell>
          <cell r="F1014">
            <v>31.071995999999999</v>
          </cell>
          <cell r="G1014">
            <v>45000</v>
          </cell>
          <cell r="H1014">
            <v>45000</v>
          </cell>
          <cell r="I1014" t="str">
            <v>No</v>
          </cell>
          <cell r="J1014" t="str">
            <v>I.R.M</v>
          </cell>
          <cell r="K1014" t="str">
            <v>No</v>
          </cell>
          <cell r="L1014" t="str">
            <v>Letter not sent, no communication till date</v>
          </cell>
        </row>
        <row r="1015">
          <cell r="C1015" t="str">
            <v>07213 E00 03004263</v>
          </cell>
          <cell r="D1015" t="str">
            <v>DE970143</v>
          </cell>
          <cell r="E1015" t="str">
            <v>Ashok Bansal</v>
          </cell>
          <cell r="F1015" t="str">
            <v>16.05.1997</v>
          </cell>
          <cell r="G1015">
            <v>20000</v>
          </cell>
          <cell r="H1015">
            <v>20000</v>
          </cell>
          <cell r="I1015" t="str">
            <v>No</v>
          </cell>
          <cell r="J1015" t="str">
            <v>I.R.M</v>
          </cell>
          <cell r="K1015" t="str">
            <v>No</v>
          </cell>
          <cell r="L1015" t="str">
            <v>Letter not sent, last communication 97</v>
          </cell>
        </row>
        <row r="1016">
          <cell r="C1016" t="str">
            <v>07189 E00 03004266</v>
          </cell>
          <cell r="D1016" t="str">
            <v>DE970140</v>
          </cell>
          <cell r="E1016" t="str">
            <v>Gulshan Gulati</v>
          </cell>
          <cell r="F1016" t="str">
            <v>10.05.1997</v>
          </cell>
          <cell r="G1016">
            <v>23750</v>
          </cell>
          <cell r="H1016">
            <v>23750</v>
          </cell>
          <cell r="I1016" t="str">
            <v>No</v>
          </cell>
          <cell r="J1016" t="str">
            <v>R.M</v>
          </cell>
          <cell r="K1016">
            <v>2012</v>
          </cell>
          <cell r="L1016" t="str">
            <v>Letter not sent, Last communication 17
membership transferred from S.C Gulati to Gulshan Gulati (nominee)</v>
          </cell>
        </row>
        <row r="1017">
          <cell r="C1017" t="str">
            <v>07109 E00 03004270</v>
          </cell>
          <cell r="D1017" t="str">
            <v>DE970147</v>
          </cell>
          <cell r="E1017" t="str">
            <v>Philco Exports Pvt Ltd</v>
          </cell>
          <cell r="F1017" t="str">
            <v>19.05.1997</v>
          </cell>
          <cell r="G1017">
            <v>19000</v>
          </cell>
          <cell r="H1017">
            <v>19000</v>
          </cell>
          <cell r="I1017" t="str">
            <v>No</v>
          </cell>
          <cell r="J1017" t="str">
            <v>R.M</v>
          </cell>
          <cell r="K1017">
            <v>2009</v>
          </cell>
          <cell r="L1017" t="str">
            <v>Letter not sent, last communication 09
total 5 membership of DRI:- Mus:- 03004270, 03004271, Man:- 03004271 and Goa:- 960 and 2950</v>
          </cell>
        </row>
        <row r="1018">
          <cell r="C1018" t="str">
            <v>07109 E00 03004271</v>
          </cell>
          <cell r="D1018" t="str">
            <v>DE970146</v>
          </cell>
          <cell r="E1018" t="str">
            <v>Philco Exports Pvt Ltd</v>
          </cell>
          <cell r="F1018" t="str">
            <v>19.05.1997</v>
          </cell>
          <cell r="G1018">
            <v>19000</v>
          </cell>
          <cell r="H1018">
            <v>19000</v>
          </cell>
          <cell r="I1018" t="str">
            <v>No</v>
          </cell>
          <cell r="J1018" t="str">
            <v>R.M</v>
          </cell>
          <cell r="K1018">
            <v>2010</v>
          </cell>
          <cell r="L1018" t="str">
            <v>Letter not sent, last communication 10
total 5 membership of DRI:- Mus:- 03004270, 03004271, Man:- 03004271 and Goa:- 960 and 2950</v>
          </cell>
        </row>
        <row r="1019">
          <cell r="C1019" t="str">
            <v>07013 E00 03004274</v>
          </cell>
          <cell r="D1019" t="str">
            <v>DE960302</v>
          </cell>
          <cell r="E1019" t="str">
            <v>Mukesh Gupta</v>
          </cell>
          <cell r="F1019" t="str">
            <v>01.07.1996</v>
          </cell>
          <cell r="G1019">
            <v>28000</v>
          </cell>
          <cell r="H1019">
            <v>26600</v>
          </cell>
          <cell r="I1019">
            <v>1400</v>
          </cell>
          <cell r="J1019" t="str">
            <v>Outstanding</v>
          </cell>
          <cell r="K1019" t="str">
            <v>No</v>
          </cell>
          <cell r="L1019" t="str">
            <v>Some legal documents filed, last communication 98, 
according to RIMES unit cost outstanding</v>
          </cell>
        </row>
        <row r="1020">
          <cell r="C1020" t="str">
            <v>07051 E00 03004279</v>
          </cell>
          <cell r="D1020" t="str">
            <v>LU960109</v>
          </cell>
          <cell r="E1020" t="str">
            <v>Rajendra Pathak</v>
          </cell>
          <cell r="F1020" t="str">
            <v>31.08.1996</v>
          </cell>
          <cell r="G1020">
            <v>58900</v>
          </cell>
          <cell r="H1020">
            <v>58900</v>
          </cell>
          <cell r="I1020" t="str">
            <v>No</v>
          </cell>
          <cell r="J1020" t="str">
            <v>I.R.M</v>
          </cell>
          <cell r="K1020" t="str">
            <v>No</v>
          </cell>
          <cell r="L1020" t="str">
            <v>Letter not sent, last communication 98</v>
          </cell>
        </row>
        <row r="1021">
          <cell r="C1021" t="str">
            <v>07130 E00 03004283</v>
          </cell>
          <cell r="D1021" t="str">
            <v>JP970038</v>
          </cell>
          <cell r="E1021" t="str">
            <v>Ajay Nagpal</v>
          </cell>
          <cell r="F1021" t="str">
            <v>16.05.1997</v>
          </cell>
          <cell r="G1021">
            <v>20000</v>
          </cell>
          <cell r="H1021">
            <v>11600</v>
          </cell>
          <cell r="I1021">
            <v>8400</v>
          </cell>
          <cell r="J1021" t="str">
            <v>Outstanding</v>
          </cell>
          <cell r="K1021" t="str">
            <v>No</v>
          </cell>
          <cell r="L1021" t="str">
            <v>Letter not sent, last communication 97, 
according to rimes unit cost is outstanding</v>
          </cell>
        </row>
        <row r="1022">
          <cell r="C1022" t="str">
            <v>07173 E00 03004284</v>
          </cell>
          <cell r="D1022" t="str">
            <v>JP970037</v>
          </cell>
          <cell r="E1022" t="str">
            <v>L.C Dhoka</v>
          </cell>
          <cell r="F1022" t="str">
            <v>20.05.1997</v>
          </cell>
          <cell r="G1022">
            <v>19000</v>
          </cell>
          <cell r="H1022">
            <v>19000</v>
          </cell>
          <cell r="I1022" t="str">
            <v>No</v>
          </cell>
          <cell r="J1022" t="str">
            <v>I.R.M</v>
          </cell>
          <cell r="K1022" t="str">
            <v>No</v>
          </cell>
          <cell r="L1022" t="str">
            <v>Letter not sent, last communication 98
 total 3 membership Man:- 03004380, 03004381 and Mus:- 03004284</v>
          </cell>
        </row>
        <row r="1023">
          <cell r="C1023" t="str">
            <v>07120 E00 03004287</v>
          </cell>
          <cell r="D1023" t="str">
            <v>JP970041</v>
          </cell>
          <cell r="E1023" t="str">
            <v>Atul Goenka</v>
          </cell>
          <cell r="F1023" t="str">
            <v>31.05.1997</v>
          </cell>
          <cell r="G1023">
            <v>20000</v>
          </cell>
          <cell r="H1023">
            <v>10200</v>
          </cell>
          <cell r="I1023">
            <v>9800</v>
          </cell>
          <cell r="J1023" t="str">
            <v>Outstanding</v>
          </cell>
          <cell r="K1023" t="str">
            <v>No</v>
          </cell>
          <cell r="L1023" t="str">
            <v>Letter not sent, no communication till date
according to RIMES unit cost is outstanding</v>
          </cell>
        </row>
        <row r="1024">
          <cell r="C1024" t="str">
            <v>07176 E00 03004298</v>
          </cell>
          <cell r="D1024" t="str">
            <v>DE970191</v>
          </cell>
          <cell r="E1024" t="str">
            <v>Rachna Saigal</v>
          </cell>
          <cell r="F1024" t="str">
            <v>03.06.1997</v>
          </cell>
          <cell r="G1024">
            <v>20000</v>
          </cell>
          <cell r="H1024">
            <v>20000</v>
          </cell>
          <cell r="I1024" t="str">
            <v>No</v>
          </cell>
          <cell r="J1024" t="str">
            <v>I.R.M</v>
          </cell>
          <cell r="K1024" t="str">
            <v>No</v>
          </cell>
          <cell r="L1024" t="str">
            <v>Letter not sent, last communication 99</v>
          </cell>
        </row>
        <row r="1025">
          <cell r="C1025" t="str">
            <v>07176 E00 03004303</v>
          </cell>
          <cell r="D1025" t="str">
            <v>DE970205</v>
          </cell>
          <cell r="E1025" t="str">
            <v>Kapil Khanna</v>
          </cell>
          <cell r="F1025" t="str">
            <v>30.06.1997</v>
          </cell>
          <cell r="G1025">
            <v>20000</v>
          </cell>
          <cell r="H1025">
            <v>20000</v>
          </cell>
          <cell r="I1025" t="str">
            <v>No</v>
          </cell>
          <cell r="J1025" t="str">
            <v>I.R.M</v>
          </cell>
          <cell r="K1025" t="str">
            <v>No</v>
          </cell>
          <cell r="L1025" t="str">
            <v>Letter not sent, last communication 03</v>
          </cell>
        </row>
        <row r="1026">
          <cell r="C1026" t="str">
            <v>07111 E00 03004308</v>
          </cell>
          <cell r="D1026" t="str">
            <v>DE970211</v>
          </cell>
          <cell r="E1026" t="str">
            <v>Manish Mittal</v>
          </cell>
          <cell r="F1026" t="str">
            <v>01.06.1997</v>
          </cell>
          <cell r="G1026">
            <v>20000</v>
          </cell>
          <cell r="H1026">
            <v>20000</v>
          </cell>
          <cell r="I1026" t="str">
            <v>No</v>
          </cell>
          <cell r="J1026" t="str">
            <v>I.R.M</v>
          </cell>
          <cell r="K1026" t="str">
            <v>No</v>
          </cell>
          <cell r="L1026" t="str">
            <v>Letter not sent, last communication 98</v>
          </cell>
        </row>
        <row r="1027">
          <cell r="C1027" t="str">
            <v>07205 E00 03004310</v>
          </cell>
          <cell r="D1027" t="str">
            <v>LU970070</v>
          </cell>
          <cell r="E1027" t="str">
            <v>Anil Kumar Rai</v>
          </cell>
          <cell r="F1027" t="str">
            <v>30.06.1997</v>
          </cell>
          <cell r="G1027">
            <v>20000</v>
          </cell>
          <cell r="H1027">
            <v>20000</v>
          </cell>
          <cell r="I1027" t="str">
            <v>No</v>
          </cell>
          <cell r="J1027" t="str">
            <v>I.R.M</v>
          </cell>
          <cell r="K1027" t="str">
            <v>No</v>
          </cell>
          <cell r="L1027" t="str">
            <v>Letter not sent, no communication till date</v>
          </cell>
        </row>
        <row r="1028">
          <cell r="C1028" t="str">
            <v>07017 E00 03004317</v>
          </cell>
          <cell r="D1028" t="str">
            <v>DE970131</v>
          </cell>
          <cell r="E1028" t="str">
            <v>Vishal Mehra</v>
          </cell>
          <cell r="F1028" t="str">
            <v>05.05.1997</v>
          </cell>
          <cell r="G1028">
            <v>62000</v>
          </cell>
          <cell r="H1028" t="str">
            <v>Nil</v>
          </cell>
          <cell r="J1028" t="str">
            <v>Cancelled</v>
          </cell>
          <cell r="L1028" t="str">
            <v>according to RIMES refund has been given through court settlement</v>
          </cell>
        </row>
        <row r="1029">
          <cell r="C1029" t="str">
            <v>07213 E00 03004318</v>
          </cell>
          <cell r="D1029" t="str">
            <v>DE970179</v>
          </cell>
          <cell r="E1029" t="str">
            <v>Baljit Kaur Matharu</v>
          </cell>
          <cell r="F1029" t="str">
            <v>28.05.1997</v>
          </cell>
          <cell r="G1029">
            <v>20000</v>
          </cell>
          <cell r="H1029">
            <v>5000</v>
          </cell>
          <cell r="I1029">
            <v>15000</v>
          </cell>
          <cell r="J1029" t="str">
            <v>Outstanding</v>
          </cell>
          <cell r="K1029" t="str">
            <v>No</v>
          </cell>
          <cell r="L1029" t="str">
            <v>Letter not sent, no communication till date
according to RIMES unit cost is outstanding</v>
          </cell>
        </row>
        <row r="1030">
          <cell r="C1030" t="str">
            <v>07130 E00 03004328</v>
          </cell>
          <cell r="D1030" t="str">
            <v>JP970044</v>
          </cell>
          <cell r="E1030" t="str">
            <v>T.C Sadasukhi</v>
          </cell>
          <cell r="F1030" t="str">
            <v>31.05.1997</v>
          </cell>
          <cell r="G1030">
            <v>20000</v>
          </cell>
          <cell r="H1030">
            <v>11000</v>
          </cell>
          <cell r="I1030">
            <v>9000</v>
          </cell>
          <cell r="J1030" t="str">
            <v>Outstanding</v>
          </cell>
          <cell r="K1030" t="str">
            <v>No</v>
          </cell>
          <cell r="L1030" t="str">
            <v>Letter not sent, last communication 97
according to Rimes unit cost is outstanding</v>
          </cell>
        </row>
        <row r="1031">
          <cell r="C1031" t="str">
            <v>07187 B00 03004333</v>
          </cell>
          <cell r="D1031" t="str">
            <v>DE970167</v>
          </cell>
          <cell r="E1031" t="str">
            <v>Alka Rohatgi</v>
          </cell>
          <cell r="F1031" t="str">
            <v>28.05.1997</v>
          </cell>
          <cell r="G1031">
            <v>32000</v>
          </cell>
          <cell r="H1031">
            <v>23500</v>
          </cell>
          <cell r="I1031">
            <v>8750</v>
          </cell>
          <cell r="J1031" t="str">
            <v>Outstanding</v>
          </cell>
          <cell r="K1031" t="str">
            <v>No</v>
          </cell>
          <cell r="L1031" t="str">
            <v>Letter not sent, last communication 06
according to Rimes Rs. 1,750/- is pending Rectification
transferred from Manali to Mus. In 2002</v>
          </cell>
        </row>
        <row r="1032">
          <cell r="C1032" t="str">
            <v>07017 E00 03004340</v>
          </cell>
          <cell r="D1032" t="str">
            <v>DE970225</v>
          </cell>
          <cell r="E1032" t="str">
            <v>Shachi Saxena</v>
          </cell>
          <cell r="F1032" t="str">
            <v>30.07.1997</v>
          </cell>
          <cell r="G1032">
            <v>58900</v>
          </cell>
          <cell r="H1032">
            <v>58900</v>
          </cell>
          <cell r="I1032" t="str">
            <v>No</v>
          </cell>
          <cell r="J1032" t="str">
            <v>I.R.M</v>
          </cell>
          <cell r="K1032" t="str">
            <v>No</v>
          </cell>
          <cell r="L1032" t="str">
            <v>Letter not sent, last communication 05</v>
          </cell>
        </row>
        <row r="1033">
          <cell r="C1033" t="str">
            <v>07027 E00 03004348</v>
          </cell>
          <cell r="D1033" t="str">
            <v>LU960071</v>
          </cell>
          <cell r="E1033" t="str">
            <v>Vivek Kumar Chawla</v>
          </cell>
          <cell r="F1033" t="str">
            <v>31.07.1996</v>
          </cell>
          <cell r="G1033">
            <v>45000</v>
          </cell>
          <cell r="H1033">
            <v>45000</v>
          </cell>
          <cell r="I1033" t="str">
            <v>No</v>
          </cell>
          <cell r="J1033" t="str">
            <v>I.R.M</v>
          </cell>
          <cell r="K1033" t="str">
            <v>No</v>
          </cell>
          <cell r="L1033" t="str">
            <v>Letter not sent, last communication 98</v>
          </cell>
        </row>
        <row r="1034">
          <cell r="C1034" t="str">
            <v>07012 E00 03004353</v>
          </cell>
          <cell r="D1034" t="str">
            <v>DE970028</v>
          </cell>
          <cell r="E1034" t="str">
            <v>Rohit Jain</v>
          </cell>
          <cell r="F1034" t="str">
            <v>30.01.1997</v>
          </cell>
          <cell r="G1034">
            <v>38000</v>
          </cell>
          <cell r="H1034">
            <v>9025</v>
          </cell>
          <cell r="I1034">
            <v>28975</v>
          </cell>
          <cell r="J1034" t="str">
            <v>Outstanding</v>
          </cell>
          <cell r="K1034" t="str">
            <v>No</v>
          </cell>
          <cell r="L1034" t="str">
            <v>Letter not sent, last communication 99
according to rimes unit cost is outstanding</v>
          </cell>
        </row>
        <row r="1035">
          <cell r="C1035" t="str">
            <v>07109 E00 03004370</v>
          </cell>
          <cell r="D1035" t="str">
            <v>JP970056</v>
          </cell>
          <cell r="E1035" t="str">
            <v>Alok Saxena</v>
          </cell>
          <cell r="F1035" t="str">
            <v>24.06.1997</v>
          </cell>
          <cell r="G1035">
            <v>20000</v>
          </cell>
          <cell r="H1035">
            <v>8800</v>
          </cell>
          <cell r="I1035">
            <v>11200</v>
          </cell>
          <cell r="J1035" t="str">
            <v>Outstanding</v>
          </cell>
          <cell r="K1035" t="str">
            <v>No</v>
          </cell>
          <cell r="L1035" t="str">
            <v>Letter not sent, no communication till date
according to RIMES unit cost is outstanding</v>
          </cell>
        </row>
        <row r="1036">
          <cell r="C1036" t="str">
            <v>07111 E00 03004372</v>
          </cell>
          <cell r="D1036" t="str">
            <v>JP970061</v>
          </cell>
          <cell r="E1036" t="str">
            <v>Asha Jha</v>
          </cell>
          <cell r="F1036" t="str">
            <v>19.06.1997</v>
          </cell>
          <cell r="G1036">
            <v>20000</v>
          </cell>
          <cell r="H1036">
            <v>18600</v>
          </cell>
          <cell r="I1036">
            <v>1400</v>
          </cell>
          <cell r="J1036" t="str">
            <v>Outstanding</v>
          </cell>
          <cell r="K1036" t="str">
            <v>No</v>
          </cell>
          <cell r="L1036" t="str">
            <v>Letter not sent, last communication 16
according to file unit cost outstanding</v>
          </cell>
        </row>
        <row r="1037">
          <cell r="C1037" t="str">
            <v>07125 E00 03004374</v>
          </cell>
          <cell r="D1037" t="str">
            <v>DE970231</v>
          </cell>
          <cell r="E1037" t="str">
            <v>Rohit Mathur</v>
          </cell>
          <cell r="F1037" t="str">
            <v>24.07.1997</v>
          </cell>
          <cell r="G1037">
            <v>20000</v>
          </cell>
          <cell r="H1037">
            <v>20000</v>
          </cell>
          <cell r="I1037" t="str">
            <v>No</v>
          </cell>
          <cell r="J1037" t="str">
            <v>R.M</v>
          </cell>
          <cell r="K1037">
            <v>2009</v>
          </cell>
          <cell r="L1037" t="str">
            <v>Letter not sent, last communcation 10</v>
          </cell>
        </row>
        <row r="1038">
          <cell r="C1038" t="str">
            <v>07211 E00 03004391</v>
          </cell>
          <cell r="D1038" t="str">
            <v>JP970072</v>
          </cell>
          <cell r="E1038" t="str">
            <v>Mukesh Sharma</v>
          </cell>
          <cell r="F1038" t="str">
            <v>30.06.1997</v>
          </cell>
          <cell r="G1038">
            <v>20000</v>
          </cell>
          <cell r="H1038">
            <v>20000</v>
          </cell>
          <cell r="I1038" t="str">
            <v>No</v>
          </cell>
          <cell r="J1038" t="str">
            <v>R.M</v>
          </cell>
          <cell r="K1038">
            <v>2010</v>
          </cell>
          <cell r="L1038" t="str">
            <v>letter not sent, Last communication 11</v>
          </cell>
        </row>
        <row r="1039">
          <cell r="C1039" t="str">
            <v>07184 E00 03004396</v>
          </cell>
          <cell r="D1039" t="str">
            <v>DE970239</v>
          </cell>
          <cell r="E1039" t="str">
            <v>Shiv Kumar Sharma</v>
          </cell>
          <cell r="F1039" t="str">
            <v>26.08.1997</v>
          </cell>
          <cell r="G1039">
            <v>20000</v>
          </cell>
          <cell r="H1039">
            <v>5000</v>
          </cell>
          <cell r="I1039">
            <v>15000</v>
          </cell>
          <cell r="J1039" t="str">
            <v>Outstanding</v>
          </cell>
          <cell r="K1039" t="str">
            <v>No</v>
          </cell>
          <cell r="L1039" t="str">
            <v>Letter not sent, no communication till date
according to RIMES unit cost is outstanding</v>
          </cell>
        </row>
        <row r="1040">
          <cell r="C1040" t="str">
            <v>07173 E00 03004398</v>
          </cell>
          <cell r="D1040" t="str">
            <v>JP970052</v>
          </cell>
          <cell r="E1040" t="str">
            <v>Vishal Tiwari</v>
          </cell>
          <cell r="F1040" t="str">
            <v>16.06.1997</v>
          </cell>
          <cell r="G1040">
            <v>19000</v>
          </cell>
          <cell r="H1040">
            <v>19000</v>
          </cell>
          <cell r="I1040" t="str">
            <v>No</v>
          </cell>
          <cell r="J1040" t="str">
            <v>I.R.M</v>
          </cell>
          <cell r="K1040" t="str">
            <v>No</v>
          </cell>
          <cell r="L1040" t="str">
            <v>Letter not sent, no communication till date</v>
          </cell>
        </row>
        <row r="1041">
          <cell r="C1041" t="str">
            <v>07192 E00 03004411</v>
          </cell>
          <cell r="D1041" t="str">
            <v>DE970248</v>
          </cell>
          <cell r="E1041" t="str">
            <v>Prabhat Mathur</v>
          </cell>
          <cell r="F1041" t="str">
            <v>31.10.1997</v>
          </cell>
          <cell r="G1041">
            <v>25000</v>
          </cell>
          <cell r="H1041">
            <v>25000</v>
          </cell>
          <cell r="I1041" t="str">
            <v>No</v>
          </cell>
          <cell r="J1041" t="str">
            <v>I.R.M</v>
          </cell>
          <cell r="K1041" t="str">
            <v>No</v>
          </cell>
          <cell r="L1041" t="str">
            <v>Letter not sent, last communication 14</v>
          </cell>
        </row>
        <row r="1042">
          <cell r="C1042" t="str">
            <v>07211 E00 03004416</v>
          </cell>
          <cell r="D1042" t="str">
            <v>JP970051</v>
          </cell>
          <cell r="E1042" t="str">
            <v>Anand Kumar Agarwal</v>
          </cell>
          <cell r="F1042" t="str">
            <v>16.06.1997</v>
          </cell>
          <cell r="G1042">
            <v>20000</v>
          </cell>
          <cell r="H1042">
            <v>8000</v>
          </cell>
          <cell r="I1042">
            <v>12000</v>
          </cell>
          <cell r="J1042" t="str">
            <v>Outstanding</v>
          </cell>
          <cell r="K1042" t="str">
            <v>No</v>
          </cell>
          <cell r="L1042" t="str">
            <v>Letter not sent, last communication 97 
according to Rimes unit cost outstanding</v>
          </cell>
        </row>
        <row r="1043">
          <cell r="C1043" t="str">
            <v>07040 E00 03004418</v>
          </cell>
          <cell r="D1043" t="str">
            <v>DE980002</v>
          </cell>
          <cell r="E1043" t="str">
            <v>S. Kar</v>
          </cell>
          <cell r="F1043" t="str">
            <v>06.06.1995</v>
          </cell>
          <cell r="G1043">
            <v>45000</v>
          </cell>
          <cell r="H1043">
            <v>38000</v>
          </cell>
          <cell r="I1043">
            <v>4750</v>
          </cell>
          <cell r="J1043" t="str">
            <v>Outstanding</v>
          </cell>
          <cell r="K1043" t="str">
            <v>No</v>
          </cell>
          <cell r="L1043" t="str">
            <v>Letter not sent, last communication 99</v>
          </cell>
        </row>
        <row r="1044">
          <cell r="C1044" t="str">
            <v>07051 E00 03004419</v>
          </cell>
          <cell r="D1044" t="str">
            <v>JP970087</v>
          </cell>
          <cell r="E1044" t="str">
            <v>Marshal Sharma</v>
          </cell>
          <cell r="F1044" t="str">
            <v>24.07.1997</v>
          </cell>
          <cell r="G1044">
            <v>49600</v>
          </cell>
          <cell r="H1044">
            <v>52450</v>
          </cell>
          <cell r="I1044" t="str">
            <v>2850 Excess</v>
          </cell>
          <cell r="J1044" t="str">
            <v>I.R.M</v>
          </cell>
          <cell r="K1044" t="str">
            <v>No</v>
          </cell>
          <cell r="L1044" t="str">
            <v>Letter not sent, last communication 00 (Excess Amount Recd Rs 2850/- for Dewali Discount)</v>
          </cell>
        </row>
        <row r="1045">
          <cell r="C1045" t="str">
            <v>0701 A00 03004423</v>
          </cell>
          <cell r="D1045" t="str">
            <v>JP960098</v>
          </cell>
          <cell r="E1045" t="str">
            <v>Kishore Nazwani</v>
          </cell>
          <cell r="F1045" t="str">
            <v>31.07.1997</v>
          </cell>
          <cell r="G1045">
            <v>79800</v>
          </cell>
          <cell r="H1045">
            <v>79800</v>
          </cell>
          <cell r="I1045" t="str">
            <v>No</v>
          </cell>
          <cell r="J1045" t="str">
            <v>I.R.M</v>
          </cell>
          <cell r="K1045" t="str">
            <v>No</v>
          </cell>
          <cell r="L1045" t="str">
            <v>Letter not sent, last communication 08</v>
          </cell>
        </row>
        <row r="1046">
          <cell r="C1046" t="str">
            <v>0705 E00 03004571</v>
          </cell>
          <cell r="D1046" t="str">
            <v>DE051048</v>
          </cell>
          <cell r="E1046" t="str">
            <v>Carissa Invst Pvt Ltd</v>
          </cell>
          <cell r="F1046" t="str">
            <v>10.02.2005</v>
          </cell>
          <cell r="G1046">
            <v>132500</v>
          </cell>
          <cell r="H1046">
            <v>132500</v>
          </cell>
          <cell r="I1046" t="str">
            <v>No</v>
          </cell>
          <cell r="J1046" t="str">
            <v>I.R.M</v>
          </cell>
          <cell r="K1046" t="str">
            <v>Corporate</v>
          </cell>
          <cell r="L1046" t="str">
            <v xml:space="preserve">Letter not sent, application form filed, membership validity for 33 years only </v>
          </cell>
        </row>
        <row r="1047">
          <cell r="C1047" t="str">
            <v>0705 E00 03004572</v>
          </cell>
          <cell r="D1047" t="str">
            <v>DE050149</v>
          </cell>
          <cell r="E1047" t="str">
            <v>Carissa Invst Pvt Ltd</v>
          </cell>
          <cell r="F1047" t="str">
            <v>10.02.2005</v>
          </cell>
          <cell r="G1047">
            <v>132500</v>
          </cell>
          <cell r="H1047">
            <v>132500</v>
          </cell>
          <cell r="I1047" t="str">
            <v>No</v>
          </cell>
          <cell r="J1047" t="str">
            <v>I.R.M</v>
          </cell>
          <cell r="K1047" t="str">
            <v>Corporate</v>
          </cell>
          <cell r="L1047" t="str">
            <v xml:space="preserve">Letter not sent, application form filed, membership validity for 33 years only </v>
          </cell>
        </row>
        <row r="1048">
          <cell r="C1048" t="str">
            <v>0705 E00 03004573</v>
          </cell>
          <cell r="D1048" t="str">
            <v>DE050150</v>
          </cell>
          <cell r="E1048" t="str">
            <v>Carissa Invst Pvt Ltd</v>
          </cell>
          <cell r="F1048" t="str">
            <v>10.02.2005</v>
          </cell>
          <cell r="G1048">
            <v>132500</v>
          </cell>
          <cell r="H1048">
            <v>132500</v>
          </cell>
          <cell r="I1048" t="str">
            <v>No</v>
          </cell>
          <cell r="J1048" t="str">
            <v>I.R.M</v>
          </cell>
          <cell r="K1048" t="str">
            <v>Corporate</v>
          </cell>
          <cell r="L1048" t="str">
            <v xml:space="preserve">Letter not sent, application form filed, membership validity for 33 years only </v>
          </cell>
        </row>
        <row r="1049">
          <cell r="C1049" t="str">
            <v>0706 E00 03004574</v>
          </cell>
          <cell r="D1049" t="str">
            <v>DE050151</v>
          </cell>
          <cell r="E1049" t="str">
            <v>Carissa Invst Pvt Ltd</v>
          </cell>
          <cell r="F1049" t="str">
            <v>10.02.2005</v>
          </cell>
          <cell r="G1049">
            <v>132500</v>
          </cell>
          <cell r="H1049">
            <v>132500</v>
          </cell>
          <cell r="I1049" t="str">
            <v>No</v>
          </cell>
          <cell r="J1049" t="str">
            <v>I.R.M</v>
          </cell>
          <cell r="K1049" t="str">
            <v>Corporate</v>
          </cell>
          <cell r="L1049" t="str">
            <v xml:space="preserve">Letter not sent, application form filed, membership validity for 33 years only </v>
          </cell>
        </row>
        <row r="1050">
          <cell r="C1050" t="str">
            <v>0706 E00 03004575</v>
          </cell>
          <cell r="D1050" t="str">
            <v>DE050152</v>
          </cell>
          <cell r="E1050" t="str">
            <v>Carissa Invst Pvt Ltd</v>
          </cell>
          <cell r="F1050" t="str">
            <v>10.02.2005</v>
          </cell>
          <cell r="G1050">
            <v>132500</v>
          </cell>
          <cell r="H1050">
            <v>132500</v>
          </cell>
          <cell r="I1050" t="str">
            <v>No</v>
          </cell>
          <cell r="J1050" t="str">
            <v>I.R.M</v>
          </cell>
          <cell r="K1050" t="str">
            <v>Corporate</v>
          </cell>
          <cell r="L1050" t="str">
            <v xml:space="preserve">Letter not sent, application form filed, membership validity for 33 years only </v>
          </cell>
        </row>
        <row r="1051">
          <cell r="C1051" t="str">
            <v>0706 E00 03004576</v>
          </cell>
          <cell r="D1051" t="str">
            <v>DE050153</v>
          </cell>
          <cell r="E1051" t="str">
            <v>Carissa Invst Pvt Ltd</v>
          </cell>
          <cell r="F1051" t="str">
            <v>10.02.2005</v>
          </cell>
          <cell r="G1051">
            <v>132500</v>
          </cell>
          <cell r="H1051">
            <v>132500</v>
          </cell>
          <cell r="I1051" t="str">
            <v>No</v>
          </cell>
          <cell r="J1051" t="str">
            <v>I.R.M</v>
          </cell>
          <cell r="K1051" t="str">
            <v>Corporate</v>
          </cell>
          <cell r="L1051" t="str">
            <v xml:space="preserve">Letter not sent, application form filed, membership validity for 33 years only </v>
          </cell>
        </row>
        <row r="1052">
          <cell r="C1052" t="str">
            <v>0707 E00 03004577</v>
          </cell>
          <cell r="D1052" t="str">
            <v>DE050154</v>
          </cell>
          <cell r="E1052" t="str">
            <v>Carissa Invst Pvt Ltd</v>
          </cell>
          <cell r="F1052" t="str">
            <v>10.02.2005</v>
          </cell>
          <cell r="G1052">
            <v>132500</v>
          </cell>
          <cell r="H1052">
            <v>132500</v>
          </cell>
          <cell r="I1052" t="str">
            <v>No</v>
          </cell>
          <cell r="J1052" t="str">
            <v>I.R.M</v>
          </cell>
          <cell r="K1052" t="str">
            <v>Corporate</v>
          </cell>
          <cell r="L1052" t="str">
            <v xml:space="preserve">Letter not sent, application form filed, membership validity for 33 years only </v>
          </cell>
        </row>
        <row r="1053">
          <cell r="C1053" t="str">
            <v>0708 E00 03004578</v>
          </cell>
          <cell r="D1053" t="str">
            <v>DE050155</v>
          </cell>
          <cell r="E1053" t="str">
            <v>Carissa Invst Pvt Ltd</v>
          </cell>
          <cell r="F1053" t="str">
            <v>10.02.2005</v>
          </cell>
          <cell r="G1053">
            <v>132500</v>
          </cell>
          <cell r="H1053">
            <v>132500</v>
          </cell>
          <cell r="I1053" t="str">
            <v>No</v>
          </cell>
          <cell r="J1053" t="str">
            <v>I.R.M</v>
          </cell>
          <cell r="K1053" t="str">
            <v>Corporate</v>
          </cell>
          <cell r="L1053" t="str">
            <v xml:space="preserve">Letter not sent, application form filed, membership validity for 33 years only </v>
          </cell>
        </row>
        <row r="1054">
          <cell r="C1054" t="str">
            <v>0708 E00 03004579</v>
          </cell>
          <cell r="D1054" t="str">
            <v>DE050156</v>
          </cell>
          <cell r="E1054" t="str">
            <v>Carissa Invst Pvt Ltd</v>
          </cell>
          <cell r="F1054" t="str">
            <v>10.02.2005</v>
          </cell>
          <cell r="G1054">
            <v>132500</v>
          </cell>
          <cell r="H1054">
            <v>132500</v>
          </cell>
          <cell r="I1054" t="str">
            <v>No</v>
          </cell>
          <cell r="J1054" t="str">
            <v>I.R.M</v>
          </cell>
          <cell r="K1054" t="str">
            <v>Corporate</v>
          </cell>
          <cell r="L1054" t="str">
            <v xml:space="preserve">Letter not sent, application form filed, membership validity for 33 years only </v>
          </cell>
        </row>
        <row r="1055">
          <cell r="C1055" t="str">
            <v>0708 E00 03004580</v>
          </cell>
          <cell r="D1055" t="str">
            <v>DE050157</v>
          </cell>
          <cell r="E1055" t="str">
            <v>Carissa Invst Pvt Ltd</v>
          </cell>
          <cell r="F1055" t="str">
            <v>10.02.2005</v>
          </cell>
          <cell r="G1055">
            <v>132500</v>
          </cell>
          <cell r="H1055">
            <v>132500</v>
          </cell>
          <cell r="I1055" t="str">
            <v>No</v>
          </cell>
          <cell r="J1055" t="str">
            <v>I.R.M</v>
          </cell>
          <cell r="K1055" t="str">
            <v>Corporate</v>
          </cell>
          <cell r="L1055" t="str">
            <v xml:space="preserve">Letter not sent, application form filed, membership validity for 33 years only </v>
          </cell>
        </row>
        <row r="1056">
          <cell r="C1056" t="str">
            <v>0709 E00 03004581</v>
          </cell>
          <cell r="D1056" t="str">
            <v>DE050158</v>
          </cell>
          <cell r="E1056" t="str">
            <v>Carissa Invst Pvt Ltd</v>
          </cell>
          <cell r="F1056" t="str">
            <v>10.02.2005</v>
          </cell>
          <cell r="G1056">
            <v>132500</v>
          </cell>
          <cell r="H1056">
            <v>132500</v>
          </cell>
          <cell r="I1056" t="str">
            <v>No</v>
          </cell>
          <cell r="J1056" t="str">
            <v>I.R.M</v>
          </cell>
          <cell r="K1056" t="str">
            <v>Corporate</v>
          </cell>
          <cell r="L1056" t="str">
            <v xml:space="preserve">Letter not sent, application form filed, membership validity for 33 years only </v>
          </cell>
        </row>
        <row r="1057">
          <cell r="C1057" t="str">
            <v>0709 E00 03004582</v>
          </cell>
          <cell r="D1057" t="str">
            <v>DE050159</v>
          </cell>
          <cell r="E1057" t="str">
            <v>Carissa Invst Pvt Ltd</v>
          </cell>
          <cell r="F1057" t="str">
            <v>10.02.2005</v>
          </cell>
          <cell r="G1057">
            <v>132500</v>
          </cell>
          <cell r="H1057">
            <v>132500</v>
          </cell>
          <cell r="I1057" t="str">
            <v>No</v>
          </cell>
          <cell r="J1057" t="str">
            <v>I.R.M</v>
          </cell>
          <cell r="K1057" t="str">
            <v>Corporate</v>
          </cell>
          <cell r="L1057" t="str">
            <v xml:space="preserve">Letter not sent, application form filed, membership validity for 33 years only </v>
          </cell>
        </row>
        <row r="1058">
          <cell r="C1058" t="str">
            <v>0709 E00 03004583</v>
          </cell>
          <cell r="D1058" t="str">
            <v>DE050160</v>
          </cell>
          <cell r="E1058" t="str">
            <v>Carissa Invst Pvt Ltd</v>
          </cell>
          <cell r="F1058" t="str">
            <v>10.02.2005</v>
          </cell>
          <cell r="G1058">
            <v>132500</v>
          </cell>
          <cell r="H1058">
            <v>132500</v>
          </cell>
          <cell r="I1058" t="str">
            <v>No</v>
          </cell>
          <cell r="J1058" t="str">
            <v>I.R.M</v>
          </cell>
          <cell r="K1058" t="str">
            <v>Corporate</v>
          </cell>
          <cell r="L1058" t="str">
            <v xml:space="preserve">Letter not sent, application form filed, membership validity for 33 years only </v>
          </cell>
        </row>
        <row r="1059">
          <cell r="C1059" t="str">
            <v>07011 E00 03004584</v>
          </cell>
          <cell r="D1059" t="str">
            <v>DE050161</v>
          </cell>
          <cell r="E1059" t="str">
            <v>Carissa Invst Pvt Ltd</v>
          </cell>
          <cell r="F1059" t="str">
            <v>10.02.2005</v>
          </cell>
          <cell r="G1059">
            <v>132500</v>
          </cell>
          <cell r="H1059">
            <v>132500</v>
          </cell>
          <cell r="I1059" t="str">
            <v>No</v>
          </cell>
          <cell r="J1059" t="str">
            <v>I.R.M</v>
          </cell>
          <cell r="K1059" t="str">
            <v>Corporate</v>
          </cell>
          <cell r="L1059" t="str">
            <v xml:space="preserve">Letter not sent, application form filed, membership validity for 33 years only </v>
          </cell>
        </row>
        <row r="1060">
          <cell r="C1060" t="str">
            <v>07011 E00 03004585</v>
          </cell>
          <cell r="D1060" t="str">
            <v>DE050162</v>
          </cell>
          <cell r="E1060" t="str">
            <v>Carissa Invst Pvt Ltd</v>
          </cell>
          <cell r="F1060" t="str">
            <v>10.02.2005</v>
          </cell>
          <cell r="G1060">
            <v>132500</v>
          </cell>
          <cell r="H1060">
            <v>132500</v>
          </cell>
          <cell r="I1060" t="str">
            <v>No</v>
          </cell>
          <cell r="J1060" t="str">
            <v>I.R.M</v>
          </cell>
          <cell r="K1060" t="str">
            <v>Corporate</v>
          </cell>
          <cell r="L1060" t="str">
            <v xml:space="preserve">Letter not sent, application form filed, membership validity for 33 years only </v>
          </cell>
        </row>
        <row r="1061">
          <cell r="C1061" t="str">
            <v>07011 E00 03004586</v>
          </cell>
          <cell r="D1061" t="str">
            <v>DE050163</v>
          </cell>
          <cell r="E1061" t="str">
            <v>Carissa Invst Pvt Ltd</v>
          </cell>
          <cell r="F1061" t="str">
            <v>10.02.2005</v>
          </cell>
          <cell r="G1061">
            <v>132500</v>
          </cell>
          <cell r="H1061">
            <v>132500</v>
          </cell>
          <cell r="I1061" t="str">
            <v>No</v>
          </cell>
          <cell r="J1061" t="str">
            <v>I.R.M</v>
          </cell>
          <cell r="K1061" t="str">
            <v>Corporate</v>
          </cell>
          <cell r="L1061" t="str">
            <v xml:space="preserve">Letter not sent, application form filed, membership validity for 33 years only </v>
          </cell>
        </row>
        <row r="1062">
          <cell r="C1062" t="str">
            <v>07012 E00 03004587</v>
          </cell>
          <cell r="D1062" t="str">
            <v>DE050164</v>
          </cell>
          <cell r="E1062" t="str">
            <v>Carissa Invst Pvt Ltd</v>
          </cell>
          <cell r="F1062" t="str">
            <v>10.02.2005</v>
          </cell>
          <cell r="G1062">
            <v>132500</v>
          </cell>
          <cell r="H1062">
            <v>132500</v>
          </cell>
          <cell r="I1062" t="str">
            <v>No</v>
          </cell>
          <cell r="J1062" t="str">
            <v>I.R.M</v>
          </cell>
          <cell r="K1062" t="str">
            <v>Corporate</v>
          </cell>
          <cell r="L1062" t="str">
            <v xml:space="preserve">Letter not sent, application form filed, membership validity for 33 years only </v>
          </cell>
        </row>
        <row r="1063">
          <cell r="C1063" t="str">
            <v>07012 E00 03004588</v>
          </cell>
          <cell r="D1063" t="str">
            <v>DE050165</v>
          </cell>
          <cell r="E1063" t="str">
            <v>Carissa Invst Pvt Ltd</v>
          </cell>
          <cell r="F1063" t="str">
            <v>10.02.2005</v>
          </cell>
          <cell r="G1063">
            <v>132500</v>
          </cell>
          <cell r="H1063">
            <v>132500</v>
          </cell>
          <cell r="I1063" t="str">
            <v>No</v>
          </cell>
          <cell r="J1063" t="str">
            <v>I.R.M</v>
          </cell>
          <cell r="K1063" t="str">
            <v>Corporate</v>
          </cell>
          <cell r="L1063" t="str">
            <v xml:space="preserve">Letter not sent, application form filed, membership validity for 33 years only </v>
          </cell>
        </row>
        <row r="1064">
          <cell r="C1064" t="str">
            <v>07012 E00 03004589</v>
          </cell>
          <cell r="D1064" t="str">
            <v>DE050166</v>
          </cell>
          <cell r="E1064" t="str">
            <v>Carissa Invst Pvt Ltd</v>
          </cell>
          <cell r="F1064" t="str">
            <v>10.02.2005</v>
          </cell>
          <cell r="G1064">
            <v>132500</v>
          </cell>
          <cell r="H1064">
            <v>132500</v>
          </cell>
          <cell r="I1064" t="str">
            <v>No</v>
          </cell>
          <cell r="J1064" t="str">
            <v>I.R.M</v>
          </cell>
          <cell r="K1064" t="str">
            <v>Corporate</v>
          </cell>
          <cell r="L1064" t="str">
            <v xml:space="preserve">Letter not sent, application form filed, membership validity for 33 years only </v>
          </cell>
        </row>
        <row r="1065">
          <cell r="C1065" t="str">
            <v>07031 E00 03004590</v>
          </cell>
          <cell r="D1065" t="str">
            <v>DE050167</v>
          </cell>
          <cell r="E1065" t="str">
            <v>Carissa Invst Pvt Ltd</v>
          </cell>
          <cell r="F1065" t="str">
            <v>10.02.2005</v>
          </cell>
          <cell r="G1065">
            <v>132500</v>
          </cell>
          <cell r="H1065">
            <v>132500</v>
          </cell>
          <cell r="I1065" t="str">
            <v>No</v>
          </cell>
          <cell r="J1065" t="str">
            <v>I.R.M</v>
          </cell>
          <cell r="K1065" t="str">
            <v>Corporate</v>
          </cell>
          <cell r="L1065" t="str">
            <v xml:space="preserve">Letter not sent, application form filed, membership validity for 33 years only </v>
          </cell>
        </row>
        <row r="1066">
          <cell r="C1066" t="str">
            <v>07031 E00 03004591</v>
          </cell>
          <cell r="D1066" t="str">
            <v>DE050168</v>
          </cell>
          <cell r="E1066" t="str">
            <v>Carissa Invst Pvt Ltd</v>
          </cell>
          <cell r="F1066" t="str">
            <v>10.02.2005</v>
          </cell>
          <cell r="G1066">
            <v>132500</v>
          </cell>
          <cell r="H1066">
            <v>132500</v>
          </cell>
          <cell r="I1066" t="str">
            <v>No</v>
          </cell>
          <cell r="J1066" t="str">
            <v>I.R.M</v>
          </cell>
          <cell r="K1066" t="str">
            <v>Corporate</v>
          </cell>
          <cell r="L1066" t="str">
            <v xml:space="preserve">Letter not sent, application form filed, membership validity for 33 years only </v>
          </cell>
        </row>
        <row r="1067">
          <cell r="C1067" t="str">
            <v>07031 E00 03004592</v>
          </cell>
          <cell r="D1067" t="str">
            <v>DE050169</v>
          </cell>
          <cell r="E1067" t="str">
            <v>Carissa Invst Pvt Ltd</v>
          </cell>
          <cell r="F1067" t="str">
            <v>10.02.2005</v>
          </cell>
          <cell r="G1067">
            <v>132500</v>
          </cell>
          <cell r="H1067">
            <v>132500</v>
          </cell>
          <cell r="I1067" t="str">
            <v>No</v>
          </cell>
          <cell r="J1067" t="str">
            <v>I.R.M</v>
          </cell>
          <cell r="K1067" t="str">
            <v>Corporate</v>
          </cell>
          <cell r="L1067" t="str">
            <v xml:space="preserve">Letter not sent, application form filed, membership validity for 33 years only </v>
          </cell>
        </row>
        <row r="1068">
          <cell r="C1068" t="str">
            <v>07032 E00 03004593</v>
          </cell>
          <cell r="D1068" t="str">
            <v>DE050171</v>
          </cell>
          <cell r="E1068" t="str">
            <v>Carissa Invst Pvt Ltd</v>
          </cell>
          <cell r="F1068" t="str">
            <v>10.02.2005</v>
          </cell>
          <cell r="G1068">
            <v>132500</v>
          </cell>
          <cell r="H1068">
            <v>132500</v>
          </cell>
          <cell r="I1068" t="str">
            <v>No</v>
          </cell>
          <cell r="J1068" t="str">
            <v>I.R.M</v>
          </cell>
          <cell r="K1068" t="str">
            <v>Corporate</v>
          </cell>
          <cell r="L1068" t="str">
            <v xml:space="preserve">Letter not sent, application form filed, membership validity for 33 years only </v>
          </cell>
        </row>
        <row r="1069">
          <cell r="C1069" t="str">
            <v>07032 E00 03004594</v>
          </cell>
          <cell r="D1069" t="str">
            <v>DE050172</v>
          </cell>
          <cell r="E1069" t="str">
            <v>Carissa Invst Pvt Ltd</v>
          </cell>
          <cell r="F1069" t="str">
            <v>10.02.2005</v>
          </cell>
          <cell r="G1069">
            <v>132500</v>
          </cell>
          <cell r="H1069">
            <v>132500</v>
          </cell>
          <cell r="I1069" t="str">
            <v>No</v>
          </cell>
          <cell r="J1069" t="str">
            <v>I.R.M</v>
          </cell>
          <cell r="K1069" t="str">
            <v>Corporate</v>
          </cell>
          <cell r="L1069" t="str">
            <v xml:space="preserve">Letter not sent, application form filed, membership validity for 33 years only </v>
          </cell>
        </row>
        <row r="1070">
          <cell r="C1070" t="str">
            <v>07032 E00 03004595</v>
          </cell>
          <cell r="D1070" t="str">
            <v>DE050172</v>
          </cell>
          <cell r="E1070" t="str">
            <v>Carissa Invst Pvt Ltd</v>
          </cell>
          <cell r="F1070" t="str">
            <v>10.02.2005</v>
          </cell>
          <cell r="G1070">
            <v>132500</v>
          </cell>
          <cell r="H1070">
            <v>132500</v>
          </cell>
          <cell r="I1070" t="str">
            <v>No</v>
          </cell>
          <cell r="J1070" t="str">
            <v>I.R.M</v>
          </cell>
          <cell r="K1070" t="str">
            <v>Corporate</v>
          </cell>
          <cell r="L1070" t="str">
            <v xml:space="preserve">Letter not sent, application form filed, membership validity for 33 years only </v>
          </cell>
        </row>
        <row r="1071">
          <cell r="C1071" t="str">
            <v>07033 E00 03004596</v>
          </cell>
          <cell r="D1071" t="str">
            <v>DE050174</v>
          </cell>
          <cell r="E1071" t="str">
            <v>Carissa Invst Pvt Ltd</v>
          </cell>
          <cell r="F1071" t="str">
            <v>10.02.2005</v>
          </cell>
          <cell r="G1071">
            <v>132500</v>
          </cell>
          <cell r="H1071">
            <v>132500</v>
          </cell>
          <cell r="I1071" t="str">
            <v>No</v>
          </cell>
          <cell r="J1071" t="str">
            <v>I.R.M</v>
          </cell>
          <cell r="K1071" t="str">
            <v>Corporate</v>
          </cell>
          <cell r="L1071" t="str">
            <v xml:space="preserve">Letter not sent, application form filed, membership validity for 33 years only </v>
          </cell>
        </row>
        <row r="1072">
          <cell r="C1072" t="str">
            <v>07033 E00 03004597</v>
          </cell>
          <cell r="D1072" t="str">
            <v>DE050175</v>
          </cell>
          <cell r="E1072" t="str">
            <v>Carissa Invst Pvt Ltd</v>
          </cell>
          <cell r="F1072" t="str">
            <v>10.02.2005</v>
          </cell>
          <cell r="G1072">
            <v>132500</v>
          </cell>
          <cell r="H1072">
            <v>132500</v>
          </cell>
          <cell r="I1072" t="str">
            <v>No</v>
          </cell>
          <cell r="J1072" t="str">
            <v>I.R.M</v>
          </cell>
          <cell r="K1072" t="str">
            <v>Corporate</v>
          </cell>
          <cell r="L1072" t="str">
            <v xml:space="preserve">Letter not sent, application form filed, membership validity for 33 years only </v>
          </cell>
        </row>
        <row r="1073">
          <cell r="C1073" t="str">
            <v>07033 E00 03004598</v>
          </cell>
          <cell r="D1073" t="str">
            <v>DE050176</v>
          </cell>
          <cell r="E1073" t="str">
            <v>Carissa Invst Pvt Ltd</v>
          </cell>
          <cell r="F1073" t="str">
            <v>10.02.2005</v>
          </cell>
          <cell r="G1073">
            <v>132500</v>
          </cell>
          <cell r="H1073">
            <v>132500</v>
          </cell>
          <cell r="I1073" t="str">
            <v>No</v>
          </cell>
          <cell r="J1073" t="str">
            <v>I.R.M</v>
          </cell>
          <cell r="K1073" t="str">
            <v>Corporate</v>
          </cell>
          <cell r="L1073" t="str">
            <v xml:space="preserve">Letter not sent, application form filed, membership validity for 33 years only </v>
          </cell>
        </row>
        <row r="1074">
          <cell r="C1074" t="str">
            <v>07036 E00 03004599</v>
          </cell>
          <cell r="D1074" t="str">
            <v>DE050177</v>
          </cell>
          <cell r="E1074" t="str">
            <v>Carissa Invst Pvt Ltd</v>
          </cell>
          <cell r="F1074" t="str">
            <v>10.02.2005</v>
          </cell>
          <cell r="G1074">
            <v>132500</v>
          </cell>
          <cell r="H1074">
            <v>132500</v>
          </cell>
          <cell r="I1074" t="str">
            <v>No</v>
          </cell>
          <cell r="J1074" t="str">
            <v>I.R.M</v>
          </cell>
          <cell r="K1074" t="str">
            <v>Corporate</v>
          </cell>
          <cell r="L1074" t="str">
            <v xml:space="preserve">Letter not sent, application form filed, membership validity for 33 years only </v>
          </cell>
        </row>
        <row r="1075">
          <cell r="C1075" t="str">
            <v>07036 E00 03004600</v>
          </cell>
          <cell r="D1075" t="str">
            <v>DE050178</v>
          </cell>
          <cell r="E1075" t="str">
            <v>Carissa Invst Pvt Ltd</v>
          </cell>
          <cell r="F1075" t="str">
            <v>10.02.2005</v>
          </cell>
          <cell r="G1075">
            <v>132500</v>
          </cell>
          <cell r="H1075">
            <v>132500</v>
          </cell>
          <cell r="I1075" t="str">
            <v>No</v>
          </cell>
          <cell r="J1075" t="str">
            <v>I.R.M</v>
          </cell>
          <cell r="K1075" t="str">
            <v>Corporate</v>
          </cell>
          <cell r="L1075" t="str">
            <v xml:space="preserve">Letter not sent, application form filed, membership validity for 33 years only </v>
          </cell>
        </row>
        <row r="1076">
          <cell r="C1076" t="str">
            <v>07036 E00 03004601</v>
          </cell>
          <cell r="D1076" t="str">
            <v>DE050179</v>
          </cell>
          <cell r="E1076" t="str">
            <v>Carissa Invst Pvt Ltd</v>
          </cell>
          <cell r="F1076" t="str">
            <v>10.02.2005</v>
          </cell>
          <cell r="G1076">
            <v>132500</v>
          </cell>
          <cell r="H1076">
            <v>132500</v>
          </cell>
          <cell r="J1076" t="str">
            <v>I.R.M</v>
          </cell>
          <cell r="K1076" t="str">
            <v>Corporate</v>
          </cell>
          <cell r="L1076" t="str">
            <v xml:space="preserve">Letter not sent, application form filed, membership validity for 33 years only </v>
          </cell>
        </row>
        <row r="1077">
          <cell r="C1077" t="str">
            <v>07037 E00 03004602</v>
          </cell>
          <cell r="D1077" t="str">
            <v>DE050180</v>
          </cell>
          <cell r="E1077" t="str">
            <v>Carissa Invst Pvt Ltd</v>
          </cell>
          <cell r="F1077" t="str">
            <v>10.02.2005</v>
          </cell>
          <cell r="G1077">
            <v>132500</v>
          </cell>
          <cell r="H1077">
            <v>132500</v>
          </cell>
          <cell r="J1077" t="str">
            <v>I.R.M</v>
          </cell>
          <cell r="K1077" t="str">
            <v>Corporate</v>
          </cell>
          <cell r="L1077" t="str">
            <v xml:space="preserve">Letter not sent, application form filed, membership validity for 33 years only </v>
          </cell>
        </row>
        <row r="1078">
          <cell r="C1078" t="str">
            <v>07037 E00 03004603</v>
          </cell>
          <cell r="D1078" t="str">
            <v>DE050181</v>
          </cell>
          <cell r="E1078" t="str">
            <v>Carissa Invst Pvt Ltd</v>
          </cell>
          <cell r="F1078" t="str">
            <v>10.02.2005</v>
          </cell>
          <cell r="G1078">
            <v>132500</v>
          </cell>
          <cell r="H1078">
            <v>132500</v>
          </cell>
          <cell r="J1078" t="str">
            <v>I.R.M</v>
          </cell>
          <cell r="K1078" t="str">
            <v>Corporate</v>
          </cell>
          <cell r="L1078" t="str">
            <v xml:space="preserve">Letter not sent, application form filed, membership validity for 33 years only </v>
          </cell>
        </row>
        <row r="1079">
          <cell r="C1079" t="str">
            <v>07037 E00 03004604</v>
          </cell>
          <cell r="D1079" t="str">
            <v>DE050182</v>
          </cell>
          <cell r="E1079" t="str">
            <v>Carissa Invst Pvt Ltd</v>
          </cell>
          <cell r="F1079" t="str">
            <v>10.02.2005</v>
          </cell>
          <cell r="G1079">
            <v>132500</v>
          </cell>
          <cell r="H1079">
            <v>132500</v>
          </cell>
          <cell r="J1079" t="str">
            <v>I.R.M</v>
          </cell>
          <cell r="K1079" t="str">
            <v>Corporate</v>
          </cell>
          <cell r="L1079" t="str">
            <v xml:space="preserve">Letter not sent, application form filed, membership validity for 33 years only </v>
          </cell>
        </row>
        <row r="1080">
          <cell r="C1080" t="str">
            <v>07046 E00 03004605</v>
          </cell>
          <cell r="D1080" t="str">
            <v>DE050183</v>
          </cell>
          <cell r="E1080" t="str">
            <v>Carissa Invst Pvt Ltd</v>
          </cell>
          <cell r="F1080" t="str">
            <v>10.02.2005</v>
          </cell>
          <cell r="G1080">
            <v>132500</v>
          </cell>
          <cell r="H1080">
            <v>132500</v>
          </cell>
          <cell r="J1080" t="str">
            <v>I.R.M</v>
          </cell>
          <cell r="K1080" t="str">
            <v>Corporate</v>
          </cell>
          <cell r="L1080" t="str">
            <v xml:space="preserve">Letter not sent, application form filed, membership validity for 33 years only </v>
          </cell>
        </row>
        <row r="1081">
          <cell r="C1081" t="str">
            <v>07046 E00 03004606</v>
          </cell>
          <cell r="D1081" t="str">
            <v>DE050184</v>
          </cell>
          <cell r="E1081" t="str">
            <v>Carissa Invst Pvt Ltd</v>
          </cell>
          <cell r="F1081" t="str">
            <v>10.02.2005</v>
          </cell>
          <cell r="G1081">
            <v>132500</v>
          </cell>
          <cell r="H1081">
            <v>132500</v>
          </cell>
          <cell r="J1081" t="str">
            <v>I.R.M</v>
          </cell>
          <cell r="K1081" t="str">
            <v>Corporate</v>
          </cell>
          <cell r="L1081" t="str">
            <v xml:space="preserve">Letter not sent, application form filed, membership validity for 33 years only </v>
          </cell>
        </row>
        <row r="1082">
          <cell r="C1082" t="str">
            <v>07046 E00 03004607</v>
          </cell>
          <cell r="D1082" t="str">
            <v>DE050185</v>
          </cell>
          <cell r="E1082" t="str">
            <v>Carissa Invst Pvt Ltd</v>
          </cell>
          <cell r="F1082" t="str">
            <v>10.02.2005</v>
          </cell>
          <cell r="G1082">
            <v>132500</v>
          </cell>
          <cell r="H1082">
            <v>132500</v>
          </cell>
          <cell r="J1082" t="str">
            <v>I.R.M</v>
          </cell>
          <cell r="K1082" t="str">
            <v>Corporate</v>
          </cell>
          <cell r="L1082" t="str">
            <v xml:space="preserve">Letter not sent, application form filed, membership validity for 33 years only </v>
          </cell>
        </row>
        <row r="1083">
          <cell r="C1083" t="str">
            <v>07047 E00 03004608</v>
          </cell>
          <cell r="D1083" t="str">
            <v>DE050186</v>
          </cell>
          <cell r="E1083" t="str">
            <v>Carissa Invst Pvt Ltd</v>
          </cell>
          <cell r="F1083" t="str">
            <v>10.02.2005</v>
          </cell>
          <cell r="G1083">
            <v>132500</v>
          </cell>
          <cell r="H1083">
            <v>132500</v>
          </cell>
          <cell r="J1083" t="str">
            <v>I.R.M</v>
          </cell>
          <cell r="K1083" t="str">
            <v>Corporate</v>
          </cell>
          <cell r="L1083" t="str">
            <v xml:space="preserve">Letter not sent, application form filed, membership validity for 33 years only </v>
          </cell>
        </row>
        <row r="1084">
          <cell r="C1084" t="str">
            <v>07047 E00 03004609</v>
          </cell>
          <cell r="D1084" t="str">
            <v>DE050187</v>
          </cell>
          <cell r="E1084" t="str">
            <v>Carissa Invst Pvt Ltd</v>
          </cell>
          <cell r="F1084" t="str">
            <v>10.02.2005</v>
          </cell>
          <cell r="G1084">
            <v>132500</v>
          </cell>
          <cell r="H1084">
            <v>132500</v>
          </cell>
          <cell r="J1084" t="str">
            <v>I.R.M</v>
          </cell>
          <cell r="K1084" t="str">
            <v>Corporate</v>
          </cell>
          <cell r="L1084" t="str">
            <v xml:space="preserve">Letter not sent, application form filed, membership validity for 33 years only </v>
          </cell>
        </row>
        <row r="1085">
          <cell r="C1085" t="str">
            <v>07048 E00 03004610</v>
          </cell>
          <cell r="D1085" t="str">
            <v>DE050188</v>
          </cell>
          <cell r="E1085" t="str">
            <v>Carissa Invst Pvt Ltd</v>
          </cell>
          <cell r="F1085" t="str">
            <v>10.02.2005</v>
          </cell>
          <cell r="G1085">
            <v>132500</v>
          </cell>
          <cell r="H1085">
            <v>132500</v>
          </cell>
          <cell r="J1085" t="str">
            <v>I.R.M</v>
          </cell>
          <cell r="K1085" t="str">
            <v>Corporate</v>
          </cell>
          <cell r="L1085" t="str">
            <v xml:space="preserve">Letter not sent, application form filed, membership validity for 33 years only </v>
          </cell>
        </row>
        <row r="1086">
          <cell r="C1086" t="str">
            <v>07048 E00 03004611</v>
          </cell>
          <cell r="D1086" t="str">
            <v>DE050189</v>
          </cell>
          <cell r="E1086" t="str">
            <v>Carissa Invst Pvt Ltd</v>
          </cell>
          <cell r="F1086" t="str">
            <v>10.02.2005</v>
          </cell>
          <cell r="G1086">
            <v>132500</v>
          </cell>
          <cell r="H1086">
            <v>132500</v>
          </cell>
          <cell r="J1086" t="str">
            <v>I.R.M</v>
          </cell>
          <cell r="K1086" t="str">
            <v>Corporate</v>
          </cell>
          <cell r="L1086" t="str">
            <v xml:space="preserve">Letter not sent, application form filed, membership validity for 33 years only </v>
          </cell>
        </row>
        <row r="1087">
          <cell r="C1087" t="str">
            <v>07031 E00 03004639</v>
          </cell>
          <cell r="D1087" t="str">
            <v>DE050170</v>
          </cell>
          <cell r="E1087" t="str">
            <v>Carissa Invst Pvt Ltd</v>
          </cell>
          <cell r="F1087" t="str">
            <v>10.02.2005</v>
          </cell>
          <cell r="G1087">
            <v>132500</v>
          </cell>
          <cell r="H1087">
            <v>132500</v>
          </cell>
          <cell r="J1087" t="str">
            <v>I.R.M</v>
          </cell>
          <cell r="K1087" t="str">
            <v>Corporate</v>
          </cell>
          <cell r="L1087" t="str">
            <v xml:space="preserve">Letter not sent, application form filed, membership validity for 33 years only </v>
          </cell>
        </row>
        <row r="1088">
          <cell r="C1088" t="str">
            <v>0704 A00 03004644</v>
          </cell>
          <cell r="D1088" t="str">
            <v>DE050121</v>
          </cell>
          <cell r="E1088" t="str">
            <v>Carissa Invst Pvt Ltd</v>
          </cell>
          <cell r="F1088" t="str">
            <v>10.02.2005</v>
          </cell>
          <cell r="G1088">
            <v>267000</v>
          </cell>
          <cell r="H1088">
            <v>267000</v>
          </cell>
          <cell r="J1088" t="str">
            <v>I.R.M</v>
          </cell>
          <cell r="K1088" t="str">
            <v>Corporate</v>
          </cell>
          <cell r="L1088" t="str">
            <v xml:space="preserve">Letter not sent, application form filed, membership validity for 33 years only </v>
          </cell>
        </row>
        <row r="1089">
          <cell r="C1089" t="str">
            <v>0705 A00 03004645</v>
          </cell>
          <cell r="D1089" t="str">
            <v>DE050122</v>
          </cell>
          <cell r="E1089" t="str">
            <v>Carissa Invst Pvt Ltd</v>
          </cell>
          <cell r="F1089" t="str">
            <v>10.02.2005</v>
          </cell>
          <cell r="G1089">
            <v>267000</v>
          </cell>
          <cell r="H1089">
            <v>267000</v>
          </cell>
          <cell r="J1089" t="str">
            <v>I.R.M</v>
          </cell>
          <cell r="K1089" t="str">
            <v>Corporate</v>
          </cell>
          <cell r="L1089" t="str">
            <v xml:space="preserve">Letter not sent, application form filed, membership validity for 33 years only </v>
          </cell>
        </row>
        <row r="1090">
          <cell r="C1090" t="str">
            <v>0706 A00 03004646</v>
          </cell>
          <cell r="D1090" t="str">
            <v>DE050123</v>
          </cell>
          <cell r="E1090" t="str">
            <v>Carissa Invst Pvt Ltd</v>
          </cell>
          <cell r="F1090" t="str">
            <v>10.02.2005</v>
          </cell>
          <cell r="G1090">
            <v>267000</v>
          </cell>
          <cell r="H1090">
            <v>267000</v>
          </cell>
          <cell r="J1090" t="str">
            <v>I.R.M</v>
          </cell>
          <cell r="K1090" t="str">
            <v>Corporate</v>
          </cell>
          <cell r="L1090" t="str">
            <v xml:space="preserve">Letter not sent, application form filed, membership validity for 33 years only </v>
          </cell>
        </row>
        <row r="1091">
          <cell r="C1091" t="str">
            <v>0707 A00 03004647</v>
          </cell>
          <cell r="D1091" t="str">
            <v>DE050124</v>
          </cell>
          <cell r="E1091" t="str">
            <v>Carissa Invst Pvt Ltd</v>
          </cell>
          <cell r="F1091" t="str">
            <v>10.02.2005</v>
          </cell>
          <cell r="G1091">
            <v>267000</v>
          </cell>
          <cell r="H1091">
            <v>267000</v>
          </cell>
          <cell r="J1091" t="str">
            <v>I.R.M</v>
          </cell>
          <cell r="K1091" t="str">
            <v>Corporate</v>
          </cell>
          <cell r="L1091" t="str">
            <v xml:space="preserve">Letter not sent, application form filed, membership validity for 33 years only </v>
          </cell>
        </row>
        <row r="1092">
          <cell r="C1092" t="str">
            <v>0708 A00 03004648</v>
          </cell>
          <cell r="D1092" t="str">
            <v>DE050125</v>
          </cell>
          <cell r="E1092" t="str">
            <v>Carissa Invst Pvt Ltd</v>
          </cell>
          <cell r="F1092" t="str">
            <v>10.02.2005</v>
          </cell>
          <cell r="G1092">
            <v>267000</v>
          </cell>
          <cell r="H1092">
            <v>267000</v>
          </cell>
          <cell r="J1092" t="str">
            <v>I.R.M</v>
          </cell>
          <cell r="K1092" t="str">
            <v>Corporate</v>
          </cell>
          <cell r="L1092" t="str">
            <v xml:space="preserve">Letter not sent, application form filed, membership validity for 33 years only </v>
          </cell>
        </row>
        <row r="1093">
          <cell r="C1093" t="str">
            <v>0705 E00 03004612</v>
          </cell>
          <cell r="D1093" t="str">
            <v>DE050190</v>
          </cell>
          <cell r="E1093" t="str">
            <v>I Lac Invst Pvt Ltd</v>
          </cell>
          <cell r="F1093" t="str">
            <v>10.02.2005</v>
          </cell>
          <cell r="G1093">
            <v>132500</v>
          </cell>
          <cell r="H1093">
            <v>132500</v>
          </cell>
          <cell r="J1093" t="str">
            <v>I.R.M</v>
          </cell>
          <cell r="K1093" t="str">
            <v>Corporate</v>
          </cell>
          <cell r="L1093" t="str">
            <v xml:space="preserve">Letter not sent, application form filed, membership validity for 33 years only </v>
          </cell>
        </row>
        <row r="1094">
          <cell r="C1094" t="str">
            <v>0705 E00 03004613</v>
          </cell>
          <cell r="D1094" t="str">
            <v>DE050191</v>
          </cell>
          <cell r="E1094" t="str">
            <v>I Lac Invst Pvt Ltd</v>
          </cell>
          <cell r="F1094" t="str">
            <v>10.02.2005</v>
          </cell>
          <cell r="G1094">
            <v>132500</v>
          </cell>
          <cell r="H1094">
            <v>132500</v>
          </cell>
          <cell r="J1094" t="str">
            <v>I.R.M</v>
          </cell>
          <cell r="K1094" t="str">
            <v>Corporate</v>
          </cell>
          <cell r="L1094" t="str">
            <v xml:space="preserve">Letter not sent, application form filed, membership validity for 33 years only </v>
          </cell>
        </row>
        <row r="1095">
          <cell r="C1095" t="str">
            <v>0706 E00 03004614</v>
          </cell>
          <cell r="D1095" t="str">
            <v>DE050192</v>
          </cell>
          <cell r="E1095" t="str">
            <v>I Lac Invst Pvt Ltd</v>
          </cell>
          <cell r="F1095" t="str">
            <v>10.02.2005</v>
          </cell>
          <cell r="G1095">
            <v>132500</v>
          </cell>
          <cell r="H1095">
            <v>132500</v>
          </cell>
          <cell r="J1095" t="str">
            <v>I.R.M</v>
          </cell>
          <cell r="K1095" t="str">
            <v>Corporate</v>
          </cell>
          <cell r="L1095" t="str">
            <v xml:space="preserve">Letter not sent, application form filed, membership validity for 33 years only </v>
          </cell>
        </row>
        <row r="1096">
          <cell r="C1096" t="str">
            <v>0706 E00 03004615</v>
          </cell>
          <cell r="D1096" t="str">
            <v>DE050193</v>
          </cell>
          <cell r="E1096" t="str">
            <v>I Lac Invst Pvt Ltd</v>
          </cell>
          <cell r="F1096" t="str">
            <v>10.02.2005</v>
          </cell>
          <cell r="G1096">
            <v>132500</v>
          </cell>
          <cell r="H1096">
            <v>132500</v>
          </cell>
          <cell r="J1096" t="str">
            <v>I.R.M</v>
          </cell>
          <cell r="K1096" t="str">
            <v>Corporate</v>
          </cell>
          <cell r="L1096" t="str">
            <v xml:space="preserve">Letter not sent, application form filed, membership validity for 33 years only </v>
          </cell>
        </row>
        <row r="1097">
          <cell r="C1097" t="str">
            <v>0708 E00 03004616</v>
          </cell>
          <cell r="D1097" t="str">
            <v>DE050194</v>
          </cell>
          <cell r="E1097" t="str">
            <v>I Lac Invst Pvt Ltd</v>
          </cell>
          <cell r="F1097" t="str">
            <v>15.02.2005</v>
          </cell>
          <cell r="G1097">
            <v>132500</v>
          </cell>
          <cell r="H1097">
            <v>132500</v>
          </cell>
          <cell r="J1097" t="str">
            <v>I.R.M</v>
          </cell>
          <cell r="K1097" t="str">
            <v>Corporate</v>
          </cell>
          <cell r="L1097" t="str">
            <v xml:space="preserve">Letter not sent, application form filed, membership validity for 33 years only </v>
          </cell>
        </row>
        <row r="1098">
          <cell r="C1098" t="str">
            <v>0708 E00 03004617</v>
          </cell>
          <cell r="D1098" t="str">
            <v>DE050195</v>
          </cell>
          <cell r="E1098" t="str">
            <v>I Lac Invst Pvt Ltd</v>
          </cell>
          <cell r="F1098" t="str">
            <v>15.02.2005</v>
          </cell>
          <cell r="G1098">
            <v>132500</v>
          </cell>
          <cell r="H1098">
            <v>132500</v>
          </cell>
          <cell r="J1098" t="str">
            <v>I.R.M</v>
          </cell>
          <cell r="K1098" t="str">
            <v>Corporate</v>
          </cell>
          <cell r="L1098" t="str">
            <v xml:space="preserve">Letter not sent, application form filed, membership validity for 33 years only </v>
          </cell>
        </row>
        <row r="1099">
          <cell r="C1099" t="str">
            <v>0709 E00 03004618</v>
          </cell>
          <cell r="D1099" t="str">
            <v>DE050196</v>
          </cell>
          <cell r="E1099" t="str">
            <v>I Lac Invst Pvt Ltd</v>
          </cell>
          <cell r="F1099" t="str">
            <v>15.02.2005</v>
          </cell>
          <cell r="G1099">
            <v>132500</v>
          </cell>
          <cell r="H1099">
            <v>132500</v>
          </cell>
          <cell r="J1099" t="str">
            <v>I.R.M</v>
          </cell>
          <cell r="K1099" t="str">
            <v>Corporate</v>
          </cell>
          <cell r="L1099" t="str">
            <v xml:space="preserve">Letter not sent, application form filed, membership validity for 33 years only </v>
          </cell>
        </row>
        <row r="1100">
          <cell r="C1100" t="str">
            <v>0709 E00 03004619</v>
          </cell>
          <cell r="D1100" t="str">
            <v>DE050197</v>
          </cell>
          <cell r="E1100" t="str">
            <v>I Lac Invst Pvt Ltd</v>
          </cell>
          <cell r="F1100" t="str">
            <v>15.02.2005</v>
          </cell>
          <cell r="G1100">
            <v>132500</v>
          </cell>
          <cell r="H1100">
            <v>132500</v>
          </cell>
          <cell r="J1100" t="str">
            <v>I.R.M</v>
          </cell>
          <cell r="K1100" t="str">
            <v>Corporate</v>
          </cell>
          <cell r="L1100" t="str">
            <v xml:space="preserve">Letter not sent, application form filed, membership validity for 33 years only </v>
          </cell>
        </row>
        <row r="1101">
          <cell r="C1101" t="str">
            <v>07011 E00 03004620</v>
          </cell>
          <cell r="D1101" t="str">
            <v>DE050198</v>
          </cell>
          <cell r="E1101" t="str">
            <v>I Lac Invst Pvt Ltd</v>
          </cell>
          <cell r="F1101" t="str">
            <v>15.02.2005</v>
          </cell>
          <cell r="G1101">
            <v>132500</v>
          </cell>
          <cell r="H1101">
            <v>132500</v>
          </cell>
          <cell r="J1101" t="str">
            <v>I.R.M</v>
          </cell>
          <cell r="K1101" t="str">
            <v>Corporate</v>
          </cell>
          <cell r="L1101" t="str">
            <v xml:space="preserve">Letter not sent, application form filed, membership validity for 33 years only </v>
          </cell>
        </row>
        <row r="1102">
          <cell r="C1102" t="str">
            <v>07011 E00 03004621</v>
          </cell>
          <cell r="D1102" t="str">
            <v>DE050199</v>
          </cell>
          <cell r="E1102" t="str">
            <v>I Lac Invst Pvt Ltd</v>
          </cell>
          <cell r="F1102" t="str">
            <v>15.02.2005</v>
          </cell>
          <cell r="G1102">
            <v>132500</v>
          </cell>
          <cell r="H1102">
            <v>132500</v>
          </cell>
          <cell r="J1102" t="str">
            <v>I.R.M</v>
          </cell>
          <cell r="K1102" t="str">
            <v>Corporate</v>
          </cell>
          <cell r="L1102" t="str">
            <v xml:space="preserve">Letter not sent, application form filed, membership validity for 33 years only </v>
          </cell>
        </row>
        <row r="1103">
          <cell r="C1103" t="str">
            <v>07012 E00 03004622</v>
          </cell>
          <cell r="D1103" t="str">
            <v>DE050200</v>
          </cell>
          <cell r="E1103" t="str">
            <v>I Lac Invst Pvt Ltd</v>
          </cell>
          <cell r="F1103" t="str">
            <v>15.02.2005</v>
          </cell>
          <cell r="G1103">
            <v>132500</v>
          </cell>
          <cell r="H1103">
            <v>132500</v>
          </cell>
          <cell r="J1103" t="str">
            <v>I.R.M</v>
          </cell>
          <cell r="K1103" t="str">
            <v>Corporate</v>
          </cell>
          <cell r="L1103" t="str">
            <v xml:space="preserve">Letter not sent, application form filed, membership validity for 33 years only </v>
          </cell>
        </row>
        <row r="1104">
          <cell r="C1104" t="str">
            <v>07012 E00 03004623</v>
          </cell>
          <cell r="D1104" t="str">
            <v>DE050201</v>
          </cell>
          <cell r="E1104" t="str">
            <v>I Lac Invst Pvt Ltd</v>
          </cell>
          <cell r="F1104" t="str">
            <v>15.02.2005</v>
          </cell>
          <cell r="G1104">
            <v>132500</v>
          </cell>
          <cell r="H1104">
            <v>132500</v>
          </cell>
          <cell r="J1104" t="str">
            <v>I.R.M</v>
          </cell>
          <cell r="K1104" t="str">
            <v>Corporate</v>
          </cell>
          <cell r="L1104" t="str">
            <v xml:space="preserve">Letter not sent, application form filed, membership validity for 33 years only </v>
          </cell>
        </row>
        <row r="1105">
          <cell r="C1105" t="str">
            <v>07032 E00 03004624</v>
          </cell>
          <cell r="D1105" t="str">
            <v>DE050205</v>
          </cell>
          <cell r="E1105" t="str">
            <v>I Lac Invst Pvt Ltd</v>
          </cell>
          <cell r="F1105" t="str">
            <v>15.02.2005</v>
          </cell>
          <cell r="G1105">
            <v>132500</v>
          </cell>
          <cell r="H1105">
            <v>132500</v>
          </cell>
          <cell r="J1105" t="str">
            <v>I.R.M</v>
          </cell>
          <cell r="K1105" t="str">
            <v>Corporate</v>
          </cell>
          <cell r="L1105" t="str">
            <v xml:space="preserve">Letter not sent, application form filed, membership validity for 33 years only </v>
          </cell>
        </row>
        <row r="1106">
          <cell r="C1106" t="str">
            <v>07032 E00 03004625</v>
          </cell>
          <cell r="D1106" t="str">
            <v>DE050206</v>
          </cell>
          <cell r="E1106" t="str">
            <v>I Lac Invst Pvt Ltd</v>
          </cell>
          <cell r="F1106" t="str">
            <v>15.02.2005</v>
          </cell>
          <cell r="G1106">
            <v>132500</v>
          </cell>
          <cell r="H1106">
            <v>132500</v>
          </cell>
          <cell r="J1106" t="str">
            <v>I.R.M</v>
          </cell>
          <cell r="K1106" t="str">
            <v>Corporate</v>
          </cell>
          <cell r="L1106" t="str">
            <v xml:space="preserve">Letter not sent, application form filed, membership validity for 33 years only </v>
          </cell>
        </row>
        <row r="1107">
          <cell r="C1107" t="str">
            <v>07033 E00 03004626</v>
          </cell>
          <cell r="D1107" t="str">
            <v>DE050207</v>
          </cell>
          <cell r="E1107" t="str">
            <v>I Lac Invst Pvt Ltd</v>
          </cell>
          <cell r="F1107" t="str">
            <v>15.02.2005</v>
          </cell>
          <cell r="G1107">
            <v>132500</v>
          </cell>
          <cell r="H1107">
            <v>132500</v>
          </cell>
          <cell r="J1107" t="str">
            <v>I.R.M</v>
          </cell>
          <cell r="K1107" t="str">
            <v>Corporate</v>
          </cell>
          <cell r="L1107" t="str">
            <v xml:space="preserve">Letter not sent, application form filed, membership validity for 33 years only </v>
          </cell>
        </row>
        <row r="1108">
          <cell r="C1108" t="str">
            <v>07033 E00 03004627</v>
          </cell>
          <cell r="D1108" t="str">
            <v>DE050208</v>
          </cell>
          <cell r="E1108" t="str">
            <v>I Lac Invst Pvt Ltd</v>
          </cell>
          <cell r="F1108" t="str">
            <v>15.02.2005</v>
          </cell>
          <cell r="G1108">
            <v>132500</v>
          </cell>
          <cell r="H1108">
            <v>132500</v>
          </cell>
          <cell r="J1108" t="str">
            <v>I.R.M</v>
          </cell>
          <cell r="K1108" t="str">
            <v>Corporate</v>
          </cell>
          <cell r="L1108" t="str">
            <v xml:space="preserve">Letter not sent, application form filed, membership validity for 33 years only </v>
          </cell>
        </row>
        <row r="1109">
          <cell r="C1109" t="str">
            <v>07036 E00 03004628</v>
          </cell>
          <cell r="D1109" t="str">
            <v>DE050209</v>
          </cell>
          <cell r="E1109" t="str">
            <v>I Lac Invst Pvt Ltd</v>
          </cell>
          <cell r="F1109" t="str">
            <v>15.02.2005</v>
          </cell>
          <cell r="G1109">
            <v>132500</v>
          </cell>
          <cell r="H1109">
            <v>132500</v>
          </cell>
          <cell r="J1109" t="str">
            <v>I.R.M</v>
          </cell>
          <cell r="K1109" t="str">
            <v>Corporate</v>
          </cell>
          <cell r="L1109" t="str">
            <v xml:space="preserve">Letter not sent, application form filed, membership validity for 33 years only </v>
          </cell>
        </row>
        <row r="1110">
          <cell r="C1110" t="str">
            <v>07036 E00 03004629</v>
          </cell>
          <cell r="D1110" t="str">
            <v>DE050210</v>
          </cell>
          <cell r="E1110" t="str">
            <v>I Lac Invst Pvt Ltd</v>
          </cell>
          <cell r="F1110" t="str">
            <v>15.02.2005</v>
          </cell>
          <cell r="G1110">
            <v>132500</v>
          </cell>
          <cell r="H1110">
            <v>132500</v>
          </cell>
          <cell r="J1110" t="str">
            <v>I.R.M</v>
          </cell>
          <cell r="K1110" t="str">
            <v>Corporate</v>
          </cell>
          <cell r="L1110" t="str">
            <v xml:space="preserve">Letter not sent, application form filed, membership validity for 33 years only </v>
          </cell>
        </row>
        <row r="1111">
          <cell r="C1111" t="str">
            <v>07037 E00 03004630</v>
          </cell>
          <cell r="D1111" t="str">
            <v>DE050211</v>
          </cell>
          <cell r="E1111" t="str">
            <v>I Lac Invst Pvt Ltd</v>
          </cell>
          <cell r="F1111" t="str">
            <v>15.02.2005</v>
          </cell>
          <cell r="G1111">
            <v>132500</v>
          </cell>
          <cell r="H1111">
            <v>132500</v>
          </cell>
          <cell r="J1111" t="str">
            <v>I.R.M</v>
          </cell>
          <cell r="K1111" t="str">
            <v>Corporate</v>
          </cell>
          <cell r="L1111" t="str">
            <v xml:space="preserve">Letter not sent, application form filed, membership validity for 33 years only </v>
          </cell>
        </row>
        <row r="1112">
          <cell r="C1112" t="str">
            <v>07037 E00 03004631</v>
          </cell>
          <cell r="D1112" t="str">
            <v>DE050212</v>
          </cell>
          <cell r="E1112" t="str">
            <v>I Lac Invst Pvt Ltd</v>
          </cell>
          <cell r="F1112" t="str">
            <v>15.02.2005</v>
          </cell>
          <cell r="G1112">
            <v>132500</v>
          </cell>
          <cell r="H1112">
            <v>132500</v>
          </cell>
          <cell r="J1112" t="str">
            <v>I.R.M</v>
          </cell>
          <cell r="K1112" t="str">
            <v>Corporate</v>
          </cell>
          <cell r="L1112" t="str">
            <v xml:space="preserve">Letter not sent, application form filed, membership validity for 33 years only </v>
          </cell>
        </row>
        <row r="1113">
          <cell r="C1113" t="str">
            <v>07046 E00 03004632</v>
          </cell>
          <cell r="D1113" t="str">
            <v>DE050213</v>
          </cell>
          <cell r="E1113" t="str">
            <v>I Lac Invst Pvt Ltd</v>
          </cell>
          <cell r="F1113" t="str">
            <v>15.02.2005</v>
          </cell>
          <cell r="G1113">
            <v>132500</v>
          </cell>
          <cell r="H1113">
            <v>132500</v>
          </cell>
          <cell r="J1113" t="str">
            <v>I.R.M</v>
          </cell>
          <cell r="K1113" t="str">
            <v>Corporate</v>
          </cell>
          <cell r="L1113" t="str">
            <v xml:space="preserve">Letter not sent, application form filed, membership validity for 33 years only </v>
          </cell>
        </row>
        <row r="1114">
          <cell r="C1114" t="str">
            <v>07046 E00 03004633</v>
          </cell>
          <cell r="D1114" t="str">
            <v>DE050214</v>
          </cell>
          <cell r="E1114" t="str">
            <v>I Lac Invst Pvt Ltd</v>
          </cell>
          <cell r="F1114" t="str">
            <v>15.02.2005</v>
          </cell>
          <cell r="G1114">
            <v>132500</v>
          </cell>
          <cell r="H1114">
            <v>132500</v>
          </cell>
          <cell r="J1114" t="str">
            <v>I.R.M</v>
          </cell>
          <cell r="K1114" t="str">
            <v>Corporate</v>
          </cell>
          <cell r="L1114" t="str">
            <v xml:space="preserve">Letter not sent, application form filed, membership validity for 33 years only </v>
          </cell>
        </row>
        <row r="1115">
          <cell r="C1115" t="str">
            <v>07047 E00 03004634</v>
          </cell>
          <cell r="D1115" t="str">
            <v>DE050215</v>
          </cell>
          <cell r="E1115" t="str">
            <v>I Lac Invst Pvt Ltd</v>
          </cell>
          <cell r="F1115" t="str">
            <v>15.02.2005</v>
          </cell>
          <cell r="G1115">
            <v>132500</v>
          </cell>
          <cell r="H1115">
            <v>132500</v>
          </cell>
          <cell r="J1115" t="str">
            <v>I.R.M</v>
          </cell>
          <cell r="K1115" t="str">
            <v>Corporate</v>
          </cell>
          <cell r="L1115" t="str">
            <v xml:space="preserve">Letter not sent, application form filed, membership validity for 33 years only </v>
          </cell>
        </row>
        <row r="1116">
          <cell r="C1116" t="str">
            <v>07047 E00 03004635</v>
          </cell>
          <cell r="D1116" t="str">
            <v>DE050216</v>
          </cell>
          <cell r="E1116" t="str">
            <v>I Lac Invst Pvt Ltd</v>
          </cell>
          <cell r="F1116" t="str">
            <v>15.02.2005</v>
          </cell>
          <cell r="G1116">
            <v>132500</v>
          </cell>
          <cell r="H1116">
            <v>132500</v>
          </cell>
          <cell r="J1116" t="str">
            <v>I.R.M</v>
          </cell>
          <cell r="K1116" t="str">
            <v>Corporate</v>
          </cell>
          <cell r="L1116" t="str">
            <v xml:space="preserve">Letter not sent, application form filed, membership validity for 33 years only </v>
          </cell>
        </row>
        <row r="1117">
          <cell r="C1117" t="str">
            <v>07047 E00 03004636</v>
          </cell>
          <cell r="D1117" t="str">
            <v>DE050217</v>
          </cell>
          <cell r="E1117" t="str">
            <v>I Lac Invst Pvt Ltd</v>
          </cell>
          <cell r="F1117" t="str">
            <v>15.02.2005</v>
          </cell>
          <cell r="G1117">
            <v>132500</v>
          </cell>
          <cell r="H1117">
            <v>132500</v>
          </cell>
          <cell r="J1117" t="str">
            <v>I.R.M</v>
          </cell>
          <cell r="K1117" t="str">
            <v>Corporate</v>
          </cell>
          <cell r="L1117" t="str">
            <v xml:space="preserve">Letter not sent, application form filed, membership validity for 33 years only </v>
          </cell>
        </row>
        <row r="1118">
          <cell r="C1118" t="str">
            <v>07048 E00 03004637</v>
          </cell>
          <cell r="D1118" t="str">
            <v>DE050218</v>
          </cell>
          <cell r="E1118" t="str">
            <v>I Lac Invst Pvt Ltd</v>
          </cell>
          <cell r="F1118" t="str">
            <v>15.02.2005</v>
          </cell>
          <cell r="G1118">
            <v>132500</v>
          </cell>
          <cell r="H1118">
            <v>132500</v>
          </cell>
          <cell r="J1118" t="str">
            <v>I.R.M</v>
          </cell>
          <cell r="K1118" t="str">
            <v>Corporate</v>
          </cell>
          <cell r="L1118" t="str">
            <v xml:space="preserve">Letter not sent, application form filed, membership validity for 33 years only </v>
          </cell>
        </row>
        <row r="1119">
          <cell r="C1119" t="str">
            <v>07048 E00 03004638</v>
          </cell>
          <cell r="D1119" t="str">
            <v>DE050219</v>
          </cell>
          <cell r="E1119" t="str">
            <v>I Lac Invst Pvt Ltd</v>
          </cell>
          <cell r="F1119" t="str">
            <v>15.02.2005</v>
          </cell>
          <cell r="G1119">
            <v>132500</v>
          </cell>
          <cell r="H1119">
            <v>132500</v>
          </cell>
          <cell r="J1119" t="str">
            <v>I.R.M</v>
          </cell>
          <cell r="K1119" t="str">
            <v>Corporate</v>
          </cell>
          <cell r="L1119" t="str">
            <v xml:space="preserve">Letter not sent, application form filed, membership validity for 33 years only </v>
          </cell>
        </row>
        <row r="1120">
          <cell r="C1120" t="str">
            <v>07031 E00 03004640</v>
          </cell>
          <cell r="D1120" t="str">
            <v>DE050202</v>
          </cell>
          <cell r="E1120" t="str">
            <v>I Lac Invst Pvt Ltd</v>
          </cell>
          <cell r="F1120" t="str">
            <v>15.02.2005</v>
          </cell>
          <cell r="G1120">
            <v>132500</v>
          </cell>
          <cell r="H1120">
            <v>132500</v>
          </cell>
          <cell r="J1120" t="str">
            <v>I.R.M</v>
          </cell>
          <cell r="K1120" t="str">
            <v>Corporate</v>
          </cell>
          <cell r="L1120" t="str">
            <v xml:space="preserve">Letter not sent, application form filed, membership validity for 33 years only </v>
          </cell>
        </row>
        <row r="1121">
          <cell r="C1121" t="str">
            <v>07031 E00 03004641</v>
          </cell>
          <cell r="D1121" t="str">
            <v>DE050203</v>
          </cell>
          <cell r="E1121" t="str">
            <v>I Lac Invst Pvt Ltd</v>
          </cell>
          <cell r="F1121" t="str">
            <v>15.02.2005</v>
          </cell>
          <cell r="G1121">
            <v>132500</v>
          </cell>
          <cell r="H1121">
            <v>132500</v>
          </cell>
          <cell r="J1121" t="str">
            <v>I.R.M</v>
          </cell>
          <cell r="K1121" t="str">
            <v>Corporate</v>
          </cell>
          <cell r="L1121" t="str">
            <v xml:space="preserve">Letter not sent, application form filed, membership validity for 33 years only </v>
          </cell>
        </row>
        <row r="1122">
          <cell r="C1122" t="str">
            <v>07031 E00 03004642</v>
          </cell>
          <cell r="D1122" t="str">
            <v>DE050204</v>
          </cell>
          <cell r="E1122" t="str">
            <v>I Lac Invst Pvt Ltd</v>
          </cell>
          <cell r="F1122" t="str">
            <v>15.02.2005</v>
          </cell>
          <cell r="G1122">
            <v>132500</v>
          </cell>
          <cell r="H1122">
            <v>132500</v>
          </cell>
          <cell r="J1122" t="str">
            <v>I.R.M</v>
          </cell>
          <cell r="K1122" t="str">
            <v>Corporate</v>
          </cell>
          <cell r="L1122" t="str">
            <v xml:space="preserve">Letter not sent, application form filed, membership validity for 33 years only </v>
          </cell>
        </row>
        <row r="1123">
          <cell r="C1123" t="str">
            <v>07046 A00 03004643</v>
          </cell>
          <cell r="D1123" t="str">
            <v>DE050120</v>
          </cell>
          <cell r="E1123" t="str">
            <v>Sikkim Produce Pvt Ltd</v>
          </cell>
          <cell r="F1123" t="str">
            <v>10.02.2005</v>
          </cell>
          <cell r="G1123">
            <v>267000</v>
          </cell>
          <cell r="H1123">
            <v>267000</v>
          </cell>
          <cell r="I1123" t="str">
            <v xml:space="preserve">   </v>
          </cell>
          <cell r="J1123" t="str">
            <v>I.R.M</v>
          </cell>
          <cell r="K1123" t="str">
            <v>Corporate</v>
          </cell>
          <cell r="L1123" t="str">
            <v xml:space="preserve">Letter not sent, application form filed, membership validity for 33 years only </v>
          </cell>
        </row>
        <row r="1124">
          <cell r="C1124" t="str">
            <v>0709 A00 03004649</v>
          </cell>
          <cell r="D1124" t="str">
            <v>DE050126</v>
          </cell>
          <cell r="E1124" t="str">
            <v>Carrissa Invst Pvt Ltd</v>
          </cell>
          <cell r="F1124" t="str">
            <v>10.02.2005</v>
          </cell>
          <cell r="G1124">
            <v>267000</v>
          </cell>
          <cell r="H1124">
            <v>267000</v>
          </cell>
          <cell r="J1124" t="str">
            <v>I.R.M</v>
          </cell>
          <cell r="K1124" t="str">
            <v>Corporate</v>
          </cell>
          <cell r="L1124" t="str">
            <v xml:space="preserve">Letter not sent, application form filed, membership validity for 33 years only </v>
          </cell>
        </row>
        <row r="1125">
          <cell r="C1125" t="str">
            <v>07010 A00 03004650</v>
          </cell>
          <cell r="D1125" t="str">
            <v>DE050127</v>
          </cell>
          <cell r="E1125" t="str">
            <v>Carrissa Invst Pvt Ltd</v>
          </cell>
          <cell r="F1125" t="str">
            <v>10.02.2005</v>
          </cell>
          <cell r="G1125">
            <v>267000</v>
          </cell>
          <cell r="H1125">
            <v>267000</v>
          </cell>
          <cell r="J1125" t="str">
            <v>I.R.M</v>
          </cell>
          <cell r="K1125" t="str">
            <v>Corporate</v>
          </cell>
          <cell r="L1125" t="str">
            <v xml:space="preserve">Letter not sent, application form filed, membership validity for 33 years only </v>
          </cell>
        </row>
        <row r="1126">
          <cell r="C1126" t="str">
            <v>07011 A00 03004651</v>
          </cell>
          <cell r="D1126" t="str">
            <v>DE050158</v>
          </cell>
          <cell r="E1126" t="str">
            <v>Carrissa Invst Pvt Ltd</v>
          </cell>
          <cell r="F1126" t="str">
            <v>10.02.2005</v>
          </cell>
          <cell r="G1126">
            <v>267000</v>
          </cell>
          <cell r="H1126">
            <v>267000</v>
          </cell>
          <cell r="J1126" t="str">
            <v>I.R.M</v>
          </cell>
          <cell r="K1126" t="str">
            <v>Corporate</v>
          </cell>
          <cell r="L1126" t="str">
            <v xml:space="preserve">Letter not sent, application form filed, membership validity for 33 years only </v>
          </cell>
        </row>
        <row r="1127">
          <cell r="C1127" t="str">
            <v>07046 A00 03004652</v>
          </cell>
          <cell r="D1127" t="str">
            <v>DE050129</v>
          </cell>
          <cell r="E1127" t="str">
            <v>Carrissa Invst Pvt Ltd</v>
          </cell>
          <cell r="F1127" t="str">
            <v>10.02.2005</v>
          </cell>
          <cell r="G1127">
            <v>267000</v>
          </cell>
          <cell r="H1127">
            <v>267000</v>
          </cell>
          <cell r="J1127" t="str">
            <v>I.R.M</v>
          </cell>
          <cell r="K1127" t="str">
            <v>Corporate</v>
          </cell>
          <cell r="L1127" t="str">
            <v xml:space="preserve">Letter not sent, application form filed, membership validity for 33 years only </v>
          </cell>
        </row>
        <row r="1128">
          <cell r="C1128" t="str">
            <v>07049 A00 03004653</v>
          </cell>
          <cell r="D1128" t="str">
            <v>DE050130</v>
          </cell>
          <cell r="E1128" t="str">
            <v>Carrissa Invst Pvt Ltd</v>
          </cell>
          <cell r="F1128" t="str">
            <v>10.02.2005</v>
          </cell>
          <cell r="G1128">
            <v>267000</v>
          </cell>
          <cell r="H1128">
            <v>267000</v>
          </cell>
          <cell r="J1128" t="str">
            <v>I.R.M</v>
          </cell>
          <cell r="K1128" t="str">
            <v>Corporate</v>
          </cell>
          <cell r="L1128" t="str">
            <v xml:space="preserve">Letter not sent, application form filed, membership validity for 33 years only </v>
          </cell>
        </row>
        <row r="1129">
          <cell r="C1129" t="str">
            <v>07036 E00 03004686</v>
          </cell>
          <cell r="D1129" t="str">
            <v>DE050241</v>
          </cell>
          <cell r="E1129" t="str">
            <v>Carrissa Invst Pvt Ltd</v>
          </cell>
          <cell r="F1129" t="str">
            <v>10.02.2005</v>
          </cell>
          <cell r="G1129">
            <v>132500</v>
          </cell>
          <cell r="H1129">
            <v>132500</v>
          </cell>
          <cell r="J1129" t="str">
            <v>I.R.M</v>
          </cell>
          <cell r="K1129" t="str">
            <v>Corporate</v>
          </cell>
          <cell r="L1129" t="str">
            <v xml:space="preserve">Letter not sent, application form filed, membership validity for 33 years only </v>
          </cell>
        </row>
        <row r="1130">
          <cell r="C1130" t="str">
            <v>07036 E00 03004687</v>
          </cell>
          <cell r="D1130" t="str">
            <v>DE050242</v>
          </cell>
          <cell r="E1130" t="str">
            <v>Carrissa Invst Pvt Ltd</v>
          </cell>
          <cell r="F1130" t="str">
            <v>21.02.2005</v>
          </cell>
          <cell r="G1130">
            <v>132500</v>
          </cell>
          <cell r="H1130">
            <v>132500</v>
          </cell>
          <cell r="J1130" t="str">
            <v>I.R.M</v>
          </cell>
          <cell r="K1130" t="str">
            <v>Corporate</v>
          </cell>
          <cell r="L1130" t="str">
            <v xml:space="preserve">Letter not sent, application form filed, membership validity for 33 years only </v>
          </cell>
        </row>
        <row r="1131">
          <cell r="C1131" t="str">
            <v>07046 A00 03004756</v>
          </cell>
          <cell r="D1131" t="str">
            <v>DE050305</v>
          </cell>
          <cell r="E1131" t="str">
            <v>Carrissa Invst Pvt Ltd</v>
          </cell>
          <cell r="F1131" t="str">
            <v>22.02.2005</v>
          </cell>
          <cell r="G1131">
            <v>267000</v>
          </cell>
          <cell r="H1131">
            <v>267000</v>
          </cell>
          <cell r="J1131" t="str">
            <v>I.R.M</v>
          </cell>
          <cell r="K1131" t="str">
            <v>Corporate</v>
          </cell>
          <cell r="L1131" t="str">
            <v xml:space="preserve">Letter not sent, application form filed, membership validity for 33 years only </v>
          </cell>
        </row>
        <row r="1132">
          <cell r="C1132" t="str">
            <v>07046 A00 03004757</v>
          </cell>
          <cell r="D1132" t="str">
            <v>DE050306</v>
          </cell>
          <cell r="E1132" t="str">
            <v>Carrissa Invst Pvt Ltd</v>
          </cell>
          <cell r="F1132" t="str">
            <v>22.02.2005</v>
          </cell>
          <cell r="G1132">
            <v>267000</v>
          </cell>
          <cell r="H1132">
            <v>267000</v>
          </cell>
          <cell r="J1132" t="str">
            <v>I.R.M</v>
          </cell>
          <cell r="K1132" t="str">
            <v>Corporate</v>
          </cell>
          <cell r="L1132" t="str">
            <v xml:space="preserve">Letter not sent, application form filed, membership validity for 33 years only </v>
          </cell>
        </row>
        <row r="1133">
          <cell r="C1133" t="str">
            <v>07046 A00 03004758</v>
          </cell>
          <cell r="D1133" t="str">
            <v>DE050307</v>
          </cell>
          <cell r="E1133" t="str">
            <v>Carrissa Invst Pvt Ltd</v>
          </cell>
          <cell r="F1133" t="str">
            <v>22.02.2005</v>
          </cell>
          <cell r="G1133">
            <v>267000</v>
          </cell>
          <cell r="H1133">
            <v>211000</v>
          </cell>
          <cell r="I1133">
            <v>56000</v>
          </cell>
          <cell r="J1133" t="str">
            <v>Outstanding</v>
          </cell>
          <cell r="K1133" t="str">
            <v>Corporate</v>
          </cell>
          <cell r="L1133" t="str">
            <v xml:space="preserve">Letter not sent, application form filed, membership validity for 33 years only </v>
          </cell>
        </row>
        <row r="1134">
          <cell r="C1134" t="str">
            <v>0704 A00 03004654</v>
          </cell>
          <cell r="D1134" t="str">
            <v>DE050131</v>
          </cell>
          <cell r="E1134" t="str">
            <v>I Lac Invst Pvt Ltd</v>
          </cell>
          <cell r="F1134" t="str">
            <v>10.02.2005</v>
          </cell>
          <cell r="G1134">
            <v>267000</v>
          </cell>
          <cell r="H1134">
            <v>267000</v>
          </cell>
          <cell r="J1134" t="str">
            <v>I.R.M</v>
          </cell>
          <cell r="K1134" t="str">
            <v>Corporate</v>
          </cell>
          <cell r="L1134" t="str">
            <v xml:space="preserve">Letter not sent, application form filed, membership validity for 33 years only </v>
          </cell>
        </row>
        <row r="1135">
          <cell r="C1135" t="str">
            <v>0705 A00 03004655</v>
          </cell>
          <cell r="D1135" t="str">
            <v>DE050132</v>
          </cell>
          <cell r="E1135" t="str">
            <v>I Lac Invst Pvt Ltd</v>
          </cell>
          <cell r="F1135" t="str">
            <v>10.02.2005</v>
          </cell>
          <cell r="G1135">
            <v>267000</v>
          </cell>
          <cell r="H1135">
            <v>267000</v>
          </cell>
          <cell r="J1135" t="str">
            <v>I.R.M</v>
          </cell>
          <cell r="K1135" t="str">
            <v>Corporate</v>
          </cell>
          <cell r="L1135" t="str">
            <v xml:space="preserve">Letter not sent, application form filed, membership validity for 33 years only </v>
          </cell>
        </row>
        <row r="1136">
          <cell r="C1136" t="str">
            <v>0706 A00 03004656</v>
          </cell>
          <cell r="D1136" t="str">
            <v>DE050133</v>
          </cell>
          <cell r="E1136" t="str">
            <v>I Lac Invst Pvt Ltd</v>
          </cell>
          <cell r="F1136" t="str">
            <v>10.02.2005</v>
          </cell>
          <cell r="G1136">
            <v>267000</v>
          </cell>
          <cell r="H1136">
            <v>267000</v>
          </cell>
          <cell r="J1136" t="str">
            <v>I.R.M</v>
          </cell>
          <cell r="K1136" t="str">
            <v>Corporate</v>
          </cell>
          <cell r="L1136" t="str">
            <v xml:space="preserve">Letter not sent, application form filed, membership validity for 33 years only </v>
          </cell>
        </row>
        <row r="1137">
          <cell r="C1137" t="str">
            <v>0707 A00 03004657</v>
          </cell>
          <cell r="D1137" t="str">
            <v>DE050134</v>
          </cell>
          <cell r="E1137" t="str">
            <v>I Lac Invst Pvt Ltd</v>
          </cell>
          <cell r="F1137" t="str">
            <v>10.02.2005</v>
          </cell>
          <cell r="G1137">
            <v>267000</v>
          </cell>
          <cell r="H1137">
            <v>267000</v>
          </cell>
          <cell r="J1137" t="str">
            <v>I.R.M</v>
          </cell>
          <cell r="K1137" t="str">
            <v>Corporate</v>
          </cell>
          <cell r="L1137" t="str">
            <v xml:space="preserve">Letter not sent, application form filed, membership validity for 33 years only </v>
          </cell>
        </row>
        <row r="1138">
          <cell r="C1138" t="str">
            <v>0708 A00 03004658</v>
          </cell>
          <cell r="D1138" t="str">
            <v>DE050135</v>
          </cell>
          <cell r="E1138" t="str">
            <v>I Lac Invst Pvt Ltd</v>
          </cell>
          <cell r="F1138" t="str">
            <v>10.02.2005</v>
          </cell>
          <cell r="G1138">
            <v>267000</v>
          </cell>
          <cell r="H1138">
            <v>267000</v>
          </cell>
          <cell r="J1138" t="str">
            <v>I.R.M</v>
          </cell>
          <cell r="K1138" t="str">
            <v>Corporate</v>
          </cell>
          <cell r="L1138" t="str">
            <v xml:space="preserve">Letter not sent, application form filed, membership validity for 33 years only </v>
          </cell>
        </row>
        <row r="1139">
          <cell r="C1139" t="str">
            <v>0708 A00 03004659</v>
          </cell>
          <cell r="D1139" t="str">
            <v>DE050136</v>
          </cell>
          <cell r="E1139" t="str">
            <v>I Lac Invst Pvt Ltd</v>
          </cell>
          <cell r="F1139" t="str">
            <v>10.02.2005</v>
          </cell>
          <cell r="G1139">
            <v>267000</v>
          </cell>
          <cell r="H1139">
            <v>267000</v>
          </cell>
          <cell r="J1139" t="str">
            <v>I.R.M</v>
          </cell>
          <cell r="K1139" t="str">
            <v>Corporate</v>
          </cell>
          <cell r="L1139" t="str">
            <v xml:space="preserve">Letter not sent, application form filed, membership validity for 33 years only </v>
          </cell>
        </row>
        <row r="1140">
          <cell r="C1140" t="str">
            <v>0709 A00 03004660</v>
          </cell>
          <cell r="D1140" t="str">
            <v>DE050137</v>
          </cell>
          <cell r="E1140" t="str">
            <v>I Lac Invst Pvt Ltd</v>
          </cell>
          <cell r="F1140" t="str">
            <v>10.02.2005</v>
          </cell>
          <cell r="G1140">
            <v>267000</v>
          </cell>
          <cell r="H1140">
            <v>267000</v>
          </cell>
          <cell r="J1140" t="str">
            <v>I.R.M</v>
          </cell>
          <cell r="K1140" t="str">
            <v>Corporate</v>
          </cell>
          <cell r="L1140" t="str">
            <v xml:space="preserve">Letter not sent, application form filed, membership validity for 33 years only </v>
          </cell>
        </row>
        <row r="1141">
          <cell r="C1141" t="str">
            <v>07010 A00 03004661</v>
          </cell>
          <cell r="D1141" t="str">
            <v>DE050138</v>
          </cell>
          <cell r="E1141" t="str">
            <v>I Lac Invst Pvt Ltd</v>
          </cell>
          <cell r="F1141" t="str">
            <v>10.02.2005</v>
          </cell>
          <cell r="G1141">
            <v>267000</v>
          </cell>
          <cell r="H1141">
            <v>267000</v>
          </cell>
          <cell r="J1141" t="str">
            <v>I.R.M</v>
          </cell>
          <cell r="K1141" t="str">
            <v>Corporate</v>
          </cell>
          <cell r="L1141" t="str">
            <v xml:space="preserve">Letter not sent, application form filed, membership validity for 33 years only </v>
          </cell>
        </row>
        <row r="1142">
          <cell r="C1142" t="str">
            <v>07011 A00 03004662</v>
          </cell>
          <cell r="D1142" t="str">
            <v>DE050139</v>
          </cell>
          <cell r="E1142" t="str">
            <v>I Lac Invst Pvt Ltd</v>
          </cell>
          <cell r="F1142" t="str">
            <v>10.02.2005</v>
          </cell>
          <cell r="G1142">
            <v>267000</v>
          </cell>
          <cell r="H1142">
            <v>267000</v>
          </cell>
          <cell r="J1142" t="str">
            <v>I.R.M</v>
          </cell>
          <cell r="K1142" t="str">
            <v>Corporate</v>
          </cell>
          <cell r="L1142" t="str">
            <v xml:space="preserve">Letter not sent, application form filed, membership validity for 33 years only </v>
          </cell>
        </row>
        <row r="1143">
          <cell r="C1143" t="str">
            <v>07012 A00 03004663</v>
          </cell>
          <cell r="D1143" t="str">
            <v>DE050140</v>
          </cell>
          <cell r="E1143" t="str">
            <v>I Lac Invst Pvt Ltd</v>
          </cell>
          <cell r="F1143" t="str">
            <v>10.02.2005</v>
          </cell>
          <cell r="G1143">
            <v>267000</v>
          </cell>
          <cell r="H1143">
            <v>267000</v>
          </cell>
          <cell r="J1143" t="str">
            <v>I.R.M</v>
          </cell>
          <cell r="K1143" t="str">
            <v>Corporate</v>
          </cell>
          <cell r="L1143" t="str">
            <v xml:space="preserve">Letter not sent, application form filed, membership validity for 33 years only </v>
          </cell>
        </row>
        <row r="1144">
          <cell r="C1144" t="str">
            <v>07045 A00 03004664</v>
          </cell>
          <cell r="D1144" t="str">
            <v>DE050141</v>
          </cell>
          <cell r="E1144" t="str">
            <v>I Lac Invst Pvt Ltd</v>
          </cell>
          <cell r="F1144" t="str">
            <v>10.02.2005</v>
          </cell>
          <cell r="G1144">
            <v>267000</v>
          </cell>
          <cell r="H1144">
            <v>267000</v>
          </cell>
          <cell r="J1144" t="str">
            <v>I.R.M</v>
          </cell>
          <cell r="K1144" t="str">
            <v>Corporate</v>
          </cell>
          <cell r="L1144" t="str">
            <v xml:space="preserve">Letter not sent, application form filed, membership validity for 33 years only </v>
          </cell>
        </row>
        <row r="1145">
          <cell r="C1145" t="str">
            <v>07045 A00 03004665</v>
          </cell>
          <cell r="D1145" t="str">
            <v>DE050142</v>
          </cell>
          <cell r="E1145" t="str">
            <v>I Lac Invst Pvt Ltd</v>
          </cell>
          <cell r="F1145" t="str">
            <v>10.02.2005</v>
          </cell>
          <cell r="G1145">
            <v>267000</v>
          </cell>
          <cell r="H1145">
            <v>267000</v>
          </cell>
          <cell r="J1145" t="str">
            <v>I.R.M</v>
          </cell>
          <cell r="K1145" t="str">
            <v>Corporate</v>
          </cell>
          <cell r="L1145" t="str">
            <v xml:space="preserve">Letter not sent, application form filed, membership validity for 33 years only </v>
          </cell>
        </row>
        <row r="1146">
          <cell r="C1146" t="str">
            <v>07046 A00 03004666</v>
          </cell>
          <cell r="D1146" t="str">
            <v>DE050143</v>
          </cell>
          <cell r="E1146" t="str">
            <v>I Lac Invst Pvt Ltd</v>
          </cell>
          <cell r="F1146" t="str">
            <v>10.02.2005</v>
          </cell>
          <cell r="G1146">
            <v>267000</v>
          </cell>
          <cell r="H1146">
            <v>267000</v>
          </cell>
          <cell r="J1146" t="str">
            <v>I.R.M</v>
          </cell>
          <cell r="K1146" t="str">
            <v>Corporate</v>
          </cell>
          <cell r="L1146" t="str">
            <v xml:space="preserve">Letter not sent, application form filed, membership validity for 33 years only </v>
          </cell>
        </row>
        <row r="1147">
          <cell r="C1147" t="str">
            <v>07047 A00 03004667</v>
          </cell>
          <cell r="D1147" t="str">
            <v>DE050144</v>
          </cell>
          <cell r="E1147" t="str">
            <v>I Lac Invst Pvt Ltd</v>
          </cell>
          <cell r="F1147" t="str">
            <v>10.02.2005</v>
          </cell>
          <cell r="G1147">
            <v>267000</v>
          </cell>
          <cell r="H1147">
            <v>267000</v>
          </cell>
          <cell r="J1147" t="str">
            <v>I.R.M</v>
          </cell>
          <cell r="K1147" t="str">
            <v>Corporate</v>
          </cell>
          <cell r="L1147" t="str">
            <v xml:space="preserve">Letter not sent, application form filed, membership validity for 33 years only </v>
          </cell>
        </row>
        <row r="1148">
          <cell r="C1148" t="str">
            <v>07048 A00 03004668</v>
          </cell>
          <cell r="D1148" t="str">
            <v>DE050145</v>
          </cell>
          <cell r="E1148" t="str">
            <v>I Lac Invst Pvt Ltd</v>
          </cell>
          <cell r="F1148" t="str">
            <v>10.02.2005</v>
          </cell>
          <cell r="G1148">
            <v>267000</v>
          </cell>
          <cell r="H1148">
            <v>267000</v>
          </cell>
          <cell r="J1148" t="str">
            <v>I.R.M</v>
          </cell>
          <cell r="K1148" t="str">
            <v>Corporate</v>
          </cell>
          <cell r="L1148" t="str">
            <v xml:space="preserve">Letter not sent, application form filed, membership validity for 33 years only </v>
          </cell>
        </row>
        <row r="1149">
          <cell r="C1149" t="str">
            <v>07049 A00 03004669</v>
          </cell>
          <cell r="D1149" t="str">
            <v>DE050146</v>
          </cell>
          <cell r="E1149" t="str">
            <v>I Lac Invst Pvt Ltd</v>
          </cell>
          <cell r="F1149" t="str">
            <v>10.02.2005</v>
          </cell>
          <cell r="G1149">
            <v>267000</v>
          </cell>
          <cell r="H1149">
            <v>267000</v>
          </cell>
          <cell r="J1149" t="str">
            <v>I.R.M</v>
          </cell>
          <cell r="K1149" t="str">
            <v>Corporate</v>
          </cell>
          <cell r="L1149" t="str">
            <v xml:space="preserve">Letter not sent, application form filed, membership validity for 33 years only </v>
          </cell>
        </row>
        <row r="1150">
          <cell r="C1150" t="str">
            <v>07049 A00 03004670</v>
          </cell>
          <cell r="D1150" t="str">
            <v>DE050147</v>
          </cell>
          <cell r="E1150" t="str">
            <v>I Lac Invst Pvt Ltd</v>
          </cell>
          <cell r="F1150" t="str">
            <v>10.02.2005</v>
          </cell>
          <cell r="G1150">
            <v>267000</v>
          </cell>
          <cell r="H1150">
            <v>267000</v>
          </cell>
          <cell r="J1150" t="str">
            <v>I.R.M</v>
          </cell>
          <cell r="K1150" t="str">
            <v>Corporate</v>
          </cell>
          <cell r="L1150" t="str">
            <v xml:space="preserve">Letter not sent, application form filed, membership validity for 33 years only </v>
          </cell>
        </row>
        <row r="1151">
          <cell r="C1151" t="str">
            <v>07032 E00 03004688</v>
          </cell>
          <cell r="D1151" t="str">
            <v>DE050243</v>
          </cell>
          <cell r="E1151" t="str">
            <v>I Lac Invst Pvt Ltd</v>
          </cell>
          <cell r="F1151" t="str">
            <v>10.02.2005</v>
          </cell>
          <cell r="G1151">
            <v>132500</v>
          </cell>
          <cell r="H1151">
            <v>267000</v>
          </cell>
          <cell r="J1151" t="str">
            <v>I.R.M</v>
          </cell>
          <cell r="K1151" t="str">
            <v>Corporate</v>
          </cell>
          <cell r="L1151" t="str">
            <v xml:space="preserve">Letter not sent, application form filed, membership validity for 33 years only </v>
          </cell>
        </row>
        <row r="1152">
          <cell r="C1152" t="str">
            <v>07032 E00 03004689</v>
          </cell>
          <cell r="D1152" t="str">
            <v>DE050244</v>
          </cell>
          <cell r="E1152" t="str">
            <v>I Lac Invst Pvt Ltd</v>
          </cell>
          <cell r="F1152" t="str">
            <v>21.02.2005</v>
          </cell>
          <cell r="G1152">
            <v>132000</v>
          </cell>
          <cell r="H1152">
            <v>23500</v>
          </cell>
          <cell r="I1152" t="str">
            <v>1,09,000</v>
          </cell>
          <cell r="J1152" t="str">
            <v>Outstanding</v>
          </cell>
          <cell r="K1152" t="str">
            <v>Corporate</v>
          </cell>
          <cell r="L1152" t="str">
            <v xml:space="preserve">Letter not sent, application form filed, membership validity for 33 years only </v>
          </cell>
        </row>
        <row r="1153">
          <cell r="C1153" t="str">
            <v>07048 E00 03004671</v>
          </cell>
          <cell r="D1153" t="str">
            <v>DE050225</v>
          </cell>
          <cell r="E1153" t="str">
            <v>Sikkim Pvt Ltd</v>
          </cell>
          <cell r="F1153" t="str">
            <v>21.02.2005</v>
          </cell>
          <cell r="G1153">
            <v>132500</v>
          </cell>
          <cell r="H1153">
            <v>132500</v>
          </cell>
          <cell r="J1153" t="str">
            <v>I.R.M</v>
          </cell>
          <cell r="K1153" t="str">
            <v>Corporate</v>
          </cell>
          <cell r="L1153" t="str">
            <v xml:space="preserve">Letter not sent, application form filed, membership validity for 33 years only </v>
          </cell>
        </row>
        <row r="1154">
          <cell r="C1154" t="str">
            <v>07048 E00 03004672</v>
          </cell>
          <cell r="D1154" t="str">
            <v>DE050226</v>
          </cell>
          <cell r="E1154" t="str">
            <v>Sikkim Pvt Ltd</v>
          </cell>
          <cell r="F1154" t="str">
            <v>21.02.2005</v>
          </cell>
          <cell r="G1154">
            <v>132500</v>
          </cell>
          <cell r="H1154">
            <v>132500</v>
          </cell>
          <cell r="J1154" t="str">
            <v>I.R.M</v>
          </cell>
          <cell r="K1154" t="str">
            <v>Corporate</v>
          </cell>
          <cell r="L1154" t="str">
            <v xml:space="preserve">Letter not sent, application form filed, membership validity for 33 years only </v>
          </cell>
        </row>
        <row r="1155">
          <cell r="C1155" t="str">
            <v>07048 E00 03004673</v>
          </cell>
          <cell r="D1155" t="str">
            <v>DE050227</v>
          </cell>
          <cell r="E1155" t="str">
            <v>Sikkim Pvt Ltd</v>
          </cell>
          <cell r="F1155" t="str">
            <v>21.02.2005</v>
          </cell>
          <cell r="G1155">
            <v>132500</v>
          </cell>
          <cell r="H1155">
            <v>132500</v>
          </cell>
          <cell r="J1155" t="str">
            <v>I.R.M</v>
          </cell>
          <cell r="K1155" t="str">
            <v>Corporate</v>
          </cell>
          <cell r="L1155" t="str">
            <v xml:space="preserve">Letter not sent, application form filed, membership validity for 33 years only </v>
          </cell>
        </row>
        <row r="1156">
          <cell r="C1156" t="str">
            <v>07035 E00 03004754</v>
          </cell>
          <cell r="D1156" t="str">
            <v>DE050304</v>
          </cell>
          <cell r="E1156" t="str">
            <v>Sikkim Pvt Ltd</v>
          </cell>
          <cell r="F1156" t="str">
            <v>22.02.2005</v>
          </cell>
          <cell r="G1156">
            <v>132500</v>
          </cell>
          <cell r="H1156">
            <v>38500</v>
          </cell>
          <cell r="I1156">
            <v>94000</v>
          </cell>
          <cell r="J1156" t="str">
            <v>Outstanding</v>
          </cell>
          <cell r="K1156" t="str">
            <v>Corporate</v>
          </cell>
          <cell r="L1156" t="str">
            <v xml:space="preserve">Letter not sent, application form filed, membership validity for 33 years only </v>
          </cell>
        </row>
        <row r="1157">
          <cell r="C1157" t="str">
            <v>07031 A00 03004755</v>
          </cell>
          <cell r="D1157" t="str">
            <v>DE050303</v>
          </cell>
          <cell r="E1157" t="str">
            <v>Sikkim Pvt Ltd</v>
          </cell>
          <cell r="F1157" t="str">
            <v>22.02.2005</v>
          </cell>
          <cell r="G1157">
            <v>267000</v>
          </cell>
          <cell r="H1157">
            <v>267000</v>
          </cell>
          <cell r="J1157" t="str">
            <v>I.R.M</v>
          </cell>
          <cell r="K1157" t="str">
            <v>Corporate</v>
          </cell>
          <cell r="L1157" t="str">
            <v xml:space="preserve">Letter not sent, application form filed, membership validity for 33 years only </v>
          </cell>
        </row>
        <row r="1158">
          <cell r="C1158" t="str">
            <v>07048 E00 03004674</v>
          </cell>
          <cell r="D1158" t="str">
            <v>DE050228</v>
          </cell>
          <cell r="E1158" t="str">
            <v>Altar Invst Pvt Ltd</v>
          </cell>
          <cell r="F1158" t="str">
            <v>21.02.2005</v>
          </cell>
          <cell r="G1158">
            <v>132500</v>
          </cell>
          <cell r="H1158">
            <v>90000</v>
          </cell>
          <cell r="I1158">
            <v>42500</v>
          </cell>
          <cell r="J1158" t="str">
            <v>Outstanding</v>
          </cell>
          <cell r="K1158" t="str">
            <v>Corporate</v>
          </cell>
          <cell r="L1158" t="str">
            <v xml:space="preserve">Letter not sent, application form filed, membership validity for 33 years only </v>
          </cell>
        </row>
        <row r="1159">
          <cell r="C1159" t="str">
            <v>07048 E00 03004675</v>
          </cell>
          <cell r="D1159" t="str">
            <v>DE050229</v>
          </cell>
          <cell r="E1159" t="str">
            <v>Antartica Invt Pvt Ltd</v>
          </cell>
          <cell r="F1159" t="str">
            <v>21.02.2005</v>
          </cell>
          <cell r="G1159">
            <v>132500</v>
          </cell>
          <cell r="H1159">
            <v>132500</v>
          </cell>
          <cell r="J1159" t="str">
            <v>I.R.M</v>
          </cell>
          <cell r="K1159" t="str">
            <v>Corporate</v>
          </cell>
          <cell r="L1159" t="str">
            <v xml:space="preserve">Letter not sent, application form filed, membership validity for 33 years only </v>
          </cell>
        </row>
        <row r="1160">
          <cell r="C1160" t="str">
            <v>07048 E00 03004676</v>
          </cell>
          <cell r="D1160" t="str">
            <v>DE050230</v>
          </cell>
          <cell r="E1160" t="str">
            <v>Antartica Invt Pvt Ltd</v>
          </cell>
          <cell r="F1160" t="str">
            <v>21.02.2005</v>
          </cell>
          <cell r="G1160">
            <v>132500</v>
          </cell>
          <cell r="H1160">
            <v>57000</v>
          </cell>
          <cell r="I1160">
            <v>75000</v>
          </cell>
          <cell r="J1160" t="str">
            <v>Outstanding</v>
          </cell>
          <cell r="K1160" t="str">
            <v>Corporate</v>
          </cell>
          <cell r="L1160" t="str">
            <v xml:space="preserve">Letter not sent, application form filed, membership validity for 33 years only </v>
          </cell>
        </row>
        <row r="1161">
          <cell r="C1161" t="str">
            <v>07048 E00 03004677</v>
          </cell>
          <cell r="D1161" t="str">
            <v>DE050231</v>
          </cell>
          <cell r="E1161" t="str">
            <v>Hotex Comp Ltd</v>
          </cell>
          <cell r="F1161" t="str">
            <v>21.02.2005</v>
          </cell>
          <cell r="G1161">
            <v>132500</v>
          </cell>
          <cell r="H1161">
            <v>132500</v>
          </cell>
          <cell r="J1161" t="str">
            <v>I.R.M</v>
          </cell>
          <cell r="K1161" t="str">
            <v>Corporate</v>
          </cell>
          <cell r="L1161" t="str">
            <v xml:space="preserve">Letter not sent, application form filed, membership validity for 33 years only </v>
          </cell>
        </row>
        <row r="1162">
          <cell r="C1162" t="str">
            <v>07048 E00 03004678</v>
          </cell>
          <cell r="D1162" t="str">
            <v>DE050232</v>
          </cell>
          <cell r="E1162" t="str">
            <v>Hotex Comp Ltd</v>
          </cell>
          <cell r="F1162" t="str">
            <v>21.02.2005</v>
          </cell>
          <cell r="G1162">
            <v>132500</v>
          </cell>
          <cell r="H1162">
            <v>132500</v>
          </cell>
          <cell r="J1162" t="str">
            <v>I.R.M</v>
          </cell>
          <cell r="K1162" t="str">
            <v>Corporate</v>
          </cell>
          <cell r="L1162" t="str">
            <v xml:space="preserve">Letter not sent, application form filed, membership validity for 33 years only </v>
          </cell>
        </row>
        <row r="1163">
          <cell r="C1163" t="str">
            <v>07048 E00 03004679</v>
          </cell>
          <cell r="D1163" t="str">
            <v>DE050233</v>
          </cell>
          <cell r="E1163" t="str">
            <v>Hotex Comp Ltd</v>
          </cell>
          <cell r="F1163" t="str">
            <v>21.02.2005</v>
          </cell>
          <cell r="G1163">
            <v>132500</v>
          </cell>
          <cell r="H1163">
            <v>132500</v>
          </cell>
          <cell r="J1163" t="str">
            <v>I.R.M</v>
          </cell>
          <cell r="K1163" t="str">
            <v>Corporate</v>
          </cell>
          <cell r="L1163" t="str">
            <v xml:space="preserve">Letter not sent, application form filed, membership validity for 33 years only </v>
          </cell>
        </row>
        <row r="1164">
          <cell r="C1164" t="str">
            <v>07048 E00 03004695</v>
          </cell>
          <cell r="D1164" t="str">
            <v>DE050234</v>
          </cell>
          <cell r="E1164" t="str">
            <v>Hotex Comp Ltd</v>
          </cell>
          <cell r="F1164" t="str">
            <v>21.02.2005</v>
          </cell>
          <cell r="G1164">
            <v>132500</v>
          </cell>
          <cell r="H1164">
            <v>52000</v>
          </cell>
          <cell r="I1164">
            <v>80000</v>
          </cell>
          <cell r="J1164" t="str">
            <v>Outstanding</v>
          </cell>
          <cell r="K1164" t="str">
            <v>Corporate</v>
          </cell>
          <cell r="L1164" t="str">
            <v xml:space="preserve">Letter not sent, application form filed, membership validity for 33 years only </v>
          </cell>
        </row>
        <row r="1165">
          <cell r="C1165" t="str">
            <v>07010 E00 03004680</v>
          </cell>
          <cell r="D1165" t="str">
            <v>DE050235</v>
          </cell>
          <cell r="E1165" t="str">
            <v>Hindustan Comm. Co Ltd</v>
          </cell>
          <cell r="F1165" t="str">
            <v>21.02.2005</v>
          </cell>
          <cell r="G1165">
            <v>132500</v>
          </cell>
          <cell r="H1165">
            <v>132500</v>
          </cell>
          <cell r="J1165" t="str">
            <v>I.R.M</v>
          </cell>
          <cell r="K1165" t="str">
            <v>Corporate</v>
          </cell>
          <cell r="L1165" t="str">
            <v xml:space="preserve">Letter not sent, application form filed, membership validity for 33 years only </v>
          </cell>
        </row>
        <row r="1166">
          <cell r="C1166" t="str">
            <v>07010 E00 03004681</v>
          </cell>
          <cell r="D1166" t="str">
            <v>DE050236</v>
          </cell>
          <cell r="E1166" t="str">
            <v>Hindustan Comm. Co Ltd</v>
          </cell>
          <cell r="F1166" t="str">
            <v>21.02.2005</v>
          </cell>
          <cell r="G1166">
            <v>132500</v>
          </cell>
          <cell r="H1166">
            <v>132500</v>
          </cell>
          <cell r="J1166" t="str">
            <v>I.R.M</v>
          </cell>
          <cell r="K1166" t="str">
            <v>Corporate</v>
          </cell>
          <cell r="L1166" t="str">
            <v xml:space="preserve">Letter not sent, application form filed, membership validity for 33 years only </v>
          </cell>
        </row>
        <row r="1167">
          <cell r="C1167" t="str">
            <v>07010 E00 03004682</v>
          </cell>
          <cell r="D1167" t="str">
            <v>DE050236</v>
          </cell>
          <cell r="E1167" t="str">
            <v>Hindustan Comm. Co Ltd</v>
          </cell>
          <cell r="F1167" t="str">
            <v>21.02.2005</v>
          </cell>
          <cell r="G1167">
            <v>132500</v>
          </cell>
          <cell r="H1167">
            <v>132500</v>
          </cell>
          <cell r="J1167" t="str">
            <v>I.R.M</v>
          </cell>
          <cell r="K1167" t="str">
            <v>Corporate</v>
          </cell>
          <cell r="L1167" t="str">
            <v xml:space="preserve">Letter not sent, application form filed, membership validity for 33 years only </v>
          </cell>
        </row>
        <row r="1168">
          <cell r="C1168" t="str">
            <v>07010 E00 03004683</v>
          </cell>
          <cell r="D1168" t="str">
            <v>DE050238</v>
          </cell>
          <cell r="E1168" t="str">
            <v>Hindustan Comm. Co Ltd</v>
          </cell>
          <cell r="F1168" t="str">
            <v>21.02.2005</v>
          </cell>
          <cell r="G1168">
            <v>132500</v>
          </cell>
          <cell r="H1168">
            <v>42500</v>
          </cell>
          <cell r="I1168">
            <v>90000</v>
          </cell>
          <cell r="J1168" t="str">
            <v>Outstanding</v>
          </cell>
          <cell r="K1168" t="str">
            <v>Corporate</v>
          </cell>
          <cell r="L1168" t="str">
            <v xml:space="preserve">Letter not sent, application form filed, membership validity for 33 years only </v>
          </cell>
        </row>
        <row r="1169">
          <cell r="C1169" t="str">
            <v>07010 E00 03004684</v>
          </cell>
          <cell r="D1169" t="str">
            <v>DE050239</v>
          </cell>
          <cell r="E1169" t="str">
            <v>Moderate Invst &amp; Comm Ent. Ltd</v>
          </cell>
          <cell r="F1169" t="str">
            <v>21.02.2005</v>
          </cell>
          <cell r="G1169">
            <v>132500</v>
          </cell>
          <cell r="H1169">
            <v>132500</v>
          </cell>
          <cell r="J1169" t="str">
            <v>I.R.M</v>
          </cell>
          <cell r="K1169" t="str">
            <v>Corporate</v>
          </cell>
          <cell r="L1169" t="str">
            <v xml:space="preserve">Letter not sent, application form filed, membership validity for 33 years only </v>
          </cell>
        </row>
        <row r="1170">
          <cell r="C1170" t="str">
            <v>07010 E00 03004685</v>
          </cell>
          <cell r="D1170" t="str">
            <v>DE050240</v>
          </cell>
          <cell r="E1170" t="str">
            <v>Moderate Invst &amp; Comm Ent. Ltd</v>
          </cell>
          <cell r="F1170" t="str">
            <v>21.02.2005</v>
          </cell>
          <cell r="G1170">
            <v>132500</v>
          </cell>
          <cell r="H1170">
            <v>62500</v>
          </cell>
          <cell r="I1170">
            <v>70000</v>
          </cell>
          <cell r="J1170" t="str">
            <v>Outstanding</v>
          </cell>
          <cell r="K1170" t="str">
            <v>Corporate</v>
          </cell>
          <cell r="L1170" t="str">
            <v xml:space="preserve">Letter not sent, application form filed, membership validity for 33 years only </v>
          </cell>
        </row>
        <row r="1171">
          <cell r="C1171" t="str">
            <v>07049 E00 03004690</v>
          </cell>
          <cell r="D1171" t="str">
            <v>DE050220</v>
          </cell>
          <cell r="E1171" t="str">
            <v>Gems Comm Comp Ltd</v>
          </cell>
          <cell r="F1171" t="str">
            <v>16.02.2005</v>
          </cell>
          <cell r="G1171">
            <v>132500</v>
          </cell>
          <cell r="H1171">
            <v>132500</v>
          </cell>
          <cell r="J1171" t="str">
            <v>I.R.M</v>
          </cell>
          <cell r="K1171" t="str">
            <v>Corporate</v>
          </cell>
          <cell r="L1171" t="str">
            <v xml:space="preserve">Letter not sent, application form filed, membership validity for 33 years only </v>
          </cell>
        </row>
        <row r="1172">
          <cell r="C1172" t="str">
            <v>07049 E00 03004691</v>
          </cell>
          <cell r="D1172" t="str">
            <v>DE050221</v>
          </cell>
          <cell r="E1172" t="str">
            <v>Gems Comm Comp Ltd</v>
          </cell>
          <cell r="F1172" t="str">
            <v>21.02.2005</v>
          </cell>
          <cell r="G1172">
            <v>132500</v>
          </cell>
          <cell r="H1172">
            <v>132500</v>
          </cell>
          <cell r="J1172" t="str">
            <v>I.R.M</v>
          </cell>
          <cell r="K1172" t="str">
            <v>Corporate</v>
          </cell>
          <cell r="L1172" t="str">
            <v xml:space="preserve">Letter not sent, application form filed, membership validity for 33 years only </v>
          </cell>
        </row>
        <row r="1173">
          <cell r="C1173" t="str">
            <v>07049 E00 03004692</v>
          </cell>
          <cell r="D1173" t="str">
            <v>DE050222</v>
          </cell>
          <cell r="E1173" t="str">
            <v>Gems Comm Comp Ltd</v>
          </cell>
          <cell r="F1173" t="str">
            <v>21.02.2005</v>
          </cell>
          <cell r="G1173">
            <v>132500</v>
          </cell>
          <cell r="H1173">
            <v>132500</v>
          </cell>
          <cell r="J1173" t="str">
            <v>I.R.M</v>
          </cell>
          <cell r="K1173" t="str">
            <v>Corporate</v>
          </cell>
          <cell r="L1173" t="str">
            <v xml:space="preserve">Letter not sent, application form filed, membership validity for 33 years only </v>
          </cell>
        </row>
        <row r="1174">
          <cell r="C1174" t="str">
            <v>07049 E00 03004693</v>
          </cell>
          <cell r="D1174" t="str">
            <v>DE050223</v>
          </cell>
          <cell r="E1174" t="str">
            <v>Gems Comm Comp Ltd</v>
          </cell>
          <cell r="F1174" t="str">
            <v>21.02.2005</v>
          </cell>
          <cell r="G1174">
            <v>132500</v>
          </cell>
          <cell r="H1174">
            <v>132500</v>
          </cell>
          <cell r="J1174" t="str">
            <v>I.R.M</v>
          </cell>
          <cell r="K1174" t="str">
            <v>Corporate</v>
          </cell>
          <cell r="L1174" t="str">
            <v xml:space="preserve">Letter not sent, application form filed, membership validity for 33 years only </v>
          </cell>
        </row>
        <row r="1175">
          <cell r="C1175" t="str">
            <v>07049 E00 03004694</v>
          </cell>
          <cell r="D1175" t="str">
            <v>DE050224</v>
          </cell>
          <cell r="E1175" t="str">
            <v>Gems Comm Comp Ltd</v>
          </cell>
          <cell r="F1175" t="str">
            <v>21.02.2005</v>
          </cell>
          <cell r="G1175">
            <v>132500</v>
          </cell>
          <cell r="H1175">
            <v>113000</v>
          </cell>
          <cell r="I1175">
            <v>19500</v>
          </cell>
          <cell r="J1175" t="str">
            <v>Outstanding</v>
          </cell>
          <cell r="K1175" t="str">
            <v>Corporate</v>
          </cell>
          <cell r="L1175" t="str">
            <v xml:space="preserve">Letter not sent, application form filed, membership validity for 33 years only </v>
          </cell>
        </row>
        <row r="1176">
          <cell r="C1176" t="str">
            <v>07032 A00 03004753</v>
          </cell>
          <cell r="D1176" t="str">
            <v>DE050302</v>
          </cell>
          <cell r="E1176" t="str">
            <v>Gems Comm Comp Ltd</v>
          </cell>
          <cell r="F1176" t="str">
            <v>22.02.2005</v>
          </cell>
          <cell r="G1176">
            <v>267000</v>
          </cell>
          <cell r="H1176">
            <v>267000</v>
          </cell>
          <cell r="J1176" t="str">
            <v>I.R.M</v>
          </cell>
          <cell r="K1176" t="str">
            <v>Corporate</v>
          </cell>
          <cell r="L1176" t="str">
            <v xml:space="preserve">Letter not sent, application form filed, membership validity for 33 years only </v>
          </cell>
        </row>
        <row r="1177">
          <cell r="C1177" t="str">
            <v>07019 B00 04000015</v>
          </cell>
          <cell r="D1177">
            <v>4000015</v>
          </cell>
          <cell r="E1177" t="str">
            <v>Jayantilal P Chopra</v>
          </cell>
          <cell r="F1177" t="str">
            <v>27.04.1994</v>
          </cell>
          <cell r="G1177">
            <v>57000</v>
          </cell>
          <cell r="H1177" t="str">
            <v>Nil</v>
          </cell>
          <cell r="J1177" t="str">
            <v>Cancelled</v>
          </cell>
          <cell r="L1177" t="str">
            <v>Cancelled</v>
          </cell>
        </row>
        <row r="1178">
          <cell r="C1178" t="str">
            <v>07020 E00 04000075</v>
          </cell>
          <cell r="D1178">
            <v>4000075</v>
          </cell>
          <cell r="E1178" t="str">
            <v>George W. J Martin</v>
          </cell>
          <cell r="F1178" t="str">
            <v>02.06.1994</v>
          </cell>
          <cell r="G1178">
            <v>45000</v>
          </cell>
          <cell r="H1178">
            <v>45000</v>
          </cell>
          <cell r="J1178" t="str">
            <v>R.M</v>
          </cell>
          <cell r="K1178">
            <v>2007</v>
          </cell>
          <cell r="L1178" t="str">
            <v>Letter sent, last communication 10</v>
          </cell>
        </row>
        <row r="1179">
          <cell r="C1179" t="str">
            <v>07020 E00 04000368</v>
          </cell>
          <cell r="D1179">
            <v>40000368</v>
          </cell>
          <cell r="E1179" t="str">
            <v>V.R Bhaskar</v>
          </cell>
          <cell r="F1179" t="str">
            <v>30.10.1994</v>
          </cell>
          <cell r="G1179">
            <v>28000</v>
          </cell>
          <cell r="H1179" t="str">
            <v>Nil</v>
          </cell>
          <cell r="J1179" t="str">
            <v>Cancelled</v>
          </cell>
          <cell r="L1179" t="str">
            <v>Cancelled</v>
          </cell>
        </row>
        <row r="1180">
          <cell r="C1180" t="str">
            <v>07022 A00 04000449</v>
          </cell>
          <cell r="D1180">
            <v>4000449</v>
          </cell>
          <cell r="E1180" t="str">
            <v>Prafulla</v>
          </cell>
          <cell r="F1180" t="str">
            <v>24.02.1994</v>
          </cell>
          <cell r="G1180">
            <v>75000</v>
          </cell>
          <cell r="H1180">
            <v>75000</v>
          </cell>
          <cell r="J1180" t="str">
            <v>I.R.M</v>
          </cell>
          <cell r="K1180" t="str">
            <v>No</v>
          </cell>
          <cell r="L1180" t="str">
            <v>Letter not sent, last commuication 05, 
transferred from (late) Vijay Kumar Ghanti to Prafulla.</v>
          </cell>
        </row>
        <row r="1181">
          <cell r="C1181" t="str">
            <v>07007 E00 04000572</v>
          </cell>
          <cell r="D1181">
            <v>4000572</v>
          </cell>
          <cell r="E1181" t="str">
            <v>Binod Kumar Jain</v>
          </cell>
          <cell r="F1181" t="str">
            <v>24.02.1995</v>
          </cell>
          <cell r="G1181">
            <v>28000</v>
          </cell>
          <cell r="H1181" t="str">
            <v>Nil</v>
          </cell>
          <cell r="J1181" t="str">
            <v>Cancelled</v>
          </cell>
          <cell r="L1181" t="str">
            <v>Cancelled</v>
          </cell>
        </row>
        <row r="1182">
          <cell r="C1182" t="str">
            <v>07046 E00 04000573</v>
          </cell>
          <cell r="D1182">
            <v>4000573</v>
          </cell>
          <cell r="E1182" t="str">
            <v>Lalit Jain</v>
          </cell>
          <cell r="F1182" t="str">
            <v>25.02.1995</v>
          </cell>
          <cell r="G1182">
            <v>28000</v>
          </cell>
          <cell r="H1182" t="str">
            <v>Nil</v>
          </cell>
          <cell r="J1182" t="str">
            <v>Cancelled</v>
          </cell>
          <cell r="L1182" t="str">
            <v>Cancelled</v>
          </cell>
        </row>
        <row r="1183">
          <cell r="C1183" t="str">
            <v>07004 E00 04000574</v>
          </cell>
          <cell r="D1183">
            <v>4000574</v>
          </cell>
          <cell r="E1183" t="str">
            <v>Mahendra Kumar Jain</v>
          </cell>
          <cell r="F1183" t="str">
            <v>25.02.1995</v>
          </cell>
          <cell r="G1183">
            <v>28000</v>
          </cell>
          <cell r="H1183" t="str">
            <v>Nil</v>
          </cell>
          <cell r="J1183" t="str">
            <v>Cancelled</v>
          </cell>
          <cell r="L1183" t="str">
            <v>Cancelled</v>
          </cell>
        </row>
        <row r="1184">
          <cell r="C1184" t="str">
            <v>07046 E00 04000575</v>
          </cell>
          <cell r="D1184">
            <v>4000575</v>
          </cell>
          <cell r="E1184" t="str">
            <v>Bimal Kumar Jain</v>
          </cell>
          <cell r="F1184" t="str">
            <v>25.02.1995</v>
          </cell>
          <cell r="G1184">
            <v>28000</v>
          </cell>
          <cell r="H1184" t="str">
            <v>Nil</v>
          </cell>
          <cell r="J1184" t="str">
            <v>Cancelled</v>
          </cell>
          <cell r="L1184" t="str">
            <v>Refunded Rs.:- 8,4000/-, Chq No:- 695596, date:- 6/7/95</v>
          </cell>
        </row>
        <row r="1185">
          <cell r="C1185" t="str">
            <v>07048 E00 04000576</v>
          </cell>
          <cell r="D1185">
            <v>4000576</v>
          </cell>
          <cell r="E1185" t="str">
            <v>R.K Sharma</v>
          </cell>
          <cell r="F1185" t="str">
            <v>22.02.1995</v>
          </cell>
          <cell r="G1185">
            <v>28000</v>
          </cell>
          <cell r="H1185" t="str">
            <v>Nil</v>
          </cell>
          <cell r="J1185" t="str">
            <v>Cancelled</v>
          </cell>
          <cell r="L1185" t="str">
            <v>Cancelled</v>
          </cell>
        </row>
        <row r="1186">
          <cell r="C1186" t="str">
            <v>07004 E00 04000583</v>
          </cell>
          <cell r="D1186">
            <v>4000583</v>
          </cell>
          <cell r="E1186" t="str">
            <v>Moolchand Jain</v>
          </cell>
          <cell r="F1186" t="str">
            <v>26.02.1995</v>
          </cell>
          <cell r="G1186">
            <v>28000</v>
          </cell>
          <cell r="H1186" t="str">
            <v>Nil</v>
          </cell>
          <cell r="J1186" t="str">
            <v>Cancelled</v>
          </cell>
          <cell r="L1186" t="str">
            <v>Refunded Rs:- 8,400/-, Chq No:- 695598, date:- 6/7/95</v>
          </cell>
        </row>
        <row r="1187">
          <cell r="C1187" t="str">
            <v>07013 E00 04000636</v>
          </cell>
          <cell r="D1187">
            <v>4000636</v>
          </cell>
          <cell r="E1187" t="str">
            <v>Rohit Chandravarkar</v>
          </cell>
          <cell r="F1187" t="str">
            <v>28.02.1995</v>
          </cell>
          <cell r="G1187">
            <v>28000</v>
          </cell>
          <cell r="H1187" t="str">
            <v>Nil</v>
          </cell>
          <cell r="J1187" t="str">
            <v>Cancelled</v>
          </cell>
          <cell r="L1187" t="str">
            <v>Cancelled</v>
          </cell>
        </row>
        <row r="1188">
          <cell r="C1188" t="str">
            <v>07017 E00 04000677</v>
          </cell>
          <cell r="D1188">
            <v>4000677</v>
          </cell>
          <cell r="E1188" t="str">
            <v>Beta Lact Lab Ltd</v>
          </cell>
          <cell r="F1188" t="str">
            <v>10.04.1995</v>
          </cell>
          <cell r="G1188">
            <v>42750</v>
          </cell>
          <cell r="H1188">
            <v>42750</v>
          </cell>
          <cell r="J1188" t="str">
            <v>I.R.M</v>
          </cell>
          <cell r="K1188" t="str">
            <v>No</v>
          </cell>
          <cell r="L1188" t="str">
            <v>Total 2 membership (04000678:- TPT, 04000677:- Mus), last communication 99</v>
          </cell>
        </row>
        <row r="1189">
          <cell r="C1189" t="str">
            <v>0703 E00 04000797</v>
          </cell>
          <cell r="D1189">
            <v>4000797</v>
          </cell>
          <cell r="E1189" t="str">
            <v>Aparna Pandey</v>
          </cell>
          <cell r="F1189" t="str">
            <v>24.07.1995</v>
          </cell>
          <cell r="G1189">
            <v>33250</v>
          </cell>
          <cell r="H1189">
            <v>33250</v>
          </cell>
          <cell r="J1189" t="str">
            <v>I.R.M</v>
          </cell>
          <cell r="K1189" t="str">
            <v>No</v>
          </cell>
          <cell r="L1189" t="str">
            <v>Letter undelivered, reminder sent 09</v>
          </cell>
        </row>
        <row r="1190">
          <cell r="C1190" t="str">
            <v>0704 E00 04000871</v>
          </cell>
          <cell r="D1190">
            <v>4000871</v>
          </cell>
          <cell r="E1190" t="str">
            <v>Kuldip Chand</v>
          </cell>
          <cell r="F1190" t="str">
            <v>29.08.1995</v>
          </cell>
          <cell r="G1190">
            <v>28000</v>
          </cell>
          <cell r="H1190">
            <v>28000</v>
          </cell>
          <cell r="J1190" t="str">
            <v>I.R.M</v>
          </cell>
          <cell r="K1190" t="str">
            <v>No</v>
          </cell>
          <cell r="L1190" t="str">
            <v>Letter sent, reminder sent 16</v>
          </cell>
        </row>
        <row r="1191">
          <cell r="C1191" t="str">
            <v>07018 E00 04000876</v>
          </cell>
          <cell r="D1191">
            <v>4000876</v>
          </cell>
          <cell r="E1191" t="str">
            <v>Mukul Biswas</v>
          </cell>
          <cell r="F1191" t="str">
            <v>25.08.1995</v>
          </cell>
          <cell r="G1191">
            <v>45000</v>
          </cell>
          <cell r="H1191">
            <v>13500</v>
          </cell>
          <cell r="I1191">
            <v>31500</v>
          </cell>
          <cell r="J1191" t="str">
            <v>Outstanding</v>
          </cell>
          <cell r="K1191" t="str">
            <v>No</v>
          </cell>
          <cell r="L1191" t="str">
            <v>Letter undelivered,according to file outstanding. last communication 95.</v>
          </cell>
        </row>
        <row r="1192">
          <cell r="C1192" t="str">
            <v>07028 E00 04000897</v>
          </cell>
          <cell r="D1192">
            <v>4000897</v>
          </cell>
          <cell r="E1192" t="str">
            <v>Santosh Gupta</v>
          </cell>
          <cell r="F1192" t="str">
            <v>25.08.1995</v>
          </cell>
          <cell r="G1192">
            <v>42750</v>
          </cell>
          <cell r="H1192">
            <v>42750</v>
          </cell>
          <cell r="J1192" t="str">
            <v>I.R.M</v>
          </cell>
          <cell r="K1192" t="str">
            <v>No</v>
          </cell>
          <cell r="L1192" t="str">
            <v>Letter undelivered, last communication 97</v>
          </cell>
        </row>
        <row r="1193">
          <cell r="C1193" t="str">
            <v>07047 B00 04000898</v>
          </cell>
          <cell r="D1193">
            <v>4000898</v>
          </cell>
          <cell r="E1193" t="str">
            <v>Nirmala Mummidi</v>
          </cell>
          <cell r="F1193" t="str">
            <v>20.09.1995</v>
          </cell>
          <cell r="G1193">
            <v>35000</v>
          </cell>
          <cell r="H1193">
            <v>35000</v>
          </cell>
          <cell r="J1193" t="str">
            <v>I.R.M</v>
          </cell>
          <cell r="K1193" t="str">
            <v>No</v>
          </cell>
          <cell r="L1193" t="str">
            <v>Letter undelivered, last communication 03</v>
          </cell>
        </row>
        <row r="1194">
          <cell r="C1194" t="str">
            <v>07047 B00 04000899</v>
          </cell>
          <cell r="D1194">
            <v>4000899</v>
          </cell>
          <cell r="E1194" t="str">
            <v>P Vishnu Vardhan</v>
          </cell>
          <cell r="F1194" t="str">
            <v>20.09.1995</v>
          </cell>
          <cell r="G1194">
            <v>35000</v>
          </cell>
          <cell r="H1194">
            <v>35000</v>
          </cell>
          <cell r="J1194" t="str">
            <v>I.R.M</v>
          </cell>
          <cell r="K1194" t="str">
            <v>No</v>
          </cell>
          <cell r="L1194" t="str">
            <v>Letter undelivered, last communication 95</v>
          </cell>
        </row>
        <row r="1195">
          <cell r="C1195" t="str">
            <v>07015 A00 04001082</v>
          </cell>
          <cell r="D1195">
            <v>4001082</v>
          </cell>
          <cell r="E1195" t="str">
            <v>L.D Classick Developers</v>
          </cell>
          <cell r="F1195" t="str">
            <v>30.03.1996</v>
          </cell>
          <cell r="G1195">
            <v>55100</v>
          </cell>
          <cell r="H1195">
            <v>55100</v>
          </cell>
          <cell r="J1195" t="str">
            <v>I.R.M</v>
          </cell>
          <cell r="K1195" t="str">
            <v>No</v>
          </cell>
          <cell r="L1195" t="str">
            <v>Letter undelivered, last communication 2010</v>
          </cell>
        </row>
        <row r="1196">
          <cell r="C1196" t="str">
            <v>07047 B00 04001132</v>
          </cell>
          <cell r="D1196">
            <v>4001132</v>
          </cell>
          <cell r="E1196" t="str">
            <v>Thunga Indudhar Reddy</v>
          </cell>
          <cell r="F1196" t="str">
            <v>25.06.1996</v>
          </cell>
          <cell r="G1196">
            <v>35000</v>
          </cell>
          <cell r="H1196">
            <v>35000</v>
          </cell>
          <cell r="J1196" t="str">
            <v>I.R.M</v>
          </cell>
          <cell r="K1196" t="str">
            <v>No</v>
          </cell>
          <cell r="L1196" t="str">
            <v>Letter sent, last communication 07</v>
          </cell>
        </row>
        <row r="1197">
          <cell r="C1197" t="str">
            <v>07029 E00 04001288</v>
          </cell>
          <cell r="D1197" t="str">
            <v>BN960162</v>
          </cell>
          <cell r="E1197" t="str">
            <v>Bhavin R Thakkar</v>
          </cell>
          <cell r="F1197" t="str">
            <v>31.08.1996</v>
          </cell>
          <cell r="G1197">
            <v>35000</v>
          </cell>
          <cell r="H1197">
            <v>10500</v>
          </cell>
          <cell r="I1197">
            <v>24500</v>
          </cell>
          <cell r="J1197" t="str">
            <v>Outstanding</v>
          </cell>
          <cell r="K1197" t="str">
            <v>No</v>
          </cell>
          <cell r="L1197" t="str">
            <v>Letter undelivered, according to file unit cost outstanding last communication1998.</v>
          </cell>
        </row>
        <row r="1198">
          <cell r="C1198" t="str">
            <v>07018 E00 04001311</v>
          </cell>
          <cell r="D1198" t="str">
            <v>BN960178</v>
          </cell>
          <cell r="E1198" t="str">
            <v>Kavita K Shah</v>
          </cell>
          <cell r="F1198" t="str">
            <v>07.12.1996</v>
          </cell>
          <cell r="G1198">
            <v>58900</v>
          </cell>
          <cell r="H1198">
            <v>58900</v>
          </cell>
          <cell r="J1198" t="str">
            <v>I.R.M</v>
          </cell>
          <cell r="K1198" t="str">
            <v>No</v>
          </cell>
          <cell r="L1198" t="str">
            <v>Letter not sent, last communication 03</v>
          </cell>
        </row>
        <row r="1199">
          <cell r="C1199" t="str">
            <v>0702 B00 04001473</v>
          </cell>
          <cell r="D1199" t="str">
            <v>VI960165</v>
          </cell>
          <cell r="E1199" t="str">
            <v>Kanchrala Rama Bhatia</v>
          </cell>
          <cell r="F1199" t="str">
            <v>30.08.1996</v>
          </cell>
          <cell r="G1199">
            <v>58900</v>
          </cell>
          <cell r="H1199">
            <v>58900</v>
          </cell>
          <cell r="J1199" t="str">
            <v>I.R.M</v>
          </cell>
          <cell r="K1199" t="str">
            <v>No</v>
          </cell>
          <cell r="L1199" t="str">
            <v xml:space="preserve"> no communication after 1996.</v>
          </cell>
        </row>
        <row r="1200">
          <cell r="C1200" t="str">
            <v>07019 B00 05000018</v>
          </cell>
          <cell r="D1200">
            <v>5000018</v>
          </cell>
          <cell r="E1200" t="str">
            <v>P.S Rangamanar</v>
          </cell>
          <cell r="F1200" t="str">
            <v>13.05.1994</v>
          </cell>
          <cell r="G1200">
            <v>54150</v>
          </cell>
          <cell r="H1200">
            <v>54150</v>
          </cell>
          <cell r="J1200" t="str">
            <v>I.R.M</v>
          </cell>
          <cell r="K1200" t="str">
            <v>No</v>
          </cell>
          <cell r="L1200" t="str">
            <v>Letter sent, last communication 07</v>
          </cell>
        </row>
        <row r="1201">
          <cell r="C1201" t="str">
            <v>07019 B00 05000040</v>
          </cell>
          <cell r="D1201">
            <v>5000040</v>
          </cell>
          <cell r="E1201" t="str">
            <v>Sochkammal. S</v>
          </cell>
          <cell r="F1201" t="str">
            <v>25.06.1994</v>
          </cell>
          <cell r="G1201">
            <v>57000</v>
          </cell>
          <cell r="H1201">
            <v>57000</v>
          </cell>
          <cell r="J1201" t="str">
            <v>I.R.M</v>
          </cell>
          <cell r="K1201" t="str">
            <v>No</v>
          </cell>
          <cell r="L1201" t="str">
            <v>Letter undelivered, no communication till date.</v>
          </cell>
        </row>
        <row r="1202">
          <cell r="C1202" t="str">
            <v>07031 E00 05000123</v>
          </cell>
          <cell r="D1202">
            <v>5000123</v>
          </cell>
          <cell r="E1202" t="str">
            <v>S. Shankar</v>
          </cell>
          <cell r="F1202" t="str">
            <v>21.08.1994</v>
          </cell>
          <cell r="G1202">
            <v>28000</v>
          </cell>
          <cell r="H1202">
            <v>28000</v>
          </cell>
          <cell r="J1202" t="str">
            <v>I.R.M</v>
          </cell>
          <cell r="K1202" t="str">
            <v>No</v>
          </cell>
          <cell r="L1202" t="str">
            <v>Letter sent, last communication 07</v>
          </cell>
        </row>
        <row r="1203">
          <cell r="C1203" t="str">
            <v>07049 E00 05000144</v>
          </cell>
          <cell r="D1203">
            <v>5001444</v>
          </cell>
          <cell r="E1203" t="str">
            <v>Parsi Bai</v>
          </cell>
          <cell r="F1203" t="str">
            <v>27.09.1994</v>
          </cell>
          <cell r="G1203">
            <v>28000</v>
          </cell>
          <cell r="H1203">
            <v>28000</v>
          </cell>
          <cell r="J1203" t="str">
            <v>I.R.M</v>
          </cell>
          <cell r="K1203" t="str">
            <v>No</v>
          </cell>
          <cell r="L1203" t="str">
            <v>Letter sent, last communication 08</v>
          </cell>
        </row>
        <row r="1204">
          <cell r="C1204" t="str">
            <v>07037 B00 05000199</v>
          </cell>
          <cell r="D1204">
            <v>5000199</v>
          </cell>
          <cell r="E1204" t="str">
            <v>D. Surendra Kuamr Bokadia</v>
          </cell>
          <cell r="F1204" t="str">
            <v>15.10.1994</v>
          </cell>
          <cell r="G1204">
            <v>35000</v>
          </cell>
          <cell r="H1204">
            <v>19250</v>
          </cell>
          <cell r="I1204">
            <v>15750</v>
          </cell>
          <cell r="J1204" t="str">
            <v>Outstanding</v>
          </cell>
          <cell r="K1204" t="str">
            <v>No</v>
          </cell>
          <cell r="L1204" t="str">
            <v>unit cost outstanding,letter sent last communication 2007.</v>
          </cell>
        </row>
        <row r="1205">
          <cell r="C1205" t="str">
            <v>07049 E00 05000201</v>
          </cell>
          <cell r="D1205">
            <v>5000201</v>
          </cell>
          <cell r="E1205" t="str">
            <v>Mahendra Chand Chordia</v>
          </cell>
          <cell r="F1205" t="str">
            <v>11.10.1994</v>
          </cell>
          <cell r="G1205">
            <v>28000</v>
          </cell>
          <cell r="H1205">
            <v>19600</v>
          </cell>
          <cell r="I1205">
            <v>8400</v>
          </cell>
          <cell r="J1205" t="str">
            <v>Outstanding</v>
          </cell>
          <cell r="K1205" t="str">
            <v>No</v>
          </cell>
          <cell r="L1205" t="str">
            <v>Letter sent, according to file unit cost outstanding last communication2007.</v>
          </cell>
        </row>
        <row r="1206">
          <cell r="C1206" t="str">
            <v>07052 B00 05000209</v>
          </cell>
          <cell r="D1206">
            <v>5000209</v>
          </cell>
          <cell r="E1206" t="str">
            <v>T George Pundra Raj</v>
          </cell>
          <cell r="F1206" t="str">
            <v>07.10.1994</v>
          </cell>
          <cell r="G1206">
            <v>54150</v>
          </cell>
          <cell r="H1206">
            <v>54150</v>
          </cell>
          <cell r="J1206" t="str">
            <v>I.R.M</v>
          </cell>
          <cell r="K1206" t="str">
            <v>No</v>
          </cell>
          <cell r="L1206" t="str">
            <v>Letter sent, last communication 07</v>
          </cell>
        </row>
        <row r="1207">
          <cell r="C1207" t="str">
            <v>07037 E00 05000240</v>
          </cell>
          <cell r="D1207">
            <v>5000240</v>
          </cell>
          <cell r="E1207" t="str">
            <v>S. Ranjitmal Chordia</v>
          </cell>
          <cell r="F1207" t="str">
            <v>15.10.1994</v>
          </cell>
          <cell r="G1207">
            <v>28000</v>
          </cell>
          <cell r="H1207">
            <v>15400</v>
          </cell>
          <cell r="I1207">
            <v>12600</v>
          </cell>
          <cell r="J1207" t="str">
            <v>Outstanding</v>
          </cell>
          <cell r="K1207" t="str">
            <v>No</v>
          </cell>
          <cell r="L1207" t="str">
            <v>Letter sent, last communication 07</v>
          </cell>
        </row>
        <row r="1208">
          <cell r="C1208" t="str">
            <v>07047 E00 05000255</v>
          </cell>
          <cell r="D1208">
            <v>5000255</v>
          </cell>
          <cell r="E1208" t="str">
            <v>Rajeev Kumar</v>
          </cell>
          <cell r="F1208" t="str">
            <v>29.11.1994</v>
          </cell>
          <cell r="G1208">
            <v>28000</v>
          </cell>
          <cell r="H1208">
            <v>36400</v>
          </cell>
          <cell r="I1208" t="str">
            <v>8400 Excess</v>
          </cell>
          <cell r="J1208" t="str">
            <v>I.R.M</v>
          </cell>
          <cell r="K1208" t="str">
            <v>No</v>
          </cell>
          <cell r="L1208" t="str">
            <v>Letter sent, last communication 07 (Ecess Amount recd Rs 8400/-)</v>
          </cell>
        </row>
        <row r="1209">
          <cell r="C1209" t="str">
            <v>07032 B00 05000257</v>
          </cell>
          <cell r="D1209">
            <v>5000257</v>
          </cell>
          <cell r="E1209" t="str">
            <v>Naveen Galada</v>
          </cell>
          <cell r="F1209" t="str">
            <v>25.11.1994</v>
          </cell>
          <cell r="G1209">
            <v>33250</v>
          </cell>
          <cell r="H1209">
            <v>33250</v>
          </cell>
          <cell r="J1209" t="str">
            <v>I.R.M</v>
          </cell>
          <cell r="K1209" t="str">
            <v>No</v>
          </cell>
          <cell r="L1209" t="str">
            <v>Letter sent, last communication 07</v>
          </cell>
        </row>
        <row r="1210">
          <cell r="C1210" t="str">
            <v>07013 E00 05000258</v>
          </cell>
          <cell r="D1210">
            <v>5000258</v>
          </cell>
          <cell r="E1210" t="str">
            <v>Rajendra Chordia</v>
          </cell>
          <cell r="F1210" t="str">
            <v>12.11.1994</v>
          </cell>
          <cell r="G1210">
            <v>26600</v>
          </cell>
          <cell r="H1210">
            <v>26600</v>
          </cell>
          <cell r="J1210" t="str">
            <v>I.R.M</v>
          </cell>
          <cell r="K1210" t="str">
            <v>No</v>
          </cell>
          <cell r="L1210" t="str">
            <v>Letter sent, some legal documents filled, 
total 4 membership (05000267, 05000268, TPT &amp; 05000258, 05000272, Mus)</v>
          </cell>
        </row>
        <row r="1211">
          <cell r="C1211" t="str">
            <v>07031 E00 05000259</v>
          </cell>
          <cell r="D1211">
            <v>5000259</v>
          </cell>
          <cell r="E1211" t="str">
            <v>Abhishek Bhandari</v>
          </cell>
          <cell r="F1211" t="str">
            <v>28.11.1994</v>
          </cell>
          <cell r="G1211">
            <v>26600</v>
          </cell>
          <cell r="H1211">
            <v>26600</v>
          </cell>
          <cell r="J1211" t="str">
            <v>I.R.M</v>
          </cell>
          <cell r="K1211" t="str">
            <v>No</v>
          </cell>
          <cell r="L1211" t="str">
            <v>Letter sent, last communication 07</v>
          </cell>
        </row>
        <row r="1212">
          <cell r="C1212" t="str">
            <v>07036 E00 05000263</v>
          </cell>
          <cell r="D1212">
            <v>5000263</v>
          </cell>
          <cell r="E1212" t="str">
            <v>V. Satish Kumar</v>
          </cell>
          <cell r="F1212" t="str">
            <v>30.11.1974</v>
          </cell>
          <cell r="G1212">
            <v>28000</v>
          </cell>
          <cell r="H1212">
            <v>28000</v>
          </cell>
          <cell r="J1212" t="str">
            <v>I.R.M</v>
          </cell>
          <cell r="K1212" t="str">
            <v>No</v>
          </cell>
          <cell r="L1212" t="str">
            <v>Letter not sent,last communication(reminder sent) 08.</v>
          </cell>
        </row>
        <row r="1213">
          <cell r="C1213" t="str">
            <v>07031 B00 05000270</v>
          </cell>
          <cell r="D1213">
            <v>5000270</v>
          </cell>
          <cell r="E1213" t="str">
            <v>L Rahul Bhandari</v>
          </cell>
          <cell r="F1213" t="str">
            <v>29.11.1994</v>
          </cell>
          <cell r="G1213">
            <v>33250</v>
          </cell>
          <cell r="H1213">
            <v>33250</v>
          </cell>
          <cell r="J1213" t="str">
            <v>I.R.M</v>
          </cell>
          <cell r="K1213" t="str">
            <v>No</v>
          </cell>
          <cell r="L1213" t="str">
            <v>Letter sent,last communication (reminder sent) 09.</v>
          </cell>
        </row>
        <row r="1214">
          <cell r="C1214" t="str">
            <v>07031 B00 05000271</v>
          </cell>
          <cell r="D1214">
            <v>5000271</v>
          </cell>
          <cell r="E1214" t="str">
            <v>Mahaveer Sancheti</v>
          </cell>
          <cell r="F1214" t="str">
            <v>22.11.1994</v>
          </cell>
          <cell r="G1214">
            <v>33250</v>
          </cell>
          <cell r="H1214">
            <v>33250</v>
          </cell>
          <cell r="J1214" t="str">
            <v>I.R.M</v>
          </cell>
          <cell r="K1214" t="str">
            <v>No</v>
          </cell>
          <cell r="L1214" t="str">
            <v>Letter sent, last communication 07</v>
          </cell>
        </row>
        <row r="1215">
          <cell r="C1215" t="str">
            <v>07013 E00 05000272</v>
          </cell>
          <cell r="D1215">
            <v>5000272</v>
          </cell>
          <cell r="E1215" t="str">
            <v>S. Vimal Chand Dhariwal</v>
          </cell>
          <cell r="F1215" t="str">
            <v>12.11.1994</v>
          </cell>
          <cell r="G1215">
            <v>26600</v>
          </cell>
          <cell r="H1215">
            <v>26600</v>
          </cell>
          <cell r="J1215" t="str">
            <v>I.R.M</v>
          </cell>
          <cell r="K1215" t="str">
            <v>No</v>
          </cell>
          <cell r="L1215" t="str">
            <v>Letter not sent  , last communication 2007.</v>
          </cell>
        </row>
        <row r="1216">
          <cell r="C1216" t="str">
            <v>07031 E00 05000275</v>
          </cell>
          <cell r="D1216">
            <v>5000275</v>
          </cell>
          <cell r="E1216" t="str">
            <v>M. Vimal</v>
          </cell>
          <cell r="F1216" t="str">
            <v>30.11.1994</v>
          </cell>
          <cell r="G1216">
            <v>26600</v>
          </cell>
          <cell r="H1216">
            <v>26600</v>
          </cell>
          <cell r="J1216" t="str">
            <v>I.R.M</v>
          </cell>
          <cell r="K1216" t="str">
            <v>No</v>
          </cell>
          <cell r="L1216" t="str">
            <v>Letter sent, last communication 07</v>
          </cell>
        </row>
        <row r="1217">
          <cell r="C1217" t="str">
            <v>07045 B00 05000291</v>
          </cell>
          <cell r="D1217">
            <v>5000291</v>
          </cell>
          <cell r="E1217" t="str">
            <v>Paul John</v>
          </cell>
          <cell r="F1217" t="str">
            <v>31.12.1994</v>
          </cell>
          <cell r="G1217">
            <v>33250</v>
          </cell>
          <cell r="H1217">
            <v>33250</v>
          </cell>
          <cell r="J1217" t="str">
            <v>I.R.M</v>
          </cell>
          <cell r="K1217" t="str">
            <v>No</v>
          </cell>
          <cell r="L1217" t="str">
            <v>Letter sent, last communication 07</v>
          </cell>
        </row>
        <row r="1218">
          <cell r="C1218" t="str">
            <v>07049 E00 05000301</v>
          </cell>
          <cell r="D1218">
            <v>5000301</v>
          </cell>
          <cell r="E1218" t="str">
            <v>R Chandra Prakash</v>
          </cell>
          <cell r="F1218" t="str">
            <v>29.12.1994</v>
          </cell>
          <cell r="G1218">
            <v>28000</v>
          </cell>
          <cell r="H1218">
            <v>16800</v>
          </cell>
          <cell r="I1218">
            <v>11200</v>
          </cell>
          <cell r="J1218" t="str">
            <v>Outstanding</v>
          </cell>
          <cell r="K1218" t="str">
            <v>No</v>
          </cell>
          <cell r="L1218" t="str">
            <v>Letter sent, last communication 07</v>
          </cell>
        </row>
        <row r="1219">
          <cell r="C1219" t="str">
            <v>07049 E00 05000305</v>
          </cell>
          <cell r="D1219">
            <v>5000305</v>
          </cell>
          <cell r="E1219" t="str">
            <v>Vinita Kochar</v>
          </cell>
          <cell r="F1219" t="str">
            <v>29.12.1994</v>
          </cell>
          <cell r="G1219">
            <v>28000</v>
          </cell>
          <cell r="H1219">
            <v>28000</v>
          </cell>
          <cell r="J1219" t="str">
            <v>I.R.M</v>
          </cell>
          <cell r="K1219" t="str">
            <v>No</v>
          </cell>
          <cell r="L1219" t="str">
            <v>Letter not sent, reminder sent 09</v>
          </cell>
        </row>
        <row r="1220">
          <cell r="C1220" t="str">
            <v>07049 E00 05000306</v>
          </cell>
          <cell r="D1220">
            <v>5000306</v>
          </cell>
          <cell r="E1220" t="str">
            <v>P Padam Chand</v>
          </cell>
          <cell r="F1220" t="str">
            <v>29.12.1994</v>
          </cell>
          <cell r="G1220">
            <v>28000</v>
          </cell>
          <cell r="H1220" t="str">
            <v>Nil</v>
          </cell>
          <cell r="J1220" t="str">
            <v>Cancelled</v>
          </cell>
          <cell r="L1220" t="str">
            <v>Cancelled</v>
          </cell>
        </row>
        <row r="1221">
          <cell r="C1221" t="str">
            <v>07049 E00 05000307</v>
          </cell>
          <cell r="D1221">
            <v>5000307</v>
          </cell>
          <cell r="E1221" t="str">
            <v>Heera Chand</v>
          </cell>
          <cell r="F1221" t="str">
            <v>29.12.1994</v>
          </cell>
          <cell r="G1221">
            <v>28000</v>
          </cell>
          <cell r="H1221">
            <v>25200</v>
          </cell>
          <cell r="I1221">
            <v>2800</v>
          </cell>
          <cell r="J1221" t="str">
            <v>Outstanding</v>
          </cell>
          <cell r="K1221" t="str">
            <v>No</v>
          </cell>
          <cell r="L1221" t="str">
            <v>Letter sent, last communication 07</v>
          </cell>
        </row>
        <row r="1222">
          <cell r="C1222" t="str">
            <v>07049 E00 05000308</v>
          </cell>
          <cell r="D1222">
            <v>5000308</v>
          </cell>
          <cell r="E1222" t="str">
            <v>Kamal Chand</v>
          </cell>
          <cell r="F1222" t="str">
            <v>29.12.1994</v>
          </cell>
          <cell r="G1222">
            <v>28000</v>
          </cell>
          <cell r="H1222" t="str">
            <v>Nil</v>
          </cell>
          <cell r="J1222" t="str">
            <v>Cancelled</v>
          </cell>
          <cell r="L1222" t="str">
            <v>Cancelled</v>
          </cell>
        </row>
        <row r="1223">
          <cell r="C1223" t="str">
            <v>07049 E00 05000314</v>
          </cell>
          <cell r="D1223">
            <v>5000314</v>
          </cell>
          <cell r="E1223" t="str">
            <v>K Nirmal Kumar</v>
          </cell>
          <cell r="F1223" t="str">
            <v>29.12.1994</v>
          </cell>
          <cell r="G1223">
            <v>28000</v>
          </cell>
          <cell r="H1223" t="str">
            <v>Nil</v>
          </cell>
          <cell r="J1223" t="str">
            <v>Cancelled</v>
          </cell>
          <cell r="L1223" t="str">
            <v>Cancelled</v>
          </cell>
        </row>
        <row r="1224">
          <cell r="C1224" t="str">
            <v>07049 E00 05000317</v>
          </cell>
          <cell r="D1224">
            <v>5000317</v>
          </cell>
          <cell r="E1224" t="str">
            <v>Suresh Sancheti</v>
          </cell>
          <cell r="F1224" t="str">
            <v>29.12.1994</v>
          </cell>
          <cell r="G1224">
            <v>28000</v>
          </cell>
          <cell r="H1224" t="str">
            <v>Nil</v>
          </cell>
          <cell r="J1224" t="str">
            <v>Cancelled</v>
          </cell>
          <cell r="L1224" t="str">
            <v>Cancelled</v>
          </cell>
        </row>
        <row r="1225">
          <cell r="C1225" t="str">
            <v>07049 E00 05000318</v>
          </cell>
          <cell r="D1225">
            <v>5000318</v>
          </cell>
          <cell r="E1225" t="str">
            <v>S.K Chordia Jain</v>
          </cell>
          <cell r="F1225" t="str">
            <v>6.12.1994</v>
          </cell>
          <cell r="G1225">
            <v>28000</v>
          </cell>
          <cell r="H1225" t="str">
            <v>Nil</v>
          </cell>
          <cell r="J1225" t="str">
            <v>Cancelled</v>
          </cell>
          <cell r="L1225" t="str">
            <v>Cancelled</v>
          </cell>
        </row>
        <row r="1226">
          <cell r="C1226" t="str">
            <v>07049 E00 05000320</v>
          </cell>
          <cell r="D1226">
            <v>5000320</v>
          </cell>
          <cell r="E1226" t="str">
            <v>P. Vijay Jain</v>
          </cell>
          <cell r="F1226" t="str">
            <v>29.12.1994</v>
          </cell>
          <cell r="G1226">
            <v>28000</v>
          </cell>
          <cell r="H1226">
            <v>16800</v>
          </cell>
          <cell r="I1226">
            <v>11200</v>
          </cell>
          <cell r="J1226" t="str">
            <v>Outstanding</v>
          </cell>
          <cell r="K1226" t="str">
            <v>No</v>
          </cell>
          <cell r="L1226" t="str">
            <v>Letter sent, last communication 97</v>
          </cell>
        </row>
        <row r="1227">
          <cell r="C1227" t="str">
            <v>07048 E00 05000350</v>
          </cell>
          <cell r="D1227">
            <v>5000350</v>
          </cell>
          <cell r="E1227" t="str">
            <v>P Gulab Devi</v>
          </cell>
          <cell r="F1227" t="str">
            <v>31.01.1995</v>
          </cell>
          <cell r="G1227">
            <v>28000</v>
          </cell>
          <cell r="H1227" t="str">
            <v>Nil</v>
          </cell>
          <cell r="J1227" t="str">
            <v>Cancelled</v>
          </cell>
          <cell r="L1227" t="str">
            <v>Cancelled</v>
          </cell>
        </row>
        <row r="1228">
          <cell r="C1228" t="str">
            <v>07049 E00 05000360</v>
          </cell>
          <cell r="D1228">
            <v>5000360</v>
          </cell>
          <cell r="E1228" t="str">
            <v>Pradeep Kumar Jain</v>
          </cell>
          <cell r="F1228" t="str">
            <v>31.01.1995</v>
          </cell>
          <cell r="G1228">
            <v>33600</v>
          </cell>
          <cell r="H1228" t="str">
            <v>Nil</v>
          </cell>
          <cell r="J1228" t="str">
            <v>Cancelled</v>
          </cell>
          <cell r="L1228" t="str">
            <v>Cancelled</v>
          </cell>
        </row>
        <row r="1229">
          <cell r="C1229" t="str">
            <v>07049 E00 05000361</v>
          </cell>
          <cell r="D1229">
            <v>5000361</v>
          </cell>
          <cell r="E1229" t="str">
            <v>Puk Raj</v>
          </cell>
          <cell r="F1229" t="str">
            <v>31.01.1995</v>
          </cell>
          <cell r="G1229">
            <v>28000</v>
          </cell>
          <cell r="H1229" t="str">
            <v>Nil</v>
          </cell>
          <cell r="J1229" t="str">
            <v>Cancelled</v>
          </cell>
          <cell r="L1229" t="str">
            <v>Cancelled</v>
          </cell>
        </row>
        <row r="1230">
          <cell r="C1230" t="str">
            <v>07049 E00 05000362</v>
          </cell>
          <cell r="D1230">
            <v>5000362</v>
          </cell>
          <cell r="E1230" t="str">
            <v>G.D Anandan</v>
          </cell>
          <cell r="F1230" t="str">
            <v>31.01.1995</v>
          </cell>
          <cell r="G1230">
            <v>28000</v>
          </cell>
          <cell r="H1230" t="str">
            <v>Nil</v>
          </cell>
          <cell r="J1230" t="str">
            <v>Cancelled</v>
          </cell>
          <cell r="L1230" t="str">
            <v>Cancelled</v>
          </cell>
        </row>
        <row r="1231">
          <cell r="C1231" t="str">
            <v>07048 E00 05000363</v>
          </cell>
          <cell r="D1231">
            <v>5000363</v>
          </cell>
          <cell r="E1231" t="str">
            <v>Kamal Singh</v>
          </cell>
          <cell r="F1231" t="str">
            <v>31.01.1995</v>
          </cell>
          <cell r="G1231">
            <v>28000</v>
          </cell>
          <cell r="H1231">
            <v>25200</v>
          </cell>
          <cell r="I1231">
            <v>2800</v>
          </cell>
          <cell r="J1231" t="str">
            <v>Outstanding</v>
          </cell>
          <cell r="K1231" t="str">
            <v>No</v>
          </cell>
          <cell r="L1231" t="str">
            <v>Letter not sent ,2other memberships 05 mussorie363,368..  last communication 97.</v>
          </cell>
        </row>
        <row r="1232">
          <cell r="C1232" t="str">
            <v>07034 E00 05000364</v>
          </cell>
          <cell r="D1232">
            <v>5000364</v>
          </cell>
          <cell r="E1232" t="str">
            <v>Sushila Sunderajan</v>
          </cell>
          <cell r="F1232" t="str">
            <v>31.01.1995</v>
          </cell>
          <cell r="G1232">
            <v>28000</v>
          </cell>
          <cell r="H1232">
            <v>7000</v>
          </cell>
          <cell r="I1232">
            <v>21000</v>
          </cell>
          <cell r="J1232" t="str">
            <v>Outstanding</v>
          </cell>
          <cell r="K1232" t="str">
            <v>No</v>
          </cell>
          <cell r="L1232" t="str">
            <v>Letter undelivered, no communication till date</v>
          </cell>
        </row>
        <row r="1233">
          <cell r="C1233" t="str">
            <v>07049 E00 05000365</v>
          </cell>
          <cell r="D1233">
            <v>5000365</v>
          </cell>
          <cell r="E1233" t="str">
            <v>T. Ghana Pandithan</v>
          </cell>
          <cell r="F1233" t="str">
            <v>31.01.1995</v>
          </cell>
          <cell r="G1233">
            <v>28000</v>
          </cell>
          <cell r="H1233" t="str">
            <v>Nil</v>
          </cell>
          <cell r="J1233" t="str">
            <v>Cancelled</v>
          </cell>
          <cell r="L1233" t="str">
            <v>Cancelled</v>
          </cell>
        </row>
        <row r="1234">
          <cell r="C1234" t="str">
            <v>07049 E00 05000366</v>
          </cell>
          <cell r="D1234">
            <v>5000366</v>
          </cell>
          <cell r="E1234" t="str">
            <v>S. Rajesh Jain</v>
          </cell>
          <cell r="F1234" t="str">
            <v>31.01.1995</v>
          </cell>
          <cell r="G1234">
            <v>28000</v>
          </cell>
          <cell r="H1234" t="str">
            <v>Nil</v>
          </cell>
          <cell r="J1234" t="str">
            <v>Cancelled</v>
          </cell>
          <cell r="L1234" t="str">
            <v>Cancelled</v>
          </cell>
        </row>
        <row r="1235">
          <cell r="C1235" t="str">
            <v>07049 E00 05000367</v>
          </cell>
          <cell r="D1235">
            <v>5000367</v>
          </cell>
          <cell r="E1235" t="str">
            <v>B.Vijaya kumar Jain</v>
          </cell>
          <cell r="F1235" t="str">
            <v>31.01.1995</v>
          </cell>
          <cell r="G1235">
            <v>28000</v>
          </cell>
          <cell r="H1235" t="str">
            <v>Nil</v>
          </cell>
          <cell r="J1235" t="str">
            <v>Cancelled</v>
          </cell>
          <cell r="L1235" t="str">
            <v>Cancelled</v>
          </cell>
        </row>
        <row r="1236">
          <cell r="C1236" t="str">
            <v>07049 E00 05000368</v>
          </cell>
          <cell r="D1236">
            <v>5000368</v>
          </cell>
          <cell r="E1236" t="str">
            <v>K Jawahar Lal</v>
          </cell>
          <cell r="F1236" t="str">
            <v>30.01.1995</v>
          </cell>
          <cell r="G1236">
            <v>28000</v>
          </cell>
          <cell r="H1236">
            <v>25200</v>
          </cell>
          <cell r="I1236">
            <v>2800</v>
          </cell>
          <cell r="J1236" t="str">
            <v>Outstanding</v>
          </cell>
          <cell r="K1236" t="str">
            <v>No</v>
          </cell>
          <cell r="L1236" t="str">
            <v>Letter not sent ,2other memberships 05 mussorie363,368..  last communication 97.</v>
          </cell>
        </row>
        <row r="1237">
          <cell r="C1237" t="str">
            <v>07049 E00 05000369</v>
          </cell>
          <cell r="D1237">
            <v>5000369</v>
          </cell>
          <cell r="E1237" t="str">
            <v>Vijay Raj Jain</v>
          </cell>
          <cell r="F1237" t="str">
            <v>29.01.1995</v>
          </cell>
          <cell r="G1237">
            <v>28000</v>
          </cell>
          <cell r="H1237">
            <v>8400</v>
          </cell>
          <cell r="I1237">
            <v>19600</v>
          </cell>
          <cell r="J1237" t="str">
            <v>Outstanding</v>
          </cell>
          <cell r="K1237" t="str">
            <v>No</v>
          </cell>
          <cell r="L1237" t="str">
            <v>Letter sent , Last communication 2007.</v>
          </cell>
        </row>
        <row r="1238">
          <cell r="C1238" t="str">
            <v>07049 E00 05000370</v>
          </cell>
          <cell r="D1238">
            <v>5000370</v>
          </cell>
          <cell r="E1238" t="str">
            <v>Ajit Raj Kochar</v>
          </cell>
          <cell r="F1238" t="str">
            <v>29.01.1995</v>
          </cell>
          <cell r="G1238">
            <v>28000</v>
          </cell>
          <cell r="H1238">
            <v>8400</v>
          </cell>
          <cell r="I1238">
            <v>19600</v>
          </cell>
          <cell r="J1238" t="str">
            <v>Outstanding</v>
          </cell>
          <cell r="K1238" t="str">
            <v>No</v>
          </cell>
          <cell r="L1238" t="str">
            <v>Letter undelivered, last communication 95</v>
          </cell>
        </row>
        <row r="1239">
          <cell r="C1239" t="str">
            <v>07049 E00 05000371</v>
          </cell>
          <cell r="D1239">
            <v>5000371</v>
          </cell>
          <cell r="E1239" t="str">
            <v>Gyan Chand Surana</v>
          </cell>
          <cell r="F1239" t="str">
            <v>29.01.1995</v>
          </cell>
          <cell r="G1239">
            <v>28000</v>
          </cell>
          <cell r="H1239" t="str">
            <v>Nil</v>
          </cell>
          <cell r="J1239" t="str">
            <v>Cancelled</v>
          </cell>
          <cell r="L1239" t="str">
            <v>Cancelled</v>
          </cell>
        </row>
        <row r="1240">
          <cell r="C1240" t="str">
            <v>07049 E00 05000372</v>
          </cell>
          <cell r="D1240">
            <v>5000372</v>
          </cell>
          <cell r="E1240" t="str">
            <v>Ramesh Chand S</v>
          </cell>
          <cell r="F1240" t="str">
            <v>29.01.1995</v>
          </cell>
          <cell r="G1240">
            <v>28000</v>
          </cell>
          <cell r="H1240" t="str">
            <v>Nil</v>
          </cell>
          <cell r="J1240" t="str">
            <v>Cancelled</v>
          </cell>
          <cell r="L1240" t="str">
            <v>Cancelled</v>
          </cell>
        </row>
        <row r="1241">
          <cell r="C1241" t="str">
            <v>07049 E00 05000373</v>
          </cell>
          <cell r="D1241">
            <v>5000373</v>
          </cell>
          <cell r="E1241" t="str">
            <v>Suresh Kumar Suarana</v>
          </cell>
          <cell r="F1241" t="str">
            <v>29.01.1995</v>
          </cell>
          <cell r="G1241">
            <v>28000</v>
          </cell>
          <cell r="H1241" t="str">
            <v>Nil</v>
          </cell>
          <cell r="J1241" t="str">
            <v>Cancelled</v>
          </cell>
          <cell r="L1241" t="str">
            <v>Cancelled</v>
          </cell>
        </row>
        <row r="1242">
          <cell r="C1242" t="str">
            <v>07049 E00 05000374</v>
          </cell>
          <cell r="D1242">
            <v>5000374</v>
          </cell>
          <cell r="E1242" t="str">
            <v>Sardarmal Jain</v>
          </cell>
          <cell r="F1242" t="str">
            <v>31.01.1995</v>
          </cell>
          <cell r="G1242">
            <v>28000</v>
          </cell>
          <cell r="H1242" t="str">
            <v>Nil</v>
          </cell>
          <cell r="J1242" t="str">
            <v>Cancelled</v>
          </cell>
          <cell r="L1242" t="str">
            <v>Cancelled</v>
          </cell>
        </row>
        <row r="1243">
          <cell r="C1243" t="str">
            <v>07049 E00 05000375</v>
          </cell>
          <cell r="D1243">
            <v>5000375</v>
          </cell>
          <cell r="E1243" t="str">
            <v>Khem Chand Jain</v>
          </cell>
          <cell r="F1243" t="str">
            <v>30.01.1995</v>
          </cell>
          <cell r="G1243">
            <v>28000</v>
          </cell>
          <cell r="H1243" t="str">
            <v>Nil</v>
          </cell>
          <cell r="J1243" t="str">
            <v>Cancelled</v>
          </cell>
          <cell r="L1243" t="str">
            <v>Cancelled</v>
          </cell>
        </row>
        <row r="1244">
          <cell r="C1244" t="str">
            <v>07049 E00 05000376</v>
          </cell>
          <cell r="D1244">
            <v>5000376</v>
          </cell>
          <cell r="E1244" t="str">
            <v>H.A Sheriff</v>
          </cell>
          <cell r="F1244" t="str">
            <v>29.01.1995</v>
          </cell>
          <cell r="G1244">
            <v>28000</v>
          </cell>
          <cell r="H1244" t="str">
            <v>Nil</v>
          </cell>
          <cell r="J1244" t="str">
            <v>Cancelled</v>
          </cell>
          <cell r="L1244" t="str">
            <v>Cancelled</v>
          </cell>
        </row>
        <row r="1245">
          <cell r="C1245" t="str">
            <v>07049 E00 05000377</v>
          </cell>
          <cell r="D1245">
            <v>5000377</v>
          </cell>
          <cell r="E1245" t="str">
            <v>Surendra Kumar Suana</v>
          </cell>
          <cell r="F1245" t="str">
            <v>29.01.1995</v>
          </cell>
          <cell r="G1245">
            <v>28000</v>
          </cell>
          <cell r="H1245">
            <v>8400</v>
          </cell>
          <cell r="I1245">
            <v>19600</v>
          </cell>
          <cell r="J1245" t="str">
            <v>Outstanding</v>
          </cell>
          <cell r="K1245" t="str">
            <v>No</v>
          </cell>
          <cell r="L1245" t="str">
            <v>Letter sent, according to file unit cost outstanding last communication 2007.</v>
          </cell>
        </row>
        <row r="1246">
          <cell r="C1246" t="str">
            <v>07049 E00 05000378</v>
          </cell>
          <cell r="D1246">
            <v>5000378</v>
          </cell>
          <cell r="E1246" t="str">
            <v>Vasundara</v>
          </cell>
          <cell r="F1246" t="str">
            <v>31.01.1995</v>
          </cell>
          <cell r="G1246">
            <v>28000</v>
          </cell>
          <cell r="H1246" t="str">
            <v>Nil</v>
          </cell>
          <cell r="J1246" t="str">
            <v>Cancelled</v>
          </cell>
          <cell r="L1246" t="str">
            <v>Cancelled</v>
          </cell>
        </row>
        <row r="1247">
          <cell r="C1247" t="str">
            <v>07009 E00 05000414</v>
          </cell>
          <cell r="D1247">
            <v>5000414</v>
          </cell>
          <cell r="E1247" t="str">
            <v>Goutam Chand Surana</v>
          </cell>
          <cell r="F1247" t="str">
            <v>28.02.1995</v>
          </cell>
          <cell r="G1247">
            <v>28000</v>
          </cell>
          <cell r="H1247" t="str">
            <v>Nil</v>
          </cell>
          <cell r="J1247" t="str">
            <v>Cancelled</v>
          </cell>
          <cell r="L1247" t="str">
            <v>Cancelled</v>
          </cell>
        </row>
        <row r="1248">
          <cell r="C1248" t="str">
            <v>07008 E00 05000415</v>
          </cell>
          <cell r="D1248">
            <v>5000415</v>
          </cell>
          <cell r="E1248" t="str">
            <v>Chanchal</v>
          </cell>
          <cell r="F1248" t="str">
            <v>28.02.1995</v>
          </cell>
          <cell r="G1248">
            <v>28000</v>
          </cell>
          <cell r="J1248" t="str">
            <v>Cancelled</v>
          </cell>
          <cell r="L1248" t="str">
            <v>Cancelled</v>
          </cell>
        </row>
        <row r="1249">
          <cell r="C1249" t="str">
            <v>07005 E00 05000416</v>
          </cell>
          <cell r="D1249">
            <v>5000416</v>
          </cell>
          <cell r="E1249" t="str">
            <v>P. Krishna Swamy</v>
          </cell>
          <cell r="F1249" t="str">
            <v>28.02.1995</v>
          </cell>
          <cell r="G1249">
            <v>28000</v>
          </cell>
          <cell r="J1249" t="str">
            <v>Cancelled</v>
          </cell>
          <cell r="L1249" t="str">
            <v>Cancelled</v>
          </cell>
        </row>
        <row r="1250">
          <cell r="C1250" t="str">
            <v>07010 E00 05000417</v>
          </cell>
          <cell r="D1250">
            <v>5000417</v>
          </cell>
          <cell r="E1250" t="str">
            <v>Krishna Murthi Reddiar</v>
          </cell>
          <cell r="F1250" t="str">
            <v>28.02.1995</v>
          </cell>
          <cell r="G1250">
            <v>28000</v>
          </cell>
          <cell r="H1250">
            <v>8400</v>
          </cell>
          <cell r="I1250">
            <v>19600</v>
          </cell>
          <cell r="J1250" t="str">
            <v>Outstanding</v>
          </cell>
          <cell r="K1250" t="str">
            <v>No</v>
          </cell>
          <cell r="L1250" t="str">
            <v>Letter sent, Last communication2007.</v>
          </cell>
        </row>
        <row r="1251">
          <cell r="C1251" t="str">
            <v>07010 E00 05000418</v>
          </cell>
          <cell r="D1251">
            <v>5000418</v>
          </cell>
          <cell r="E1251" t="str">
            <v>K. Sudhakar Reddy</v>
          </cell>
          <cell r="F1251" t="str">
            <v>28.02.1995</v>
          </cell>
          <cell r="G1251">
            <v>28000</v>
          </cell>
          <cell r="H1251">
            <v>16800</v>
          </cell>
          <cell r="I1251">
            <v>11200</v>
          </cell>
          <cell r="J1251" t="str">
            <v>Outstanding</v>
          </cell>
          <cell r="K1251" t="str">
            <v>No</v>
          </cell>
          <cell r="L1251" t="str">
            <v>Letter not sent , No communication till date.</v>
          </cell>
        </row>
        <row r="1252">
          <cell r="C1252" t="str">
            <v>07004 E00 05000419</v>
          </cell>
          <cell r="D1252">
            <v>5000419</v>
          </cell>
          <cell r="E1252" t="str">
            <v>S.V Mehta</v>
          </cell>
          <cell r="F1252" t="str">
            <v>28.02.1995</v>
          </cell>
          <cell r="G1252">
            <v>28000</v>
          </cell>
          <cell r="H1252" t="str">
            <v>Nil</v>
          </cell>
          <cell r="J1252" t="str">
            <v>Cancelled</v>
          </cell>
        </row>
        <row r="1253">
          <cell r="C1253" t="str">
            <v>07009 E00 05000420</v>
          </cell>
          <cell r="D1253">
            <v>5000420</v>
          </cell>
          <cell r="E1253" t="str">
            <v>Ramesh Kumar</v>
          </cell>
          <cell r="F1253" t="str">
            <v>28.02.1995</v>
          </cell>
          <cell r="G1253">
            <v>28000</v>
          </cell>
          <cell r="H1253" t="str">
            <v>Nil</v>
          </cell>
          <cell r="J1253" t="str">
            <v>Cancelled</v>
          </cell>
          <cell r="L1253" t="str">
            <v>Cancelled</v>
          </cell>
        </row>
        <row r="1254">
          <cell r="C1254" t="str">
            <v>07009 E00 05000421</v>
          </cell>
          <cell r="D1254">
            <v>5000421</v>
          </cell>
          <cell r="E1254" t="str">
            <v>B. Surajmal</v>
          </cell>
          <cell r="F1254" t="str">
            <v>28.02.1995</v>
          </cell>
          <cell r="G1254">
            <v>28000</v>
          </cell>
          <cell r="H1254" t="str">
            <v>Nil</v>
          </cell>
          <cell r="J1254" t="str">
            <v>Cancelled</v>
          </cell>
          <cell r="L1254" t="str">
            <v>Cancelled</v>
          </cell>
        </row>
        <row r="1255">
          <cell r="C1255" t="str">
            <v>07032 E00 05000422</v>
          </cell>
          <cell r="D1255">
            <v>5000422</v>
          </cell>
          <cell r="E1255" t="str">
            <v>Prem Raj Jain</v>
          </cell>
          <cell r="F1255" t="str">
            <v>28.02.1995</v>
          </cell>
          <cell r="G1255">
            <v>28000</v>
          </cell>
          <cell r="H1255" t="str">
            <v>Nil</v>
          </cell>
          <cell r="J1255" t="str">
            <v>Cancelled</v>
          </cell>
          <cell r="L1255" t="str">
            <v>Cancelled</v>
          </cell>
        </row>
        <row r="1256">
          <cell r="C1256" t="str">
            <v>07048 E00 05000423</v>
          </cell>
          <cell r="D1256">
            <v>5000423</v>
          </cell>
          <cell r="E1256" t="str">
            <v>Vivek Surana</v>
          </cell>
          <cell r="F1256" t="str">
            <v>28.02.1995</v>
          </cell>
          <cell r="G1256">
            <v>28000</v>
          </cell>
          <cell r="H1256" t="str">
            <v>Nil</v>
          </cell>
          <cell r="J1256" t="str">
            <v>Cancelled</v>
          </cell>
          <cell r="L1256" t="str">
            <v>Cancelled</v>
          </cell>
        </row>
        <row r="1257">
          <cell r="C1257" t="str">
            <v>07048 E00 05000425</v>
          </cell>
          <cell r="D1257">
            <v>5000425</v>
          </cell>
          <cell r="E1257" t="str">
            <v>Kailash Chand Jain</v>
          </cell>
          <cell r="F1257" t="str">
            <v>16.02.1995</v>
          </cell>
          <cell r="G1257">
            <v>28000</v>
          </cell>
          <cell r="H1257" t="str">
            <v>Nil</v>
          </cell>
          <cell r="J1257" t="str">
            <v>Cancelled</v>
          </cell>
          <cell r="L1257" t="str">
            <v>Cancelled</v>
          </cell>
        </row>
        <row r="1258">
          <cell r="C1258" t="str">
            <v>07048 E00 05000428</v>
          </cell>
          <cell r="D1258">
            <v>5000428</v>
          </cell>
          <cell r="E1258" t="str">
            <v>Amarchand Jain</v>
          </cell>
          <cell r="F1258" t="str">
            <v>16.02.1995</v>
          </cell>
          <cell r="G1258">
            <v>28000</v>
          </cell>
          <cell r="H1258" t="str">
            <v>Nil</v>
          </cell>
          <cell r="J1258" t="str">
            <v>Cancelled</v>
          </cell>
          <cell r="L1258" t="str">
            <v>Cancelled</v>
          </cell>
        </row>
        <row r="1259">
          <cell r="C1259" t="str">
            <v>07004 E00 05000429</v>
          </cell>
          <cell r="D1259">
            <v>5000429</v>
          </cell>
          <cell r="E1259" t="str">
            <v>Pista Devi</v>
          </cell>
          <cell r="F1259" t="str">
            <v>28.02.1995</v>
          </cell>
          <cell r="G1259">
            <v>28000</v>
          </cell>
          <cell r="H1259" t="str">
            <v>Nil</v>
          </cell>
          <cell r="J1259" t="str">
            <v>Cancelled</v>
          </cell>
          <cell r="L1259" t="str">
            <v>Cancelled</v>
          </cell>
        </row>
        <row r="1260">
          <cell r="C1260" t="str">
            <v>07048 E00 05000431</v>
          </cell>
          <cell r="D1260">
            <v>5000431</v>
          </cell>
          <cell r="E1260" t="str">
            <v>Ashish Jain</v>
          </cell>
          <cell r="F1260" t="str">
            <v>17.03.1995</v>
          </cell>
          <cell r="G1260">
            <v>28000</v>
          </cell>
          <cell r="H1260">
            <v>8400</v>
          </cell>
          <cell r="I1260">
            <v>19600</v>
          </cell>
          <cell r="J1260" t="str">
            <v>Outstanding</v>
          </cell>
          <cell r="K1260" t="str">
            <v>No</v>
          </cell>
          <cell r="L1260" t="str">
            <v>Letter sent, last communication 95</v>
          </cell>
        </row>
        <row r="1261">
          <cell r="C1261" t="str">
            <v>07033 E00 05000433</v>
          </cell>
          <cell r="D1261">
            <v>5000433</v>
          </cell>
          <cell r="E1261" t="str">
            <v>Palla Satya Santosh Kumar</v>
          </cell>
          <cell r="F1261" t="str">
            <v>14.03.1995</v>
          </cell>
          <cell r="G1261">
            <v>28000</v>
          </cell>
          <cell r="H1261" t="str">
            <v>Nil</v>
          </cell>
          <cell r="J1261" t="str">
            <v>Cancelled</v>
          </cell>
          <cell r="L1261" t="str">
            <v>Cancelled</v>
          </cell>
        </row>
        <row r="1262">
          <cell r="C1262" t="str">
            <v>07049 B00 06000002</v>
          </cell>
          <cell r="D1262">
            <v>6000002</v>
          </cell>
          <cell r="E1262" t="str">
            <v>Sarla Khaitan</v>
          </cell>
          <cell r="F1262" t="str">
            <v>18.05.1994</v>
          </cell>
          <cell r="G1262">
            <v>35000</v>
          </cell>
          <cell r="H1262">
            <v>35000</v>
          </cell>
          <cell r="J1262" t="str">
            <v>R.M</v>
          </cell>
          <cell r="K1262">
            <v>2009</v>
          </cell>
          <cell r="L1262" t="str">
            <v>letter undelivered, Last communication 13</v>
          </cell>
        </row>
        <row r="1263">
          <cell r="C1263" t="str">
            <v>07045 E00 06000003</v>
          </cell>
          <cell r="D1263">
            <v>6000003</v>
          </cell>
          <cell r="E1263" t="str">
            <v>Amrit P Shrimali</v>
          </cell>
          <cell r="F1263" t="str">
            <v>28.05.1994</v>
          </cell>
          <cell r="G1263">
            <v>28000</v>
          </cell>
          <cell r="H1263">
            <v>28000</v>
          </cell>
          <cell r="J1263" t="str">
            <v>I.R.M</v>
          </cell>
          <cell r="K1263" t="str">
            <v>No</v>
          </cell>
          <cell r="L1263" t="str">
            <v xml:space="preserve">Letter not sent, last communication 08 some legal documents is in file
kindly add chques number </v>
          </cell>
        </row>
        <row r="1264">
          <cell r="C1264" t="str">
            <v>07037 B00 06000004</v>
          </cell>
          <cell r="D1264">
            <v>6000004</v>
          </cell>
          <cell r="E1264" t="str">
            <v>Cassa Exim Pvt Ltd</v>
          </cell>
          <cell r="F1264" t="str">
            <v>10.06.1994</v>
          </cell>
          <cell r="G1264">
            <v>35000</v>
          </cell>
          <cell r="H1264">
            <v>35000</v>
          </cell>
          <cell r="I1264" t="str">
            <v>No</v>
          </cell>
          <cell r="J1264" t="str">
            <v>R.M</v>
          </cell>
          <cell r="K1264">
            <v>2010</v>
          </cell>
          <cell r="L1264" t="str">
            <v xml:space="preserve">
Letter sent, last communication  10
Transferred from Cassa Textile Engineers Pvt Ltd to Cassa Exim Pvt Ltd in 08 
</v>
          </cell>
        </row>
        <row r="1265">
          <cell r="C1265" t="str">
            <v>0701 B00 06000005</v>
          </cell>
          <cell r="D1265">
            <v>6000005</v>
          </cell>
          <cell r="E1265" t="str">
            <v>Rashmikant Chaganbhai Patel</v>
          </cell>
          <cell r="F1265" t="str">
            <v>13.07.1994</v>
          </cell>
          <cell r="G1265">
            <v>54150</v>
          </cell>
          <cell r="H1265">
            <v>54150</v>
          </cell>
          <cell r="J1265" t="str">
            <v>I.R.M</v>
          </cell>
          <cell r="K1265" t="str">
            <v>No</v>
          </cell>
          <cell r="L1265" t="str">
            <v>Last communication 07, total 4 membership:- 06000005, 
06000006, 06000007, 06000008</v>
          </cell>
        </row>
        <row r="1266">
          <cell r="C1266" t="str">
            <v>0702 B00 06000006</v>
          </cell>
          <cell r="D1266">
            <v>6000006</v>
          </cell>
          <cell r="E1266" t="str">
            <v>Rashmikant Chaganbhai Patel</v>
          </cell>
          <cell r="F1266" t="str">
            <v>13.07.1994</v>
          </cell>
          <cell r="G1266">
            <v>54150</v>
          </cell>
          <cell r="H1266">
            <v>54150</v>
          </cell>
          <cell r="J1266" t="str">
            <v>I.R.M</v>
          </cell>
          <cell r="K1266" t="str">
            <v>No</v>
          </cell>
          <cell r="L1266" t="str">
            <v>Last communication 07, total 4 membership:- 06000005, 
06000006, 06000007, 06000008</v>
          </cell>
        </row>
        <row r="1267">
          <cell r="C1267" t="str">
            <v>07019 B00 06000007</v>
          </cell>
          <cell r="D1267">
            <v>6000007</v>
          </cell>
          <cell r="E1267" t="str">
            <v>Rashmikant Chaganbhai Patel</v>
          </cell>
          <cell r="F1267" t="str">
            <v>13.07.1994</v>
          </cell>
          <cell r="G1267">
            <v>54150</v>
          </cell>
          <cell r="H1267">
            <v>54150</v>
          </cell>
          <cell r="J1267" t="str">
            <v>I.R.M</v>
          </cell>
          <cell r="K1267" t="str">
            <v>No</v>
          </cell>
          <cell r="L1267" t="str">
            <v>Last communication 07, total 4 membership:- 06000005, 
06000006, 06000007, 06000008</v>
          </cell>
        </row>
        <row r="1268">
          <cell r="C1268" t="str">
            <v>07020 B00 06000008</v>
          </cell>
          <cell r="D1268">
            <v>6000008</v>
          </cell>
          <cell r="E1268" t="str">
            <v>Rashmikant Chaganbhai Patel</v>
          </cell>
          <cell r="F1268" t="str">
            <v>13.07.1994</v>
          </cell>
          <cell r="G1268">
            <v>54150</v>
          </cell>
          <cell r="H1268">
            <v>54150</v>
          </cell>
          <cell r="J1268" t="str">
            <v>I.R.M</v>
          </cell>
          <cell r="K1268" t="str">
            <v>No</v>
          </cell>
          <cell r="L1268" t="str">
            <v>Last communication 07, total 4 membership:- 06000005, 
06000006, 06000007, 06000008</v>
          </cell>
        </row>
        <row r="1269">
          <cell r="C1269" t="str">
            <v>07020 B00 07000009</v>
          </cell>
          <cell r="D1269">
            <v>7000009</v>
          </cell>
          <cell r="E1269" t="str">
            <v>Rajat Besani</v>
          </cell>
          <cell r="F1269" t="str">
            <v>27.07.1994</v>
          </cell>
          <cell r="G1269">
            <v>57000</v>
          </cell>
          <cell r="H1269">
            <v>57000</v>
          </cell>
          <cell r="J1269" t="str">
            <v>I.R.M</v>
          </cell>
          <cell r="K1269" t="str">
            <v>No</v>
          </cell>
          <cell r="L1269" t="str">
            <v>Letter sent, last communication 08</v>
          </cell>
        </row>
        <row r="1270">
          <cell r="C1270" t="str">
            <v>07021 E00 07000011</v>
          </cell>
          <cell r="D1270">
            <v>7000011</v>
          </cell>
          <cell r="E1270" t="str">
            <v>Anil Gujrati</v>
          </cell>
          <cell r="F1270" t="str">
            <v>28.07.1994</v>
          </cell>
          <cell r="G1270">
            <v>45000</v>
          </cell>
          <cell r="H1270">
            <v>45000</v>
          </cell>
          <cell r="J1270" t="str">
            <v>I.R.M</v>
          </cell>
          <cell r="K1270" t="str">
            <v>No</v>
          </cell>
          <cell r="L1270" t="str">
            <v>Letter sent, last communication 07</v>
          </cell>
        </row>
        <row r="1271">
          <cell r="C1271" t="str">
            <v>07020 B00 07000012</v>
          </cell>
          <cell r="D1271">
            <v>7000012</v>
          </cell>
          <cell r="E1271" t="str">
            <v>Beena Gupta</v>
          </cell>
          <cell r="F1271" t="str">
            <v>04.08.1994</v>
          </cell>
          <cell r="G1271">
            <v>57000</v>
          </cell>
          <cell r="H1271">
            <v>57000</v>
          </cell>
          <cell r="J1271" t="str">
            <v>I.R.M</v>
          </cell>
          <cell r="K1271" t="str">
            <v>No</v>
          </cell>
          <cell r="L1271" t="str">
            <v>Letter sent, last communication 07</v>
          </cell>
        </row>
        <row r="1272">
          <cell r="C1272" t="str">
            <v>07020 B00 07000013</v>
          </cell>
          <cell r="D1272">
            <v>7000013</v>
          </cell>
          <cell r="E1272" t="str">
            <v>Simran Farms</v>
          </cell>
          <cell r="F1272" t="str">
            <v>04.08.1994</v>
          </cell>
          <cell r="G1272">
            <v>57000</v>
          </cell>
          <cell r="H1272">
            <v>57000</v>
          </cell>
          <cell r="J1272" t="str">
            <v>I.R.M</v>
          </cell>
          <cell r="K1272" t="str">
            <v>No</v>
          </cell>
          <cell r="L1272" t="str">
            <v>Letter sent, last communication 14</v>
          </cell>
        </row>
        <row r="1273">
          <cell r="C1273" t="str">
            <v>07047 E00 07000015</v>
          </cell>
          <cell r="D1273">
            <v>7000015</v>
          </cell>
          <cell r="E1273" t="str">
            <v xml:space="preserve">Sangeeta Vyas </v>
          </cell>
          <cell r="F1273" t="str">
            <v>01.08.1994</v>
          </cell>
          <cell r="G1273">
            <v>28000</v>
          </cell>
          <cell r="H1273">
            <v>23800</v>
          </cell>
          <cell r="I1273">
            <v>4200</v>
          </cell>
          <cell r="J1273" t="str">
            <v>Outstanding</v>
          </cell>
          <cell r="K1273" t="str">
            <v>No</v>
          </cell>
          <cell r="L1273" t="str">
            <v>Letter undelivered, according to file unit cost outstanding</v>
          </cell>
        </row>
        <row r="1274">
          <cell r="C1274" t="str">
            <v>07037 B00 07000016</v>
          </cell>
          <cell r="D1274">
            <v>7000016</v>
          </cell>
          <cell r="E1274" t="str">
            <v>Manish Chandra Gupta</v>
          </cell>
          <cell r="F1274" t="str">
            <v>03.08.1994</v>
          </cell>
          <cell r="G1274">
            <v>35000</v>
          </cell>
          <cell r="H1274">
            <v>35000</v>
          </cell>
          <cell r="J1274" t="str">
            <v>R.M</v>
          </cell>
          <cell r="K1274">
            <v>2008</v>
          </cell>
          <cell r="L1274" t="str">
            <v>Letter sent, last communication 11</v>
          </cell>
        </row>
        <row r="1275">
          <cell r="C1275" t="str">
            <v>07052 E00 07000029</v>
          </cell>
          <cell r="D1275">
            <v>7000029</v>
          </cell>
          <cell r="E1275" t="str">
            <v>Yesho Rupanaya</v>
          </cell>
          <cell r="F1275" t="str">
            <v>31.08.1994</v>
          </cell>
          <cell r="G1275">
            <v>45000</v>
          </cell>
          <cell r="H1275" t="str">
            <v>Nil</v>
          </cell>
          <cell r="J1275" t="str">
            <v>Cancelled</v>
          </cell>
          <cell r="L1275" t="str">
            <v>Cancelled</v>
          </cell>
        </row>
        <row r="1276">
          <cell r="C1276" t="str">
            <v>07021 A00 07000041</v>
          </cell>
          <cell r="D1276">
            <v>7000041</v>
          </cell>
          <cell r="E1276" t="str">
            <v>S.L G Jain</v>
          </cell>
          <cell r="F1276" t="str">
            <v>05.09.1994</v>
          </cell>
          <cell r="G1276">
            <v>75000</v>
          </cell>
          <cell r="H1276">
            <v>75000</v>
          </cell>
          <cell r="J1276" t="str">
            <v>R.M</v>
          </cell>
          <cell r="K1276">
            <v>2010</v>
          </cell>
          <cell r="L1276" t="str">
            <v>Last communication 14</v>
          </cell>
        </row>
        <row r="1277">
          <cell r="C1277" t="str">
            <v>0704 B00 07000042</v>
          </cell>
          <cell r="D1277">
            <v>7000042</v>
          </cell>
          <cell r="E1277" t="str">
            <v>Pradeep Kumar</v>
          </cell>
          <cell r="F1277" t="str">
            <v>22.09.1994</v>
          </cell>
          <cell r="G1277">
            <v>35000</v>
          </cell>
          <cell r="H1277">
            <v>35000</v>
          </cell>
          <cell r="J1277" t="str">
            <v>I.R.M</v>
          </cell>
          <cell r="K1277" t="str">
            <v>No</v>
          </cell>
          <cell r="L1277" t="str">
            <v>Letter undelivered, last communication 01</v>
          </cell>
        </row>
        <row r="1278">
          <cell r="C1278" t="str">
            <v>07018 B00 07000083</v>
          </cell>
          <cell r="D1278">
            <v>7000083</v>
          </cell>
          <cell r="E1278" t="str">
            <v>J.D Sahani</v>
          </cell>
          <cell r="F1278" t="str">
            <v>29.10.1994</v>
          </cell>
          <cell r="G1278">
            <v>57000</v>
          </cell>
          <cell r="H1278">
            <v>57000</v>
          </cell>
          <cell r="J1278" t="str">
            <v>I.R.M</v>
          </cell>
          <cell r="K1278" t="str">
            <v>No</v>
          </cell>
          <cell r="L1278" t="str">
            <v>Letter sent, last communication 10</v>
          </cell>
        </row>
        <row r="1279">
          <cell r="C1279" t="str">
            <v>07021 A00 07000103</v>
          </cell>
          <cell r="D1279">
            <v>7000103</v>
          </cell>
          <cell r="E1279" t="str">
            <v>Manju Rinwa</v>
          </cell>
          <cell r="F1279" t="str">
            <v>22.11.1994</v>
          </cell>
          <cell r="G1279">
            <v>75000</v>
          </cell>
          <cell r="H1279">
            <v>75000</v>
          </cell>
          <cell r="J1279" t="str">
            <v>I.R.M</v>
          </cell>
          <cell r="K1279" t="str">
            <v>No</v>
          </cell>
          <cell r="L1279" t="str">
            <v>Letter sent, last communication 07</v>
          </cell>
        </row>
        <row r="1280">
          <cell r="C1280" t="str">
            <v>07046 B00 07000110</v>
          </cell>
          <cell r="D1280">
            <v>7000110</v>
          </cell>
          <cell r="E1280" t="str">
            <v>Neelam P Thakur</v>
          </cell>
          <cell r="F1280" t="str">
            <v>13.11.1994</v>
          </cell>
          <cell r="G1280">
            <v>35000</v>
          </cell>
          <cell r="H1280" t="str">
            <v>Nil</v>
          </cell>
          <cell r="J1280" t="str">
            <v>Cancelled</v>
          </cell>
          <cell r="L1280" t="str">
            <v xml:space="preserve">Cancelled in 20150 ,Refund 15576 /-Rs.. </v>
          </cell>
        </row>
        <row r="1281">
          <cell r="C1281" t="str">
            <v>07052 B00 07000111</v>
          </cell>
          <cell r="D1281">
            <v>7000111</v>
          </cell>
          <cell r="E1281" t="str">
            <v>S.D Liquors &amp; Advances Ltd</v>
          </cell>
          <cell r="F1281" t="str">
            <v>25.11.1994</v>
          </cell>
          <cell r="G1281">
            <v>57000</v>
          </cell>
          <cell r="H1281">
            <v>57000</v>
          </cell>
          <cell r="J1281" t="str">
            <v>I.R.M</v>
          </cell>
          <cell r="K1281" t="str">
            <v>No</v>
          </cell>
          <cell r="L1281" t="str">
            <v>Letter undelivered, last communication 02</v>
          </cell>
        </row>
        <row r="1282">
          <cell r="C1282" t="str">
            <v>07045 B00 07000113</v>
          </cell>
          <cell r="D1282">
            <v>7000113</v>
          </cell>
          <cell r="E1282" t="str">
            <v>Sunil Gupta</v>
          </cell>
          <cell r="F1282" t="str">
            <v>25.11.1994</v>
          </cell>
          <cell r="G1282">
            <v>35000</v>
          </cell>
          <cell r="H1282">
            <v>35000</v>
          </cell>
          <cell r="J1282" t="str">
            <v>I.R.M</v>
          </cell>
          <cell r="K1282" t="str">
            <v>No</v>
          </cell>
          <cell r="L1282" t="str">
            <v>Letter undelivered, reminder sent 10</v>
          </cell>
        </row>
        <row r="1283">
          <cell r="C1283" t="str">
            <v>07021 A00 07000116</v>
          </cell>
          <cell r="D1283">
            <v>7000116</v>
          </cell>
          <cell r="E1283" t="str">
            <v>Mukhteshwar Singh</v>
          </cell>
          <cell r="F1283" t="str">
            <v>25.11.1994</v>
          </cell>
          <cell r="G1283">
            <v>75000</v>
          </cell>
          <cell r="H1283">
            <v>75000</v>
          </cell>
          <cell r="J1283" t="str">
            <v>R.M</v>
          </cell>
          <cell r="K1283">
            <v>2012</v>
          </cell>
          <cell r="L1283" t="str">
            <v>Last communication 12</v>
          </cell>
        </row>
        <row r="1284">
          <cell r="C1284" t="str">
            <v>07045 E00 07000117</v>
          </cell>
          <cell r="D1284">
            <v>7000117</v>
          </cell>
          <cell r="E1284" t="str">
            <v>Sunil Jain</v>
          </cell>
          <cell r="F1284" t="str">
            <v>30.11.1994</v>
          </cell>
          <cell r="G1284">
            <v>28000</v>
          </cell>
          <cell r="H1284">
            <v>28000</v>
          </cell>
          <cell r="J1284" t="str">
            <v>I.R.M</v>
          </cell>
          <cell r="K1284" t="str">
            <v>No</v>
          </cell>
          <cell r="L1284" t="str">
            <v>Letter sent, last communication 07</v>
          </cell>
        </row>
        <row r="1285">
          <cell r="C1285" t="str">
            <v>07025 A00 07000120</v>
          </cell>
          <cell r="D1285">
            <v>7000120</v>
          </cell>
          <cell r="E1285" t="str">
            <v>Ashok Ahluwalia</v>
          </cell>
          <cell r="F1285" t="str">
            <v>30.11.1994</v>
          </cell>
          <cell r="G1285">
            <v>75000</v>
          </cell>
          <cell r="H1285">
            <v>22500</v>
          </cell>
          <cell r="I1285">
            <v>52500</v>
          </cell>
          <cell r="J1285" t="str">
            <v>Outstanding</v>
          </cell>
          <cell r="L1285" t="str">
            <v xml:space="preserve">Details of member missed from file. Only application from in file . </v>
          </cell>
        </row>
        <row r="1286">
          <cell r="C1286" t="str">
            <v>07035 B00 07000129</v>
          </cell>
          <cell r="D1286">
            <v>7000129</v>
          </cell>
          <cell r="E1286" t="str">
            <v>Mukesh Sangla</v>
          </cell>
          <cell r="F1286" t="str">
            <v>29.11.1994</v>
          </cell>
          <cell r="G1286">
            <v>35000</v>
          </cell>
          <cell r="H1286">
            <v>35000</v>
          </cell>
          <cell r="J1286" t="str">
            <v>I.R.M</v>
          </cell>
          <cell r="K1286" t="str">
            <v>No</v>
          </cell>
          <cell r="L1286" t="str">
            <v>Letter sent, last communication 07</v>
          </cell>
        </row>
        <row r="1287">
          <cell r="C1287" t="str">
            <v>07051 B00 07000141</v>
          </cell>
          <cell r="D1287">
            <v>7000141</v>
          </cell>
          <cell r="E1287" t="str">
            <v>Amit Jain</v>
          </cell>
          <cell r="F1287" t="str">
            <v>07.12.1994</v>
          </cell>
          <cell r="G1287">
            <v>54150</v>
          </cell>
          <cell r="H1287">
            <v>54150</v>
          </cell>
          <cell r="J1287" t="str">
            <v>I.R.M</v>
          </cell>
          <cell r="K1287" t="str">
            <v>No</v>
          </cell>
          <cell r="L1287" t="str">
            <v>Letter sent, last communication 07</v>
          </cell>
        </row>
        <row r="1288">
          <cell r="C1288" t="str">
            <v>07049 E00 07000153</v>
          </cell>
          <cell r="D1288">
            <v>7000153</v>
          </cell>
          <cell r="E1288" t="str">
            <v>Snehal Desai</v>
          </cell>
          <cell r="F1288" t="str">
            <v>21.02.1994</v>
          </cell>
          <cell r="G1288">
            <v>26600</v>
          </cell>
          <cell r="H1288">
            <v>26600</v>
          </cell>
          <cell r="J1288" t="str">
            <v>I.R.M</v>
          </cell>
          <cell r="K1288" t="str">
            <v>No</v>
          </cell>
          <cell r="L1288" t="str">
            <v>Letter undelivered, reminder sent 12</v>
          </cell>
        </row>
        <row r="1289">
          <cell r="C1289" t="str">
            <v>07017 B00 07000169</v>
          </cell>
          <cell r="D1289">
            <v>7000169</v>
          </cell>
          <cell r="E1289" t="str">
            <v>Sunil Kumar</v>
          </cell>
          <cell r="F1289" t="str">
            <v>16.12.1994</v>
          </cell>
          <cell r="G1289">
            <v>57000</v>
          </cell>
          <cell r="H1289">
            <v>57000</v>
          </cell>
          <cell r="J1289" t="str">
            <v>I.R.M</v>
          </cell>
          <cell r="K1289" t="str">
            <v>No</v>
          </cell>
          <cell r="L1289" t="str">
            <v>Letter sent, last communication 10</v>
          </cell>
        </row>
        <row r="1290">
          <cell r="C1290" t="str">
            <v>07025 A00 07000172</v>
          </cell>
          <cell r="D1290">
            <v>7000172</v>
          </cell>
          <cell r="E1290" t="str">
            <v>M/S Kapoor Engg Tools</v>
          </cell>
          <cell r="F1290" t="str">
            <v>29.12.1994</v>
          </cell>
          <cell r="G1290">
            <v>75000</v>
          </cell>
          <cell r="H1290">
            <v>75000</v>
          </cell>
          <cell r="J1290" t="str">
            <v>I.R.M</v>
          </cell>
          <cell r="K1290" t="str">
            <v>No</v>
          </cell>
          <cell r="L1290" t="str">
            <v>Letter not sent, reminder sent 09</v>
          </cell>
        </row>
        <row r="1291">
          <cell r="C1291" t="str">
            <v>07021 A00 07000178</v>
          </cell>
          <cell r="D1291">
            <v>7000178</v>
          </cell>
          <cell r="E1291" t="str">
            <v>MS/ Kapoor Saws MFG Co.</v>
          </cell>
          <cell r="F1291" t="str">
            <v>29.12.1994</v>
          </cell>
          <cell r="G1291">
            <v>75000</v>
          </cell>
          <cell r="H1291">
            <v>75000</v>
          </cell>
          <cell r="J1291" t="str">
            <v>I.R.M</v>
          </cell>
          <cell r="K1291" t="str">
            <v>No</v>
          </cell>
          <cell r="L1291" t="str">
            <v>Letter sent, last communication 09</v>
          </cell>
        </row>
        <row r="1292">
          <cell r="C1292" t="str">
            <v>07021 A00 07000179</v>
          </cell>
          <cell r="D1292">
            <v>7000179</v>
          </cell>
          <cell r="E1292" t="str">
            <v>Prakash Artani</v>
          </cell>
          <cell r="F1292" t="str">
            <v>30.12.1994</v>
          </cell>
          <cell r="G1292">
            <v>71250</v>
          </cell>
          <cell r="H1292">
            <v>71250</v>
          </cell>
          <cell r="J1292" t="str">
            <v>I.R.M</v>
          </cell>
          <cell r="K1292" t="str">
            <v>No</v>
          </cell>
          <cell r="L1292" t="str">
            <v>Letter sent, last communication 07</v>
          </cell>
        </row>
        <row r="1293">
          <cell r="C1293" t="str">
            <v>07020 A00 07000181</v>
          </cell>
          <cell r="D1293">
            <v>7000181</v>
          </cell>
          <cell r="E1293" t="str">
            <v>Hasanand Hablani</v>
          </cell>
          <cell r="F1293" t="str">
            <v>17.12.1994</v>
          </cell>
          <cell r="G1293">
            <v>75000</v>
          </cell>
          <cell r="H1293">
            <v>22500</v>
          </cell>
          <cell r="I1293">
            <v>52500</v>
          </cell>
          <cell r="J1293" t="str">
            <v>Outstanding</v>
          </cell>
          <cell r="K1293" t="str">
            <v>No</v>
          </cell>
          <cell r="L1293" t="str">
            <v>Letter undelivered, no communication till date</v>
          </cell>
        </row>
        <row r="1294">
          <cell r="C1294" t="str">
            <v>07022 E00 07000182</v>
          </cell>
          <cell r="D1294">
            <v>7000182</v>
          </cell>
          <cell r="E1294" t="str">
            <v>Balakrishna Koolwal</v>
          </cell>
          <cell r="F1294" t="str">
            <v>31.02.1994</v>
          </cell>
          <cell r="G1294">
            <v>45000</v>
          </cell>
          <cell r="H1294">
            <v>27000</v>
          </cell>
          <cell r="I1294">
            <v>18000</v>
          </cell>
          <cell r="J1294" t="str">
            <v>Outstanding</v>
          </cell>
          <cell r="K1294" t="str">
            <v>No</v>
          </cell>
          <cell r="L1294" t="str">
            <v>Letter sent, last communication 07</v>
          </cell>
        </row>
        <row r="1295">
          <cell r="C1295" t="str">
            <v>07025 A00 07000183</v>
          </cell>
          <cell r="D1295">
            <v>7000183</v>
          </cell>
          <cell r="E1295" t="str">
            <v>Tea Distributors(India) Pvt Ltd</v>
          </cell>
          <cell r="F1295" t="str">
            <v>27.12.1994</v>
          </cell>
          <cell r="G1295">
            <v>75000</v>
          </cell>
          <cell r="H1295">
            <v>75000</v>
          </cell>
          <cell r="J1295" t="str">
            <v>I.R.M</v>
          </cell>
          <cell r="K1295" t="str">
            <v>No</v>
          </cell>
          <cell r="L1295" t="str">
            <v>Letter sent, last reminder 07</v>
          </cell>
        </row>
        <row r="1296">
          <cell r="C1296" t="str">
            <v>07034 E00 07000198</v>
          </cell>
          <cell r="D1296">
            <v>7000198</v>
          </cell>
          <cell r="E1296" t="str">
            <v>Mohan S Bhave</v>
          </cell>
          <cell r="F1296" t="str">
            <v>17.01.1995</v>
          </cell>
          <cell r="G1296">
            <v>28000</v>
          </cell>
          <cell r="H1296">
            <v>28000</v>
          </cell>
          <cell r="J1296" t="str">
            <v>I.R.M</v>
          </cell>
          <cell r="K1296" t="str">
            <v>No</v>
          </cell>
          <cell r="L1296" t="str">
            <v>Letter sent, last communication 07</v>
          </cell>
        </row>
        <row r="1297">
          <cell r="C1297" t="str">
            <v>07013 E00 07000226</v>
          </cell>
          <cell r="D1297">
            <v>7000226</v>
          </cell>
          <cell r="E1297" t="str">
            <v>Asha Sharma</v>
          </cell>
          <cell r="F1297" t="str">
            <v>28.01.1995</v>
          </cell>
          <cell r="G1297">
            <v>28000</v>
          </cell>
          <cell r="H1297">
            <v>28000</v>
          </cell>
          <cell r="J1297" t="str">
            <v>I.R.M</v>
          </cell>
          <cell r="K1297" t="str">
            <v>No</v>
          </cell>
          <cell r="L1297" t="str">
            <v>Letter undelivered, last communication 05</v>
          </cell>
        </row>
        <row r="1298">
          <cell r="C1298" t="str">
            <v>07051 B00 07000246</v>
          </cell>
          <cell r="D1298">
            <v>7000246</v>
          </cell>
          <cell r="E1298" t="str">
            <v>Govind Sharma</v>
          </cell>
          <cell r="F1298" t="str">
            <v>08.02.1995</v>
          </cell>
          <cell r="G1298">
            <v>57000</v>
          </cell>
          <cell r="H1298">
            <v>57000</v>
          </cell>
          <cell r="J1298" t="str">
            <v>R.M</v>
          </cell>
          <cell r="K1298">
            <v>2007</v>
          </cell>
          <cell r="L1298" t="str">
            <v>Letter sent, last communication 10</v>
          </cell>
        </row>
        <row r="1299">
          <cell r="C1299" t="str">
            <v>07036 E00 07000247</v>
          </cell>
          <cell r="D1299">
            <v>7000247</v>
          </cell>
          <cell r="E1299" t="str">
            <v>Rajesh Parwani</v>
          </cell>
          <cell r="F1299" t="str">
            <v>15.02.1995</v>
          </cell>
          <cell r="G1299">
            <v>28000</v>
          </cell>
          <cell r="H1299">
            <v>8400</v>
          </cell>
          <cell r="I1299">
            <v>19600</v>
          </cell>
          <cell r="J1299" t="str">
            <v>Outstanding</v>
          </cell>
          <cell r="K1299" t="str">
            <v>No</v>
          </cell>
          <cell r="L1299" t="str">
            <v>Letter not sent, no communication till date</v>
          </cell>
        </row>
        <row r="1300">
          <cell r="C1300" t="str">
            <v>07032 E00 07000248</v>
          </cell>
          <cell r="D1300">
            <v>7000248</v>
          </cell>
          <cell r="E1300" t="str">
            <v>Devraj Gurani</v>
          </cell>
          <cell r="F1300" t="str">
            <v>15.02.1995</v>
          </cell>
          <cell r="G1300">
            <v>28000</v>
          </cell>
          <cell r="H1300" t="str">
            <v>Nil</v>
          </cell>
          <cell r="J1300" t="str">
            <v>Cancelled</v>
          </cell>
          <cell r="L1300" t="str">
            <v>Cancelled</v>
          </cell>
        </row>
        <row r="1301">
          <cell r="C1301" t="str">
            <v>07052 E00 07000249</v>
          </cell>
          <cell r="D1301">
            <v>7000249</v>
          </cell>
          <cell r="E1301" t="str">
            <v>Dr. Santosh Raj Jhulka</v>
          </cell>
          <cell r="F1301" t="str">
            <v>08.02.1995</v>
          </cell>
          <cell r="G1301">
            <v>45000</v>
          </cell>
          <cell r="H1301">
            <v>45000</v>
          </cell>
          <cell r="J1301" t="str">
            <v>R.M</v>
          </cell>
          <cell r="K1301">
            <v>2008</v>
          </cell>
          <cell r="L1301" t="str">
            <v>Letter sent, last communication 08</v>
          </cell>
        </row>
        <row r="1302">
          <cell r="C1302" t="str">
            <v>07036 E00 07000265</v>
          </cell>
          <cell r="D1302">
            <v>7000265</v>
          </cell>
          <cell r="E1302" t="str">
            <v>Sunil Entereprises</v>
          </cell>
          <cell r="F1302" t="str">
            <v>01.02.1995</v>
          </cell>
          <cell r="G1302">
            <v>28000</v>
          </cell>
          <cell r="H1302">
            <v>28000</v>
          </cell>
          <cell r="J1302" t="str">
            <v>R.M</v>
          </cell>
          <cell r="K1302">
            <v>2009</v>
          </cell>
          <cell r="L1302" t="str">
            <v>Letter sent, last communication 09</v>
          </cell>
        </row>
        <row r="1303">
          <cell r="C1303" t="str">
            <v>07013 E00 07000275</v>
          </cell>
          <cell r="D1303">
            <v>7000275</v>
          </cell>
          <cell r="E1303" t="str">
            <v>Prakash Shah</v>
          </cell>
          <cell r="F1303" t="str">
            <v>04.02.1995</v>
          </cell>
          <cell r="G1303">
            <v>28000</v>
          </cell>
          <cell r="H1303" t="str">
            <v>Nil</v>
          </cell>
          <cell r="J1303" t="str">
            <v>Cancelled</v>
          </cell>
          <cell r="L1303" t="str">
            <v>Cancelled</v>
          </cell>
        </row>
        <row r="1304">
          <cell r="C1304" t="str">
            <v>07016 B00 07000278</v>
          </cell>
          <cell r="D1304">
            <v>7000278</v>
          </cell>
          <cell r="E1304" t="str">
            <v>Rakesh Kumar Puri</v>
          </cell>
          <cell r="F1304" t="str">
            <v>28.02.1995</v>
          </cell>
          <cell r="G1304">
            <v>57000</v>
          </cell>
          <cell r="H1304">
            <v>57000</v>
          </cell>
          <cell r="J1304" t="str">
            <v>I.R.M</v>
          </cell>
          <cell r="K1304" t="str">
            <v>No</v>
          </cell>
          <cell r="L1304" t="str">
            <v>Letter sent, last communication 09</v>
          </cell>
        </row>
        <row r="1305">
          <cell r="C1305" t="str">
            <v>07019 E00 07000279</v>
          </cell>
          <cell r="D1305">
            <v>7000279</v>
          </cell>
          <cell r="E1305" t="str">
            <v>Ajay Sharaf</v>
          </cell>
          <cell r="F1305" t="str">
            <v>21.02.1995</v>
          </cell>
          <cell r="G1305">
            <v>45000</v>
          </cell>
          <cell r="H1305" t="str">
            <v>Nil</v>
          </cell>
          <cell r="J1305" t="str">
            <v>Cancelled</v>
          </cell>
          <cell r="L1305" t="str">
            <v>Cancelled</v>
          </cell>
        </row>
        <row r="1306">
          <cell r="C1306" t="str">
            <v>07016 B00 07000280</v>
          </cell>
          <cell r="D1306">
            <v>7000280</v>
          </cell>
          <cell r="E1306" t="str">
            <v>Kanika Jhamb</v>
          </cell>
          <cell r="F1306" t="str">
            <v>24.02.1995</v>
          </cell>
          <cell r="G1306">
            <v>57000</v>
          </cell>
          <cell r="H1306">
            <v>57000</v>
          </cell>
          <cell r="J1306" t="str">
            <v>I.R.M</v>
          </cell>
          <cell r="K1306" t="str">
            <v>No</v>
          </cell>
          <cell r="L1306" t="str">
            <v>Letter sent, last communication 10</v>
          </cell>
        </row>
        <row r="1307">
          <cell r="C1307" t="str">
            <v>07046 B00 07000287</v>
          </cell>
          <cell r="D1307">
            <v>7000287</v>
          </cell>
          <cell r="E1307" t="str">
            <v>Capt Subhash Vyas</v>
          </cell>
          <cell r="F1307" t="str">
            <v>25.02.1995</v>
          </cell>
          <cell r="G1307">
            <v>35000</v>
          </cell>
          <cell r="H1307" t="str">
            <v>Nil</v>
          </cell>
          <cell r="J1307" t="str">
            <v>Cancelled</v>
          </cell>
          <cell r="L1307" t="str">
            <v>Cancelled</v>
          </cell>
        </row>
        <row r="1308">
          <cell r="C1308" t="str">
            <v>07045 E00 07000289</v>
          </cell>
          <cell r="D1308">
            <v>7000289</v>
          </cell>
          <cell r="E1308" t="str">
            <v>Ramsons Castings Pvt Ltd</v>
          </cell>
          <cell r="F1308" t="str">
            <v>18.02.1995</v>
          </cell>
          <cell r="G1308">
            <v>26600</v>
          </cell>
          <cell r="H1308">
            <v>26600</v>
          </cell>
          <cell r="J1308" t="str">
            <v>I.R.M</v>
          </cell>
          <cell r="K1308" t="str">
            <v>No</v>
          </cell>
          <cell r="L1308" t="str">
            <v>Letter sent, last communication 99</v>
          </cell>
        </row>
        <row r="1309">
          <cell r="C1309" t="str">
            <v>07048 B00 07000290</v>
          </cell>
          <cell r="D1309">
            <v>7000290</v>
          </cell>
          <cell r="E1309" t="str">
            <v>Jayesh Tiwaskar</v>
          </cell>
          <cell r="F1309" t="str">
            <v>22.02.1995</v>
          </cell>
          <cell r="G1309">
            <v>35000</v>
          </cell>
          <cell r="H1309">
            <v>35000</v>
          </cell>
          <cell r="J1309" t="str">
            <v>I.R.M</v>
          </cell>
          <cell r="K1309" t="str">
            <v>No</v>
          </cell>
          <cell r="L1309" t="str">
            <v>Letter not sent, last communication 97</v>
          </cell>
        </row>
        <row r="1310">
          <cell r="C1310" t="str">
            <v>07027 A00 07000292</v>
          </cell>
          <cell r="D1310">
            <v>7000292</v>
          </cell>
          <cell r="E1310" t="str">
            <v>G.K Electronics</v>
          </cell>
          <cell r="F1310" t="str">
            <v>01.02.1995</v>
          </cell>
          <cell r="G1310">
            <v>75000</v>
          </cell>
          <cell r="H1310">
            <v>75000</v>
          </cell>
          <cell r="J1310" t="str">
            <v>I.R.M</v>
          </cell>
          <cell r="K1310" t="str">
            <v>No</v>
          </cell>
          <cell r="L1310" t="str">
            <v>Letter sent, last communication 07</v>
          </cell>
        </row>
        <row r="1311">
          <cell r="C1311" t="str">
            <v>07004 E00 07000296</v>
          </cell>
          <cell r="D1311">
            <v>7000296</v>
          </cell>
          <cell r="E1311" t="str">
            <v>Shrikant Gupta</v>
          </cell>
          <cell r="F1311" t="str">
            <v>28.02.1995</v>
          </cell>
          <cell r="G1311">
            <v>28000</v>
          </cell>
          <cell r="H1311" t="str">
            <v>Nil</v>
          </cell>
          <cell r="J1311" t="str">
            <v>Cancelled</v>
          </cell>
          <cell r="L1311" t="str">
            <v>Cancelled</v>
          </cell>
        </row>
        <row r="1312">
          <cell r="C1312" t="str">
            <v>07028 A00 07000304</v>
          </cell>
          <cell r="D1312">
            <v>7000304</v>
          </cell>
          <cell r="E1312" t="str">
            <v>Dilip Patel</v>
          </cell>
          <cell r="F1312" t="str">
            <v>28.02.1995</v>
          </cell>
          <cell r="G1312">
            <v>71250</v>
          </cell>
          <cell r="H1312">
            <v>71250</v>
          </cell>
          <cell r="J1312" t="str">
            <v>I.R.M</v>
          </cell>
          <cell r="K1312" t="str">
            <v>No</v>
          </cell>
          <cell r="L1312" t="str">
            <v>Letter sent, last communication 07</v>
          </cell>
        </row>
        <row r="1313">
          <cell r="C1313" t="str">
            <v>07019 E00 07000318</v>
          </cell>
          <cell r="D1313">
            <v>7000318</v>
          </cell>
          <cell r="E1313" t="str">
            <v>Sundar Das Shihani</v>
          </cell>
          <cell r="F1313" t="str">
            <v>07.03.1995</v>
          </cell>
          <cell r="G1313">
            <v>42750</v>
          </cell>
          <cell r="H1313">
            <v>42450</v>
          </cell>
          <cell r="J1313" t="str">
            <v>I.R.M</v>
          </cell>
          <cell r="K1313" t="str">
            <v>No</v>
          </cell>
          <cell r="L1313" t="str">
            <v>Letter sent, last communication 07</v>
          </cell>
        </row>
        <row r="1314">
          <cell r="C1314" t="str">
            <v>07021 A00 08000019</v>
          </cell>
          <cell r="D1314">
            <v>8000019</v>
          </cell>
          <cell r="E1314" t="str">
            <v>Pavan Kedia</v>
          </cell>
          <cell r="F1314" t="str">
            <v>09.07.1994</v>
          </cell>
          <cell r="G1314">
            <v>71250</v>
          </cell>
          <cell r="H1314">
            <v>71250</v>
          </cell>
          <cell r="J1314" t="str">
            <v>I.R.M</v>
          </cell>
          <cell r="K1314" t="str">
            <v>No</v>
          </cell>
          <cell r="L1314" t="str">
            <v>Letter not sent, last communication 99</v>
          </cell>
        </row>
        <row r="1315">
          <cell r="C1315" t="str">
            <v>07022 A00 08000032</v>
          </cell>
          <cell r="D1315">
            <v>8000032</v>
          </cell>
          <cell r="E1315" t="str">
            <v>Kasinadhuni Nagaraj</v>
          </cell>
          <cell r="F1315" t="str">
            <v>01.08.1994</v>
          </cell>
          <cell r="G1315">
            <v>22500</v>
          </cell>
          <cell r="H1315" t="str">
            <v>Nil</v>
          </cell>
          <cell r="J1315" t="str">
            <v>Cancelled</v>
          </cell>
          <cell r="L1315" t="str">
            <v>Refunded Rs 7500/-, chq No:- 070988, date:- 16/12/96, Bank of Patilala</v>
          </cell>
        </row>
        <row r="1316">
          <cell r="C1316" t="str">
            <v>07036 B00 08000048</v>
          </cell>
          <cell r="D1316">
            <v>8000048</v>
          </cell>
          <cell r="E1316" t="str">
            <v>D.R.K Raju</v>
          </cell>
          <cell r="F1316" t="str">
            <v>01.08.1994</v>
          </cell>
          <cell r="G1316">
            <v>35000</v>
          </cell>
          <cell r="H1316" t="str">
            <v>Nil</v>
          </cell>
          <cell r="J1316" t="str">
            <v>Cancelled</v>
          </cell>
          <cell r="L1316" t="str">
            <v>Cancelled</v>
          </cell>
        </row>
        <row r="1317">
          <cell r="C1317" t="str">
            <v>07019 B00 08000050</v>
          </cell>
          <cell r="D1317">
            <v>8000050</v>
          </cell>
          <cell r="E1317" t="str">
            <v>Sunil Ahuja</v>
          </cell>
          <cell r="F1317" t="str">
            <v>08.08.1994</v>
          </cell>
          <cell r="G1317">
            <v>57000</v>
          </cell>
          <cell r="H1317">
            <v>57000</v>
          </cell>
          <cell r="J1317" t="str">
            <v>R.M</v>
          </cell>
          <cell r="K1317">
            <v>2011</v>
          </cell>
          <cell r="L1317" t="str">
            <v>Last communication 15</v>
          </cell>
        </row>
        <row r="1318">
          <cell r="C1318" t="str">
            <v>07042 E00 09000002</v>
          </cell>
          <cell r="D1318">
            <v>9000002</v>
          </cell>
          <cell r="E1318" t="str">
            <v>M/S Omam Consultants</v>
          </cell>
          <cell r="F1318" t="str">
            <v>01.07.1997</v>
          </cell>
          <cell r="G1318">
            <v>58900</v>
          </cell>
          <cell r="H1318" t="str">
            <v>Nil</v>
          </cell>
          <cell r="J1318" t="str">
            <v>Cancelled</v>
          </cell>
          <cell r="L1318" t="str">
            <v>Cancelled</v>
          </cell>
        </row>
        <row r="1319">
          <cell r="C1319" t="str">
            <v>07023 E00 13000003</v>
          </cell>
          <cell r="D1319">
            <v>13000003</v>
          </cell>
          <cell r="E1319" t="str">
            <v>Sajjan Singh</v>
          </cell>
          <cell r="F1319" t="str">
            <v>22.06.1994</v>
          </cell>
          <cell r="G1319">
            <v>45000</v>
          </cell>
          <cell r="H1319" t="str">
            <v>Nil</v>
          </cell>
          <cell r="J1319" t="str">
            <v>Cancelled</v>
          </cell>
          <cell r="L1319" t="str">
            <v>Refunded:- Rs 19,410/- Chq No:- 195170 date :- 21/12/12 
Rs:- 11,400/- Chq No:- 731543 date:- 20/02/13, IDBI refunded</v>
          </cell>
        </row>
        <row r="1320">
          <cell r="C1320" t="str">
            <v>07052 A00 13000016</v>
          </cell>
          <cell r="D1320">
            <v>13000016</v>
          </cell>
          <cell r="E1320" t="str">
            <v>Ramesh Sukhani</v>
          </cell>
          <cell r="F1320" t="str">
            <v>19.09.1994</v>
          </cell>
          <cell r="G1320">
            <v>75000</v>
          </cell>
          <cell r="H1320">
            <v>75000</v>
          </cell>
          <cell r="J1320" t="str">
            <v>I.R.M</v>
          </cell>
          <cell r="K1320" t="str">
            <v>No</v>
          </cell>
          <cell r="L1320" t="str">
            <v>Letter sent, last communication 07</v>
          </cell>
        </row>
        <row r="1321">
          <cell r="C1321" t="str">
            <v>07018 B00 13000020</v>
          </cell>
          <cell r="D1321">
            <v>13000020</v>
          </cell>
          <cell r="E1321" t="str">
            <v>Naval Jhalani</v>
          </cell>
          <cell r="F1321" t="str">
            <v>06.10.1994</v>
          </cell>
          <cell r="G1321">
            <v>57000</v>
          </cell>
          <cell r="H1321">
            <v>57000</v>
          </cell>
          <cell r="J1321" t="str">
            <v>I.R.M</v>
          </cell>
          <cell r="K1321" t="str">
            <v>No</v>
          </cell>
          <cell r="L1321" t="str">
            <v>Letter not sent, last communication 10</v>
          </cell>
        </row>
        <row r="1322">
          <cell r="C1322" t="str">
            <v>07033 B00 13000039</v>
          </cell>
          <cell r="D1322">
            <v>13000039</v>
          </cell>
          <cell r="E1322" t="str">
            <v>Shri Ashok Chhugani</v>
          </cell>
          <cell r="F1322" t="str">
            <v>19.10.1994</v>
          </cell>
          <cell r="G1322">
            <v>19500</v>
          </cell>
          <cell r="H1322" t="str">
            <v>Nil</v>
          </cell>
          <cell r="J1322" t="str">
            <v>Cancelled</v>
          </cell>
          <cell r="L1322" t="str">
            <v>Cancelled</v>
          </cell>
        </row>
        <row r="1323">
          <cell r="C1323" t="str">
            <v>07031 E00 13000040</v>
          </cell>
          <cell r="D1323">
            <v>13000040</v>
          </cell>
          <cell r="E1323" t="str">
            <v>Shailendra Sancheti</v>
          </cell>
          <cell r="F1323" t="str">
            <v>29.10.1994</v>
          </cell>
          <cell r="G1323">
            <v>28000</v>
          </cell>
          <cell r="H1323">
            <v>28000</v>
          </cell>
          <cell r="J1323" t="str">
            <v>I.R.M</v>
          </cell>
          <cell r="K1323" t="str">
            <v>No</v>
          </cell>
          <cell r="L1323" t="str">
            <v>Letter not sent, no communication till date</v>
          </cell>
        </row>
        <row r="1324">
          <cell r="C1324" t="str">
            <v>07019 A00 13000052</v>
          </cell>
          <cell r="D1324">
            <v>13000052</v>
          </cell>
          <cell r="E1324" t="str">
            <v>Salila Bhansali</v>
          </cell>
          <cell r="F1324" t="str">
            <v>18.12.1994</v>
          </cell>
          <cell r="G1324">
            <v>75000</v>
          </cell>
          <cell r="H1324" t="str">
            <v>Nil</v>
          </cell>
          <cell r="J1324" t="str">
            <v>Cancelled</v>
          </cell>
          <cell r="L1324" t="str">
            <v>Cancelled</v>
          </cell>
        </row>
        <row r="1325">
          <cell r="C1325" t="str">
            <v>07026 E00 13000057</v>
          </cell>
          <cell r="D1325">
            <v>13000057</v>
          </cell>
          <cell r="E1325" t="str">
            <v>Anil Kumar Sharma</v>
          </cell>
          <cell r="F1325" t="str">
            <v>11.12.1994</v>
          </cell>
          <cell r="G1325">
            <v>45000</v>
          </cell>
          <cell r="H1325">
            <v>11250</v>
          </cell>
          <cell r="I1325">
            <v>33750</v>
          </cell>
          <cell r="J1325" t="str">
            <v>Outstanding</v>
          </cell>
          <cell r="K1325" t="str">
            <v>No</v>
          </cell>
          <cell r="L1325" t="str">
            <v>Letter undelivered,According to file unit cost outstanding . no communication till date</v>
          </cell>
        </row>
        <row r="1326">
          <cell r="C1326" t="str">
            <v>0704 E00 13000072</v>
          </cell>
          <cell r="D1326">
            <v>13000072</v>
          </cell>
          <cell r="E1326" t="str">
            <v>Prakash Gawalera</v>
          </cell>
          <cell r="F1326" t="str">
            <v>25.11.1995</v>
          </cell>
          <cell r="G1326">
            <v>28000</v>
          </cell>
          <cell r="H1326">
            <v>28000</v>
          </cell>
          <cell r="J1326" t="str">
            <v>I.R.M</v>
          </cell>
          <cell r="K1326" t="str">
            <v>No</v>
          </cell>
          <cell r="L1326" t="str">
            <v>Letter sent, last communication 07</v>
          </cell>
        </row>
        <row r="1327">
          <cell r="C1327" t="str">
            <v>07042 A00 13000080</v>
          </cell>
          <cell r="D1327">
            <v>13000080</v>
          </cell>
          <cell r="E1327" t="str">
            <v>Channi Carpet Industries</v>
          </cell>
          <cell r="F1327" t="str">
            <v>06.03.1995</v>
          </cell>
          <cell r="G1327">
            <v>71250</v>
          </cell>
          <cell r="H1327">
            <v>71250</v>
          </cell>
          <cell r="J1327" t="str">
            <v>R.M</v>
          </cell>
          <cell r="K1327">
            <v>2011</v>
          </cell>
          <cell r="L1327" t="str">
            <v>Total 2 membership of Mus:- 13000080,13000081, last communication 11</v>
          </cell>
        </row>
        <row r="1328">
          <cell r="C1328" t="str">
            <v>07043 A00 13000081</v>
          </cell>
          <cell r="D1328">
            <v>13000081</v>
          </cell>
          <cell r="E1328" t="str">
            <v>Channi Carpet Exports</v>
          </cell>
          <cell r="F1328" t="str">
            <v>06.03.1995</v>
          </cell>
          <cell r="G1328">
            <v>71250</v>
          </cell>
          <cell r="H1328">
            <v>71250</v>
          </cell>
          <cell r="J1328" t="str">
            <v>R.M</v>
          </cell>
          <cell r="K1328">
            <v>2011</v>
          </cell>
          <cell r="L1328" t="str">
            <v>Total 2 membership of Mus:- 13000080,13000081, last communication 11</v>
          </cell>
        </row>
        <row r="1329">
          <cell r="C1329" t="str">
            <v>07047 E00 14000009</v>
          </cell>
          <cell r="D1329">
            <v>14000009</v>
          </cell>
          <cell r="E1329" t="str">
            <v>Ruchika Das Gupta</v>
          </cell>
          <cell r="F1329" t="str">
            <v>31.02.1994</v>
          </cell>
          <cell r="G1329">
            <v>26600</v>
          </cell>
          <cell r="H1329" t="str">
            <v>Nil</v>
          </cell>
          <cell r="J1329" t="str">
            <v>Cancelled</v>
          </cell>
          <cell r="L1329" t="str">
            <v>Cancelled</v>
          </cell>
        </row>
        <row r="1330">
          <cell r="C1330" t="str">
            <v>07020 A00 14000016</v>
          </cell>
          <cell r="D1330">
            <v>14000016</v>
          </cell>
          <cell r="E1330" t="str">
            <v>Jayendra P Thakker</v>
          </cell>
          <cell r="F1330" t="str">
            <v>31.12.1994</v>
          </cell>
          <cell r="G1330">
            <v>75000</v>
          </cell>
          <cell r="H1330">
            <v>75000</v>
          </cell>
          <cell r="J1330" t="str">
            <v>I.R.M</v>
          </cell>
          <cell r="K1330" t="str">
            <v>No</v>
          </cell>
          <cell r="L1330" t="str">
            <v>Letter sent, last communication 07</v>
          </cell>
        </row>
        <row r="1331">
          <cell r="C1331" t="str">
            <v>07017 A00 14000032</v>
          </cell>
          <cell r="D1331">
            <v>14000032</v>
          </cell>
          <cell r="E1331" t="str">
            <v>Gulab Chand Jethalal Gala</v>
          </cell>
          <cell r="F1331" t="str">
            <v>31.01.1995</v>
          </cell>
          <cell r="G1331">
            <v>75000</v>
          </cell>
          <cell r="H1331">
            <v>75000</v>
          </cell>
          <cell r="J1331" t="str">
            <v>I.R.M</v>
          </cell>
          <cell r="K1331" t="str">
            <v>No</v>
          </cell>
          <cell r="L1331" t="str">
            <v>Letter sent, last communication 98</v>
          </cell>
        </row>
        <row r="1332">
          <cell r="C1332" t="str">
            <v>07017 E00 14000034</v>
          </cell>
          <cell r="D1332">
            <v>14000034</v>
          </cell>
          <cell r="E1332" t="str">
            <v>Meghji R Rambhia</v>
          </cell>
          <cell r="F1332" t="str">
            <v>31.01.1995</v>
          </cell>
          <cell r="G1332">
            <v>45000</v>
          </cell>
          <cell r="H1332">
            <v>45000</v>
          </cell>
          <cell r="J1332" t="str">
            <v>I.R.M</v>
          </cell>
          <cell r="K1332" t="str">
            <v>No</v>
          </cell>
          <cell r="L1332" t="str">
            <v>Letter sent, last communication 10</v>
          </cell>
        </row>
        <row r="1333">
          <cell r="C1333" t="str">
            <v>07017 E00 14000035</v>
          </cell>
          <cell r="D1333">
            <v>14000035</v>
          </cell>
          <cell r="E1333" t="str">
            <v>Jayantilal M Shah</v>
          </cell>
          <cell r="F1333" t="str">
            <v>31.01.1995</v>
          </cell>
          <cell r="G1333">
            <v>45000</v>
          </cell>
          <cell r="H1333">
            <v>45000</v>
          </cell>
          <cell r="J1333" t="str">
            <v>I.R.M</v>
          </cell>
          <cell r="K1333" t="str">
            <v>No</v>
          </cell>
          <cell r="L1333" t="str">
            <v>Letter sent, last communication07.</v>
          </cell>
        </row>
        <row r="1334">
          <cell r="C1334" t="str">
            <v>07017 E00 14000036</v>
          </cell>
          <cell r="D1334">
            <v>14000036</v>
          </cell>
          <cell r="E1334" t="str">
            <v>Jaysuk L Saula</v>
          </cell>
          <cell r="F1334" t="str">
            <v>16.01.1995</v>
          </cell>
          <cell r="G1334">
            <v>45000</v>
          </cell>
          <cell r="H1334" t="str">
            <v>Nil</v>
          </cell>
          <cell r="J1334" t="str">
            <v>Cancelled</v>
          </cell>
          <cell r="L1334" t="str">
            <v>Cancelled</v>
          </cell>
        </row>
        <row r="1335">
          <cell r="C1335" t="str">
            <v>07004 E00 14000037</v>
          </cell>
          <cell r="D1335">
            <v>14000037</v>
          </cell>
          <cell r="E1335" t="str">
            <v>Jigar Premchand Motta</v>
          </cell>
          <cell r="F1335" t="str">
            <v>31.01.1995</v>
          </cell>
          <cell r="G1335">
            <v>28000</v>
          </cell>
          <cell r="H1335" t="str">
            <v>Nil</v>
          </cell>
          <cell r="J1335" t="str">
            <v>Cancelled</v>
          </cell>
          <cell r="L1335" t="str">
            <v>Cancelled</v>
          </cell>
        </row>
        <row r="1336">
          <cell r="C1336" t="str">
            <v>07017 E00 14000038</v>
          </cell>
          <cell r="D1336">
            <v>14000038</v>
          </cell>
          <cell r="E1336" t="str">
            <v>J Zaveri Sauda</v>
          </cell>
          <cell r="F1336" t="str">
            <v>30.01.1995</v>
          </cell>
          <cell r="G1336">
            <v>45000</v>
          </cell>
          <cell r="H1336" t="str">
            <v>Nil</v>
          </cell>
          <cell r="J1336" t="str">
            <v>Cancelled</v>
          </cell>
          <cell r="L1336" t="str">
            <v>Cancelled</v>
          </cell>
        </row>
        <row r="1337">
          <cell r="C1337" t="str">
            <v>07016 B00 14000058</v>
          </cell>
          <cell r="D1337">
            <v>14000058</v>
          </cell>
          <cell r="E1337" t="str">
            <v>Gosar Bhart Tokershi</v>
          </cell>
          <cell r="F1337" t="str">
            <v>28.02.1995</v>
          </cell>
          <cell r="G1337">
            <v>57000</v>
          </cell>
          <cell r="H1337">
            <v>17100</v>
          </cell>
          <cell r="I1337">
            <v>39900</v>
          </cell>
          <cell r="J1337" t="str">
            <v>Outstanding</v>
          </cell>
          <cell r="K1337" t="str">
            <v>No</v>
          </cell>
          <cell r="L1337" t="str">
            <v>Letter sent,According to file outstanding, last communication 10</v>
          </cell>
        </row>
        <row r="1338">
          <cell r="C1338" t="str">
            <v>07016 B00 14000059</v>
          </cell>
          <cell r="D1338">
            <v>14000059</v>
          </cell>
          <cell r="E1338" t="str">
            <v>Sachin Tekchand Visaria</v>
          </cell>
          <cell r="F1338" t="str">
            <v>28.02.1995</v>
          </cell>
          <cell r="G1338">
            <v>57000</v>
          </cell>
          <cell r="H1338">
            <v>17100</v>
          </cell>
          <cell r="I1338">
            <v>39000</v>
          </cell>
          <cell r="J1338" t="str">
            <v>Outstanding</v>
          </cell>
          <cell r="K1338" t="str">
            <v>No</v>
          </cell>
          <cell r="L1338" t="str">
            <v>Letter sent,According to file outstanding, last communication 10</v>
          </cell>
        </row>
        <row r="1339">
          <cell r="C1339" t="str">
            <v>07040 B00 14000064</v>
          </cell>
          <cell r="D1339">
            <v>14000064</v>
          </cell>
          <cell r="E1339" t="str">
            <v>Sanjay M Gosari</v>
          </cell>
          <cell r="F1339" t="str">
            <v>28.02.1995</v>
          </cell>
          <cell r="G1339">
            <v>54150</v>
          </cell>
          <cell r="H1339">
            <v>54150</v>
          </cell>
          <cell r="J1339" t="str">
            <v>R.M</v>
          </cell>
          <cell r="K1339">
            <v>2014</v>
          </cell>
          <cell r="L1339" t="str">
            <v>Last communication 14</v>
          </cell>
        </row>
        <row r="1341">
          <cell r="E1341" t="str">
            <v>R.M</v>
          </cell>
          <cell r="F1341">
            <v>141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377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059"/>
  <sheetViews>
    <sheetView tabSelected="1" workbookViewId="0">
      <pane xSplit="1" ySplit="1" topLeftCell="B1043" activePane="bottomRight" state="frozen"/>
      <selection pane="topRight" activeCell="B1" sqref="B1"/>
      <selection pane="bottomLeft" activeCell="A8" sqref="A8"/>
      <selection pane="bottomRight" activeCell="A1056" sqref="A1056"/>
    </sheetView>
  </sheetViews>
  <sheetFormatPr defaultRowHeight="14.4" x14ac:dyDescent="0.3"/>
  <cols>
    <col min="1" max="1" width="8" style="42" bestFit="1" customWidth="1"/>
    <col min="2" max="2" width="18.5546875" bestFit="1" customWidth="1"/>
    <col min="3" max="3" width="10.33203125" bestFit="1" customWidth="1"/>
    <col min="4" max="4" width="10" bestFit="1" customWidth="1"/>
    <col min="5" max="5" width="11.6640625" customWidth="1"/>
    <col min="6" max="6" width="12.5546875" customWidth="1"/>
    <col min="7" max="7" width="11.109375" bestFit="1" customWidth="1"/>
    <col min="8" max="8" width="10.5546875" customWidth="1"/>
    <col min="9" max="9" width="43.6640625" bestFit="1" customWidth="1"/>
    <col min="10" max="10" width="7.5546875" bestFit="1" customWidth="1"/>
    <col min="11" max="11" width="11.5546875" style="1" bestFit="1" customWidth="1"/>
    <col min="12" max="13" width="14.33203125" style="1" bestFit="1" customWidth="1"/>
    <col min="14" max="14" width="12.88671875" bestFit="1" customWidth="1"/>
    <col min="15" max="15" width="13.44140625" style="1" customWidth="1"/>
    <col min="16" max="16" width="13.44140625" style="2" customWidth="1"/>
    <col min="17" max="17" width="15.6640625" style="2" hidden="1" customWidth="1"/>
    <col min="18" max="18" width="15.6640625" style="1" customWidth="1"/>
    <col min="19" max="19" width="15.6640625" style="2" hidden="1" customWidth="1"/>
    <col min="20" max="21" width="13.44140625" style="2" hidden="1" customWidth="1"/>
    <col min="22" max="22" width="14.6640625" style="2" hidden="1" customWidth="1"/>
    <col min="23" max="23" width="13.44140625" style="1" hidden="1" customWidth="1"/>
    <col min="24" max="26" width="15.6640625" style="2" hidden="1" customWidth="1"/>
    <col min="27" max="28" width="13.44140625" style="2" hidden="1" customWidth="1"/>
    <col min="29" max="29" width="14.33203125" style="2" hidden="1" customWidth="1"/>
    <col min="30" max="30" width="54.33203125" style="3" customWidth="1"/>
  </cols>
  <sheetData>
    <row r="1" spans="1:30" ht="43.8" thickBot="1" x14ac:dyDescent="0.35">
      <c r="A1" s="4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5" t="s">
        <v>6</v>
      </c>
      <c r="H1" s="10" t="s">
        <v>7</v>
      </c>
      <c r="I1" s="5" t="s">
        <v>8</v>
      </c>
      <c r="J1" s="5" t="s">
        <v>9</v>
      </c>
      <c r="K1" s="11" t="s">
        <v>10</v>
      </c>
      <c r="L1" s="11" t="s">
        <v>11</v>
      </c>
      <c r="M1" s="11" t="s">
        <v>12</v>
      </c>
      <c r="N1" s="5" t="s">
        <v>13</v>
      </c>
      <c r="O1" s="12" t="s">
        <v>14</v>
      </c>
      <c r="P1" s="13" t="s">
        <v>15</v>
      </c>
      <c r="Q1" s="13" t="s">
        <v>16</v>
      </c>
      <c r="R1" s="12" t="s">
        <v>17</v>
      </c>
      <c r="S1" s="13" t="s">
        <v>18</v>
      </c>
      <c r="T1" s="13" t="s">
        <v>19</v>
      </c>
      <c r="U1" s="14" t="s">
        <v>20</v>
      </c>
      <c r="V1" s="14" t="s">
        <v>21</v>
      </c>
      <c r="W1" s="12" t="s">
        <v>15</v>
      </c>
      <c r="X1" s="13" t="s">
        <v>16</v>
      </c>
      <c r="Y1" s="13" t="s">
        <v>17</v>
      </c>
      <c r="Z1" s="13" t="s">
        <v>18</v>
      </c>
      <c r="AA1" s="13" t="s">
        <v>19</v>
      </c>
      <c r="AB1" s="14" t="s">
        <v>20</v>
      </c>
      <c r="AC1" s="14" t="s">
        <v>21</v>
      </c>
      <c r="AD1" s="15" t="s">
        <v>2557</v>
      </c>
    </row>
    <row r="2" spans="1:30" ht="15" thickBot="1" x14ac:dyDescent="0.35">
      <c r="A2" s="16">
        <v>1</v>
      </c>
      <c r="B2" s="18" t="s">
        <v>22</v>
      </c>
      <c r="C2" s="19" t="s">
        <v>23</v>
      </c>
      <c r="D2" s="20" t="s">
        <v>24</v>
      </c>
      <c r="E2" s="19" t="s">
        <v>25</v>
      </c>
      <c r="F2" s="19" t="s">
        <v>26</v>
      </c>
      <c r="G2" s="17" t="s">
        <v>27</v>
      </c>
      <c r="H2" s="17">
        <v>1995</v>
      </c>
      <c r="I2" s="17" t="s">
        <v>28</v>
      </c>
      <c r="J2" s="17"/>
      <c r="K2" s="21"/>
      <c r="L2" s="21">
        <f>VLOOKUP(B2,'[1]All-Muss'!$C$3:$L$1341,5,0)</f>
        <v>45000</v>
      </c>
      <c r="M2" s="21">
        <f>VLOOKUP(B2,'[1]All-Muss'!$C$3:$L$1341,6,0)</f>
        <v>45000</v>
      </c>
      <c r="N2" s="11" t="str">
        <f>VLOOKUP(B2,'[1]All-Muss'!$C$3:$L$1341,8,0)</f>
        <v>I.R.M</v>
      </c>
      <c r="O2" s="22">
        <f>+L2-M2</f>
        <v>0</v>
      </c>
      <c r="P2" s="23" t="e">
        <f>+#REF!-H2</f>
        <v>#REF!</v>
      </c>
      <c r="Q2" s="24" t="e">
        <f>IF(N2="outstanding",(M2-(M2*20%)),(M2-(M2/99)*P2))</f>
        <v>#REF!</v>
      </c>
      <c r="R2" s="25" t="e">
        <f>((M2-(M2/99)*P2))</f>
        <v>#REF!</v>
      </c>
      <c r="S2" s="24">
        <f>IF(N2="outstanding",(M2-(M2*20%)),0)</f>
        <v>0</v>
      </c>
      <c r="T2" s="26"/>
      <c r="U2" s="26"/>
      <c r="V2" s="26"/>
      <c r="W2" s="23" t="e">
        <f>+#REF!-H2</f>
        <v>#REF!</v>
      </c>
      <c r="X2" s="26"/>
      <c r="Y2" s="26"/>
      <c r="Z2" s="26"/>
      <c r="AA2" s="26"/>
      <c r="AB2" s="26"/>
      <c r="AC2" s="26"/>
      <c r="AD2" s="12" t="str">
        <f>VLOOKUP(B2,'[1]All-Muss'!$C$3:$L$1341,10,0)</f>
        <v>Last communication 10</v>
      </c>
    </row>
    <row r="3" spans="1:30" ht="15" thickBot="1" x14ac:dyDescent="0.35">
      <c r="A3" s="27">
        <v>2</v>
      </c>
      <c r="B3" s="28" t="s">
        <v>29</v>
      </c>
      <c r="C3" s="23" t="s">
        <v>23</v>
      </c>
      <c r="D3" s="29" t="s">
        <v>30</v>
      </c>
      <c r="E3" s="19" t="s">
        <v>25</v>
      </c>
      <c r="F3" s="23" t="s">
        <v>26</v>
      </c>
      <c r="G3" s="23" t="s">
        <v>27</v>
      </c>
      <c r="H3" s="23">
        <v>1995</v>
      </c>
      <c r="I3" s="23" t="s">
        <v>31</v>
      </c>
      <c r="J3" s="23"/>
      <c r="K3" s="30"/>
      <c r="L3" s="30">
        <f>VLOOKUP(B3,'[1]All-Muss'!$C$3:$L$1341,5,0)</f>
        <v>28000</v>
      </c>
      <c r="M3" s="30">
        <f>VLOOKUP(B3,'[1]All-Muss'!$C$3:$L$1341,6,0)</f>
        <v>28000</v>
      </c>
      <c r="N3" s="30" t="str">
        <f>VLOOKUP(B3,'[1]All-Muss'!$C$3:$L$1341,8,0)</f>
        <v>I.R.M</v>
      </c>
      <c r="O3" s="22">
        <f t="shared" ref="O3:O66" si="0">+L3-M3</f>
        <v>0</v>
      </c>
      <c r="P3" s="23" t="e">
        <f>+#REF!-H3</f>
        <v>#REF!</v>
      </c>
      <c r="Q3" s="24" t="e">
        <f>IF(N3="outstanding",(M3-(M3*20%)),(M3-(M3/99)*P3))</f>
        <v>#REF!</v>
      </c>
      <c r="R3" s="25" t="e">
        <f>((M3-(M3/99)*P3))</f>
        <v>#REF!</v>
      </c>
      <c r="S3" s="24">
        <f>IF(N3="outstanding",(M3-(M3*20%)),0)</f>
        <v>0</v>
      </c>
      <c r="T3" s="24"/>
      <c r="U3" s="24"/>
      <c r="V3" s="24"/>
      <c r="W3" s="23" t="e">
        <f>+#REF!-H3</f>
        <v>#REF!</v>
      </c>
      <c r="X3" s="24"/>
      <c r="Y3" s="24"/>
      <c r="Z3" s="24"/>
      <c r="AA3" s="24"/>
      <c r="AB3" s="24"/>
      <c r="AC3" s="24"/>
      <c r="AD3" s="12" t="str">
        <f>VLOOKUP(B3,'[1]All-Muss'!$C$3:$L$1341,10,0)</f>
        <v>Letter not sent, reminder sent 09</v>
      </c>
    </row>
    <row r="4" spans="1:30" ht="15" thickBot="1" x14ac:dyDescent="0.35">
      <c r="A4" s="27">
        <v>3</v>
      </c>
      <c r="B4" s="28" t="s">
        <v>32</v>
      </c>
      <c r="C4" s="23" t="s">
        <v>23</v>
      </c>
      <c r="D4" s="29" t="s">
        <v>33</v>
      </c>
      <c r="E4" s="19" t="s">
        <v>25</v>
      </c>
      <c r="F4" s="23" t="s">
        <v>26</v>
      </c>
      <c r="G4" s="23" t="s">
        <v>34</v>
      </c>
      <c r="H4" s="23">
        <v>1995</v>
      </c>
      <c r="I4" s="23" t="s">
        <v>35</v>
      </c>
      <c r="J4" s="23"/>
      <c r="K4" s="30"/>
      <c r="L4" s="30">
        <f>VLOOKUP(B4,'[1]All-Muss'!$C$3:$L$1341,5,0)</f>
        <v>58900</v>
      </c>
      <c r="M4" s="30">
        <f>VLOOKUP(B4,'[1]All-Muss'!$C$3:$L$1341,6,0)</f>
        <v>58900</v>
      </c>
      <c r="N4" s="30" t="str">
        <f>VLOOKUP(B4,'[1]All-Muss'!$C$3:$L$1341,8,0)</f>
        <v>R.M</v>
      </c>
      <c r="O4" s="25">
        <f t="shared" si="0"/>
        <v>0</v>
      </c>
      <c r="P4" s="23" t="e">
        <f>+#REF!-H4</f>
        <v>#REF!</v>
      </c>
      <c r="Q4" s="24" t="e">
        <f t="shared" ref="Q4:Q67" si="1">IF(N4="outstanding",(M4-(M4*20%)),(M4-(M4/99)*P4))</f>
        <v>#REF!</v>
      </c>
      <c r="R4" s="25" t="e">
        <f t="shared" ref="R4:R67" si="2">((M4-(M4/99)*P4))</f>
        <v>#REF!</v>
      </c>
      <c r="S4" s="24">
        <f t="shared" ref="S4:S67" si="3">IF(N4="outstanding",(M4-(M4*20%)),0)</f>
        <v>0</v>
      </c>
      <c r="T4" s="24"/>
      <c r="U4" s="24"/>
      <c r="V4" s="24"/>
      <c r="W4" s="23" t="e">
        <f>+#REF!-H4</f>
        <v>#REF!</v>
      </c>
      <c r="X4" s="24"/>
      <c r="Y4" s="24"/>
      <c r="Z4" s="24"/>
      <c r="AA4" s="24"/>
      <c r="AB4" s="24"/>
      <c r="AC4" s="24"/>
      <c r="AD4" s="12" t="str">
        <f>VLOOKUP(B4,'[1]All-Muss'!$C$3:$L$1341,10,0)</f>
        <v>Last communication 09</v>
      </c>
    </row>
    <row r="5" spans="1:30" ht="15" thickBot="1" x14ac:dyDescent="0.35">
      <c r="A5" s="27">
        <v>4</v>
      </c>
      <c r="B5" s="28" t="s">
        <v>36</v>
      </c>
      <c r="C5" s="23" t="s">
        <v>23</v>
      </c>
      <c r="D5" s="29" t="s">
        <v>37</v>
      </c>
      <c r="E5" s="19" t="s">
        <v>25</v>
      </c>
      <c r="F5" s="23" t="s">
        <v>26</v>
      </c>
      <c r="G5" s="23" t="s">
        <v>27</v>
      </c>
      <c r="H5" s="23">
        <v>1995</v>
      </c>
      <c r="I5" s="23" t="s">
        <v>38</v>
      </c>
      <c r="J5" s="23"/>
      <c r="K5" s="30"/>
      <c r="L5" s="30">
        <f>VLOOKUP(B5,'[1]All-Muss'!$C$3:$L$1341,5,0)</f>
        <v>84000</v>
      </c>
      <c r="M5" s="30">
        <f>VLOOKUP(B5,'[1]All-Muss'!$C$3:$L$1341,6,0)</f>
        <v>84000</v>
      </c>
      <c r="N5" s="30" t="str">
        <f>VLOOKUP(B5,'[1]All-Muss'!$C$3:$L$1341,8,0)</f>
        <v>I.R.M</v>
      </c>
      <c r="O5" s="25">
        <f t="shared" si="0"/>
        <v>0</v>
      </c>
      <c r="P5" s="23" t="e">
        <f>+#REF!-H5</f>
        <v>#REF!</v>
      </c>
      <c r="Q5" s="24" t="e">
        <f t="shared" si="1"/>
        <v>#REF!</v>
      </c>
      <c r="R5" s="25" t="e">
        <f t="shared" si="2"/>
        <v>#REF!</v>
      </c>
      <c r="S5" s="24">
        <f t="shared" si="3"/>
        <v>0</v>
      </c>
      <c r="T5" s="24"/>
      <c r="U5" s="24"/>
      <c r="V5" s="24"/>
      <c r="W5" s="23" t="e">
        <f>+#REF!-H5</f>
        <v>#REF!</v>
      </c>
      <c r="X5" s="24"/>
      <c r="Y5" s="24"/>
      <c r="Z5" s="24"/>
      <c r="AA5" s="24"/>
      <c r="AB5" s="24"/>
      <c r="AC5" s="24"/>
      <c r="AD5" s="12" t="str">
        <f>VLOOKUP(B5,'[1]All-Muss'!$C$3:$L$1341,10,0)</f>
        <v>Letter not sent, last communication 96</v>
      </c>
    </row>
    <row r="6" spans="1:30" ht="15" thickBot="1" x14ac:dyDescent="0.35">
      <c r="A6" s="27">
        <v>5</v>
      </c>
      <c r="B6" s="28" t="s">
        <v>39</v>
      </c>
      <c r="C6" s="23" t="s">
        <v>23</v>
      </c>
      <c r="D6" s="29" t="s">
        <v>40</v>
      </c>
      <c r="E6" s="19" t="s">
        <v>25</v>
      </c>
      <c r="F6" s="23" t="s">
        <v>26</v>
      </c>
      <c r="G6" s="23" t="s">
        <v>41</v>
      </c>
      <c r="H6" s="23">
        <v>1995</v>
      </c>
      <c r="I6" s="23" t="s">
        <v>42</v>
      </c>
      <c r="J6" s="23"/>
      <c r="K6" s="30"/>
      <c r="L6" s="30">
        <f>VLOOKUP(B6,'[1]All-Muss'!$C$3:$L$1341,5,0)</f>
        <v>62000</v>
      </c>
      <c r="M6" s="30">
        <f>VLOOKUP(B6,'[1]All-Muss'!$C$3:$L$1341,6,0)</f>
        <v>62000</v>
      </c>
      <c r="N6" s="30" t="str">
        <f>VLOOKUP(B6,'[1]All-Muss'!$C$3:$L$1341,8,0)</f>
        <v>R.M</v>
      </c>
      <c r="O6" s="25">
        <f t="shared" si="0"/>
        <v>0</v>
      </c>
      <c r="P6" s="23" t="e">
        <f>+#REF!-H6</f>
        <v>#REF!</v>
      </c>
      <c r="Q6" s="24" t="e">
        <f t="shared" si="1"/>
        <v>#REF!</v>
      </c>
      <c r="R6" s="25" t="e">
        <f t="shared" si="2"/>
        <v>#REF!</v>
      </c>
      <c r="S6" s="24">
        <f t="shared" si="3"/>
        <v>0</v>
      </c>
      <c r="T6" s="24"/>
      <c r="U6" s="24"/>
      <c r="V6" s="24"/>
      <c r="W6" s="23" t="e">
        <f>+#REF!-H6</f>
        <v>#REF!</v>
      </c>
      <c r="X6" s="24"/>
      <c r="Y6" s="24"/>
      <c r="Z6" s="24"/>
      <c r="AA6" s="24"/>
      <c r="AB6" s="24"/>
      <c r="AC6" s="24"/>
      <c r="AD6" s="12" t="str">
        <f>VLOOKUP(B6,'[1]All-Muss'!$C$3:$L$1341,10,0)</f>
        <v>Letter not sent, reminder sent 07</v>
      </c>
    </row>
    <row r="7" spans="1:30" ht="15" thickBot="1" x14ac:dyDescent="0.35">
      <c r="A7" s="27">
        <v>6</v>
      </c>
      <c r="B7" s="28" t="s">
        <v>43</v>
      </c>
      <c r="C7" s="23" t="s">
        <v>23</v>
      </c>
      <c r="D7" s="29" t="s">
        <v>44</v>
      </c>
      <c r="E7" s="19" t="s">
        <v>25</v>
      </c>
      <c r="F7" s="23" t="s">
        <v>26</v>
      </c>
      <c r="G7" s="23" t="s">
        <v>45</v>
      </c>
      <c r="H7" s="23">
        <v>1995</v>
      </c>
      <c r="I7" s="23" t="s">
        <v>46</v>
      </c>
      <c r="J7" s="23"/>
      <c r="K7" s="30"/>
      <c r="L7" s="30">
        <f>VLOOKUP(B7,'[1]All-Muss'!$C$3:$L$1341,5,0)</f>
        <v>45000</v>
      </c>
      <c r="M7" s="30">
        <f>VLOOKUP(B7,'[1]All-Muss'!$C$3:$L$1341,6,0)</f>
        <v>11250</v>
      </c>
      <c r="N7" s="30" t="str">
        <f>VLOOKUP(B7,'[1]All-Muss'!$C$3:$L$1341,8,0)</f>
        <v>Outstanding</v>
      </c>
      <c r="O7" s="25">
        <f t="shared" si="0"/>
        <v>33750</v>
      </c>
      <c r="P7" s="23" t="e">
        <f>+#REF!-H7</f>
        <v>#REF!</v>
      </c>
      <c r="Q7" s="24">
        <f t="shared" si="1"/>
        <v>9000</v>
      </c>
      <c r="R7" s="25" t="e">
        <f t="shared" si="2"/>
        <v>#REF!</v>
      </c>
      <c r="S7" s="24">
        <f t="shared" si="3"/>
        <v>9000</v>
      </c>
      <c r="T7" s="24"/>
      <c r="U7" s="24"/>
      <c r="V7" s="24"/>
      <c r="W7" s="23" t="e">
        <f>+#REF!-H7</f>
        <v>#REF!</v>
      </c>
      <c r="X7" s="24"/>
      <c r="Y7" s="24"/>
      <c r="Z7" s="24"/>
      <c r="AA7" s="24"/>
      <c r="AB7" s="24"/>
      <c r="AC7" s="24"/>
      <c r="AD7" s="12" t="str">
        <f>VLOOKUP(B7,'[1]All-Muss'!$C$3:$L$1341,10,0)</f>
        <v>Letter undelivered, last communication 96</v>
      </c>
    </row>
    <row r="8" spans="1:30" ht="15" thickBot="1" x14ac:dyDescent="0.35">
      <c r="A8" s="27">
        <v>7</v>
      </c>
      <c r="B8" s="28" t="s">
        <v>47</v>
      </c>
      <c r="C8" s="23" t="s">
        <v>23</v>
      </c>
      <c r="D8" s="29" t="s">
        <v>48</v>
      </c>
      <c r="E8" s="19" t="s">
        <v>25</v>
      </c>
      <c r="F8" s="23" t="s">
        <v>26</v>
      </c>
      <c r="G8" s="23" t="s">
        <v>49</v>
      </c>
      <c r="H8" s="23">
        <v>1995</v>
      </c>
      <c r="I8" s="23" t="s">
        <v>50</v>
      </c>
      <c r="J8" s="23"/>
      <c r="K8" s="30"/>
      <c r="L8" s="30">
        <f>VLOOKUP(B8,'[1]All-Muss'!$C$3:$L$1341,5,0)</f>
        <v>33250</v>
      </c>
      <c r="M8" s="30">
        <f>VLOOKUP(B8,'[1]All-Muss'!$C$3:$L$1341,6,0)</f>
        <v>33250</v>
      </c>
      <c r="N8" s="30" t="str">
        <f>VLOOKUP(B8,'[1]All-Muss'!$C$3:$L$1341,8,0)</f>
        <v>I.R.M</v>
      </c>
      <c r="O8" s="25">
        <f t="shared" si="0"/>
        <v>0</v>
      </c>
      <c r="P8" s="23" t="e">
        <f>+#REF!-H8</f>
        <v>#REF!</v>
      </c>
      <c r="Q8" s="24" t="e">
        <f t="shared" si="1"/>
        <v>#REF!</v>
      </c>
      <c r="R8" s="25" t="e">
        <f t="shared" si="2"/>
        <v>#REF!</v>
      </c>
      <c r="S8" s="24">
        <f t="shared" si="3"/>
        <v>0</v>
      </c>
      <c r="T8" s="24"/>
      <c r="U8" s="24"/>
      <c r="V8" s="24"/>
      <c r="W8" s="23" t="e">
        <f>+#REF!-H8</f>
        <v>#REF!</v>
      </c>
      <c r="X8" s="24"/>
      <c r="Y8" s="24"/>
      <c r="Z8" s="24"/>
      <c r="AA8" s="24"/>
      <c r="AB8" s="24"/>
      <c r="AC8" s="24"/>
      <c r="AD8" s="12" t="str">
        <f>VLOOKUP(B8,'[1]All-Muss'!$C$3:$L$1341,10,0)</f>
        <v>Letter not sent, reminder sent 09</v>
      </c>
    </row>
    <row r="9" spans="1:30" ht="15" thickBot="1" x14ac:dyDescent="0.35">
      <c r="A9" s="27">
        <v>8</v>
      </c>
      <c r="B9" s="28" t="s">
        <v>51</v>
      </c>
      <c r="C9" s="23" t="s">
        <v>23</v>
      </c>
      <c r="D9" s="29" t="s">
        <v>52</v>
      </c>
      <c r="E9" s="19" t="s">
        <v>25</v>
      </c>
      <c r="F9" s="23" t="s">
        <v>26</v>
      </c>
      <c r="G9" s="23" t="s">
        <v>27</v>
      </c>
      <c r="H9" s="23">
        <v>1995</v>
      </c>
      <c r="I9" s="23" t="s">
        <v>53</v>
      </c>
      <c r="J9" s="23"/>
      <c r="K9" s="30"/>
      <c r="L9" s="30">
        <f>VLOOKUP(B9,'[1]All-Muss'!$C$3:$L$1341,5,0)</f>
        <v>35000</v>
      </c>
      <c r="M9" s="30">
        <f>VLOOKUP(B9,'[1]All-Muss'!$C$3:$L$1341,6,0)</f>
        <v>35000</v>
      </c>
      <c r="N9" s="30" t="str">
        <f>VLOOKUP(B9,'[1]All-Muss'!$C$3:$L$1341,8,0)</f>
        <v>I.R.M</v>
      </c>
      <c r="O9" s="25">
        <f t="shared" si="0"/>
        <v>0</v>
      </c>
      <c r="P9" s="23" t="e">
        <f>+#REF!-H9</f>
        <v>#REF!</v>
      </c>
      <c r="Q9" s="24" t="e">
        <f t="shared" si="1"/>
        <v>#REF!</v>
      </c>
      <c r="R9" s="25" t="e">
        <f t="shared" si="2"/>
        <v>#REF!</v>
      </c>
      <c r="S9" s="24">
        <f t="shared" si="3"/>
        <v>0</v>
      </c>
      <c r="T9" s="24"/>
      <c r="U9" s="24"/>
      <c r="V9" s="24"/>
      <c r="W9" s="23" t="e">
        <f>+#REF!-H9</f>
        <v>#REF!</v>
      </c>
      <c r="X9" s="24"/>
      <c r="Y9" s="24"/>
      <c r="Z9" s="24"/>
      <c r="AA9" s="24"/>
      <c r="AB9" s="24"/>
      <c r="AC9" s="24"/>
      <c r="AD9" s="12" t="str">
        <f>VLOOKUP(B9,'[1]All-Muss'!$C$3:$L$1341,10,0)</f>
        <v>Last communication 97</v>
      </c>
    </row>
    <row r="10" spans="1:30" ht="15" thickBot="1" x14ac:dyDescent="0.35">
      <c r="A10" s="27">
        <v>9</v>
      </c>
      <c r="B10" s="28" t="s">
        <v>54</v>
      </c>
      <c r="C10" s="23" t="s">
        <v>23</v>
      </c>
      <c r="D10" s="29" t="s">
        <v>55</v>
      </c>
      <c r="E10" s="19" t="s">
        <v>25</v>
      </c>
      <c r="F10" s="23" t="s">
        <v>26</v>
      </c>
      <c r="G10" s="31">
        <v>34711</v>
      </c>
      <c r="H10" s="23">
        <v>1995</v>
      </c>
      <c r="I10" s="23" t="s">
        <v>56</v>
      </c>
      <c r="J10" s="23"/>
      <c r="K10" s="30"/>
      <c r="L10" s="30">
        <f>VLOOKUP(B10,'[1]All-Muss'!$C$3:$L$1341,5,0)</f>
        <v>58900</v>
      </c>
      <c r="M10" s="30">
        <f>VLOOKUP(B10,'[1]All-Muss'!$C$3:$L$1341,6,0)</f>
        <v>58900</v>
      </c>
      <c r="N10" s="30" t="str">
        <f>VLOOKUP(B10,'[1]All-Muss'!$C$3:$L$1341,8,0)</f>
        <v>I.R.M</v>
      </c>
      <c r="O10" s="25">
        <f t="shared" si="0"/>
        <v>0</v>
      </c>
      <c r="P10" s="23" t="e">
        <f>+#REF!-H10</f>
        <v>#REF!</v>
      </c>
      <c r="Q10" s="24" t="e">
        <f t="shared" si="1"/>
        <v>#REF!</v>
      </c>
      <c r="R10" s="25" t="e">
        <f t="shared" si="2"/>
        <v>#REF!</v>
      </c>
      <c r="S10" s="24">
        <f t="shared" si="3"/>
        <v>0</v>
      </c>
      <c r="T10" s="24"/>
      <c r="U10" s="24"/>
      <c r="V10" s="24"/>
      <c r="W10" s="23" t="e">
        <f>+#REF!-H10</f>
        <v>#REF!</v>
      </c>
      <c r="X10" s="24"/>
      <c r="Y10" s="24"/>
      <c r="Z10" s="24"/>
      <c r="AA10" s="24"/>
      <c r="AB10" s="24"/>
      <c r="AC10" s="24"/>
      <c r="AD10" s="12" t="str">
        <f>VLOOKUP(B10,'[1]All-Muss'!$C$3:$L$1341,10,0)</f>
        <v>Last communication 98</v>
      </c>
    </row>
    <row r="11" spans="1:30" ht="15" thickBot="1" x14ac:dyDescent="0.35">
      <c r="A11" s="27">
        <v>10</v>
      </c>
      <c r="B11" s="28" t="s">
        <v>57</v>
      </c>
      <c r="C11" s="23" t="s">
        <v>23</v>
      </c>
      <c r="D11" s="29" t="s">
        <v>58</v>
      </c>
      <c r="E11" s="19" t="s">
        <v>25</v>
      </c>
      <c r="F11" s="23" t="s">
        <v>26</v>
      </c>
      <c r="G11" s="31">
        <v>35065</v>
      </c>
      <c r="H11" s="23">
        <v>1996</v>
      </c>
      <c r="I11" s="23" t="s">
        <v>59</v>
      </c>
      <c r="J11" s="23"/>
      <c r="K11" s="30"/>
      <c r="L11" s="30">
        <f>VLOOKUP(B11,'[1]All-Muss'!$C$3:$L$1341,5,0)</f>
        <v>62000</v>
      </c>
      <c r="M11" s="30">
        <f>VLOOKUP(B11,'[1]All-Muss'!$C$3:$L$1341,6,0)</f>
        <v>62000</v>
      </c>
      <c r="N11" s="30" t="str">
        <f>VLOOKUP(B11,'[1]All-Muss'!$C$3:$L$1341,8,0)</f>
        <v>I.R.M</v>
      </c>
      <c r="O11" s="25">
        <f t="shared" si="0"/>
        <v>0</v>
      </c>
      <c r="P11" s="23" t="e">
        <f>+#REF!-H11</f>
        <v>#REF!</v>
      </c>
      <c r="Q11" s="24" t="e">
        <f t="shared" si="1"/>
        <v>#REF!</v>
      </c>
      <c r="R11" s="25" t="e">
        <f t="shared" si="2"/>
        <v>#REF!</v>
      </c>
      <c r="S11" s="24">
        <f t="shared" si="3"/>
        <v>0</v>
      </c>
      <c r="T11" s="24"/>
      <c r="U11" s="24"/>
      <c r="V11" s="24"/>
      <c r="W11" s="23" t="e">
        <f>+#REF!-H11</f>
        <v>#REF!</v>
      </c>
      <c r="X11" s="24"/>
      <c r="Y11" s="24"/>
      <c r="Z11" s="24"/>
      <c r="AA11" s="24"/>
      <c r="AB11" s="24"/>
      <c r="AC11" s="24"/>
      <c r="AD11" s="12" t="str">
        <f>VLOOKUP(B11,'[1]All-Muss'!$C$3:$L$1341,10,0)</f>
        <v>Letter not sent, reminder sent 09</v>
      </c>
    </row>
    <row r="12" spans="1:30" ht="29.4" thickBot="1" x14ac:dyDescent="0.35">
      <c r="A12" s="27">
        <v>11</v>
      </c>
      <c r="B12" s="28" t="s">
        <v>60</v>
      </c>
      <c r="C12" s="23" t="s">
        <v>23</v>
      </c>
      <c r="D12" s="29" t="s">
        <v>61</v>
      </c>
      <c r="E12" s="19" t="s">
        <v>25</v>
      </c>
      <c r="F12" s="23" t="s">
        <v>26</v>
      </c>
      <c r="G12" s="31">
        <v>34892</v>
      </c>
      <c r="H12" s="23">
        <v>1995</v>
      </c>
      <c r="I12" s="23" t="s">
        <v>62</v>
      </c>
      <c r="J12" s="23"/>
      <c r="K12" s="30"/>
      <c r="L12" s="30">
        <f>VLOOKUP(B12,'[1]All-Muss'!$C$3:$L$1341,5,0)</f>
        <v>35000</v>
      </c>
      <c r="M12" s="30">
        <f>VLOOKUP(B12,'[1]All-Muss'!$C$3:$L$1341,6,0)</f>
        <v>29750</v>
      </c>
      <c r="N12" s="30" t="str">
        <f>VLOOKUP(B12,'[1]All-Muss'!$C$3:$L$1341,8,0)</f>
        <v>I.R.M</v>
      </c>
      <c r="O12" s="25">
        <f t="shared" si="0"/>
        <v>5250</v>
      </c>
      <c r="P12" s="23" t="e">
        <f>+#REF!-H12</f>
        <v>#REF!</v>
      </c>
      <c r="Q12" s="24" t="e">
        <f t="shared" si="1"/>
        <v>#REF!</v>
      </c>
      <c r="R12" s="25" t="e">
        <f t="shared" si="2"/>
        <v>#REF!</v>
      </c>
      <c r="S12" s="24">
        <f t="shared" si="3"/>
        <v>0</v>
      </c>
      <c r="T12" s="24"/>
      <c r="U12" s="24"/>
      <c r="V12" s="24"/>
      <c r="W12" s="23" t="e">
        <f>+#REF!-H12</f>
        <v>#REF!</v>
      </c>
      <c r="X12" s="24"/>
      <c r="Y12" s="24"/>
      <c r="Z12" s="24"/>
      <c r="AA12" s="24"/>
      <c r="AB12" s="24"/>
      <c r="AC12" s="24"/>
      <c r="AD12" s="12" t="str">
        <f>VLOOKUP(B12,'[1]All-Muss'!$C$3:$L$1341,10,0)</f>
        <v xml:space="preserve">Letter not sent, according to file unit cost outstanding Bank A/C Statmant </v>
      </c>
    </row>
    <row r="13" spans="1:30" ht="15" thickBot="1" x14ac:dyDescent="0.35">
      <c r="A13" s="27">
        <v>12</v>
      </c>
      <c r="B13" s="28" t="s">
        <v>63</v>
      </c>
      <c r="C13" s="23" t="s">
        <v>23</v>
      </c>
      <c r="D13" s="29" t="s">
        <v>64</v>
      </c>
      <c r="E13" s="19" t="s">
        <v>25</v>
      </c>
      <c r="F13" s="23" t="s">
        <v>26</v>
      </c>
      <c r="G13" s="23" t="s">
        <v>65</v>
      </c>
      <c r="H13" s="23">
        <v>1995</v>
      </c>
      <c r="I13" s="23" t="s">
        <v>66</v>
      </c>
      <c r="J13" s="23"/>
      <c r="K13" s="30"/>
      <c r="L13" s="30">
        <f>VLOOKUP(B13,'[1]All-Muss'!$C$3:$L$1341,5,0)</f>
        <v>28000</v>
      </c>
      <c r="M13" s="30">
        <f>VLOOKUP(B13,'[1]All-Muss'!$C$3:$L$1341,6,0)</f>
        <v>7000</v>
      </c>
      <c r="N13" s="30" t="str">
        <f>VLOOKUP(B13,'[1]All-Muss'!$C$3:$L$1341,8,0)</f>
        <v>Outstanding</v>
      </c>
      <c r="O13" s="25">
        <f t="shared" si="0"/>
        <v>21000</v>
      </c>
      <c r="P13" s="23" t="e">
        <f>+#REF!-H13</f>
        <v>#REF!</v>
      </c>
      <c r="Q13" s="24">
        <f t="shared" si="1"/>
        <v>5600</v>
      </c>
      <c r="R13" s="25" t="e">
        <f t="shared" si="2"/>
        <v>#REF!</v>
      </c>
      <c r="S13" s="24">
        <f t="shared" si="3"/>
        <v>5600</v>
      </c>
      <c r="T13" s="24"/>
      <c r="U13" s="24"/>
      <c r="V13" s="24"/>
      <c r="W13" s="23" t="e">
        <f>+#REF!-H13</f>
        <v>#REF!</v>
      </c>
      <c r="X13" s="24"/>
      <c r="Y13" s="24"/>
      <c r="Z13" s="24"/>
      <c r="AA13" s="24"/>
      <c r="AB13" s="24"/>
      <c r="AC13" s="24"/>
      <c r="AD13" s="12" t="str">
        <f>VLOOKUP(B13,'[1]All-Muss'!$C$3:$L$1341,10,0)</f>
        <v>Letter not sent, according to file unit cost outstanding</v>
      </c>
    </row>
    <row r="14" spans="1:30" ht="29.4" thickBot="1" x14ac:dyDescent="0.35">
      <c r="A14" s="27">
        <v>13</v>
      </c>
      <c r="B14" s="28" t="s">
        <v>67</v>
      </c>
      <c r="C14" s="23" t="s">
        <v>23</v>
      </c>
      <c r="D14" s="29" t="s">
        <v>68</v>
      </c>
      <c r="E14" s="19" t="s">
        <v>25</v>
      </c>
      <c r="F14" s="23" t="s">
        <v>26</v>
      </c>
      <c r="G14" s="31">
        <v>35309</v>
      </c>
      <c r="H14" s="23">
        <v>1996</v>
      </c>
      <c r="I14" s="23" t="s">
        <v>69</v>
      </c>
      <c r="J14" s="23"/>
      <c r="K14" s="30"/>
      <c r="L14" s="30">
        <f>VLOOKUP(B14,'[1]All-Muss'!$C$3:$L$1341,5,0)</f>
        <v>48000</v>
      </c>
      <c r="M14" s="30">
        <f>VLOOKUP(B14,'[1]All-Muss'!$C$3:$L$1341,6,0)</f>
        <v>48000</v>
      </c>
      <c r="N14" s="30" t="str">
        <f>VLOOKUP(B14,'[1]All-Muss'!$C$3:$L$1341,8,0)</f>
        <v>R.M</v>
      </c>
      <c r="O14" s="25">
        <f t="shared" si="0"/>
        <v>0</v>
      </c>
      <c r="P14" s="23" t="e">
        <f>+#REF!-H14</f>
        <v>#REF!</v>
      </c>
      <c r="Q14" s="24" t="e">
        <f t="shared" si="1"/>
        <v>#REF!</v>
      </c>
      <c r="R14" s="25" t="e">
        <f t="shared" si="2"/>
        <v>#REF!</v>
      </c>
      <c r="S14" s="24">
        <f t="shared" si="3"/>
        <v>0</v>
      </c>
      <c r="T14" s="24"/>
      <c r="U14" s="24"/>
      <c r="V14" s="24"/>
      <c r="W14" s="23" t="e">
        <f>+#REF!-H14</f>
        <v>#REF!</v>
      </c>
      <c r="X14" s="24"/>
      <c r="Y14" s="24"/>
      <c r="Z14" s="24"/>
      <c r="AA14" s="24"/>
      <c r="AB14" s="24"/>
      <c r="AC14" s="24"/>
      <c r="AD14" s="12" t="str">
        <f>VLOOKUP(B14,'[1]All-Muss'!$C$3:$L$1341,10,0)</f>
        <v>Transferred from Manali to Mussorie, last communication 16, 
total 2 membership (03002514 Goa)</v>
      </c>
    </row>
    <row r="15" spans="1:30" ht="15" thickBot="1" x14ac:dyDescent="0.35">
      <c r="A15" s="27">
        <v>14</v>
      </c>
      <c r="B15" s="28" t="s">
        <v>70</v>
      </c>
      <c r="C15" s="23" t="s">
        <v>23</v>
      </c>
      <c r="D15" s="29" t="s">
        <v>71</v>
      </c>
      <c r="E15" s="19" t="s">
        <v>25</v>
      </c>
      <c r="F15" s="23" t="s">
        <v>26</v>
      </c>
      <c r="G15" s="31">
        <v>35309</v>
      </c>
      <c r="H15" s="23">
        <v>1996</v>
      </c>
      <c r="I15" s="23" t="s">
        <v>72</v>
      </c>
      <c r="J15" s="23"/>
      <c r="K15" s="30"/>
      <c r="L15" s="30">
        <f>VLOOKUP(B15,'[1]All-Muss'!$C$3:$L$1341,5,0)</f>
        <v>26600</v>
      </c>
      <c r="M15" s="30">
        <f>VLOOKUP(B15,'[1]All-Muss'!$C$3:$L$1341,6,0)</f>
        <v>26600</v>
      </c>
      <c r="N15" s="30" t="str">
        <f>VLOOKUP(B15,'[1]All-Muss'!$C$3:$L$1341,8,0)</f>
        <v>I.R.M</v>
      </c>
      <c r="O15" s="25">
        <f t="shared" si="0"/>
        <v>0</v>
      </c>
      <c r="P15" s="23" t="e">
        <f>+#REF!-H15</f>
        <v>#REF!</v>
      </c>
      <c r="Q15" s="24" t="e">
        <f t="shared" si="1"/>
        <v>#REF!</v>
      </c>
      <c r="R15" s="25" t="e">
        <f t="shared" si="2"/>
        <v>#REF!</v>
      </c>
      <c r="S15" s="24">
        <f t="shared" si="3"/>
        <v>0</v>
      </c>
      <c r="T15" s="24"/>
      <c r="U15" s="24"/>
      <c r="V15" s="24"/>
      <c r="W15" s="23" t="e">
        <f>+#REF!-H15</f>
        <v>#REF!</v>
      </c>
      <c r="X15" s="24"/>
      <c r="Y15" s="24"/>
      <c r="Z15" s="24"/>
      <c r="AA15" s="24"/>
      <c r="AB15" s="24"/>
      <c r="AC15" s="24"/>
      <c r="AD15" s="12" t="str">
        <f>VLOOKUP(B15,'[1]All-Muss'!$C$3:$L$1341,10,0)</f>
        <v>Letter not sent, last communication 03</v>
      </c>
    </row>
    <row r="16" spans="1:30" ht="15" thickBot="1" x14ac:dyDescent="0.35">
      <c r="A16" s="27">
        <v>15</v>
      </c>
      <c r="B16" s="28" t="s">
        <v>73</v>
      </c>
      <c r="C16" s="23" t="s">
        <v>23</v>
      </c>
      <c r="D16" s="29" t="s">
        <v>74</v>
      </c>
      <c r="E16" s="19" t="s">
        <v>25</v>
      </c>
      <c r="F16" s="23" t="s">
        <v>26</v>
      </c>
      <c r="G16" s="31">
        <v>35186</v>
      </c>
      <c r="H16" s="23">
        <v>1996</v>
      </c>
      <c r="I16" s="23" t="s">
        <v>75</v>
      </c>
      <c r="J16" s="23"/>
      <c r="K16" s="30"/>
      <c r="L16" s="30">
        <f>VLOOKUP(B16,'[1]All-Muss'!$C$3:$L$1341,5,0)</f>
        <v>33250</v>
      </c>
      <c r="M16" s="30">
        <f>VLOOKUP(B16,'[1]All-Muss'!$C$3:$L$1341,6,0)</f>
        <v>33250</v>
      </c>
      <c r="N16" s="30" t="str">
        <f>VLOOKUP(B16,'[1]All-Muss'!$C$3:$L$1341,8,0)</f>
        <v>I.R.M</v>
      </c>
      <c r="O16" s="25">
        <f t="shared" si="0"/>
        <v>0</v>
      </c>
      <c r="P16" s="23" t="e">
        <f>+#REF!-H16</f>
        <v>#REF!</v>
      </c>
      <c r="Q16" s="24" t="e">
        <f t="shared" si="1"/>
        <v>#REF!</v>
      </c>
      <c r="R16" s="25" t="e">
        <f t="shared" si="2"/>
        <v>#REF!</v>
      </c>
      <c r="S16" s="24">
        <f t="shared" si="3"/>
        <v>0</v>
      </c>
      <c r="T16" s="24"/>
      <c r="U16" s="24"/>
      <c r="V16" s="24"/>
      <c r="W16" s="23" t="e">
        <f>+#REF!-H16</f>
        <v>#REF!</v>
      </c>
      <c r="X16" s="24"/>
      <c r="Y16" s="24"/>
      <c r="Z16" s="24"/>
      <c r="AA16" s="24"/>
      <c r="AB16" s="24"/>
      <c r="AC16" s="24"/>
      <c r="AD16" s="12" t="str">
        <f>VLOOKUP(B16,'[1]All-Muss'!$C$3:$L$1341,10,0)</f>
        <v>Letter not sent, last communication 06</v>
      </c>
    </row>
    <row r="17" spans="1:30" ht="29.4" thickBot="1" x14ac:dyDescent="0.35">
      <c r="A17" s="27">
        <v>16</v>
      </c>
      <c r="B17" s="28" t="s">
        <v>76</v>
      </c>
      <c r="C17" s="23" t="s">
        <v>23</v>
      </c>
      <c r="D17" s="29" t="s">
        <v>77</v>
      </c>
      <c r="E17" s="19" t="s">
        <v>25</v>
      </c>
      <c r="F17" s="23" t="s">
        <v>26</v>
      </c>
      <c r="G17" s="23" t="s">
        <v>78</v>
      </c>
      <c r="H17" s="23">
        <v>1996</v>
      </c>
      <c r="I17" s="23" t="s">
        <v>79</v>
      </c>
      <c r="J17" s="23"/>
      <c r="K17" s="30"/>
      <c r="L17" s="30">
        <f>VLOOKUP(B17,'[1]All-Muss'!$C$3:$L$1341,5,0)</f>
        <v>45000</v>
      </c>
      <c r="M17" s="30">
        <f>VLOOKUP(B17,'[1]All-Muss'!$C$3:$L$1341,6,0)</f>
        <v>22000</v>
      </c>
      <c r="N17" s="30" t="str">
        <f>VLOOKUP(B17,'[1]All-Muss'!$C$3:$L$1341,8,0)</f>
        <v>Outstanding</v>
      </c>
      <c r="O17" s="25">
        <f t="shared" si="0"/>
        <v>23000</v>
      </c>
      <c r="P17" s="23" t="e">
        <f>+#REF!-H17</f>
        <v>#REF!</v>
      </c>
      <c r="Q17" s="24">
        <f t="shared" si="1"/>
        <v>17600</v>
      </c>
      <c r="R17" s="25" t="e">
        <f t="shared" si="2"/>
        <v>#REF!</v>
      </c>
      <c r="S17" s="24">
        <f t="shared" si="3"/>
        <v>17600</v>
      </c>
      <c r="T17" s="24"/>
      <c r="U17" s="24"/>
      <c r="V17" s="24"/>
      <c r="W17" s="23" t="e">
        <f>+#REF!-H17</f>
        <v>#REF!</v>
      </c>
      <c r="X17" s="24"/>
      <c r="Y17" s="24"/>
      <c r="Z17" s="24"/>
      <c r="AA17" s="24"/>
      <c r="AB17" s="24"/>
      <c r="AC17" s="24"/>
      <c r="AD17" s="12" t="str">
        <f>VLOOKUP(B17,'[1]All-Muss'!$C$3:$L$1341,10,0)</f>
        <v>Last communication 07
(Outstandig Rs 23000/-)</v>
      </c>
    </row>
    <row r="18" spans="1:30" ht="15" thickBot="1" x14ac:dyDescent="0.35">
      <c r="A18" s="27">
        <v>17</v>
      </c>
      <c r="B18" s="28" t="s">
        <v>80</v>
      </c>
      <c r="C18" s="23" t="s">
        <v>23</v>
      </c>
      <c r="D18" s="29" t="s">
        <v>81</v>
      </c>
      <c r="E18" s="19" t="s">
        <v>25</v>
      </c>
      <c r="F18" s="23" t="s">
        <v>26</v>
      </c>
      <c r="G18" s="31">
        <v>35065</v>
      </c>
      <c r="H18" s="23">
        <v>1996</v>
      </c>
      <c r="I18" s="23" t="s">
        <v>82</v>
      </c>
      <c r="J18" s="23"/>
      <c r="K18" s="30">
        <v>45000</v>
      </c>
      <c r="L18" s="30">
        <v>45000</v>
      </c>
      <c r="M18" s="30">
        <v>11250</v>
      </c>
      <c r="N18" s="30" t="s">
        <v>14</v>
      </c>
      <c r="O18" s="25">
        <f t="shared" si="0"/>
        <v>33750</v>
      </c>
      <c r="P18" s="23" t="e">
        <f>+#REF!-H18</f>
        <v>#REF!</v>
      </c>
      <c r="Q18" s="24">
        <f t="shared" si="1"/>
        <v>9000</v>
      </c>
      <c r="R18" s="25" t="e">
        <f t="shared" si="2"/>
        <v>#REF!</v>
      </c>
      <c r="S18" s="24">
        <f t="shared" si="3"/>
        <v>9000</v>
      </c>
      <c r="T18" s="24"/>
      <c r="U18" s="24"/>
      <c r="V18" s="24"/>
      <c r="W18" s="23" t="e">
        <f>+#REF!-H18</f>
        <v>#REF!</v>
      </c>
      <c r="X18" s="24"/>
      <c r="Y18" s="24"/>
      <c r="Z18" s="24"/>
      <c r="AA18" s="24"/>
      <c r="AB18" s="24"/>
      <c r="AC18" s="24"/>
      <c r="AD18" s="12" t="e">
        <f>VLOOKUP(B18,'[1]All-Muss'!$C$3:$L$1341,10,0)</f>
        <v>#N/A</v>
      </c>
    </row>
    <row r="19" spans="1:30" ht="15" thickBot="1" x14ac:dyDescent="0.35">
      <c r="A19" s="27">
        <v>18</v>
      </c>
      <c r="B19" s="28" t="s">
        <v>83</v>
      </c>
      <c r="C19" s="23" t="s">
        <v>23</v>
      </c>
      <c r="D19" s="29" t="s">
        <v>84</v>
      </c>
      <c r="E19" s="19" t="s">
        <v>25</v>
      </c>
      <c r="F19" s="23" t="s">
        <v>26</v>
      </c>
      <c r="G19" s="31">
        <v>35247</v>
      </c>
      <c r="H19" s="23">
        <v>1996</v>
      </c>
      <c r="I19" s="23" t="s">
        <v>85</v>
      </c>
      <c r="J19" s="23"/>
      <c r="K19" s="30"/>
      <c r="L19" s="30">
        <f>VLOOKUP(B19,'[1]All-Muss'!$C$3:$L$1341,5,0)</f>
        <v>35000</v>
      </c>
      <c r="M19" s="30">
        <f>VLOOKUP(B19,'[1]All-Muss'!$C$3:$L$1341,6,0)</f>
        <v>35000</v>
      </c>
      <c r="N19" s="30" t="str">
        <f>VLOOKUP(B19,'[1]All-Muss'!$C$3:$L$1341,8,0)</f>
        <v>I.R.M</v>
      </c>
      <c r="O19" s="25">
        <f t="shared" si="0"/>
        <v>0</v>
      </c>
      <c r="P19" s="23" t="e">
        <f>+#REF!-H19</f>
        <v>#REF!</v>
      </c>
      <c r="Q19" s="24" t="e">
        <f t="shared" si="1"/>
        <v>#REF!</v>
      </c>
      <c r="R19" s="25" t="e">
        <f t="shared" si="2"/>
        <v>#REF!</v>
      </c>
      <c r="S19" s="24">
        <f t="shared" si="3"/>
        <v>0</v>
      </c>
      <c r="T19" s="24"/>
      <c r="U19" s="24"/>
      <c r="V19" s="24"/>
      <c r="W19" s="23" t="e">
        <f>+#REF!-H19</f>
        <v>#REF!</v>
      </c>
      <c r="X19" s="24"/>
      <c r="Y19" s="24"/>
      <c r="Z19" s="24"/>
      <c r="AA19" s="24"/>
      <c r="AB19" s="24"/>
      <c r="AC19" s="24"/>
      <c r="AD19" s="12" t="str">
        <f>VLOOKUP(B19,'[1]All-Muss'!$C$3:$L$1341,10,0)</f>
        <v>Last communication 07</v>
      </c>
    </row>
    <row r="20" spans="1:30" ht="15" thickBot="1" x14ac:dyDescent="0.35">
      <c r="A20" s="27">
        <v>19</v>
      </c>
      <c r="B20" s="28" t="s">
        <v>86</v>
      </c>
      <c r="C20" s="23" t="s">
        <v>23</v>
      </c>
      <c r="D20" s="29" t="s">
        <v>87</v>
      </c>
      <c r="E20" s="19" t="s">
        <v>25</v>
      </c>
      <c r="F20" s="23" t="s">
        <v>26</v>
      </c>
      <c r="G20" s="23" t="s">
        <v>88</v>
      </c>
      <c r="H20" s="23">
        <v>1996</v>
      </c>
      <c r="I20" s="23" t="s">
        <v>89</v>
      </c>
      <c r="J20" s="23"/>
      <c r="K20" s="30"/>
      <c r="L20" s="30">
        <f>VLOOKUP(B20,'[1]All-Muss'!$C$3:$L$1341,5,0)</f>
        <v>62000</v>
      </c>
      <c r="M20" s="30">
        <f>VLOOKUP(B20,'[1]All-Muss'!$C$3:$L$1341,6,0)</f>
        <v>62000</v>
      </c>
      <c r="N20" s="30" t="str">
        <f>VLOOKUP(B20,'[1]All-Muss'!$C$3:$L$1341,8,0)</f>
        <v>I.R.M</v>
      </c>
      <c r="O20" s="25">
        <f t="shared" si="0"/>
        <v>0</v>
      </c>
      <c r="P20" s="23" t="e">
        <f>+#REF!-H20</f>
        <v>#REF!</v>
      </c>
      <c r="Q20" s="24" t="e">
        <f t="shared" si="1"/>
        <v>#REF!</v>
      </c>
      <c r="R20" s="25" t="e">
        <f t="shared" si="2"/>
        <v>#REF!</v>
      </c>
      <c r="S20" s="24">
        <f t="shared" si="3"/>
        <v>0</v>
      </c>
      <c r="T20" s="24"/>
      <c r="U20" s="24"/>
      <c r="V20" s="24"/>
      <c r="W20" s="23" t="e">
        <f>+#REF!-H20</f>
        <v>#REF!</v>
      </c>
      <c r="X20" s="24"/>
      <c r="Y20" s="24"/>
      <c r="Z20" s="24"/>
      <c r="AA20" s="24"/>
      <c r="AB20" s="24"/>
      <c r="AC20" s="24"/>
      <c r="AD20" s="12" t="str">
        <f>VLOOKUP(B20,'[1]All-Muss'!$C$3:$L$1341,10,0)</f>
        <v>Letter not sent, last communication 07</v>
      </c>
    </row>
    <row r="21" spans="1:30" ht="15" thickBot="1" x14ac:dyDescent="0.35">
      <c r="A21" s="27">
        <v>20</v>
      </c>
      <c r="B21" s="28" t="s">
        <v>90</v>
      </c>
      <c r="C21" s="23" t="s">
        <v>23</v>
      </c>
      <c r="D21" s="29" t="s">
        <v>91</v>
      </c>
      <c r="E21" s="19" t="s">
        <v>25</v>
      </c>
      <c r="F21" s="23" t="s">
        <v>26</v>
      </c>
      <c r="G21" s="31">
        <v>35126</v>
      </c>
      <c r="H21" s="23">
        <v>1996</v>
      </c>
      <c r="I21" s="23" t="s">
        <v>92</v>
      </c>
      <c r="J21" s="23"/>
      <c r="K21" s="30"/>
      <c r="L21" s="30">
        <f>VLOOKUP(B21,'[1]All-Muss'!$C$3:$L$1341,5,0)</f>
        <v>45000</v>
      </c>
      <c r="M21" s="30">
        <f>VLOOKUP(B21,'[1]All-Muss'!$C$3:$L$1341,6,0)</f>
        <v>45000</v>
      </c>
      <c r="N21" s="30" t="str">
        <f>VLOOKUP(B21,'[1]All-Muss'!$C$3:$L$1341,8,0)</f>
        <v>I.R.M</v>
      </c>
      <c r="O21" s="25">
        <f t="shared" si="0"/>
        <v>0</v>
      </c>
      <c r="P21" s="23" t="e">
        <f>+#REF!-H21</f>
        <v>#REF!</v>
      </c>
      <c r="Q21" s="24" t="e">
        <f t="shared" si="1"/>
        <v>#REF!</v>
      </c>
      <c r="R21" s="25" t="e">
        <f t="shared" si="2"/>
        <v>#REF!</v>
      </c>
      <c r="S21" s="24">
        <f t="shared" si="3"/>
        <v>0</v>
      </c>
      <c r="T21" s="24"/>
      <c r="U21" s="24"/>
      <c r="V21" s="24"/>
      <c r="W21" s="23" t="e">
        <f>+#REF!-H21</f>
        <v>#REF!</v>
      </c>
      <c r="X21" s="24"/>
      <c r="Y21" s="24"/>
      <c r="Z21" s="24"/>
      <c r="AA21" s="24"/>
      <c r="AB21" s="24"/>
      <c r="AC21" s="24"/>
      <c r="AD21" s="12" t="str">
        <f>VLOOKUP(B21,'[1]All-Muss'!$C$3:$L$1341,10,0)</f>
        <v>Last communication 13</v>
      </c>
    </row>
    <row r="22" spans="1:30" ht="29.4" thickBot="1" x14ac:dyDescent="0.35">
      <c r="A22" s="27">
        <v>21</v>
      </c>
      <c r="B22" s="28" t="s">
        <v>93</v>
      </c>
      <c r="C22" s="23" t="s">
        <v>23</v>
      </c>
      <c r="D22" s="29" t="s">
        <v>94</v>
      </c>
      <c r="E22" s="19" t="s">
        <v>25</v>
      </c>
      <c r="F22" s="23" t="s">
        <v>26</v>
      </c>
      <c r="G22" s="23" t="s">
        <v>95</v>
      </c>
      <c r="H22" s="23">
        <v>1996</v>
      </c>
      <c r="I22" s="23" t="s">
        <v>96</v>
      </c>
      <c r="J22" s="23"/>
      <c r="K22" s="30"/>
      <c r="L22" s="30">
        <f>VLOOKUP(B22,'[1]All-Muss'!$C$3:$L$1341,5,0)</f>
        <v>35000</v>
      </c>
      <c r="M22" s="30">
        <f>VLOOKUP(B22,'[1]All-Muss'!$C$3:$L$1341,6,0)</f>
        <v>10500</v>
      </c>
      <c r="N22" s="30" t="str">
        <f>VLOOKUP(B22,'[1]All-Muss'!$C$3:$L$1341,8,0)</f>
        <v>Outstanding</v>
      </c>
      <c r="O22" s="25">
        <f t="shared" si="0"/>
        <v>24500</v>
      </c>
      <c r="P22" s="23" t="e">
        <f>+#REF!-H22</f>
        <v>#REF!</v>
      </c>
      <c r="Q22" s="24">
        <f t="shared" si="1"/>
        <v>8400</v>
      </c>
      <c r="R22" s="25" t="e">
        <f t="shared" si="2"/>
        <v>#REF!</v>
      </c>
      <c r="S22" s="24">
        <f t="shared" si="3"/>
        <v>8400</v>
      </c>
      <c r="T22" s="24"/>
      <c r="U22" s="24"/>
      <c r="V22" s="24"/>
      <c r="W22" s="23" t="e">
        <f>+#REF!-H22</f>
        <v>#REF!</v>
      </c>
      <c r="X22" s="24"/>
      <c r="Y22" s="24"/>
      <c r="Z22" s="24"/>
      <c r="AA22" s="24"/>
      <c r="AB22" s="24"/>
      <c r="AC22" s="24"/>
      <c r="AD22" s="12" t="str">
        <f>VLOOKUP(B22,'[1]All-Muss'!$C$3:$L$1341,10,0)</f>
        <v>Last communication 97
(Outstanding Rs 24500/-)</v>
      </c>
    </row>
    <row r="23" spans="1:30" ht="15" thickBot="1" x14ac:dyDescent="0.35">
      <c r="A23" s="27">
        <v>22</v>
      </c>
      <c r="B23" s="28" t="s">
        <v>97</v>
      </c>
      <c r="C23" s="23" t="s">
        <v>23</v>
      </c>
      <c r="D23" s="29" t="s">
        <v>98</v>
      </c>
      <c r="E23" s="19" t="s">
        <v>25</v>
      </c>
      <c r="F23" s="23" t="s">
        <v>26</v>
      </c>
      <c r="G23" s="23" t="s">
        <v>99</v>
      </c>
      <c r="H23" s="23">
        <v>1995</v>
      </c>
      <c r="I23" s="23" t="s">
        <v>100</v>
      </c>
      <c r="J23" s="23"/>
      <c r="K23" s="30"/>
      <c r="L23" s="30">
        <f>VLOOKUP(B23,'[1]All-Muss'!$C$3:$L$1341,5,0)</f>
        <v>71250</v>
      </c>
      <c r="M23" s="30">
        <f>VLOOKUP(B23,'[1]All-Muss'!$C$3:$L$1341,6,0)</f>
        <v>71250</v>
      </c>
      <c r="N23" s="30" t="str">
        <f>VLOOKUP(B23,'[1]All-Muss'!$C$3:$L$1341,8,0)</f>
        <v>R.M</v>
      </c>
      <c r="O23" s="25">
        <f t="shared" si="0"/>
        <v>0</v>
      </c>
      <c r="P23" s="23" t="e">
        <f>+#REF!-H23</f>
        <v>#REF!</v>
      </c>
      <c r="Q23" s="24" t="e">
        <f t="shared" si="1"/>
        <v>#REF!</v>
      </c>
      <c r="R23" s="25" t="e">
        <f t="shared" si="2"/>
        <v>#REF!</v>
      </c>
      <c r="S23" s="24">
        <f t="shared" si="3"/>
        <v>0</v>
      </c>
      <c r="T23" s="24"/>
      <c r="U23" s="24"/>
      <c r="V23" s="24"/>
      <c r="W23" s="23" t="e">
        <f>+#REF!-H23</f>
        <v>#REF!</v>
      </c>
      <c r="X23" s="24"/>
      <c r="Y23" s="24"/>
      <c r="Z23" s="24"/>
      <c r="AA23" s="24"/>
      <c r="AB23" s="24"/>
      <c r="AC23" s="24"/>
      <c r="AD23" s="12" t="str">
        <f>VLOOKUP(B23,'[1]All-Muss'!$C$3:$L$1341,10,0)</f>
        <v>Last communication 11</v>
      </c>
    </row>
    <row r="24" spans="1:30" ht="15" thickBot="1" x14ac:dyDescent="0.35">
      <c r="A24" s="27">
        <v>23</v>
      </c>
      <c r="B24" s="28" t="s">
        <v>101</v>
      </c>
      <c r="C24" s="23" t="s">
        <v>23</v>
      </c>
      <c r="D24" s="29" t="s">
        <v>102</v>
      </c>
      <c r="E24" s="19" t="s">
        <v>25</v>
      </c>
      <c r="F24" s="23" t="s">
        <v>26</v>
      </c>
      <c r="G24" s="23" t="s">
        <v>103</v>
      </c>
      <c r="H24" s="23">
        <v>1996</v>
      </c>
      <c r="I24" s="23" t="s">
        <v>104</v>
      </c>
      <c r="J24" s="23"/>
      <c r="K24" s="30"/>
      <c r="L24" s="30">
        <f>VLOOKUP(B24,'[1]All-Muss'!$C$3:$L$1341,5,0)</f>
        <v>55100</v>
      </c>
      <c r="M24" s="30">
        <f>VLOOKUP(B24,'[1]All-Muss'!$C$3:$L$1341,6,0)</f>
        <v>55100</v>
      </c>
      <c r="N24" s="30" t="str">
        <f>VLOOKUP(B24,'[1]All-Muss'!$C$3:$L$1341,8,0)</f>
        <v>I.R.M</v>
      </c>
      <c r="O24" s="25">
        <f t="shared" si="0"/>
        <v>0</v>
      </c>
      <c r="P24" s="23" t="e">
        <f>+#REF!-H24</f>
        <v>#REF!</v>
      </c>
      <c r="Q24" s="24" t="e">
        <f t="shared" si="1"/>
        <v>#REF!</v>
      </c>
      <c r="R24" s="25" t="e">
        <f t="shared" si="2"/>
        <v>#REF!</v>
      </c>
      <c r="S24" s="24">
        <f t="shared" si="3"/>
        <v>0</v>
      </c>
      <c r="T24" s="24"/>
      <c r="U24" s="24"/>
      <c r="V24" s="24"/>
      <c r="W24" s="23" t="e">
        <f>+#REF!-H24</f>
        <v>#REF!</v>
      </c>
      <c r="X24" s="24"/>
      <c r="Y24" s="24"/>
      <c r="Z24" s="24"/>
      <c r="AA24" s="24"/>
      <c r="AB24" s="24"/>
      <c r="AC24" s="24"/>
      <c r="AD24" s="12" t="str">
        <f>VLOOKUP(B24,'[1]All-Muss'!$C$3:$L$1341,10,0)</f>
        <v>Letter undelivered, last communication 2010</v>
      </c>
    </row>
    <row r="25" spans="1:30" ht="29.4" thickBot="1" x14ac:dyDescent="0.35">
      <c r="A25" s="27">
        <v>24</v>
      </c>
      <c r="B25" s="28" t="s">
        <v>105</v>
      </c>
      <c r="C25" s="23" t="s">
        <v>23</v>
      </c>
      <c r="D25" s="29" t="s">
        <v>106</v>
      </c>
      <c r="E25" s="19" t="s">
        <v>25</v>
      </c>
      <c r="F25" s="23" t="s">
        <v>26</v>
      </c>
      <c r="G25" s="31">
        <v>35159</v>
      </c>
      <c r="H25" s="23">
        <v>1996</v>
      </c>
      <c r="I25" s="23" t="s">
        <v>107</v>
      </c>
      <c r="J25" s="23"/>
      <c r="K25" s="30"/>
      <c r="L25" s="30">
        <f>VLOOKUP(B25,'[1]All-Muss'!$C$3:$L$1341,5,0)</f>
        <v>45000</v>
      </c>
      <c r="M25" s="30">
        <f>VLOOKUP(B25,'[1]All-Muss'!$C$3:$L$1341,6,0)</f>
        <v>48000</v>
      </c>
      <c r="N25" s="30" t="str">
        <f>VLOOKUP(B25,'[1]All-Muss'!$C$3:$L$1341,8,0)</f>
        <v>I.R.M</v>
      </c>
      <c r="O25" s="25">
        <f t="shared" si="0"/>
        <v>-3000</v>
      </c>
      <c r="P25" s="23" t="e">
        <f>+#REF!-H25</f>
        <v>#REF!</v>
      </c>
      <c r="Q25" s="24" t="e">
        <f t="shared" si="1"/>
        <v>#REF!</v>
      </c>
      <c r="R25" s="25" t="e">
        <f t="shared" si="2"/>
        <v>#REF!</v>
      </c>
      <c r="S25" s="24">
        <f t="shared" si="3"/>
        <v>0</v>
      </c>
      <c r="T25" s="24"/>
      <c r="U25" s="24"/>
      <c r="V25" s="24"/>
      <c r="W25" s="23" t="e">
        <f>+#REF!-H25</f>
        <v>#REF!</v>
      </c>
      <c r="X25" s="24"/>
      <c r="Y25" s="24"/>
      <c r="Z25" s="24"/>
      <c r="AA25" s="24"/>
      <c r="AB25" s="24"/>
      <c r="AC25" s="24"/>
      <c r="AD25" s="12" t="str">
        <f>VLOOKUP(B25,'[1]All-Muss'!$C$3:$L$1341,10,0)</f>
        <v>Letter not sent, last communication 97
Excess Amount Recd Rs. 3000/-Refund for Guest</v>
      </c>
    </row>
    <row r="26" spans="1:30" ht="15" thickBot="1" x14ac:dyDescent="0.35">
      <c r="A26" s="27">
        <v>25</v>
      </c>
      <c r="B26" s="28" t="s">
        <v>108</v>
      </c>
      <c r="C26" s="23" t="s">
        <v>23</v>
      </c>
      <c r="D26" s="29" t="s">
        <v>109</v>
      </c>
      <c r="E26" s="19" t="s">
        <v>25</v>
      </c>
      <c r="F26" s="23" t="s">
        <v>26</v>
      </c>
      <c r="G26" s="23" t="s">
        <v>103</v>
      </c>
      <c r="H26" s="23">
        <v>1996</v>
      </c>
      <c r="I26" s="23" t="s">
        <v>110</v>
      </c>
      <c r="J26" s="23"/>
      <c r="K26" s="30"/>
      <c r="L26" s="30">
        <f>VLOOKUP(B26,'[1]All-Muss'!$C$3:$L$1341,5,0)</f>
        <v>45000</v>
      </c>
      <c r="M26" s="30">
        <f>VLOOKUP(B26,'[1]All-Muss'!$C$3:$L$1341,6,0)</f>
        <v>45000</v>
      </c>
      <c r="N26" s="30" t="str">
        <f>VLOOKUP(B26,'[1]All-Muss'!$C$3:$L$1341,8,0)</f>
        <v>I.R.M</v>
      </c>
      <c r="O26" s="25">
        <f t="shared" si="0"/>
        <v>0</v>
      </c>
      <c r="P26" s="23" t="e">
        <f>+#REF!-H26</f>
        <v>#REF!</v>
      </c>
      <c r="Q26" s="24" t="e">
        <f t="shared" si="1"/>
        <v>#REF!</v>
      </c>
      <c r="R26" s="25" t="e">
        <f t="shared" si="2"/>
        <v>#REF!</v>
      </c>
      <c r="S26" s="24">
        <f t="shared" si="3"/>
        <v>0</v>
      </c>
      <c r="T26" s="24"/>
      <c r="U26" s="24"/>
      <c r="V26" s="24"/>
      <c r="W26" s="23" t="e">
        <f>+#REF!-H26</f>
        <v>#REF!</v>
      </c>
      <c r="X26" s="24"/>
      <c r="Y26" s="24"/>
      <c r="Z26" s="24"/>
      <c r="AA26" s="24"/>
      <c r="AB26" s="24"/>
      <c r="AC26" s="24"/>
      <c r="AD26" s="12" t="str">
        <f>VLOOKUP(B26,'[1]All-Muss'!$C$3:$L$1341,10,0)</f>
        <v>Letter not sent, last communication 97</v>
      </c>
    </row>
    <row r="27" spans="1:30" ht="15" thickBot="1" x14ac:dyDescent="0.35">
      <c r="A27" s="27">
        <v>26</v>
      </c>
      <c r="B27" s="28" t="s">
        <v>111</v>
      </c>
      <c r="C27" s="23" t="s">
        <v>23</v>
      </c>
      <c r="D27" s="29" t="s">
        <v>112</v>
      </c>
      <c r="E27" s="19" t="s">
        <v>25</v>
      </c>
      <c r="F27" s="23" t="s">
        <v>26</v>
      </c>
      <c r="G27" s="23" t="s">
        <v>113</v>
      </c>
      <c r="H27" s="23">
        <v>1996</v>
      </c>
      <c r="I27" s="23" t="s">
        <v>114</v>
      </c>
      <c r="J27" s="23"/>
      <c r="K27" s="30"/>
      <c r="L27" s="30">
        <f>VLOOKUP(B27,'[1]All-Muss'!$C$3:$L$1341,5,0)</f>
        <v>45000</v>
      </c>
      <c r="M27" s="30">
        <f>VLOOKUP(B27,'[1]All-Muss'!$C$3:$L$1341,6,0)</f>
        <v>45000</v>
      </c>
      <c r="N27" s="30" t="str">
        <f>VLOOKUP(B27,'[1]All-Muss'!$C$3:$L$1341,8,0)</f>
        <v>I.R.M</v>
      </c>
      <c r="O27" s="25">
        <f t="shared" si="0"/>
        <v>0</v>
      </c>
      <c r="P27" s="23" t="e">
        <f>+#REF!-H27</f>
        <v>#REF!</v>
      </c>
      <c r="Q27" s="24" t="e">
        <f t="shared" si="1"/>
        <v>#REF!</v>
      </c>
      <c r="R27" s="25" t="e">
        <f t="shared" si="2"/>
        <v>#REF!</v>
      </c>
      <c r="S27" s="24">
        <f t="shared" si="3"/>
        <v>0</v>
      </c>
      <c r="T27" s="24"/>
      <c r="U27" s="24"/>
      <c r="V27" s="24"/>
      <c r="W27" s="23" t="e">
        <f>+#REF!-H27</f>
        <v>#REF!</v>
      </c>
      <c r="X27" s="24"/>
      <c r="Y27" s="24"/>
      <c r="Z27" s="24"/>
      <c r="AA27" s="24"/>
      <c r="AB27" s="24"/>
      <c r="AC27" s="24"/>
      <c r="AD27" s="12" t="str">
        <f>VLOOKUP(B27,'[1]All-Muss'!$C$3:$L$1341,10,0)</f>
        <v>Last communication 07</v>
      </c>
    </row>
    <row r="28" spans="1:30" ht="15" thickBot="1" x14ac:dyDescent="0.35">
      <c r="A28" s="27">
        <v>27</v>
      </c>
      <c r="B28" s="28" t="s">
        <v>115</v>
      </c>
      <c r="C28" s="23" t="s">
        <v>23</v>
      </c>
      <c r="D28" s="29" t="s">
        <v>116</v>
      </c>
      <c r="E28" s="19" t="s">
        <v>25</v>
      </c>
      <c r="F28" s="23" t="s">
        <v>26</v>
      </c>
      <c r="G28" s="23" t="s">
        <v>117</v>
      </c>
      <c r="H28" s="23">
        <v>1996</v>
      </c>
      <c r="I28" s="23" t="s">
        <v>118</v>
      </c>
      <c r="J28" s="23"/>
      <c r="K28" s="30"/>
      <c r="L28" s="30">
        <f>VLOOKUP(B28,'[1]All-Muss'!$C$3:$L$1341,5,0)</f>
        <v>26600</v>
      </c>
      <c r="M28" s="30">
        <f>VLOOKUP(B28,'[1]All-Muss'!$C$3:$L$1341,6,0)</f>
        <v>26600</v>
      </c>
      <c r="N28" s="30" t="str">
        <f>VLOOKUP(B28,'[1]All-Muss'!$C$3:$L$1341,8,0)</f>
        <v>I.R.M</v>
      </c>
      <c r="O28" s="25">
        <f t="shared" si="0"/>
        <v>0</v>
      </c>
      <c r="P28" s="23" t="e">
        <f>+#REF!-H28</f>
        <v>#REF!</v>
      </c>
      <c r="Q28" s="24" t="e">
        <f t="shared" si="1"/>
        <v>#REF!</v>
      </c>
      <c r="R28" s="25" t="e">
        <f t="shared" si="2"/>
        <v>#REF!</v>
      </c>
      <c r="S28" s="24">
        <f t="shared" si="3"/>
        <v>0</v>
      </c>
      <c r="T28" s="24"/>
      <c r="U28" s="24"/>
      <c r="V28" s="24"/>
      <c r="W28" s="23" t="e">
        <f>+#REF!-H28</f>
        <v>#REF!</v>
      </c>
      <c r="X28" s="24"/>
      <c r="Y28" s="24"/>
      <c r="Z28" s="24"/>
      <c r="AA28" s="24"/>
      <c r="AB28" s="24"/>
      <c r="AC28" s="24"/>
      <c r="AD28" s="12" t="str">
        <f>VLOOKUP(B28,'[1]All-Muss'!$C$3:$L$1341,10,0)</f>
        <v>Last communication 96</v>
      </c>
    </row>
    <row r="29" spans="1:30" ht="29.4" thickBot="1" x14ac:dyDescent="0.35">
      <c r="A29" s="27">
        <v>28</v>
      </c>
      <c r="B29" s="28" t="s">
        <v>119</v>
      </c>
      <c r="C29" s="23" t="s">
        <v>23</v>
      </c>
      <c r="D29" s="29" t="s">
        <v>120</v>
      </c>
      <c r="E29" s="19" t="s">
        <v>25</v>
      </c>
      <c r="F29" s="23" t="s">
        <v>26</v>
      </c>
      <c r="G29" s="23" t="s">
        <v>121</v>
      </c>
      <c r="H29" s="23">
        <v>1996</v>
      </c>
      <c r="I29" s="23" t="s">
        <v>122</v>
      </c>
      <c r="J29" s="23"/>
      <c r="K29" s="30"/>
      <c r="L29" s="30">
        <f>VLOOKUP(B29,'[1]All-Muss'!$C$3:$L$1341,5,0)</f>
        <v>45000</v>
      </c>
      <c r="M29" s="30">
        <f>VLOOKUP(B29,'[1]All-Muss'!$C$3:$L$1341,6,0)</f>
        <v>45000</v>
      </c>
      <c r="N29" s="30" t="str">
        <f>VLOOKUP(B29,'[1]All-Muss'!$C$3:$L$1341,8,0)</f>
        <v>I.R.M</v>
      </c>
      <c r="O29" s="25">
        <f t="shared" si="0"/>
        <v>0</v>
      </c>
      <c r="P29" s="23" t="e">
        <f>+#REF!-H29</f>
        <v>#REF!</v>
      </c>
      <c r="Q29" s="24" t="e">
        <f t="shared" si="1"/>
        <v>#REF!</v>
      </c>
      <c r="R29" s="25" t="e">
        <f t="shared" si="2"/>
        <v>#REF!</v>
      </c>
      <c r="S29" s="24">
        <f t="shared" si="3"/>
        <v>0</v>
      </c>
      <c r="T29" s="24"/>
      <c r="U29" s="24"/>
      <c r="V29" s="24"/>
      <c r="W29" s="23" t="e">
        <f>+#REF!-H29</f>
        <v>#REF!</v>
      </c>
      <c r="X29" s="24"/>
      <c r="Y29" s="24"/>
      <c r="Z29" s="24"/>
      <c r="AA29" s="24"/>
      <c r="AB29" s="24"/>
      <c r="AC29" s="24"/>
      <c r="AD29" s="12" t="str">
        <f>VLOOKUP(B29,'[1]All-Muss'!$C$3:$L$1341,10,0)</f>
        <v>Last communication 07, total 6 membership (2 Goa, 2 mussoorie, 2 Manali)</v>
      </c>
    </row>
    <row r="30" spans="1:30" ht="15" thickBot="1" x14ac:dyDescent="0.35">
      <c r="A30" s="27">
        <v>29</v>
      </c>
      <c r="B30" s="28" t="s">
        <v>123</v>
      </c>
      <c r="C30" s="23" t="s">
        <v>23</v>
      </c>
      <c r="D30" s="29" t="s">
        <v>124</v>
      </c>
      <c r="E30" s="19" t="s">
        <v>25</v>
      </c>
      <c r="F30" s="23" t="s">
        <v>26</v>
      </c>
      <c r="G30" s="23" t="s">
        <v>125</v>
      </c>
      <c r="H30" s="23">
        <v>1996</v>
      </c>
      <c r="I30" s="23" t="s">
        <v>126</v>
      </c>
      <c r="J30" s="23"/>
      <c r="K30" s="30"/>
      <c r="L30" s="30">
        <f>VLOOKUP(B30,'[1]All-Muss'!$C$3:$L$1341,5,0)</f>
        <v>62000</v>
      </c>
      <c r="M30" s="30">
        <f>VLOOKUP(B30,'[1]All-Muss'!$C$3:$L$1341,6,0)</f>
        <v>62000</v>
      </c>
      <c r="N30" s="30" t="str">
        <f>VLOOKUP(B30,'[1]All-Muss'!$C$3:$L$1341,8,0)</f>
        <v>I.R.M</v>
      </c>
      <c r="O30" s="25">
        <f t="shared" si="0"/>
        <v>0</v>
      </c>
      <c r="P30" s="23" t="e">
        <f>+#REF!-H30</f>
        <v>#REF!</v>
      </c>
      <c r="Q30" s="24" t="e">
        <f t="shared" si="1"/>
        <v>#REF!</v>
      </c>
      <c r="R30" s="25" t="e">
        <f t="shared" si="2"/>
        <v>#REF!</v>
      </c>
      <c r="S30" s="24">
        <f t="shared" si="3"/>
        <v>0</v>
      </c>
      <c r="T30" s="24"/>
      <c r="U30" s="24"/>
      <c r="V30" s="24"/>
      <c r="W30" s="23" t="e">
        <f>+#REF!-H30</f>
        <v>#REF!</v>
      </c>
      <c r="X30" s="24"/>
      <c r="Y30" s="24"/>
      <c r="Z30" s="24"/>
      <c r="AA30" s="24"/>
      <c r="AB30" s="24"/>
      <c r="AC30" s="24"/>
      <c r="AD30" s="12" t="str">
        <f>VLOOKUP(B30,'[1]All-Muss'!$C$3:$L$1341,10,0)</f>
        <v>Last communication 07</v>
      </c>
    </row>
    <row r="31" spans="1:30" ht="15" thickBot="1" x14ac:dyDescent="0.35">
      <c r="A31" s="27">
        <v>30</v>
      </c>
      <c r="B31" s="28" t="s">
        <v>127</v>
      </c>
      <c r="C31" s="23" t="s">
        <v>23</v>
      </c>
      <c r="D31" s="29" t="s">
        <v>128</v>
      </c>
      <c r="E31" s="19" t="s">
        <v>25</v>
      </c>
      <c r="F31" s="23" t="s">
        <v>26</v>
      </c>
      <c r="G31" s="23" t="s">
        <v>129</v>
      </c>
      <c r="H31" s="23">
        <v>1996</v>
      </c>
      <c r="I31" s="23" t="s">
        <v>130</v>
      </c>
      <c r="J31" s="23"/>
      <c r="K31" s="30"/>
      <c r="L31" s="30">
        <f>VLOOKUP(B31,'[1]All-Muss'!$C$3:$L$1341,5,0)</f>
        <v>35000</v>
      </c>
      <c r="M31" s="30">
        <f>VLOOKUP(B31,'[1]All-Muss'!$C$3:$L$1341,6,0)</f>
        <v>35000</v>
      </c>
      <c r="N31" s="30" t="str">
        <f>VLOOKUP(B31,'[1]All-Muss'!$C$3:$L$1341,8,0)</f>
        <v>I.R.M</v>
      </c>
      <c r="O31" s="25">
        <f t="shared" si="0"/>
        <v>0</v>
      </c>
      <c r="P31" s="23" t="e">
        <f>+#REF!-H31</f>
        <v>#REF!</v>
      </c>
      <c r="Q31" s="24" t="e">
        <f t="shared" si="1"/>
        <v>#REF!</v>
      </c>
      <c r="R31" s="25" t="e">
        <f t="shared" si="2"/>
        <v>#REF!</v>
      </c>
      <c r="S31" s="24">
        <f t="shared" si="3"/>
        <v>0</v>
      </c>
      <c r="T31" s="24"/>
      <c r="U31" s="24"/>
      <c r="V31" s="24"/>
      <c r="W31" s="23" t="e">
        <f>+#REF!-H31</f>
        <v>#REF!</v>
      </c>
      <c r="X31" s="24"/>
      <c r="Y31" s="24"/>
      <c r="Z31" s="24"/>
      <c r="AA31" s="24"/>
      <c r="AB31" s="24"/>
      <c r="AC31" s="24"/>
      <c r="AD31" s="12" t="str">
        <f>VLOOKUP(B31,'[1]All-Muss'!$C$3:$L$1341,10,0)</f>
        <v>Letter not sent, last communication 00</v>
      </c>
    </row>
    <row r="32" spans="1:30" ht="15" thickBot="1" x14ac:dyDescent="0.35">
      <c r="A32" s="27">
        <v>31</v>
      </c>
      <c r="B32" s="28" t="s">
        <v>131</v>
      </c>
      <c r="C32" s="23" t="s">
        <v>23</v>
      </c>
      <c r="D32" s="29" t="s">
        <v>132</v>
      </c>
      <c r="E32" s="19" t="s">
        <v>25</v>
      </c>
      <c r="F32" s="23" t="s">
        <v>26</v>
      </c>
      <c r="G32" s="23" t="s">
        <v>133</v>
      </c>
      <c r="H32" s="23">
        <v>1996</v>
      </c>
      <c r="I32" s="23" t="s">
        <v>134</v>
      </c>
      <c r="J32" s="23"/>
      <c r="K32" s="30"/>
      <c r="L32" s="30">
        <f>VLOOKUP(B32,'[1]All-Muss'!$C$3:$L$1341,5,0)</f>
        <v>61750</v>
      </c>
      <c r="M32" s="30">
        <f>VLOOKUP(B32,'[1]All-Muss'!$C$3:$L$1341,6,0)</f>
        <v>61750</v>
      </c>
      <c r="N32" s="30" t="str">
        <f>VLOOKUP(B32,'[1]All-Muss'!$C$3:$L$1341,8,0)</f>
        <v>I.R.M</v>
      </c>
      <c r="O32" s="25">
        <f t="shared" si="0"/>
        <v>0</v>
      </c>
      <c r="P32" s="23" t="e">
        <f>+#REF!-H32</f>
        <v>#REF!</v>
      </c>
      <c r="Q32" s="24" t="e">
        <f t="shared" si="1"/>
        <v>#REF!</v>
      </c>
      <c r="R32" s="25" t="e">
        <f t="shared" si="2"/>
        <v>#REF!</v>
      </c>
      <c r="S32" s="24">
        <f t="shared" si="3"/>
        <v>0</v>
      </c>
      <c r="T32" s="24"/>
      <c r="U32" s="24"/>
      <c r="V32" s="24"/>
      <c r="W32" s="23" t="e">
        <f>+#REF!-H32</f>
        <v>#REF!</v>
      </c>
      <c r="X32" s="24"/>
      <c r="Y32" s="24"/>
      <c r="Z32" s="24"/>
      <c r="AA32" s="24"/>
      <c r="AB32" s="24"/>
      <c r="AC32" s="24"/>
      <c r="AD32" s="12" t="str">
        <f>VLOOKUP(B32,'[1]All-Muss'!$C$3:$L$1341,10,0)</f>
        <v>Transferred from Manali to Mussorie, last communication 04</v>
      </c>
    </row>
    <row r="33" spans="1:30" ht="29.4" thickBot="1" x14ac:dyDescent="0.35">
      <c r="A33" s="27">
        <v>32</v>
      </c>
      <c r="B33" s="28" t="s">
        <v>135</v>
      </c>
      <c r="C33" s="23" t="s">
        <v>23</v>
      </c>
      <c r="D33" s="29">
        <v>1002235</v>
      </c>
      <c r="E33" s="19" t="s">
        <v>25</v>
      </c>
      <c r="F33" s="23" t="s">
        <v>26</v>
      </c>
      <c r="G33" s="31">
        <v>35070</v>
      </c>
      <c r="H33" s="23">
        <v>1996</v>
      </c>
      <c r="I33" s="23" t="s">
        <v>136</v>
      </c>
      <c r="J33" s="23"/>
      <c r="K33" s="30"/>
      <c r="L33" s="30">
        <f>VLOOKUP(B33,'[1]All-Muss'!$C$3:$L$1341,5,0)</f>
        <v>35000</v>
      </c>
      <c r="M33" s="30">
        <f>VLOOKUP(B33,'[1]All-Muss'!$C$3:$L$1341,6,0)</f>
        <v>10500</v>
      </c>
      <c r="N33" s="30" t="str">
        <f>VLOOKUP(B33,'[1]All-Muss'!$C$3:$L$1341,8,0)</f>
        <v>Outstanding</v>
      </c>
      <c r="O33" s="25">
        <f t="shared" si="0"/>
        <v>24500</v>
      </c>
      <c r="P33" s="23" t="e">
        <f>+#REF!-H33</f>
        <v>#REF!</v>
      </c>
      <c r="Q33" s="24">
        <f t="shared" si="1"/>
        <v>8400</v>
      </c>
      <c r="R33" s="25" t="e">
        <f t="shared" si="2"/>
        <v>#REF!</v>
      </c>
      <c r="S33" s="24">
        <f t="shared" si="3"/>
        <v>8400</v>
      </c>
      <c r="T33" s="24"/>
      <c r="U33" s="24"/>
      <c r="V33" s="24"/>
      <c r="W33" s="23" t="e">
        <f>+#REF!-H33</f>
        <v>#REF!</v>
      </c>
      <c r="X33" s="24"/>
      <c r="Y33" s="24"/>
      <c r="Z33" s="24"/>
      <c r="AA33" s="24"/>
      <c r="AB33" s="24"/>
      <c r="AC33" s="24"/>
      <c r="AD33" s="12" t="str">
        <f>VLOOKUP(B33,'[1]All-Muss'!$C$3:$L$1341,10,0)</f>
        <v>Last communication 10
(Outstanding Rs 24500/-)</v>
      </c>
    </row>
    <row r="34" spans="1:30" ht="15" thickBot="1" x14ac:dyDescent="0.35">
      <c r="A34" s="27">
        <v>33</v>
      </c>
      <c r="B34" s="28" t="s">
        <v>137</v>
      </c>
      <c r="C34" s="23" t="s">
        <v>23</v>
      </c>
      <c r="D34" s="29" t="s">
        <v>138</v>
      </c>
      <c r="E34" s="19" t="s">
        <v>25</v>
      </c>
      <c r="F34" s="23" t="s">
        <v>26</v>
      </c>
      <c r="G34" s="23" t="s">
        <v>139</v>
      </c>
      <c r="H34" s="23">
        <v>1996</v>
      </c>
      <c r="I34" s="23" t="s">
        <v>140</v>
      </c>
      <c r="J34" s="23"/>
      <c r="K34" s="30"/>
      <c r="L34" s="30">
        <f>VLOOKUP(B34,'[1]All-Muss'!$C$3:$L$1341,5,0)</f>
        <v>35000</v>
      </c>
      <c r="M34" s="30">
        <f>VLOOKUP(B34,'[1]All-Muss'!$C$3:$L$1341,6,0)</f>
        <v>35000</v>
      </c>
      <c r="N34" s="30" t="str">
        <f>VLOOKUP(B34,'[1]All-Muss'!$C$3:$L$1341,8,0)</f>
        <v>I.R.M</v>
      </c>
      <c r="O34" s="25">
        <f t="shared" si="0"/>
        <v>0</v>
      </c>
      <c r="P34" s="23" t="e">
        <f>+#REF!-H34</f>
        <v>#REF!</v>
      </c>
      <c r="Q34" s="24" t="e">
        <f t="shared" si="1"/>
        <v>#REF!</v>
      </c>
      <c r="R34" s="25" t="e">
        <f t="shared" si="2"/>
        <v>#REF!</v>
      </c>
      <c r="S34" s="24">
        <f t="shared" si="3"/>
        <v>0</v>
      </c>
      <c r="T34" s="24"/>
      <c r="U34" s="24"/>
      <c r="V34" s="24"/>
      <c r="W34" s="23" t="e">
        <f>+#REF!-H34</f>
        <v>#REF!</v>
      </c>
      <c r="X34" s="24"/>
      <c r="Y34" s="24"/>
      <c r="Z34" s="24"/>
      <c r="AA34" s="24"/>
      <c r="AB34" s="24"/>
      <c r="AC34" s="24"/>
      <c r="AD34" s="12" t="str">
        <f>VLOOKUP(B34,'[1]All-Muss'!$C$3:$L$1341,10,0)</f>
        <v>Last communication 96</v>
      </c>
    </row>
    <row r="35" spans="1:30" ht="15" thickBot="1" x14ac:dyDescent="0.35">
      <c r="A35" s="27">
        <v>34</v>
      </c>
      <c r="B35" s="28" t="s">
        <v>141</v>
      </c>
      <c r="C35" s="23" t="s">
        <v>23</v>
      </c>
      <c r="D35" s="29" t="s">
        <v>142</v>
      </c>
      <c r="E35" s="19" t="s">
        <v>25</v>
      </c>
      <c r="F35" s="23" t="s">
        <v>26</v>
      </c>
      <c r="G35" s="23" t="s">
        <v>139</v>
      </c>
      <c r="H35" s="23">
        <v>1996</v>
      </c>
      <c r="I35" s="23" t="s">
        <v>143</v>
      </c>
      <c r="J35" s="23"/>
      <c r="K35" s="30"/>
      <c r="L35" s="30">
        <f>VLOOKUP(B35,'[1]All-Muss'!$C$3:$L$1341,5,0)</f>
        <v>42750</v>
      </c>
      <c r="M35" s="30">
        <f>VLOOKUP(B35,'[1]All-Muss'!$C$3:$L$1341,6,0)</f>
        <v>42750</v>
      </c>
      <c r="N35" s="30" t="str">
        <f>VLOOKUP(B35,'[1]All-Muss'!$C$3:$L$1341,8,0)</f>
        <v>I.R.M</v>
      </c>
      <c r="O35" s="25">
        <f t="shared" si="0"/>
        <v>0</v>
      </c>
      <c r="P35" s="23" t="e">
        <f>+#REF!-H35</f>
        <v>#REF!</v>
      </c>
      <c r="Q35" s="24" t="e">
        <f t="shared" si="1"/>
        <v>#REF!</v>
      </c>
      <c r="R35" s="25" t="e">
        <f t="shared" si="2"/>
        <v>#REF!</v>
      </c>
      <c r="S35" s="24">
        <f t="shared" si="3"/>
        <v>0</v>
      </c>
      <c r="T35" s="24"/>
      <c r="U35" s="24"/>
      <c r="V35" s="24"/>
      <c r="W35" s="23" t="e">
        <f>+#REF!-H35</f>
        <v>#REF!</v>
      </c>
      <c r="X35" s="24"/>
      <c r="Y35" s="24"/>
      <c r="Z35" s="24"/>
      <c r="AA35" s="24"/>
      <c r="AB35" s="24"/>
      <c r="AC35" s="24"/>
      <c r="AD35" s="12" t="str">
        <f>VLOOKUP(B35,'[1]All-Muss'!$C$3:$L$1341,10,0)</f>
        <v>Letter undelivered, last communication  09</v>
      </c>
    </row>
    <row r="36" spans="1:30" ht="15" thickBot="1" x14ac:dyDescent="0.35">
      <c r="A36" s="27">
        <v>35</v>
      </c>
      <c r="B36" s="28" t="s">
        <v>144</v>
      </c>
      <c r="C36" s="23" t="s">
        <v>23</v>
      </c>
      <c r="D36" s="29" t="s">
        <v>145</v>
      </c>
      <c r="E36" s="19" t="s">
        <v>25</v>
      </c>
      <c r="F36" s="23" t="s">
        <v>26</v>
      </c>
      <c r="G36" s="31">
        <v>35252</v>
      </c>
      <c r="H36" s="23">
        <v>1996</v>
      </c>
      <c r="I36" s="23" t="s">
        <v>146</v>
      </c>
      <c r="J36" s="23"/>
      <c r="K36" s="30"/>
      <c r="L36" s="30">
        <f>VLOOKUP(B36,'[1]All-Muss'!$C$3:$L$1341,5,0)</f>
        <v>35000</v>
      </c>
      <c r="M36" s="30">
        <f>VLOOKUP(B36,'[1]All-Muss'!$C$3:$L$1341,6,0)</f>
        <v>35000</v>
      </c>
      <c r="N36" s="30" t="str">
        <f>VLOOKUP(B36,'[1]All-Muss'!$C$3:$L$1341,8,0)</f>
        <v>I.R.M</v>
      </c>
      <c r="O36" s="25">
        <f t="shared" si="0"/>
        <v>0</v>
      </c>
      <c r="P36" s="23" t="e">
        <f>+#REF!-H36</f>
        <v>#REF!</v>
      </c>
      <c r="Q36" s="24" t="e">
        <f t="shared" si="1"/>
        <v>#REF!</v>
      </c>
      <c r="R36" s="25" t="e">
        <f t="shared" si="2"/>
        <v>#REF!</v>
      </c>
      <c r="S36" s="24">
        <f t="shared" si="3"/>
        <v>0</v>
      </c>
      <c r="T36" s="24"/>
      <c r="U36" s="24"/>
      <c r="V36" s="24"/>
      <c r="W36" s="23" t="e">
        <f>+#REF!-H36</f>
        <v>#REF!</v>
      </c>
      <c r="X36" s="24"/>
      <c r="Y36" s="24"/>
      <c r="Z36" s="24"/>
      <c r="AA36" s="24"/>
      <c r="AB36" s="24"/>
      <c r="AC36" s="24"/>
      <c r="AD36" s="12" t="str">
        <f>VLOOKUP(B36,'[1]All-Muss'!$C$3:$L$1341,10,0)</f>
        <v>Letter sent, last communication 07</v>
      </c>
    </row>
    <row r="37" spans="1:30" ht="29.4" thickBot="1" x14ac:dyDescent="0.35">
      <c r="A37" s="27">
        <v>36</v>
      </c>
      <c r="B37" s="28" t="s">
        <v>147</v>
      </c>
      <c r="C37" s="23" t="s">
        <v>23</v>
      </c>
      <c r="D37" s="29">
        <v>3003500</v>
      </c>
      <c r="E37" s="19" t="s">
        <v>25</v>
      </c>
      <c r="F37" s="23" t="s">
        <v>26</v>
      </c>
      <c r="G37" s="31">
        <v>35222</v>
      </c>
      <c r="H37" s="23">
        <v>1996</v>
      </c>
      <c r="I37" s="23" t="s">
        <v>148</v>
      </c>
      <c r="J37" s="23"/>
      <c r="K37" s="30"/>
      <c r="L37" s="30">
        <f>VLOOKUP(B37,'[1]All-Muss'!$C$3:$L$1341,5,0)</f>
        <v>45000</v>
      </c>
      <c r="M37" s="30">
        <f>VLOOKUP(B37,'[1]All-Muss'!$C$3:$L$1341,6,0)</f>
        <v>38250</v>
      </c>
      <c r="N37" s="30" t="str">
        <f>VLOOKUP(B37,'[1]All-Muss'!$C$3:$L$1341,8,0)</f>
        <v>R.M</v>
      </c>
      <c r="O37" s="25">
        <f t="shared" si="0"/>
        <v>6750</v>
      </c>
      <c r="P37" s="23" t="e">
        <f>+#REF!-H37</f>
        <v>#REF!</v>
      </c>
      <c r="Q37" s="24" t="e">
        <f t="shared" si="1"/>
        <v>#REF!</v>
      </c>
      <c r="R37" s="25" t="e">
        <f t="shared" si="2"/>
        <v>#REF!</v>
      </c>
      <c r="S37" s="24">
        <f t="shared" si="3"/>
        <v>0</v>
      </c>
      <c r="T37" s="24"/>
      <c r="U37" s="24"/>
      <c r="V37" s="24"/>
      <c r="W37" s="23" t="e">
        <f>+#REF!-H37</f>
        <v>#REF!</v>
      </c>
      <c r="X37" s="24"/>
      <c r="Y37" s="24"/>
      <c r="Z37" s="24"/>
      <c r="AA37" s="24"/>
      <c r="AB37" s="24"/>
      <c r="AC37" s="24"/>
      <c r="AD37" s="12" t="str">
        <f>VLOOKUP(B37,'[1]All-Muss'!$C$3:$L$1341,10,0)</f>
        <v>Letter sent, Last communication 11
according to Bank re Cancaling rs 6750/-</v>
      </c>
    </row>
    <row r="38" spans="1:30" ht="15" thickBot="1" x14ac:dyDescent="0.35">
      <c r="A38" s="27">
        <v>37</v>
      </c>
      <c r="B38" s="28" t="s">
        <v>149</v>
      </c>
      <c r="C38" s="23" t="s">
        <v>23</v>
      </c>
      <c r="D38" s="29" t="s">
        <v>150</v>
      </c>
      <c r="E38" s="19" t="s">
        <v>25</v>
      </c>
      <c r="F38" s="23" t="s">
        <v>26</v>
      </c>
      <c r="G38" s="23" t="s">
        <v>151</v>
      </c>
      <c r="H38" s="23">
        <v>1996</v>
      </c>
      <c r="I38" s="23" t="s">
        <v>152</v>
      </c>
      <c r="J38" s="23"/>
      <c r="K38" s="30"/>
      <c r="L38" s="30">
        <f>VLOOKUP(B38,'[1]All-Muss'!$C$3:$L$1341,5,0)</f>
        <v>35000</v>
      </c>
      <c r="M38" s="30">
        <f>VLOOKUP(B38,'[1]All-Muss'!$C$3:$L$1341,6,0)</f>
        <v>35000</v>
      </c>
      <c r="N38" s="30" t="str">
        <f>VLOOKUP(B38,'[1]All-Muss'!$C$3:$L$1341,8,0)</f>
        <v>I.R.M</v>
      </c>
      <c r="O38" s="25">
        <f t="shared" si="0"/>
        <v>0</v>
      </c>
      <c r="P38" s="23" t="e">
        <f>+#REF!-H38</f>
        <v>#REF!</v>
      </c>
      <c r="Q38" s="24" t="e">
        <f t="shared" si="1"/>
        <v>#REF!</v>
      </c>
      <c r="R38" s="25" t="e">
        <f t="shared" si="2"/>
        <v>#REF!</v>
      </c>
      <c r="S38" s="24">
        <f t="shared" si="3"/>
        <v>0</v>
      </c>
      <c r="T38" s="24"/>
      <c r="U38" s="24"/>
      <c r="V38" s="24"/>
      <c r="W38" s="23" t="e">
        <f>+#REF!-H38</f>
        <v>#REF!</v>
      </c>
      <c r="X38" s="24"/>
      <c r="Y38" s="24"/>
      <c r="Z38" s="24"/>
      <c r="AA38" s="24"/>
      <c r="AB38" s="24"/>
      <c r="AC38" s="24"/>
      <c r="AD38" s="12" t="str">
        <f>VLOOKUP(B38,'[1]All-Muss'!$C$3:$L$1341,10,0)</f>
        <v>Letter sent, last communication 07</v>
      </c>
    </row>
    <row r="39" spans="1:30" ht="15" thickBot="1" x14ac:dyDescent="0.35">
      <c r="A39" s="27">
        <v>38</v>
      </c>
      <c r="B39" s="28" t="s">
        <v>153</v>
      </c>
      <c r="C39" s="23" t="s">
        <v>23</v>
      </c>
      <c r="D39" s="29" t="s">
        <v>154</v>
      </c>
      <c r="E39" s="19" t="s">
        <v>25</v>
      </c>
      <c r="F39" s="23" t="s">
        <v>26</v>
      </c>
      <c r="G39" s="23" t="s">
        <v>155</v>
      </c>
      <c r="H39" s="23">
        <v>1996</v>
      </c>
      <c r="I39" s="23" t="s">
        <v>156</v>
      </c>
      <c r="J39" s="23"/>
      <c r="K39" s="30"/>
      <c r="L39" s="30">
        <f>VLOOKUP(B39,'[1]All-Muss'!$C$3:$L$1341,5,0)</f>
        <v>45000</v>
      </c>
      <c r="M39" s="30">
        <f>VLOOKUP(B39,'[1]All-Muss'!$C$3:$L$1341,6,0)</f>
        <v>45000</v>
      </c>
      <c r="N39" s="30" t="str">
        <f>VLOOKUP(B39,'[1]All-Muss'!$C$3:$L$1341,8,0)</f>
        <v>I.R.M</v>
      </c>
      <c r="O39" s="25">
        <f t="shared" si="0"/>
        <v>0</v>
      </c>
      <c r="P39" s="23" t="e">
        <f>+#REF!-H39</f>
        <v>#REF!</v>
      </c>
      <c r="Q39" s="24" t="e">
        <f t="shared" si="1"/>
        <v>#REF!</v>
      </c>
      <c r="R39" s="25" t="e">
        <f t="shared" si="2"/>
        <v>#REF!</v>
      </c>
      <c r="S39" s="24">
        <f t="shared" si="3"/>
        <v>0</v>
      </c>
      <c r="T39" s="24"/>
      <c r="U39" s="24"/>
      <c r="V39" s="24"/>
      <c r="W39" s="23" t="e">
        <f>+#REF!-H39</f>
        <v>#REF!</v>
      </c>
      <c r="X39" s="24"/>
      <c r="Y39" s="24"/>
      <c r="Z39" s="24"/>
      <c r="AA39" s="24"/>
      <c r="AB39" s="24"/>
      <c r="AC39" s="24"/>
      <c r="AD39" s="12" t="str">
        <f>VLOOKUP(B39,'[1]All-Muss'!$C$3:$L$1341,10,0)</f>
        <v>Last communication  96</v>
      </c>
    </row>
    <row r="40" spans="1:30" ht="29.4" thickBot="1" x14ac:dyDescent="0.35">
      <c r="A40" s="27">
        <v>39</v>
      </c>
      <c r="B40" s="28" t="s">
        <v>157</v>
      </c>
      <c r="C40" s="23" t="s">
        <v>23</v>
      </c>
      <c r="D40" s="29" t="s">
        <v>158</v>
      </c>
      <c r="E40" s="19" t="s">
        <v>25</v>
      </c>
      <c r="F40" s="23" t="s">
        <v>26</v>
      </c>
      <c r="G40" s="31">
        <v>35376</v>
      </c>
      <c r="H40" s="23">
        <v>1996</v>
      </c>
      <c r="I40" s="23" t="s">
        <v>159</v>
      </c>
      <c r="J40" s="23"/>
      <c r="K40" s="30"/>
      <c r="L40" s="30">
        <f>VLOOKUP(B40,'[1]All-Muss'!$C$3:$L$1341,5,0)</f>
        <v>45000</v>
      </c>
      <c r="M40" s="30">
        <f>VLOOKUP(B40,'[1]All-Muss'!$C$3:$L$1341,6,0)</f>
        <v>45000</v>
      </c>
      <c r="N40" s="30" t="str">
        <f>VLOOKUP(B40,'[1]All-Muss'!$C$3:$L$1341,8,0)</f>
        <v>I.R.M</v>
      </c>
      <c r="O40" s="25">
        <f t="shared" si="0"/>
        <v>0</v>
      </c>
      <c r="P40" s="23" t="e">
        <f>+#REF!-H40</f>
        <v>#REF!</v>
      </c>
      <c r="Q40" s="24" t="e">
        <f t="shared" si="1"/>
        <v>#REF!</v>
      </c>
      <c r="R40" s="25" t="e">
        <f t="shared" si="2"/>
        <v>#REF!</v>
      </c>
      <c r="S40" s="24">
        <f t="shared" si="3"/>
        <v>0</v>
      </c>
      <c r="T40" s="24"/>
      <c r="U40" s="24"/>
      <c r="V40" s="24"/>
      <c r="W40" s="23" t="e">
        <f>+#REF!-H40</f>
        <v>#REF!</v>
      </c>
      <c r="X40" s="24"/>
      <c r="Y40" s="24"/>
      <c r="Z40" s="24"/>
      <c r="AA40" s="24"/>
      <c r="AB40" s="24"/>
      <c r="AC40" s="24"/>
      <c r="AD40" s="12" t="str">
        <f>VLOOKUP(B40,'[1]All-Muss'!$C$3:$L$1341,10,0)</f>
        <v>Letter sent, last communication 07,
kindly add chque number 294742</v>
      </c>
    </row>
    <row r="41" spans="1:30" ht="29.4" thickBot="1" x14ac:dyDescent="0.35">
      <c r="A41" s="27">
        <v>40</v>
      </c>
      <c r="B41" s="28" t="s">
        <v>160</v>
      </c>
      <c r="C41" s="23" t="s">
        <v>23</v>
      </c>
      <c r="D41" s="29">
        <v>3003468</v>
      </c>
      <c r="E41" s="19" t="s">
        <v>25</v>
      </c>
      <c r="F41" s="23" t="s">
        <v>26</v>
      </c>
      <c r="G41" s="31">
        <v>35071</v>
      </c>
      <c r="H41" s="23">
        <v>1996</v>
      </c>
      <c r="I41" s="23" t="s">
        <v>161</v>
      </c>
      <c r="J41" s="23"/>
      <c r="K41" s="30"/>
      <c r="L41" s="30">
        <f>VLOOKUP(B41,'[1]All-Muss'!$C$3:$L$1341,5,0)</f>
        <v>35000</v>
      </c>
      <c r="M41" s="30">
        <f>VLOOKUP(B41,'[1]All-Muss'!$C$3:$L$1341,6,0)</f>
        <v>10500</v>
      </c>
      <c r="N41" s="30" t="str">
        <f>VLOOKUP(B41,'[1]All-Muss'!$C$3:$L$1341,8,0)</f>
        <v>Outstanding</v>
      </c>
      <c r="O41" s="25">
        <f t="shared" si="0"/>
        <v>24500</v>
      </c>
      <c r="P41" s="23" t="e">
        <f>+#REF!-H41</f>
        <v>#REF!</v>
      </c>
      <c r="Q41" s="24">
        <f t="shared" si="1"/>
        <v>8400</v>
      </c>
      <c r="R41" s="25" t="e">
        <f t="shared" si="2"/>
        <v>#REF!</v>
      </c>
      <c r="S41" s="24">
        <f t="shared" si="3"/>
        <v>8400</v>
      </c>
      <c r="T41" s="24"/>
      <c r="U41" s="24"/>
      <c r="V41" s="24"/>
      <c r="W41" s="23" t="e">
        <f>+#REF!-H41</f>
        <v>#REF!</v>
      </c>
      <c r="X41" s="24"/>
      <c r="Y41" s="24"/>
      <c r="Z41" s="24"/>
      <c r="AA41" s="24"/>
      <c r="AB41" s="24"/>
      <c r="AC41" s="24"/>
      <c r="AD41" s="12" t="str">
        <f>VLOOKUP(B41,'[1]All-Muss'!$C$3:$L$1341,10,0)</f>
        <v>Letter not sent, last communication 98
according to file and rimes unit cost is outstanding</v>
      </c>
    </row>
    <row r="42" spans="1:30" ht="29.4" thickBot="1" x14ac:dyDescent="0.35">
      <c r="A42" s="27">
        <v>41</v>
      </c>
      <c r="B42" s="28" t="s">
        <v>162</v>
      </c>
      <c r="C42" s="23" t="s">
        <v>23</v>
      </c>
      <c r="D42" s="29">
        <v>3003491</v>
      </c>
      <c r="E42" s="19" t="s">
        <v>25</v>
      </c>
      <c r="F42" s="23" t="s">
        <v>26</v>
      </c>
      <c r="G42" s="31">
        <v>35376</v>
      </c>
      <c r="H42" s="23">
        <v>1996</v>
      </c>
      <c r="I42" s="23" t="s">
        <v>163</v>
      </c>
      <c r="J42" s="23"/>
      <c r="K42" s="30"/>
      <c r="L42" s="30">
        <f>VLOOKUP(B42,'[1]All-Muss'!$C$3:$L$1341,5,0)</f>
        <v>45000</v>
      </c>
      <c r="M42" s="30">
        <f>VLOOKUP(B42,'[1]All-Muss'!$C$3:$L$1341,6,0)</f>
        <v>11250</v>
      </c>
      <c r="N42" s="30" t="str">
        <f>VLOOKUP(B42,'[1]All-Muss'!$C$3:$L$1341,8,0)</f>
        <v>Outstanding</v>
      </c>
      <c r="O42" s="25">
        <f t="shared" si="0"/>
        <v>33750</v>
      </c>
      <c r="P42" s="23" t="e">
        <f>+#REF!-H42</f>
        <v>#REF!</v>
      </c>
      <c r="Q42" s="24">
        <f t="shared" si="1"/>
        <v>9000</v>
      </c>
      <c r="R42" s="25" t="e">
        <f t="shared" si="2"/>
        <v>#REF!</v>
      </c>
      <c r="S42" s="24">
        <f t="shared" si="3"/>
        <v>9000</v>
      </c>
      <c r="T42" s="24"/>
      <c r="U42" s="24"/>
      <c r="V42" s="24"/>
      <c r="W42" s="23" t="e">
        <f>+#REF!-H42</f>
        <v>#REF!</v>
      </c>
      <c r="X42" s="24"/>
      <c r="Y42" s="24"/>
      <c r="Z42" s="24"/>
      <c r="AA42" s="24"/>
      <c r="AB42" s="24"/>
      <c r="AC42" s="24"/>
      <c r="AD42" s="12" t="str">
        <f>VLOOKUP(B42,'[1]All-Muss'!$C$3:$L$1341,10,0)</f>
        <v>Letter not sent, last communication 96
according to file unit cost is oustanding</v>
      </c>
    </row>
    <row r="43" spans="1:30" ht="15" thickBot="1" x14ac:dyDescent="0.35">
      <c r="A43" s="27">
        <v>42</v>
      </c>
      <c r="B43" s="28" t="s">
        <v>164</v>
      </c>
      <c r="C43" s="23" t="s">
        <v>23</v>
      </c>
      <c r="D43" s="29" t="s">
        <v>165</v>
      </c>
      <c r="E43" s="19" t="s">
        <v>25</v>
      </c>
      <c r="F43" s="23" t="s">
        <v>26</v>
      </c>
      <c r="G43" s="31">
        <v>35071</v>
      </c>
      <c r="H43" s="23">
        <v>1996</v>
      </c>
      <c r="I43" s="23" t="s">
        <v>166</v>
      </c>
      <c r="J43" s="23"/>
      <c r="K43" s="30"/>
      <c r="L43" s="30">
        <f>VLOOKUP(B43,'[1]All-Muss'!$C$3:$L$1341,5,0)</f>
        <v>42750</v>
      </c>
      <c r="M43" s="30">
        <f>VLOOKUP(B43,'[1]All-Muss'!$C$3:$L$1341,6,0)</f>
        <v>42750</v>
      </c>
      <c r="N43" s="30" t="str">
        <f>VLOOKUP(B43,'[1]All-Muss'!$C$3:$L$1341,8,0)</f>
        <v>I.R.M</v>
      </c>
      <c r="O43" s="25">
        <f t="shared" si="0"/>
        <v>0</v>
      </c>
      <c r="P43" s="23" t="e">
        <f>+#REF!-H43</f>
        <v>#REF!</v>
      </c>
      <c r="Q43" s="24" t="e">
        <f t="shared" si="1"/>
        <v>#REF!</v>
      </c>
      <c r="R43" s="25" t="e">
        <f t="shared" si="2"/>
        <v>#REF!</v>
      </c>
      <c r="S43" s="24">
        <f t="shared" si="3"/>
        <v>0</v>
      </c>
      <c r="T43" s="24"/>
      <c r="U43" s="24"/>
      <c r="V43" s="24"/>
      <c r="W43" s="23" t="e">
        <f>+#REF!-H43</f>
        <v>#REF!</v>
      </c>
      <c r="X43" s="24"/>
      <c r="Y43" s="24"/>
      <c r="Z43" s="24"/>
      <c r="AA43" s="24"/>
      <c r="AB43" s="24"/>
      <c r="AC43" s="24"/>
      <c r="AD43" s="12" t="str">
        <f>VLOOKUP(B43,'[1]All-Muss'!$C$3:$L$1341,10,0)</f>
        <v>Letter not sent, no communication till date</v>
      </c>
    </row>
    <row r="44" spans="1:30" ht="29.4" thickBot="1" x14ac:dyDescent="0.35">
      <c r="A44" s="27">
        <v>43</v>
      </c>
      <c r="B44" s="28" t="s">
        <v>167</v>
      </c>
      <c r="C44" s="23" t="s">
        <v>23</v>
      </c>
      <c r="D44" s="29">
        <v>3003595</v>
      </c>
      <c r="E44" s="19" t="s">
        <v>25</v>
      </c>
      <c r="F44" s="23" t="s">
        <v>26</v>
      </c>
      <c r="G44" s="23" t="s">
        <v>168</v>
      </c>
      <c r="H44" s="23">
        <v>1996</v>
      </c>
      <c r="I44" s="23" t="s">
        <v>143</v>
      </c>
      <c r="J44" s="23"/>
      <c r="K44" s="30"/>
      <c r="L44" s="30">
        <f>VLOOKUP(B44,'[1]All-Muss'!$C$3:$L$1341,5,0)</f>
        <v>35000</v>
      </c>
      <c r="M44" s="30">
        <f>VLOOKUP(B44,'[1]All-Muss'!$C$3:$L$1341,6,0)</f>
        <v>8400</v>
      </c>
      <c r="N44" s="30" t="str">
        <f>VLOOKUP(B44,'[1]All-Muss'!$C$3:$L$1341,8,0)</f>
        <v>Outstanding</v>
      </c>
      <c r="O44" s="25">
        <f t="shared" si="0"/>
        <v>26600</v>
      </c>
      <c r="P44" s="23" t="e">
        <f>+#REF!-H44</f>
        <v>#REF!</v>
      </c>
      <c r="Q44" s="24">
        <f t="shared" si="1"/>
        <v>6720</v>
      </c>
      <c r="R44" s="25" t="e">
        <f t="shared" si="2"/>
        <v>#REF!</v>
      </c>
      <c r="S44" s="24">
        <f t="shared" si="3"/>
        <v>6720</v>
      </c>
      <c r="T44" s="24"/>
      <c r="U44" s="24"/>
      <c r="V44" s="24"/>
      <c r="W44" s="23" t="e">
        <f>+#REF!-H44</f>
        <v>#REF!</v>
      </c>
      <c r="X44" s="24"/>
      <c r="Y44" s="24"/>
      <c r="Z44" s="24"/>
      <c r="AA44" s="24"/>
      <c r="AB44" s="24"/>
      <c r="AC44" s="24"/>
      <c r="AD44" s="12" t="str">
        <f>VLOOKUP(B44,'[1]All-Muss'!$C$3:$L$1341,10,0)</f>
        <v>Letter undelivered, no communication till date
according to Rimes unit cost is outstanding</v>
      </c>
    </row>
    <row r="45" spans="1:30" ht="15" thickBot="1" x14ac:dyDescent="0.35">
      <c r="A45" s="27">
        <v>44</v>
      </c>
      <c r="B45" s="28" t="s">
        <v>169</v>
      </c>
      <c r="C45" s="23" t="s">
        <v>23</v>
      </c>
      <c r="D45" s="29" t="s">
        <v>170</v>
      </c>
      <c r="E45" s="19" t="s">
        <v>25</v>
      </c>
      <c r="F45" s="23" t="s">
        <v>26</v>
      </c>
      <c r="G45" s="31">
        <v>35071</v>
      </c>
      <c r="H45" s="23">
        <v>1996</v>
      </c>
      <c r="I45" s="23" t="s">
        <v>171</v>
      </c>
      <c r="J45" s="23"/>
      <c r="K45" s="30"/>
      <c r="L45" s="30">
        <f>VLOOKUP(B45,'[1]All-Muss'!$C$3:$L$1341,5,0)</f>
        <v>45000</v>
      </c>
      <c r="M45" s="30">
        <f>VLOOKUP(B45,'[1]All-Muss'!$C$3:$L$1341,6,0)</f>
        <v>45000</v>
      </c>
      <c r="N45" s="30" t="str">
        <f>VLOOKUP(B45,'[1]All-Muss'!$C$3:$L$1341,8,0)</f>
        <v>I.R.M</v>
      </c>
      <c r="O45" s="25">
        <f t="shared" si="0"/>
        <v>0</v>
      </c>
      <c r="P45" s="23" t="e">
        <f>+#REF!-H45</f>
        <v>#REF!</v>
      </c>
      <c r="Q45" s="24" t="e">
        <f t="shared" si="1"/>
        <v>#REF!</v>
      </c>
      <c r="R45" s="25" t="e">
        <f t="shared" si="2"/>
        <v>#REF!</v>
      </c>
      <c r="S45" s="24">
        <f t="shared" si="3"/>
        <v>0</v>
      </c>
      <c r="T45" s="24"/>
      <c r="U45" s="24"/>
      <c r="V45" s="24"/>
      <c r="W45" s="23" t="e">
        <f>+#REF!-H45</f>
        <v>#REF!</v>
      </c>
      <c r="X45" s="24"/>
      <c r="Y45" s="24"/>
      <c r="Z45" s="24"/>
      <c r="AA45" s="24"/>
      <c r="AB45" s="24"/>
      <c r="AC45" s="24"/>
      <c r="AD45" s="12" t="str">
        <f>VLOOKUP(B45,'[1]All-Muss'!$C$3:$L$1341,10,0)</f>
        <v>Letter sent, last communication 07, chque number is missing</v>
      </c>
    </row>
    <row r="46" spans="1:30" ht="15" thickBot="1" x14ac:dyDescent="0.35">
      <c r="A46" s="27">
        <v>45</v>
      </c>
      <c r="B46" s="28" t="s">
        <v>172</v>
      </c>
      <c r="C46" s="23" t="s">
        <v>23</v>
      </c>
      <c r="D46" s="29" t="s">
        <v>173</v>
      </c>
      <c r="E46" s="19" t="s">
        <v>25</v>
      </c>
      <c r="F46" s="23" t="s">
        <v>26</v>
      </c>
      <c r="G46" s="31">
        <v>35406</v>
      </c>
      <c r="H46" s="23">
        <v>1996</v>
      </c>
      <c r="I46" s="23" t="s">
        <v>174</v>
      </c>
      <c r="J46" s="23"/>
      <c r="K46" s="30"/>
      <c r="L46" s="30">
        <f>VLOOKUP(B46,'[1]All-Muss'!$C$3:$L$1341,5,0)</f>
        <v>42750</v>
      </c>
      <c r="M46" s="30">
        <f>VLOOKUP(B46,'[1]All-Muss'!$C$3:$L$1341,6,0)</f>
        <v>42750</v>
      </c>
      <c r="N46" s="30" t="str">
        <f>VLOOKUP(B46,'[1]All-Muss'!$C$3:$L$1341,8,0)</f>
        <v>I.R.M</v>
      </c>
      <c r="O46" s="25">
        <f t="shared" si="0"/>
        <v>0</v>
      </c>
      <c r="P46" s="23" t="e">
        <f>+#REF!-H46</f>
        <v>#REF!</v>
      </c>
      <c r="Q46" s="24" t="e">
        <f t="shared" si="1"/>
        <v>#REF!</v>
      </c>
      <c r="R46" s="25" t="e">
        <f t="shared" si="2"/>
        <v>#REF!</v>
      </c>
      <c r="S46" s="24">
        <f t="shared" si="3"/>
        <v>0</v>
      </c>
      <c r="T46" s="24"/>
      <c r="U46" s="24"/>
      <c r="V46" s="24"/>
      <c r="W46" s="23" t="e">
        <f>+#REF!-H46</f>
        <v>#REF!</v>
      </c>
      <c r="X46" s="24"/>
      <c r="Y46" s="24"/>
      <c r="Z46" s="24"/>
      <c r="AA46" s="24"/>
      <c r="AB46" s="24"/>
      <c r="AC46" s="24"/>
      <c r="AD46" s="12" t="str">
        <f>VLOOKUP(B46,'[1]All-Muss'!$C$3:$L$1341,10,0)</f>
        <v>Letter undelivered, no communication till date</v>
      </c>
    </row>
    <row r="47" spans="1:30" ht="15" thickBot="1" x14ac:dyDescent="0.35">
      <c r="A47" s="27">
        <v>46</v>
      </c>
      <c r="B47" s="28" t="s">
        <v>175</v>
      </c>
      <c r="C47" s="23" t="s">
        <v>23</v>
      </c>
      <c r="D47" s="29" t="s">
        <v>176</v>
      </c>
      <c r="E47" s="19" t="s">
        <v>25</v>
      </c>
      <c r="F47" s="23" t="s">
        <v>26</v>
      </c>
      <c r="G47" s="23" t="s">
        <v>177</v>
      </c>
      <c r="H47" s="23">
        <v>1996</v>
      </c>
      <c r="I47" s="23" t="s">
        <v>178</v>
      </c>
      <c r="J47" s="23"/>
      <c r="K47" s="30"/>
      <c r="L47" s="30">
        <f>VLOOKUP(B47,'[1]All-Muss'!$C$3:$L$1341,5,0)</f>
        <v>35000</v>
      </c>
      <c r="M47" s="30">
        <f>VLOOKUP(B47,'[1]All-Muss'!$C$3:$L$1341,6,0)</f>
        <v>35000</v>
      </c>
      <c r="N47" s="30" t="str">
        <f>VLOOKUP(B47,'[1]All-Muss'!$C$3:$L$1341,8,0)</f>
        <v>I.R.M</v>
      </c>
      <c r="O47" s="25">
        <f t="shared" si="0"/>
        <v>0</v>
      </c>
      <c r="P47" s="23" t="e">
        <f>+#REF!-H47</f>
        <v>#REF!</v>
      </c>
      <c r="Q47" s="24" t="e">
        <f t="shared" si="1"/>
        <v>#REF!</v>
      </c>
      <c r="R47" s="25" t="e">
        <f t="shared" si="2"/>
        <v>#REF!</v>
      </c>
      <c r="S47" s="24">
        <f t="shared" si="3"/>
        <v>0</v>
      </c>
      <c r="T47" s="24"/>
      <c r="U47" s="24"/>
      <c r="V47" s="24"/>
      <c r="W47" s="23" t="e">
        <f>+#REF!-H47</f>
        <v>#REF!</v>
      </c>
      <c r="X47" s="24"/>
      <c r="Y47" s="24"/>
      <c r="Z47" s="24"/>
      <c r="AA47" s="24"/>
      <c r="AB47" s="24"/>
      <c r="AC47" s="24"/>
      <c r="AD47" s="12" t="str">
        <f>VLOOKUP(B47,'[1]All-Muss'!$C$3:$L$1341,10,0)</f>
        <v>Letter not sent, last communication 96</v>
      </c>
    </row>
    <row r="48" spans="1:30" ht="15" thickBot="1" x14ac:dyDescent="0.35">
      <c r="A48" s="27">
        <v>47</v>
      </c>
      <c r="B48" s="28" t="s">
        <v>179</v>
      </c>
      <c r="C48" s="23" t="s">
        <v>23</v>
      </c>
      <c r="D48" s="29" t="s">
        <v>180</v>
      </c>
      <c r="E48" s="19" t="s">
        <v>25</v>
      </c>
      <c r="F48" s="23" t="s">
        <v>26</v>
      </c>
      <c r="G48" s="23" t="s">
        <v>168</v>
      </c>
      <c r="H48" s="23">
        <v>1996</v>
      </c>
      <c r="I48" s="23" t="s">
        <v>181</v>
      </c>
      <c r="J48" s="23"/>
      <c r="K48" s="30"/>
      <c r="L48" s="30">
        <f>VLOOKUP(B48,'[1]All-Muss'!$C$3:$L$1341,5,0)</f>
        <v>35000</v>
      </c>
      <c r="M48" s="30">
        <f>VLOOKUP(B48,'[1]All-Muss'!$C$3:$L$1341,6,0)</f>
        <v>35000</v>
      </c>
      <c r="N48" s="30" t="str">
        <f>VLOOKUP(B48,'[1]All-Muss'!$C$3:$L$1341,8,0)</f>
        <v>I.R.M</v>
      </c>
      <c r="O48" s="25">
        <f t="shared" si="0"/>
        <v>0</v>
      </c>
      <c r="P48" s="23" t="e">
        <f>+#REF!-H48</f>
        <v>#REF!</v>
      </c>
      <c r="Q48" s="24" t="e">
        <f t="shared" si="1"/>
        <v>#REF!</v>
      </c>
      <c r="R48" s="25" t="e">
        <f t="shared" si="2"/>
        <v>#REF!</v>
      </c>
      <c r="S48" s="24">
        <f t="shared" si="3"/>
        <v>0</v>
      </c>
      <c r="T48" s="24"/>
      <c r="U48" s="24"/>
      <c r="V48" s="24"/>
      <c r="W48" s="23" t="e">
        <f>+#REF!-H48</f>
        <v>#REF!</v>
      </c>
      <c r="X48" s="24"/>
      <c r="Y48" s="24"/>
      <c r="Z48" s="24"/>
      <c r="AA48" s="24"/>
      <c r="AB48" s="24"/>
      <c r="AC48" s="24"/>
      <c r="AD48" s="12" t="str">
        <f>VLOOKUP(B48,'[1]All-Muss'!$C$3:$L$1341,10,0)</f>
        <v>Letter not sent, last communication 08</v>
      </c>
    </row>
    <row r="49" spans="1:30" ht="15" thickBot="1" x14ac:dyDescent="0.35">
      <c r="A49" s="27">
        <v>48</v>
      </c>
      <c r="B49" s="28" t="s">
        <v>182</v>
      </c>
      <c r="C49" s="23" t="s">
        <v>23</v>
      </c>
      <c r="D49" s="29" t="s">
        <v>183</v>
      </c>
      <c r="E49" s="19" t="s">
        <v>25</v>
      </c>
      <c r="F49" s="23" t="s">
        <v>26</v>
      </c>
      <c r="G49" s="23" t="s">
        <v>168</v>
      </c>
      <c r="H49" s="23">
        <v>1996</v>
      </c>
      <c r="I49" s="23" t="s">
        <v>184</v>
      </c>
      <c r="J49" s="23"/>
      <c r="K49" s="30"/>
      <c r="L49" s="30">
        <f>VLOOKUP(B49,'[1]All-Muss'!$C$3:$L$1341,5,0)</f>
        <v>79800</v>
      </c>
      <c r="M49" s="30">
        <f>VLOOKUP(B49,'[1]All-Muss'!$C$3:$L$1341,6,0)</f>
        <v>79800</v>
      </c>
      <c r="N49" s="30" t="str">
        <f>VLOOKUP(B49,'[1]All-Muss'!$C$3:$L$1341,8,0)</f>
        <v>I.R.M</v>
      </c>
      <c r="O49" s="25">
        <f t="shared" si="0"/>
        <v>0</v>
      </c>
      <c r="P49" s="23" t="e">
        <f>+#REF!-H49</f>
        <v>#REF!</v>
      </c>
      <c r="Q49" s="24" t="e">
        <f t="shared" si="1"/>
        <v>#REF!</v>
      </c>
      <c r="R49" s="25" t="e">
        <f t="shared" si="2"/>
        <v>#REF!</v>
      </c>
      <c r="S49" s="24">
        <f t="shared" si="3"/>
        <v>0</v>
      </c>
      <c r="T49" s="24"/>
      <c r="U49" s="24"/>
      <c r="V49" s="24"/>
      <c r="W49" s="23" t="e">
        <f>+#REF!-H49</f>
        <v>#REF!</v>
      </c>
      <c r="X49" s="24"/>
      <c r="Y49" s="24"/>
      <c r="Z49" s="24"/>
      <c r="AA49" s="24"/>
      <c r="AB49" s="24"/>
      <c r="AC49" s="24"/>
      <c r="AD49" s="12" t="str">
        <f>VLOOKUP(B49,'[1]All-Muss'!$C$3:$L$1341,10,0)</f>
        <v>Letter not sent, last communication 08</v>
      </c>
    </row>
    <row r="50" spans="1:30" ht="43.8" thickBot="1" x14ac:dyDescent="0.35">
      <c r="A50" s="27">
        <v>49</v>
      </c>
      <c r="B50" s="28" t="s">
        <v>185</v>
      </c>
      <c r="C50" s="23" t="s">
        <v>23</v>
      </c>
      <c r="D50" s="29" t="s">
        <v>186</v>
      </c>
      <c r="E50" s="19" t="s">
        <v>25</v>
      </c>
      <c r="F50" s="23" t="s">
        <v>26</v>
      </c>
      <c r="G50" s="23" t="s">
        <v>168</v>
      </c>
      <c r="H50" s="23">
        <v>1996</v>
      </c>
      <c r="I50" s="23" t="s">
        <v>187</v>
      </c>
      <c r="J50" s="23"/>
      <c r="K50" s="30"/>
      <c r="L50" s="30">
        <f>VLOOKUP(B50,'[1]All-Muss'!$C$3:$L$1341,5,0)</f>
        <v>45000</v>
      </c>
      <c r="M50" s="30">
        <f>VLOOKUP(B50,'[1]All-Muss'!$C$3:$L$1341,6,0)</f>
        <v>45000</v>
      </c>
      <c r="N50" s="30" t="str">
        <f>VLOOKUP(B50,'[1]All-Muss'!$C$3:$L$1341,8,0)</f>
        <v>I.R.M</v>
      </c>
      <c r="O50" s="25">
        <f t="shared" si="0"/>
        <v>0</v>
      </c>
      <c r="P50" s="23" t="e">
        <f>+#REF!-H50</f>
        <v>#REF!</v>
      </c>
      <c r="Q50" s="24" t="e">
        <f t="shared" si="1"/>
        <v>#REF!</v>
      </c>
      <c r="R50" s="25" t="e">
        <f t="shared" si="2"/>
        <v>#REF!</v>
      </c>
      <c r="S50" s="24">
        <f t="shared" si="3"/>
        <v>0</v>
      </c>
      <c r="T50" s="24"/>
      <c r="U50" s="24"/>
      <c r="V50" s="24"/>
      <c r="W50" s="23" t="e">
        <f>+#REF!-H50</f>
        <v>#REF!</v>
      </c>
      <c r="X50" s="24"/>
      <c r="Y50" s="24"/>
      <c r="Z50" s="24"/>
      <c r="AA50" s="24"/>
      <c r="AB50" s="24"/>
      <c r="AC50" s="24"/>
      <c r="AD50" s="12" t="str">
        <f>VLOOKUP(B50,'[1]All-Muss'!$C$3:$L$1341,10,0)</f>
        <v>Letter not sent, total 4 membership 
(03003656, 03003660,  03003803, 03003804:- Mus), last communication 00</v>
      </c>
    </row>
    <row r="51" spans="1:30" ht="15" thickBot="1" x14ac:dyDescent="0.35">
      <c r="A51" s="27">
        <v>50</v>
      </c>
      <c r="B51" s="28" t="s">
        <v>188</v>
      </c>
      <c r="C51" s="23" t="s">
        <v>23</v>
      </c>
      <c r="D51" s="29" t="s">
        <v>189</v>
      </c>
      <c r="E51" s="19" t="s">
        <v>25</v>
      </c>
      <c r="F51" s="23" t="s">
        <v>26</v>
      </c>
      <c r="G51" s="23" t="s">
        <v>168</v>
      </c>
      <c r="H51" s="23">
        <v>1996</v>
      </c>
      <c r="I51" s="23" t="s">
        <v>190</v>
      </c>
      <c r="J51" s="23"/>
      <c r="K51" s="30"/>
      <c r="L51" s="30">
        <f>VLOOKUP(B51,'[1]All-Muss'!$C$3:$L$1341,5,0)</f>
        <v>45000</v>
      </c>
      <c r="M51" s="30">
        <f>VLOOKUP(B51,'[1]All-Muss'!$C$3:$L$1341,6,0)</f>
        <v>45000</v>
      </c>
      <c r="N51" s="30" t="str">
        <f>VLOOKUP(B51,'[1]All-Muss'!$C$3:$L$1341,8,0)</f>
        <v>I.R.M</v>
      </c>
      <c r="O51" s="25">
        <f t="shared" si="0"/>
        <v>0</v>
      </c>
      <c r="P51" s="23" t="e">
        <f>+#REF!-H51</f>
        <v>#REF!</v>
      </c>
      <c r="Q51" s="24" t="e">
        <f t="shared" si="1"/>
        <v>#REF!</v>
      </c>
      <c r="R51" s="25" t="e">
        <f t="shared" si="2"/>
        <v>#REF!</v>
      </c>
      <c r="S51" s="24">
        <f t="shared" si="3"/>
        <v>0</v>
      </c>
      <c r="T51" s="24"/>
      <c r="U51" s="24"/>
      <c r="V51" s="24"/>
      <c r="W51" s="23" t="e">
        <f>+#REF!-H51</f>
        <v>#REF!</v>
      </c>
      <c r="X51" s="24"/>
      <c r="Y51" s="24"/>
      <c r="Z51" s="24"/>
      <c r="AA51" s="24"/>
      <c r="AB51" s="24"/>
      <c r="AC51" s="24"/>
      <c r="AD51" s="12" t="str">
        <f>VLOOKUP(B51,'[1]All-Muss'!$C$3:$L$1341,10,0)</f>
        <v>Letter not sent, last communication 98</v>
      </c>
    </row>
    <row r="52" spans="1:30" ht="15" thickBot="1" x14ac:dyDescent="0.35">
      <c r="A52" s="27">
        <v>51</v>
      </c>
      <c r="B52" s="28" t="s">
        <v>191</v>
      </c>
      <c r="C52" s="23" t="s">
        <v>23</v>
      </c>
      <c r="D52" s="29" t="s">
        <v>192</v>
      </c>
      <c r="E52" s="19" t="s">
        <v>25</v>
      </c>
      <c r="F52" s="23" t="s">
        <v>26</v>
      </c>
      <c r="G52" s="23" t="s">
        <v>168</v>
      </c>
      <c r="H52" s="23">
        <v>1996</v>
      </c>
      <c r="I52" s="23" t="s">
        <v>193</v>
      </c>
      <c r="J52" s="23"/>
      <c r="K52" s="30"/>
      <c r="L52" s="30">
        <f>VLOOKUP(B52,'[1]All-Muss'!$C$3:$L$1341,5,0)</f>
        <v>45000</v>
      </c>
      <c r="M52" s="30">
        <f>VLOOKUP(B52,'[1]All-Muss'!$C$3:$L$1341,6,0)</f>
        <v>45000</v>
      </c>
      <c r="N52" s="30" t="str">
        <f>VLOOKUP(B52,'[1]All-Muss'!$C$3:$L$1341,8,0)</f>
        <v>I.R.M</v>
      </c>
      <c r="O52" s="25">
        <f t="shared" si="0"/>
        <v>0</v>
      </c>
      <c r="P52" s="23" t="e">
        <f>+#REF!-H52</f>
        <v>#REF!</v>
      </c>
      <c r="Q52" s="24" t="e">
        <f t="shared" si="1"/>
        <v>#REF!</v>
      </c>
      <c r="R52" s="25" t="e">
        <f t="shared" si="2"/>
        <v>#REF!</v>
      </c>
      <c r="S52" s="24">
        <f t="shared" si="3"/>
        <v>0</v>
      </c>
      <c r="T52" s="24"/>
      <c r="U52" s="24"/>
      <c r="V52" s="24"/>
      <c r="W52" s="23" t="e">
        <f>+#REF!-H52</f>
        <v>#REF!</v>
      </c>
      <c r="X52" s="24"/>
      <c r="Y52" s="24"/>
      <c r="Z52" s="24"/>
      <c r="AA52" s="24"/>
      <c r="AB52" s="24"/>
      <c r="AC52" s="24"/>
      <c r="AD52" s="12" t="str">
        <f>VLOOKUP(B52,'[1]All-Muss'!$C$3:$L$1341,10,0)</f>
        <v>Letter not sent, no communication till date</v>
      </c>
    </row>
    <row r="53" spans="1:30" ht="15" thickBot="1" x14ac:dyDescent="0.35">
      <c r="A53" s="27">
        <v>52</v>
      </c>
      <c r="B53" s="28" t="s">
        <v>194</v>
      </c>
      <c r="C53" s="23" t="s">
        <v>23</v>
      </c>
      <c r="D53" s="29" t="s">
        <v>195</v>
      </c>
      <c r="E53" s="19" t="s">
        <v>25</v>
      </c>
      <c r="F53" s="23" t="s">
        <v>26</v>
      </c>
      <c r="G53" s="23" t="s">
        <v>177</v>
      </c>
      <c r="H53" s="23">
        <v>1996</v>
      </c>
      <c r="I53" s="23" t="s">
        <v>196</v>
      </c>
      <c r="J53" s="23"/>
      <c r="K53" s="30"/>
      <c r="L53" s="30">
        <f>VLOOKUP(B53,'[1]All-Muss'!$C$3:$L$1341,5,0)</f>
        <v>45000</v>
      </c>
      <c r="M53" s="30">
        <f>VLOOKUP(B53,'[1]All-Muss'!$C$3:$L$1341,6,0)</f>
        <v>45000</v>
      </c>
      <c r="N53" s="30" t="str">
        <f>VLOOKUP(B53,'[1]All-Muss'!$C$3:$L$1341,8,0)</f>
        <v>I.R.M</v>
      </c>
      <c r="O53" s="25">
        <f t="shared" si="0"/>
        <v>0</v>
      </c>
      <c r="P53" s="23" t="e">
        <f>+#REF!-H53</f>
        <v>#REF!</v>
      </c>
      <c r="Q53" s="24" t="e">
        <f t="shared" si="1"/>
        <v>#REF!</v>
      </c>
      <c r="R53" s="25" t="e">
        <f t="shared" si="2"/>
        <v>#REF!</v>
      </c>
      <c r="S53" s="24">
        <f t="shared" si="3"/>
        <v>0</v>
      </c>
      <c r="T53" s="24"/>
      <c r="U53" s="24"/>
      <c r="V53" s="24"/>
      <c r="W53" s="23" t="e">
        <f>+#REF!-H53</f>
        <v>#REF!</v>
      </c>
      <c r="X53" s="24"/>
      <c r="Y53" s="24"/>
      <c r="Z53" s="24"/>
      <c r="AA53" s="24"/>
      <c r="AB53" s="24"/>
      <c r="AC53" s="24"/>
      <c r="AD53" s="12" t="str">
        <f>VLOOKUP(B53,'[1]All-Muss'!$C$3:$L$1341,10,0)</f>
        <v>Letter sent, last communication 08</v>
      </c>
    </row>
    <row r="54" spans="1:30" ht="29.4" thickBot="1" x14ac:dyDescent="0.35">
      <c r="A54" s="27">
        <v>53</v>
      </c>
      <c r="B54" s="28" t="s">
        <v>197</v>
      </c>
      <c r="C54" s="23" t="s">
        <v>23</v>
      </c>
      <c r="D54" s="29" t="s">
        <v>198</v>
      </c>
      <c r="E54" s="19" t="s">
        <v>25</v>
      </c>
      <c r="F54" s="23" t="s">
        <v>26</v>
      </c>
      <c r="G54" s="23" t="s">
        <v>177</v>
      </c>
      <c r="H54" s="23">
        <v>1996</v>
      </c>
      <c r="I54" s="23" t="s">
        <v>199</v>
      </c>
      <c r="J54" s="23"/>
      <c r="K54" s="30"/>
      <c r="L54" s="30">
        <f>VLOOKUP(B54,'[1]All-Muss'!$C$3:$L$1341,5,0)</f>
        <v>35000</v>
      </c>
      <c r="M54" s="30">
        <f>VLOOKUP(B54,'[1]All-Muss'!$C$3:$L$1341,6,0)</f>
        <v>40250</v>
      </c>
      <c r="N54" s="30" t="str">
        <f>VLOOKUP(B54,'[1]All-Muss'!$C$3:$L$1341,8,0)</f>
        <v>I.R.M</v>
      </c>
      <c r="O54" s="25">
        <f t="shared" si="0"/>
        <v>-5250</v>
      </c>
      <c r="P54" s="23" t="e">
        <f>+#REF!-H54</f>
        <v>#REF!</v>
      </c>
      <c r="Q54" s="24" t="e">
        <f t="shared" si="1"/>
        <v>#REF!</v>
      </c>
      <c r="R54" s="25" t="e">
        <f t="shared" si="2"/>
        <v>#REF!</v>
      </c>
      <c r="S54" s="24">
        <f t="shared" si="3"/>
        <v>0</v>
      </c>
      <c r="T54" s="24"/>
      <c r="U54" s="24"/>
      <c r="V54" s="24"/>
      <c r="W54" s="23" t="e">
        <f>+#REF!-H54</f>
        <v>#REF!</v>
      </c>
      <c r="X54" s="24"/>
      <c r="Y54" s="24"/>
      <c r="Z54" s="24"/>
      <c r="AA54" s="24"/>
      <c r="AB54" s="24"/>
      <c r="AC54" s="24"/>
      <c r="AD54" s="12" t="str">
        <f>VLOOKUP(B54,'[1]All-Muss'!$C$3:$L$1341,10,0)</f>
        <v>Letter undelivered, last communication 06
Kindly check his excess amount and verify his cheque also</v>
      </c>
    </row>
    <row r="55" spans="1:30" ht="15" thickBot="1" x14ac:dyDescent="0.35">
      <c r="A55" s="27">
        <v>54</v>
      </c>
      <c r="B55" s="28" t="s">
        <v>200</v>
      </c>
      <c r="C55" s="23" t="s">
        <v>23</v>
      </c>
      <c r="D55" s="29" t="s">
        <v>201</v>
      </c>
      <c r="E55" s="19" t="s">
        <v>25</v>
      </c>
      <c r="F55" s="23" t="s">
        <v>26</v>
      </c>
      <c r="G55" s="23" t="s">
        <v>177</v>
      </c>
      <c r="H55" s="23">
        <v>1996</v>
      </c>
      <c r="I55" s="23" t="s">
        <v>202</v>
      </c>
      <c r="J55" s="23"/>
      <c r="K55" s="30"/>
      <c r="L55" s="30">
        <f>VLOOKUP(B55,'[1]All-Muss'!$C$3:$L$1341,5,0)</f>
        <v>65000</v>
      </c>
      <c r="M55" s="30">
        <f>VLOOKUP(B55,'[1]All-Muss'!$C$3:$L$1341,6,0)</f>
        <v>65000</v>
      </c>
      <c r="N55" s="30" t="str">
        <f>VLOOKUP(B55,'[1]All-Muss'!$C$3:$L$1341,8,0)</f>
        <v>I.R.M</v>
      </c>
      <c r="O55" s="25">
        <f t="shared" si="0"/>
        <v>0</v>
      </c>
      <c r="P55" s="23" t="e">
        <f>+#REF!-H55</f>
        <v>#REF!</v>
      </c>
      <c r="Q55" s="24" t="e">
        <f t="shared" si="1"/>
        <v>#REF!</v>
      </c>
      <c r="R55" s="25" t="e">
        <f t="shared" si="2"/>
        <v>#REF!</v>
      </c>
      <c r="S55" s="24">
        <f t="shared" si="3"/>
        <v>0</v>
      </c>
      <c r="T55" s="24"/>
      <c r="U55" s="24"/>
      <c r="V55" s="24"/>
      <c r="W55" s="23" t="e">
        <f>+#REF!-H55</f>
        <v>#REF!</v>
      </c>
      <c r="X55" s="24"/>
      <c r="Y55" s="24"/>
      <c r="Z55" s="24"/>
      <c r="AA55" s="24"/>
      <c r="AB55" s="24"/>
      <c r="AC55" s="24"/>
      <c r="AD55" s="12" t="str">
        <f>VLOOKUP(B55,'[1]All-Muss'!$C$3:$L$1341,10,0)</f>
        <v>Letter undelivered, reminder sent 12</v>
      </c>
    </row>
    <row r="56" spans="1:30" ht="15" thickBot="1" x14ac:dyDescent="0.35">
      <c r="A56" s="27">
        <v>55</v>
      </c>
      <c r="B56" s="28" t="s">
        <v>203</v>
      </c>
      <c r="C56" s="23" t="s">
        <v>23</v>
      </c>
      <c r="D56" s="29" t="s">
        <v>204</v>
      </c>
      <c r="E56" s="19" t="s">
        <v>25</v>
      </c>
      <c r="F56" s="23" t="s">
        <v>26</v>
      </c>
      <c r="G56" s="23" t="s">
        <v>168</v>
      </c>
      <c r="H56" s="23">
        <v>1996</v>
      </c>
      <c r="I56" s="23" t="s">
        <v>205</v>
      </c>
      <c r="J56" s="23"/>
      <c r="K56" s="30">
        <v>62000</v>
      </c>
      <c r="L56" s="30">
        <v>58900</v>
      </c>
      <c r="M56" s="30">
        <v>58900</v>
      </c>
      <c r="N56" s="30" t="s">
        <v>206</v>
      </c>
      <c r="O56" s="25">
        <f t="shared" si="0"/>
        <v>0</v>
      </c>
      <c r="P56" s="23" t="e">
        <f>+#REF!-H56</f>
        <v>#REF!</v>
      </c>
      <c r="Q56" s="24" t="e">
        <f t="shared" si="1"/>
        <v>#REF!</v>
      </c>
      <c r="R56" s="25" t="e">
        <f t="shared" si="2"/>
        <v>#REF!</v>
      </c>
      <c r="S56" s="24">
        <f t="shared" si="3"/>
        <v>0</v>
      </c>
      <c r="T56" s="24"/>
      <c r="U56" s="24"/>
      <c r="V56" s="24"/>
      <c r="W56" s="23" t="e">
        <f>+#REF!-H56</f>
        <v>#REF!</v>
      </c>
      <c r="X56" s="24"/>
      <c r="Y56" s="24"/>
      <c r="Z56" s="24"/>
      <c r="AA56" s="24"/>
      <c r="AB56" s="24"/>
      <c r="AC56" s="24"/>
      <c r="AD56" s="12" t="e">
        <f>VLOOKUP(B56,'[1]All-Muss'!$C$3:$L$1341,10,0)</f>
        <v>#N/A</v>
      </c>
    </row>
    <row r="57" spans="1:30" ht="29.4" thickBot="1" x14ac:dyDescent="0.35">
      <c r="A57" s="27">
        <v>56</v>
      </c>
      <c r="B57" s="28" t="s">
        <v>207</v>
      </c>
      <c r="C57" s="23" t="s">
        <v>23</v>
      </c>
      <c r="D57" s="29">
        <v>3003661</v>
      </c>
      <c r="E57" s="19" t="s">
        <v>25</v>
      </c>
      <c r="F57" s="23" t="s">
        <v>26</v>
      </c>
      <c r="G57" s="23" t="s">
        <v>168</v>
      </c>
      <c r="H57" s="23">
        <v>1996</v>
      </c>
      <c r="I57" s="23" t="s">
        <v>208</v>
      </c>
      <c r="J57" s="23"/>
      <c r="K57" s="30"/>
      <c r="L57" s="30">
        <f>VLOOKUP(B57,'[1]All-Muss'!$C$3:$L$1341,5,0)</f>
        <v>45000</v>
      </c>
      <c r="M57" s="30">
        <f>VLOOKUP(B57,'[1]All-Muss'!$C$3:$L$1341,6,0)</f>
        <v>26750</v>
      </c>
      <c r="N57" s="30" t="str">
        <f>VLOOKUP(B57,'[1]All-Muss'!$C$3:$L$1341,8,0)</f>
        <v>Outstanding</v>
      </c>
      <c r="O57" s="25">
        <f t="shared" si="0"/>
        <v>18250</v>
      </c>
      <c r="P57" s="23" t="e">
        <f>+#REF!-H57</f>
        <v>#REF!</v>
      </c>
      <c r="Q57" s="24">
        <f t="shared" si="1"/>
        <v>21400</v>
      </c>
      <c r="R57" s="25" t="e">
        <f t="shared" si="2"/>
        <v>#REF!</v>
      </c>
      <c r="S57" s="24">
        <f t="shared" si="3"/>
        <v>21400</v>
      </c>
      <c r="T57" s="24"/>
      <c r="U57" s="24"/>
      <c r="V57" s="24"/>
      <c r="W57" s="23" t="e">
        <f>+#REF!-H57</f>
        <v>#REF!</v>
      </c>
      <c r="X57" s="24"/>
      <c r="Y57" s="24"/>
      <c r="Z57" s="24"/>
      <c r="AA57" s="24"/>
      <c r="AB57" s="24"/>
      <c r="AC57" s="24"/>
      <c r="AD57" s="12" t="str">
        <f>VLOOKUP(B57,'[1]All-Muss'!$C$3:$L$1341,10,0)</f>
        <v>Letter not sent,unit cost outstanding, no communication till date</v>
      </c>
    </row>
    <row r="58" spans="1:30" ht="43.8" thickBot="1" x14ac:dyDescent="0.35">
      <c r="A58" s="27">
        <v>57</v>
      </c>
      <c r="B58" s="28" t="s">
        <v>209</v>
      </c>
      <c r="C58" s="23" t="s">
        <v>23</v>
      </c>
      <c r="D58" s="29" t="s">
        <v>210</v>
      </c>
      <c r="E58" s="19" t="s">
        <v>25</v>
      </c>
      <c r="F58" s="23" t="s">
        <v>26</v>
      </c>
      <c r="G58" s="23" t="s">
        <v>168</v>
      </c>
      <c r="H58" s="23">
        <v>1996</v>
      </c>
      <c r="I58" s="23" t="s">
        <v>211</v>
      </c>
      <c r="J58" s="23"/>
      <c r="K58" s="30"/>
      <c r="L58" s="30">
        <f>VLOOKUP(B58,'[1]All-Muss'!$C$3:$L$1341,5,0)</f>
        <v>45000</v>
      </c>
      <c r="M58" s="30">
        <f>VLOOKUP(B58,'[1]All-Muss'!$C$3:$L$1341,6,0)</f>
        <v>45000</v>
      </c>
      <c r="N58" s="30" t="str">
        <f>VLOOKUP(B58,'[1]All-Muss'!$C$3:$L$1341,8,0)</f>
        <v>I.R.M</v>
      </c>
      <c r="O58" s="25">
        <f t="shared" si="0"/>
        <v>0</v>
      </c>
      <c r="P58" s="23" t="e">
        <f>+#REF!-H58</f>
        <v>#REF!</v>
      </c>
      <c r="Q58" s="24" t="e">
        <f t="shared" si="1"/>
        <v>#REF!</v>
      </c>
      <c r="R58" s="25" t="e">
        <f t="shared" si="2"/>
        <v>#REF!</v>
      </c>
      <c r="S58" s="24">
        <f t="shared" si="3"/>
        <v>0</v>
      </c>
      <c r="T58" s="24"/>
      <c r="U58" s="24"/>
      <c r="V58" s="24"/>
      <c r="W58" s="23" t="e">
        <f>+#REF!-H58</f>
        <v>#REF!</v>
      </c>
      <c r="X58" s="24"/>
      <c r="Y58" s="24"/>
      <c r="Z58" s="24"/>
      <c r="AA58" s="24"/>
      <c r="AB58" s="24"/>
      <c r="AC58" s="24"/>
      <c r="AD58" s="12" t="str">
        <f>VLOOKUP(B58,'[1]All-Muss'!$C$3:$L$1341,10,0)</f>
        <v>Letter not sent, total 4 membership 
(03003656, 03003660,  03003803, 03003804:- Mus), last communication 01</v>
      </c>
    </row>
    <row r="59" spans="1:30" ht="15" thickBot="1" x14ac:dyDescent="0.35">
      <c r="A59" s="27">
        <v>58</v>
      </c>
      <c r="B59" s="28" t="s">
        <v>212</v>
      </c>
      <c r="C59" s="23" t="s">
        <v>23</v>
      </c>
      <c r="D59" s="29" t="s">
        <v>213</v>
      </c>
      <c r="E59" s="19" t="s">
        <v>25</v>
      </c>
      <c r="F59" s="23" t="s">
        <v>26</v>
      </c>
      <c r="G59" s="23" t="s">
        <v>168</v>
      </c>
      <c r="H59" s="23">
        <v>1996</v>
      </c>
      <c r="I59" s="23" t="s">
        <v>214</v>
      </c>
      <c r="J59" s="23"/>
      <c r="K59" s="30"/>
      <c r="L59" s="30">
        <f>VLOOKUP(B59,'[1]All-Muss'!$C$3:$L$1341,5,0)</f>
        <v>45000</v>
      </c>
      <c r="M59" s="30">
        <f>VLOOKUP(B59,'[1]All-Muss'!$C$3:$L$1341,6,0)</f>
        <v>45000</v>
      </c>
      <c r="N59" s="30" t="str">
        <f>VLOOKUP(B59,'[1]All-Muss'!$C$3:$L$1341,8,0)</f>
        <v>I.R.M</v>
      </c>
      <c r="O59" s="25">
        <f t="shared" si="0"/>
        <v>0</v>
      </c>
      <c r="P59" s="23" t="e">
        <f>+#REF!-H59</f>
        <v>#REF!</v>
      </c>
      <c r="Q59" s="24" t="e">
        <f t="shared" si="1"/>
        <v>#REF!</v>
      </c>
      <c r="R59" s="25" t="e">
        <f t="shared" si="2"/>
        <v>#REF!</v>
      </c>
      <c r="S59" s="24">
        <f t="shared" si="3"/>
        <v>0</v>
      </c>
      <c r="T59" s="24"/>
      <c r="U59" s="24"/>
      <c r="V59" s="24"/>
      <c r="W59" s="23" t="e">
        <f>+#REF!-H59</f>
        <v>#REF!</v>
      </c>
      <c r="X59" s="24"/>
      <c r="Y59" s="24"/>
      <c r="Z59" s="24"/>
      <c r="AA59" s="24"/>
      <c r="AB59" s="24"/>
      <c r="AC59" s="24"/>
      <c r="AD59" s="12" t="str">
        <f>VLOOKUP(B59,'[1]All-Muss'!$C$3:$L$1341,10,0)</f>
        <v>Letter not sent, last communication 98</v>
      </c>
    </row>
    <row r="60" spans="1:30" ht="15" thickBot="1" x14ac:dyDescent="0.35">
      <c r="A60" s="27">
        <v>59</v>
      </c>
      <c r="B60" s="28" t="s">
        <v>215</v>
      </c>
      <c r="C60" s="23" t="s">
        <v>23</v>
      </c>
      <c r="D60" s="29" t="s">
        <v>216</v>
      </c>
      <c r="E60" s="19" t="s">
        <v>25</v>
      </c>
      <c r="F60" s="23" t="s">
        <v>26</v>
      </c>
      <c r="G60" s="23" t="s">
        <v>168</v>
      </c>
      <c r="H60" s="23">
        <v>1996</v>
      </c>
      <c r="I60" s="23" t="s">
        <v>217</v>
      </c>
      <c r="J60" s="23"/>
      <c r="K60" s="30"/>
      <c r="L60" s="30">
        <f>VLOOKUP(B60,'[1]All-Muss'!$C$3:$L$1341,5,0)</f>
        <v>28000</v>
      </c>
      <c r="M60" s="30">
        <f>VLOOKUP(B60,'[1]All-Muss'!$C$3:$L$1341,6,0)</f>
        <v>28000</v>
      </c>
      <c r="N60" s="30" t="str">
        <f>VLOOKUP(B60,'[1]All-Muss'!$C$3:$L$1341,8,0)</f>
        <v>I.R.M</v>
      </c>
      <c r="O60" s="25">
        <f t="shared" si="0"/>
        <v>0</v>
      </c>
      <c r="P60" s="23" t="e">
        <f>+#REF!-H60</f>
        <v>#REF!</v>
      </c>
      <c r="Q60" s="24" t="e">
        <f t="shared" si="1"/>
        <v>#REF!</v>
      </c>
      <c r="R60" s="25" t="e">
        <f t="shared" si="2"/>
        <v>#REF!</v>
      </c>
      <c r="S60" s="24">
        <f t="shared" si="3"/>
        <v>0</v>
      </c>
      <c r="T60" s="24"/>
      <c r="U60" s="24"/>
      <c r="V60" s="24"/>
      <c r="W60" s="23" t="e">
        <f>+#REF!-H60</f>
        <v>#REF!</v>
      </c>
      <c r="X60" s="24"/>
      <c r="Y60" s="24"/>
      <c r="Z60" s="24"/>
      <c r="AA60" s="24"/>
      <c r="AB60" s="24"/>
      <c r="AC60" s="24"/>
      <c r="AD60" s="12" t="str">
        <f>VLOOKUP(B60,'[1]All-Muss'!$C$3:$L$1341,10,0)</f>
        <v>Last communication 07</v>
      </c>
    </row>
    <row r="61" spans="1:30" ht="15" thickBot="1" x14ac:dyDescent="0.35">
      <c r="A61" s="27">
        <v>60</v>
      </c>
      <c r="B61" s="28" t="s">
        <v>218</v>
      </c>
      <c r="C61" s="23" t="s">
        <v>23</v>
      </c>
      <c r="D61" s="29" t="s">
        <v>219</v>
      </c>
      <c r="E61" s="19" t="s">
        <v>25</v>
      </c>
      <c r="F61" s="23" t="s">
        <v>26</v>
      </c>
      <c r="G61" s="23" t="s">
        <v>168</v>
      </c>
      <c r="H61" s="23">
        <v>1996</v>
      </c>
      <c r="I61" s="23" t="s">
        <v>220</v>
      </c>
      <c r="J61" s="23"/>
      <c r="K61" s="30"/>
      <c r="L61" s="30">
        <f>VLOOKUP(B61,'[1]All-Muss'!$C$3:$L$1341,5,0)</f>
        <v>28000</v>
      </c>
      <c r="M61" s="30">
        <f>VLOOKUP(B61,'[1]All-Muss'!$C$3:$L$1341,6,0)</f>
        <v>28000</v>
      </c>
      <c r="N61" s="30" t="str">
        <f>VLOOKUP(B61,'[1]All-Muss'!$C$3:$L$1341,8,0)</f>
        <v>I.R.M</v>
      </c>
      <c r="O61" s="25">
        <f t="shared" si="0"/>
        <v>0</v>
      </c>
      <c r="P61" s="23" t="e">
        <f>+#REF!-H61</f>
        <v>#REF!</v>
      </c>
      <c r="Q61" s="24" t="e">
        <f t="shared" si="1"/>
        <v>#REF!</v>
      </c>
      <c r="R61" s="25" t="e">
        <f t="shared" si="2"/>
        <v>#REF!</v>
      </c>
      <c r="S61" s="24">
        <f t="shared" si="3"/>
        <v>0</v>
      </c>
      <c r="T61" s="24"/>
      <c r="U61" s="24"/>
      <c r="V61" s="24"/>
      <c r="W61" s="23" t="e">
        <f>+#REF!-H61</f>
        <v>#REF!</v>
      </c>
      <c r="X61" s="24"/>
      <c r="Y61" s="24"/>
      <c r="Z61" s="24"/>
      <c r="AA61" s="24"/>
      <c r="AB61" s="24"/>
      <c r="AC61" s="24"/>
      <c r="AD61" s="12" t="str">
        <f>VLOOKUP(B61,'[1]All-Muss'!$C$3:$L$1341,10,0)</f>
        <v>Last communication 07</v>
      </c>
    </row>
    <row r="62" spans="1:30" ht="15" thickBot="1" x14ac:dyDescent="0.35">
      <c r="A62" s="27">
        <v>61</v>
      </c>
      <c r="B62" s="28" t="s">
        <v>221</v>
      </c>
      <c r="C62" s="23" t="s">
        <v>23</v>
      </c>
      <c r="D62" s="29" t="s">
        <v>222</v>
      </c>
      <c r="E62" s="19" t="s">
        <v>25</v>
      </c>
      <c r="F62" s="23" t="s">
        <v>26</v>
      </c>
      <c r="G62" s="23" t="s">
        <v>168</v>
      </c>
      <c r="H62" s="23">
        <v>1996</v>
      </c>
      <c r="I62" s="23" t="s">
        <v>223</v>
      </c>
      <c r="J62" s="23"/>
      <c r="K62" s="30"/>
      <c r="L62" s="30">
        <f>VLOOKUP(B62,'[1]All-Muss'!$C$3:$L$1341,5,0)</f>
        <v>28000</v>
      </c>
      <c r="M62" s="30">
        <f>VLOOKUP(B62,'[1]All-Muss'!$C$3:$L$1341,6,0)</f>
        <v>28000</v>
      </c>
      <c r="N62" s="30" t="str">
        <f>VLOOKUP(B62,'[1]All-Muss'!$C$3:$L$1341,8,0)</f>
        <v>I.R.M</v>
      </c>
      <c r="O62" s="25">
        <f t="shared" si="0"/>
        <v>0</v>
      </c>
      <c r="P62" s="23" t="e">
        <f>+#REF!-H62</f>
        <v>#REF!</v>
      </c>
      <c r="Q62" s="24" t="e">
        <f t="shared" si="1"/>
        <v>#REF!</v>
      </c>
      <c r="R62" s="25" t="e">
        <f t="shared" si="2"/>
        <v>#REF!</v>
      </c>
      <c r="S62" s="24">
        <f t="shared" si="3"/>
        <v>0</v>
      </c>
      <c r="T62" s="24"/>
      <c r="U62" s="24"/>
      <c r="V62" s="24"/>
      <c r="W62" s="23" t="e">
        <f>+#REF!-H62</f>
        <v>#REF!</v>
      </c>
      <c r="X62" s="24"/>
      <c r="Y62" s="24"/>
      <c r="Z62" s="24"/>
      <c r="AA62" s="24"/>
      <c r="AB62" s="24"/>
      <c r="AC62" s="24"/>
      <c r="AD62" s="12" t="str">
        <f>VLOOKUP(B62,'[1]All-Muss'!$C$3:$L$1341,10,0)</f>
        <v>Last communication 07</v>
      </c>
    </row>
    <row r="63" spans="1:30" ht="15" thickBot="1" x14ac:dyDescent="0.35">
      <c r="A63" s="27">
        <v>62</v>
      </c>
      <c r="B63" s="28" t="s">
        <v>224</v>
      </c>
      <c r="C63" s="23" t="s">
        <v>23</v>
      </c>
      <c r="D63" s="29">
        <v>2002372</v>
      </c>
      <c r="E63" s="19" t="s">
        <v>25</v>
      </c>
      <c r="F63" s="23" t="s">
        <v>26</v>
      </c>
      <c r="G63" s="31">
        <v>35071</v>
      </c>
      <c r="H63" s="23">
        <v>1996</v>
      </c>
      <c r="I63" s="23" t="s">
        <v>225</v>
      </c>
      <c r="J63" s="23"/>
      <c r="K63" s="30"/>
      <c r="L63" s="30">
        <f>VLOOKUP(B63,'[1]All-Muss'!$C$3:$L$1341,5,0)</f>
        <v>28000</v>
      </c>
      <c r="M63" s="30">
        <f>VLOOKUP(B63,'[1]All-Muss'!$C$3:$L$1341,6,0)</f>
        <v>11200</v>
      </c>
      <c r="N63" s="30" t="str">
        <f>VLOOKUP(B63,'[1]All-Muss'!$C$3:$L$1341,8,0)</f>
        <v>Outstanding</v>
      </c>
      <c r="O63" s="25">
        <f t="shared" si="0"/>
        <v>16800</v>
      </c>
      <c r="P63" s="23" t="e">
        <f>+#REF!-H63</f>
        <v>#REF!</v>
      </c>
      <c r="Q63" s="24">
        <f t="shared" si="1"/>
        <v>8960</v>
      </c>
      <c r="R63" s="25" t="e">
        <f t="shared" si="2"/>
        <v>#REF!</v>
      </c>
      <c r="S63" s="24">
        <f t="shared" si="3"/>
        <v>8960</v>
      </c>
      <c r="T63" s="24"/>
      <c r="U63" s="24"/>
      <c r="V63" s="24"/>
      <c r="W63" s="23" t="e">
        <f>+#REF!-H63</f>
        <v>#REF!</v>
      </c>
      <c r="X63" s="24"/>
      <c r="Y63" s="24"/>
      <c r="Z63" s="24"/>
      <c r="AA63" s="24"/>
      <c r="AB63" s="24"/>
      <c r="AC63" s="24"/>
      <c r="AD63" s="12" t="str">
        <f>VLOOKUP(B63,'[1]All-Muss'!$C$3:$L$1341,10,0)</f>
        <v>Last communication 07 (Outstanding Rs 16800/-)</v>
      </c>
    </row>
    <row r="64" spans="1:30" ht="15" thickBot="1" x14ac:dyDescent="0.35">
      <c r="A64" s="27">
        <v>63</v>
      </c>
      <c r="B64" s="28" t="s">
        <v>226</v>
      </c>
      <c r="C64" s="23" t="s">
        <v>23</v>
      </c>
      <c r="D64" s="29" t="s">
        <v>227</v>
      </c>
      <c r="E64" s="19" t="s">
        <v>25</v>
      </c>
      <c r="F64" s="23" t="s">
        <v>26</v>
      </c>
      <c r="G64" s="31">
        <v>35071</v>
      </c>
      <c r="H64" s="23">
        <v>1996</v>
      </c>
      <c r="I64" s="23" t="s">
        <v>228</v>
      </c>
      <c r="J64" s="23"/>
      <c r="K64" s="30"/>
      <c r="L64" s="30">
        <f>VLOOKUP(B64,'[1]All-Muss'!$C$3:$L$1341,5,0)</f>
        <v>48000</v>
      </c>
      <c r="M64" s="30">
        <f>VLOOKUP(B64,'[1]All-Muss'!$C$3:$L$1341,6,0)</f>
        <v>48000</v>
      </c>
      <c r="N64" s="30" t="str">
        <f>VLOOKUP(B64,'[1]All-Muss'!$C$3:$L$1341,8,0)</f>
        <v>I.R.M</v>
      </c>
      <c r="O64" s="25">
        <f t="shared" si="0"/>
        <v>0</v>
      </c>
      <c r="P64" s="23" t="e">
        <f>+#REF!-H64</f>
        <v>#REF!</v>
      </c>
      <c r="Q64" s="24" t="e">
        <f t="shared" si="1"/>
        <v>#REF!</v>
      </c>
      <c r="R64" s="25" t="e">
        <f t="shared" si="2"/>
        <v>#REF!</v>
      </c>
      <c r="S64" s="24">
        <f t="shared" si="3"/>
        <v>0</v>
      </c>
      <c r="T64" s="24"/>
      <c r="U64" s="24"/>
      <c r="V64" s="24"/>
      <c r="W64" s="23" t="e">
        <f>+#REF!-H64</f>
        <v>#REF!</v>
      </c>
      <c r="X64" s="24"/>
      <c r="Y64" s="24"/>
      <c r="Z64" s="24"/>
      <c r="AA64" s="24"/>
      <c r="AB64" s="24"/>
      <c r="AC64" s="24"/>
      <c r="AD64" s="12" t="str">
        <f>VLOOKUP(B64,'[1]All-Muss'!$C$3:$L$1341,10,0)</f>
        <v>Letter not sent, last communication 11</v>
      </c>
    </row>
    <row r="65" spans="1:30" ht="15" thickBot="1" x14ac:dyDescent="0.35">
      <c r="A65" s="27">
        <v>64</v>
      </c>
      <c r="B65" s="28" t="s">
        <v>229</v>
      </c>
      <c r="C65" s="23" t="s">
        <v>23</v>
      </c>
      <c r="D65" s="29" t="s">
        <v>230</v>
      </c>
      <c r="E65" s="19" t="s">
        <v>25</v>
      </c>
      <c r="F65" s="23" t="s">
        <v>26</v>
      </c>
      <c r="G65" s="23" t="s">
        <v>177</v>
      </c>
      <c r="H65" s="23">
        <v>1996</v>
      </c>
      <c r="I65" s="23" t="s">
        <v>231</v>
      </c>
      <c r="J65" s="23"/>
      <c r="K65" s="30">
        <v>35000</v>
      </c>
      <c r="L65" s="30">
        <v>35000</v>
      </c>
      <c r="M65" s="30">
        <v>8750</v>
      </c>
      <c r="N65" s="30" t="s">
        <v>14</v>
      </c>
      <c r="O65" s="25">
        <f t="shared" si="0"/>
        <v>26250</v>
      </c>
      <c r="P65" s="23" t="e">
        <f>+#REF!-H65</f>
        <v>#REF!</v>
      </c>
      <c r="Q65" s="24">
        <f t="shared" si="1"/>
        <v>7000</v>
      </c>
      <c r="R65" s="25" t="e">
        <f t="shared" si="2"/>
        <v>#REF!</v>
      </c>
      <c r="S65" s="24">
        <f t="shared" si="3"/>
        <v>7000</v>
      </c>
      <c r="T65" s="24"/>
      <c r="U65" s="24"/>
      <c r="V65" s="24"/>
      <c r="W65" s="23" t="e">
        <f>+#REF!-H65</f>
        <v>#REF!</v>
      </c>
      <c r="X65" s="24"/>
      <c r="Y65" s="24"/>
      <c r="Z65" s="24"/>
      <c r="AA65" s="24"/>
      <c r="AB65" s="24"/>
      <c r="AC65" s="24"/>
      <c r="AD65" s="12" t="e">
        <f>VLOOKUP(B65,'[1]All-Muss'!$C$3:$L$1341,10,0)</f>
        <v>#N/A</v>
      </c>
    </row>
    <row r="66" spans="1:30" ht="15" thickBot="1" x14ac:dyDescent="0.35">
      <c r="A66" s="27">
        <v>65</v>
      </c>
      <c r="B66" s="28" t="s">
        <v>232</v>
      </c>
      <c r="C66" s="23" t="s">
        <v>23</v>
      </c>
      <c r="D66" s="29">
        <v>3003817</v>
      </c>
      <c r="E66" s="19" t="s">
        <v>25</v>
      </c>
      <c r="F66" s="23" t="s">
        <v>26</v>
      </c>
      <c r="G66" s="31">
        <v>35071</v>
      </c>
      <c r="H66" s="23">
        <v>1996</v>
      </c>
      <c r="I66" s="23" t="s">
        <v>233</v>
      </c>
      <c r="J66" s="23"/>
      <c r="K66" s="30"/>
      <c r="L66" s="30">
        <f>VLOOKUP(B66,'[1]All-Muss'!$C$3:$L$1341,5,0)</f>
        <v>35000</v>
      </c>
      <c r="M66" s="30">
        <f>VLOOKUP(B66,'[1]All-Muss'!$C$3:$L$1341,6,0)</f>
        <v>19250</v>
      </c>
      <c r="N66" s="30" t="str">
        <f>VLOOKUP(B66,'[1]All-Muss'!$C$3:$L$1341,8,0)</f>
        <v>Outstanding</v>
      </c>
      <c r="O66" s="25">
        <f t="shared" si="0"/>
        <v>15750</v>
      </c>
      <c r="P66" s="23" t="e">
        <f>+#REF!-H66</f>
        <v>#REF!</v>
      </c>
      <c r="Q66" s="24">
        <f t="shared" si="1"/>
        <v>15400</v>
      </c>
      <c r="R66" s="25" t="e">
        <f t="shared" si="2"/>
        <v>#REF!</v>
      </c>
      <c r="S66" s="24">
        <f t="shared" si="3"/>
        <v>15400</v>
      </c>
      <c r="T66" s="24"/>
      <c r="U66" s="24"/>
      <c r="V66" s="24"/>
      <c r="W66" s="23" t="e">
        <f>+#REF!-H66</f>
        <v>#REF!</v>
      </c>
      <c r="X66" s="24"/>
      <c r="Y66" s="24"/>
      <c r="Z66" s="24"/>
      <c r="AA66" s="24"/>
      <c r="AB66" s="24"/>
      <c r="AC66" s="24"/>
      <c r="AD66" s="12" t="str">
        <f>VLOOKUP(B66,'[1]All-Muss'!$C$3:$L$1341,10,0)</f>
        <v>Letter undelivered, according to file unit cost outstanding</v>
      </c>
    </row>
    <row r="67" spans="1:30" ht="15" thickBot="1" x14ac:dyDescent="0.35">
      <c r="A67" s="27">
        <v>66</v>
      </c>
      <c r="B67" s="28" t="s">
        <v>234</v>
      </c>
      <c r="C67" s="23" t="s">
        <v>23</v>
      </c>
      <c r="D67" s="29" t="s">
        <v>235</v>
      </c>
      <c r="E67" s="19" t="s">
        <v>25</v>
      </c>
      <c r="F67" s="23" t="s">
        <v>26</v>
      </c>
      <c r="G67" s="23" t="s">
        <v>168</v>
      </c>
      <c r="H67" s="23">
        <v>1996</v>
      </c>
      <c r="I67" s="23" t="s">
        <v>236</v>
      </c>
      <c r="J67" s="23"/>
      <c r="K67" s="30"/>
      <c r="L67" s="30">
        <f>VLOOKUP(B67,'[1]All-Muss'!$C$3:$L$1341,5,0)</f>
        <v>45000</v>
      </c>
      <c r="M67" s="30">
        <f>VLOOKUP(B67,'[1]All-Muss'!$C$3:$L$1341,6,0)</f>
        <v>45000</v>
      </c>
      <c r="N67" s="30" t="str">
        <f>VLOOKUP(B67,'[1]All-Muss'!$C$3:$L$1341,8,0)</f>
        <v>I.R.M</v>
      </c>
      <c r="O67" s="25">
        <f t="shared" ref="O67:O130" si="4">+L67-M67</f>
        <v>0</v>
      </c>
      <c r="P67" s="23" t="e">
        <f>+#REF!-H67</f>
        <v>#REF!</v>
      </c>
      <c r="Q67" s="24" t="e">
        <f t="shared" si="1"/>
        <v>#REF!</v>
      </c>
      <c r="R67" s="25" t="e">
        <f t="shared" si="2"/>
        <v>#REF!</v>
      </c>
      <c r="S67" s="24">
        <f t="shared" si="3"/>
        <v>0</v>
      </c>
      <c r="T67" s="24"/>
      <c r="U67" s="24"/>
      <c r="V67" s="24"/>
      <c r="W67" s="23" t="e">
        <f>+#REF!-H67</f>
        <v>#REF!</v>
      </c>
      <c r="X67" s="24"/>
      <c r="Y67" s="24"/>
      <c r="Z67" s="24"/>
      <c r="AA67" s="24"/>
      <c r="AB67" s="24"/>
      <c r="AC67" s="24"/>
      <c r="AD67" s="12" t="str">
        <f>VLOOKUP(B67,'[1]All-Muss'!$C$3:$L$1341,10,0)</f>
        <v>Letter undelivered, last communication 96</v>
      </c>
    </row>
    <row r="68" spans="1:30" ht="29.4" thickBot="1" x14ac:dyDescent="0.35">
      <c r="A68" s="27">
        <v>67</v>
      </c>
      <c r="B68" s="28" t="s">
        <v>237</v>
      </c>
      <c r="C68" s="23" t="s">
        <v>23</v>
      </c>
      <c r="D68" s="29" t="s">
        <v>238</v>
      </c>
      <c r="E68" s="19" t="s">
        <v>25</v>
      </c>
      <c r="F68" s="23" t="s">
        <v>26</v>
      </c>
      <c r="G68" s="31">
        <v>35071</v>
      </c>
      <c r="H68" s="23">
        <v>1996</v>
      </c>
      <c r="I68" s="23" t="s">
        <v>239</v>
      </c>
      <c r="J68" s="23"/>
      <c r="K68" s="30"/>
      <c r="L68" s="30">
        <f>VLOOKUP(B68,'[1]All-Muss'!$C$3:$L$1341,5,0)</f>
        <v>28000</v>
      </c>
      <c r="M68" s="30">
        <f>VLOOKUP(B68,'[1]All-Muss'!$C$3:$L$1341,6,0)</f>
        <v>26600</v>
      </c>
      <c r="N68" s="30" t="str">
        <f>VLOOKUP(B68,'[1]All-Muss'!$C$3:$L$1341,8,0)</f>
        <v>Outstanding</v>
      </c>
      <c r="O68" s="25">
        <f t="shared" si="4"/>
        <v>1400</v>
      </c>
      <c r="P68" s="23" t="e">
        <f>+#REF!-H68</f>
        <v>#REF!</v>
      </c>
      <c r="Q68" s="24">
        <f t="shared" ref="Q68:Q131" si="5">IF(N68="outstanding",(M68-(M68*20%)),(M68-(M68/99)*P68))</f>
        <v>21280</v>
      </c>
      <c r="R68" s="25" t="e">
        <f t="shared" ref="R68:R131" si="6">((M68-(M68/99)*P68))</f>
        <v>#REF!</v>
      </c>
      <c r="S68" s="24">
        <f t="shared" ref="S68:S131" si="7">IF(N68="outstanding",(M68-(M68*20%)),0)</f>
        <v>21280</v>
      </c>
      <c r="T68" s="24"/>
      <c r="U68" s="24"/>
      <c r="V68" s="24"/>
      <c r="W68" s="23" t="e">
        <f>+#REF!-H68</f>
        <v>#REF!</v>
      </c>
      <c r="X68" s="24"/>
      <c r="Y68" s="24"/>
      <c r="Z68" s="24"/>
      <c r="AA68" s="24"/>
      <c r="AB68" s="24"/>
      <c r="AC68" s="24"/>
      <c r="AD68" s="12" t="str">
        <f>VLOOKUP(B68,'[1]All-Muss'!$C$3:$L$1341,10,0)</f>
        <v>Some legal documents filed, last communication 98, 
according to RIMES unit cost outstanding</v>
      </c>
    </row>
    <row r="69" spans="1:30" ht="15" thickBot="1" x14ac:dyDescent="0.35">
      <c r="A69" s="27">
        <v>68</v>
      </c>
      <c r="B69" s="28" t="s">
        <v>240</v>
      </c>
      <c r="C69" s="23" t="s">
        <v>23</v>
      </c>
      <c r="D69" s="29" t="s">
        <v>241</v>
      </c>
      <c r="E69" s="19" t="s">
        <v>25</v>
      </c>
      <c r="F69" s="23" t="s">
        <v>26</v>
      </c>
      <c r="G69" s="23" t="s">
        <v>168</v>
      </c>
      <c r="H69" s="23">
        <v>1996</v>
      </c>
      <c r="I69" s="23" t="s">
        <v>242</v>
      </c>
      <c r="J69" s="23"/>
      <c r="K69" s="30"/>
      <c r="L69" s="30">
        <f>VLOOKUP(B69,'[1]All-Muss'!$C$3:$L$1341,5,0)</f>
        <v>62000</v>
      </c>
      <c r="M69" s="30">
        <f>VLOOKUP(B69,'[1]All-Muss'!$C$3:$L$1341,6,0)</f>
        <v>62000</v>
      </c>
      <c r="N69" s="30" t="str">
        <f>VLOOKUP(B69,'[1]All-Muss'!$C$3:$L$1341,8,0)</f>
        <v>Legal</v>
      </c>
      <c r="O69" s="25">
        <f t="shared" si="4"/>
        <v>0</v>
      </c>
      <c r="P69" s="23" t="e">
        <f>+#REF!-H69</f>
        <v>#REF!</v>
      </c>
      <c r="Q69" s="24" t="e">
        <f t="shared" si="5"/>
        <v>#REF!</v>
      </c>
      <c r="R69" s="25" t="e">
        <f t="shared" si="6"/>
        <v>#REF!</v>
      </c>
      <c r="S69" s="24">
        <f t="shared" si="7"/>
        <v>0</v>
      </c>
      <c r="T69" s="24"/>
      <c r="U69" s="24"/>
      <c r="V69" s="24"/>
      <c r="W69" s="23" t="e">
        <f>+#REF!-H69</f>
        <v>#REF!</v>
      </c>
      <c r="X69" s="24"/>
      <c r="Y69" s="24"/>
      <c r="Z69" s="24"/>
      <c r="AA69" s="24"/>
      <c r="AB69" s="24"/>
      <c r="AC69" s="24"/>
      <c r="AD69" s="12" t="str">
        <f>VLOOKUP(B69,'[1]All-Muss'!$C$3:$L$1341,10,0)</f>
        <v>Letter not sent, no communication till date</v>
      </c>
    </row>
    <row r="70" spans="1:30" ht="15" thickBot="1" x14ac:dyDescent="0.35">
      <c r="A70" s="27">
        <v>69</v>
      </c>
      <c r="B70" s="28" t="s">
        <v>243</v>
      </c>
      <c r="C70" s="23" t="s">
        <v>23</v>
      </c>
      <c r="D70" s="29" t="s">
        <v>244</v>
      </c>
      <c r="E70" s="19" t="s">
        <v>25</v>
      </c>
      <c r="F70" s="23" t="s">
        <v>26</v>
      </c>
      <c r="G70" s="23" t="s">
        <v>168</v>
      </c>
      <c r="H70" s="23">
        <v>1996</v>
      </c>
      <c r="I70" s="23" t="s">
        <v>242</v>
      </c>
      <c r="J70" s="23"/>
      <c r="K70" s="30"/>
      <c r="L70" s="30">
        <f>VLOOKUP(B70,'[1]All-Muss'!$C$3:$L$1341,5,0)</f>
        <v>62000</v>
      </c>
      <c r="M70" s="30">
        <f>VLOOKUP(B70,'[1]All-Muss'!$C$3:$L$1341,6,0)</f>
        <v>62000</v>
      </c>
      <c r="N70" s="30" t="str">
        <f>VLOOKUP(B70,'[1]All-Muss'!$C$3:$L$1341,8,0)</f>
        <v>Legal</v>
      </c>
      <c r="O70" s="25">
        <f t="shared" si="4"/>
        <v>0</v>
      </c>
      <c r="P70" s="23" t="e">
        <f>+#REF!-H70</f>
        <v>#REF!</v>
      </c>
      <c r="Q70" s="24" t="e">
        <f t="shared" si="5"/>
        <v>#REF!</v>
      </c>
      <c r="R70" s="25" t="e">
        <f t="shared" si="6"/>
        <v>#REF!</v>
      </c>
      <c r="S70" s="24">
        <f t="shared" si="7"/>
        <v>0</v>
      </c>
      <c r="T70" s="24"/>
      <c r="U70" s="24"/>
      <c r="V70" s="24"/>
      <c r="W70" s="23" t="e">
        <f>+#REF!-H70</f>
        <v>#REF!</v>
      </c>
      <c r="X70" s="24"/>
      <c r="Y70" s="24"/>
      <c r="Z70" s="24"/>
      <c r="AA70" s="24"/>
      <c r="AB70" s="24"/>
      <c r="AC70" s="24"/>
      <c r="AD70" s="12" t="str">
        <f>VLOOKUP(B70,'[1]All-Muss'!$C$3:$L$1341,10,0)</f>
        <v>Letter not sent, no communication till date</v>
      </c>
    </row>
    <row r="71" spans="1:30" ht="15" thickBot="1" x14ac:dyDescent="0.35">
      <c r="A71" s="27">
        <v>70</v>
      </c>
      <c r="B71" s="28" t="s">
        <v>245</v>
      </c>
      <c r="C71" s="23" t="s">
        <v>23</v>
      </c>
      <c r="D71" s="29" t="s">
        <v>246</v>
      </c>
      <c r="E71" s="19" t="s">
        <v>25</v>
      </c>
      <c r="F71" s="23" t="s">
        <v>26</v>
      </c>
      <c r="G71" s="23" t="s">
        <v>168</v>
      </c>
      <c r="H71" s="23">
        <v>1996</v>
      </c>
      <c r="I71" s="23" t="s">
        <v>242</v>
      </c>
      <c r="J71" s="23"/>
      <c r="K71" s="30"/>
      <c r="L71" s="30">
        <f>VLOOKUP(B71,'[1]All-Muss'!$C$3:$L$1341,5,0)</f>
        <v>62000</v>
      </c>
      <c r="M71" s="30">
        <f>VLOOKUP(B71,'[1]All-Muss'!$C$3:$L$1341,6,0)</f>
        <v>62000</v>
      </c>
      <c r="N71" s="30" t="str">
        <f>VLOOKUP(B71,'[1]All-Muss'!$C$3:$L$1341,8,0)</f>
        <v>Legal</v>
      </c>
      <c r="O71" s="25">
        <f t="shared" si="4"/>
        <v>0</v>
      </c>
      <c r="P71" s="23" t="e">
        <f>+#REF!-H71</f>
        <v>#REF!</v>
      </c>
      <c r="Q71" s="24" t="e">
        <f t="shared" si="5"/>
        <v>#REF!</v>
      </c>
      <c r="R71" s="25" t="e">
        <f t="shared" si="6"/>
        <v>#REF!</v>
      </c>
      <c r="S71" s="24">
        <f t="shared" si="7"/>
        <v>0</v>
      </c>
      <c r="T71" s="24"/>
      <c r="U71" s="24"/>
      <c r="V71" s="24"/>
      <c r="W71" s="23" t="e">
        <f>+#REF!-H71</f>
        <v>#REF!</v>
      </c>
      <c r="X71" s="24"/>
      <c r="Y71" s="24"/>
      <c r="Z71" s="24"/>
      <c r="AA71" s="24"/>
      <c r="AB71" s="24"/>
      <c r="AC71" s="24"/>
      <c r="AD71" s="12" t="str">
        <f>VLOOKUP(B71,'[1]All-Muss'!$C$3:$L$1341,10,0)</f>
        <v>Letter not sent, no communication till date</v>
      </c>
    </row>
    <row r="72" spans="1:30" ht="15" thickBot="1" x14ac:dyDescent="0.35">
      <c r="A72" s="27">
        <v>71</v>
      </c>
      <c r="B72" s="28" t="s">
        <v>247</v>
      </c>
      <c r="C72" s="23" t="s">
        <v>23</v>
      </c>
      <c r="D72" s="29" t="s">
        <v>248</v>
      </c>
      <c r="E72" s="19" t="s">
        <v>25</v>
      </c>
      <c r="F72" s="23" t="s">
        <v>26</v>
      </c>
      <c r="G72" s="23" t="s">
        <v>168</v>
      </c>
      <c r="H72" s="23">
        <v>1996</v>
      </c>
      <c r="I72" s="23" t="s">
        <v>242</v>
      </c>
      <c r="J72" s="23"/>
      <c r="K72" s="30"/>
      <c r="L72" s="30">
        <f>VLOOKUP(B72,'[1]All-Muss'!$C$3:$L$1341,5,0)</f>
        <v>62000</v>
      </c>
      <c r="M72" s="30">
        <f>VLOOKUP(B72,'[1]All-Muss'!$C$3:$L$1341,6,0)</f>
        <v>62000</v>
      </c>
      <c r="N72" s="30" t="str">
        <f>VLOOKUP(B72,'[1]All-Muss'!$C$3:$L$1341,8,0)</f>
        <v>Legal</v>
      </c>
      <c r="O72" s="25">
        <f t="shared" si="4"/>
        <v>0</v>
      </c>
      <c r="P72" s="23" t="e">
        <f>+#REF!-H72</f>
        <v>#REF!</v>
      </c>
      <c r="Q72" s="24" t="e">
        <f t="shared" si="5"/>
        <v>#REF!</v>
      </c>
      <c r="R72" s="25" t="e">
        <f t="shared" si="6"/>
        <v>#REF!</v>
      </c>
      <c r="S72" s="24">
        <f t="shared" si="7"/>
        <v>0</v>
      </c>
      <c r="T72" s="24"/>
      <c r="U72" s="24"/>
      <c r="V72" s="24"/>
      <c r="W72" s="23" t="e">
        <f>+#REF!-H72</f>
        <v>#REF!</v>
      </c>
      <c r="X72" s="24"/>
      <c r="Y72" s="24"/>
      <c r="Z72" s="24"/>
      <c r="AA72" s="24"/>
      <c r="AB72" s="24"/>
      <c r="AC72" s="24"/>
      <c r="AD72" s="12" t="str">
        <f>VLOOKUP(B72,'[1]All-Muss'!$C$3:$L$1341,10,0)</f>
        <v>Letter not sent, no communication till date</v>
      </c>
    </row>
    <row r="73" spans="1:30" ht="15" thickBot="1" x14ac:dyDescent="0.35">
      <c r="A73" s="27">
        <v>72</v>
      </c>
      <c r="B73" s="28" t="s">
        <v>249</v>
      </c>
      <c r="C73" s="23" t="s">
        <v>23</v>
      </c>
      <c r="D73" s="29" t="s">
        <v>250</v>
      </c>
      <c r="E73" s="19" t="s">
        <v>25</v>
      </c>
      <c r="F73" s="23" t="s">
        <v>26</v>
      </c>
      <c r="G73" s="23" t="s">
        <v>168</v>
      </c>
      <c r="H73" s="23">
        <v>1996</v>
      </c>
      <c r="I73" s="23" t="s">
        <v>242</v>
      </c>
      <c r="J73" s="23"/>
      <c r="K73" s="30"/>
      <c r="L73" s="30">
        <f>VLOOKUP(B73,'[1]All-Muss'!$C$3:$L$1341,5,0)</f>
        <v>62000</v>
      </c>
      <c r="M73" s="30">
        <f>VLOOKUP(B73,'[1]All-Muss'!$C$3:$L$1341,6,0)</f>
        <v>62000</v>
      </c>
      <c r="N73" s="30" t="str">
        <f>VLOOKUP(B73,'[1]All-Muss'!$C$3:$L$1341,8,0)</f>
        <v>Legal</v>
      </c>
      <c r="O73" s="25">
        <f t="shared" si="4"/>
        <v>0</v>
      </c>
      <c r="P73" s="23" t="e">
        <f>+#REF!-H73</f>
        <v>#REF!</v>
      </c>
      <c r="Q73" s="24" t="e">
        <f t="shared" si="5"/>
        <v>#REF!</v>
      </c>
      <c r="R73" s="25" t="e">
        <f t="shared" si="6"/>
        <v>#REF!</v>
      </c>
      <c r="S73" s="24">
        <f t="shared" si="7"/>
        <v>0</v>
      </c>
      <c r="T73" s="24"/>
      <c r="U73" s="24"/>
      <c r="V73" s="24"/>
      <c r="W73" s="23" t="e">
        <f>+#REF!-H73</f>
        <v>#REF!</v>
      </c>
      <c r="X73" s="24"/>
      <c r="Y73" s="24"/>
      <c r="Z73" s="24"/>
      <c r="AA73" s="24"/>
      <c r="AB73" s="24"/>
      <c r="AC73" s="24"/>
      <c r="AD73" s="12" t="str">
        <f>VLOOKUP(B73,'[1]All-Muss'!$C$3:$L$1341,10,0)</f>
        <v>Letter not sent, no communication till date</v>
      </c>
    </row>
    <row r="74" spans="1:30" ht="15" thickBot="1" x14ac:dyDescent="0.35">
      <c r="A74" s="27">
        <v>73</v>
      </c>
      <c r="B74" s="28" t="s">
        <v>251</v>
      </c>
      <c r="C74" s="23" t="s">
        <v>23</v>
      </c>
      <c r="D74" s="29" t="s">
        <v>252</v>
      </c>
      <c r="E74" s="19" t="s">
        <v>25</v>
      </c>
      <c r="F74" s="23" t="s">
        <v>26</v>
      </c>
      <c r="G74" s="23" t="s">
        <v>168</v>
      </c>
      <c r="H74" s="23">
        <v>1996</v>
      </c>
      <c r="I74" s="23" t="s">
        <v>242</v>
      </c>
      <c r="J74" s="23"/>
      <c r="K74" s="30"/>
      <c r="L74" s="30">
        <f>VLOOKUP(B74,'[1]All-Muss'!$C$3:$L$1341,5,0)</f>
        <v>62000</v>
      </c>
      <c r="M74" s="30">
        <f>VLOOKUP(B74,'[1]All-Muss'!$C$3:$L$1341,6,0)</f>
        <v>62000</v>
      </c>
      <c r="N74" s="30" t="str">
        <f>VLOOKUP(B74,'[1]All-Muss'!$C$3:$L$1341,8,0)</f>
        <v>Legal</v>
      </c>
      <c r="O74" s="25">
        <f t="shared" si="4"/>
        <v>0</v>
      </c>
      <c r="P74" s="23" t="e">
        <f>+#REF!-H74</f>
        <v>#REF!</v>
      </c>
      <c r="Q74" s="24" t="e">
        <f t="shared" si="5"/>
        <v>#REF!</v>
      </c>
      <c r="R74" s="25" t="e">
        <f t="shared" si="6"/>
        <v>#REF!</v>
      </c>
      <c r="S74" s="24">
        <f t="shared" si="7"/>
        <v>0</v>
      </c>
      <c r="T74" s="24"/>
      <c r="U74" s="24"/>
      <c r="V74" s="24"/>
      <c r="W74" s="23" t="e">
        <f>+#REF!-H74</f>
        <v>#REF!</v>
      </c>
      <c r="X74" s="24"/>
      <c r="Y74" s="24"/>
      <c r="Z74" s="24"/>
      <c r="AA74" s="24"/>
      <c r="AB74" s="24"/>
      <c r="AC74" s="24"/>
      <c r="AD74" s="12" t="str">
        <f>VLOOKUP(B74,'[1]All-Muss'!$C$3:$L$1341,10,0)</f>
        <v>Letter not sent, no communication till date</v>
      </c>
    </row>
    <row r="75" spans="1:30" ht="15" thickBot="1" x14ac:dyDescent="0.35">
      <c r="A75" s="27">
        <v>74</v>
      </c>
      <c r="B75" s="28" t="s">
        <v>253</v>
      </c>
      <c r="C75" s="23" t="s">
        <v>23</v>
      </c>
      <c r="D75" s="29" t="s">
        <v>254</v>
      </c>
      <c r="E75" s="19" t="s">
        <v>25</v>
      </c>
      <c r="F75" s="23" t="s">
        <v>26</v>
      </c>
      <c r="G75" s="23" t="s">
        <v>168</v>
      </c>
      <c r="H75" s="23">
        <v>1996</v>
      </c>
      <c r="I75" s="23" t="s">
        <v>242</v>
      </c>
      <c r="J75" s="23"/>
      <c r="K75" s="30"/>
      <c r="L75" s="30">
        <f>VLOOKUP(B75,'[1]All-Muss'!$C$3:$L$1341,5,0)</f>
        <v>62000</v>
      </c>
      <c r="M75" s="30">
        <f>VLOOKUP(B75,'[1]All-Muss'!$C$3:$L$1341,6,0)</f>
        <v>62000</v>
      </c>
      <c r="N75" s="30" t="str">
        <f>VLOOKUP(B75,'[1]All-Muss'!$C$3:$L$1341,8,0)</f>
        <v>Legal</v>
      </c>
      <c r="O75" s="25">
        <f t="shared" si="4"/>
        <v>0</v>
      </c>
      <c r="P75" s="23" t="e">
        <f>+#REF!-H75</f>
        <v>#REF!</v>
      </c>
      <c r="Q75" s="24" t="e">
        <f t="shared" si="5"/>
        <v>#REF!</v>
      </c>
      <c r="R75" s="25" t="e">
        <f t="shared" si="6"/>
        <v>#REF!</v>
      </c>
      <c r="S75" s="24">
        <f t="shared" si="7"/>
        <v>0</v>
      </c>
      <c r="T75" s="24"/>
      <c r="U75" s="24"/>
      <c r="V75" s="24"/>
      <c r="W75" s="23" t="e">
        <f>+#REF!-H75</f>
        <v>#REF!</v>
      </c>
      <c r="X75" s="24"/>
      <c r="Y75" s="24"/>
      <c r="Z75" s="24"/>
      <c r="AA75" s="24"/>
      <c r="AB75" s="24"/>
      <c r="AC75" s="24"/>
      <c r="AD75" s="12" t="str">
        <f>VLOOKUP(B75,'[1]All-Muss'!$C$3:$L$1341,10,0)</f>
        <v>Letter not sent, no communication till date</v>
      </c>
    </row>
    <row r="76" spans="1:30" ht="15" thickBot="1" x14ac:dyDescent="0.35">
      <c r="A76" s="27">
        <v>75</v>
      </c>
      <c r="B76" s="28" t="s">
        <v>255</v>
      </c>
      <c r="C76" s="23" t="s">
        <v>23</v>
      </c>
      <c r="D76" s="29" t="s">
        <v>256</v>
      </c>
      <c r="E76" s="19" t="s">
        <v>25</v>
      </c>
      <c r="F76" s="23" t="s">
        <v>26</v>
      </c>
      <c r="G76" s="23" t="s">
        <v>168</v>
      </c>
      <c r="H76" s="23">
        <v>1996</v>
      </c>
      <c r="I76" s="23" t="s">
        <v>242</v>
      </c>
      <c r="J76" s="23"/>
      <c r="K76" s="30"/>
      <c r="L76" s="30">
        <f>VLOOKUP(B76,'[1]All-Muss'!$C$3:$L$1341,5,0)</f>
        <v>62000</v>
      </c>
      <c r="M76" s="30">
        <f>VLOOKUP(B76,'[1]All-Muss'!$C$3:$L$1341,6,0)</f>
        <v>62000</v>
      </c>
      <c r="N76" s="30" t="str">
        <f>VLOOKUP(B76,'[1]All-Muss'!$C$3:$L$1341,8,0)</f>
        <v>Legal</v>
      </c>
      <c r="O76" s="25">
        <f t="shared" si="4"/>
        <v>0</v>
      </c>
      <c r="P76" s="23" t="e">
        <f>+#REF!-H76</f>
        <v>#REF!</v>
      </c>
      <c r="Q76" s="24" t="e">
        <f t="shared" si="5"/>
        <v>#REF!</v>
      </c>
      <c r="R76" s="25" t="e">
        <f t="shared" si="6"/>
        <v>#REF!</v>
      </c>
      <c r="S76" s="24">
        <f t="shared" si="7"/>
        <v>0</v>
      </c>
      <c r="T76" s="24"/>
      <c r="U76" s="24"/>
      <c r="V76" s="24"/>
      <c r="W76" s="23" t="e">
        <f>+#REF!-H76</f>
        <v>#REF!</v>
      </c>
      <c r="X76" s="24"/>
      <c r="Y76" s="24"/>
      <c r="Z76" s="24"/>
      <c r="AA76" s="24"/>
      <c r="AB76" s="24"/>
      <c r="AC76" s="24"/>
      <c r="AD76" s="12" t="str">
        <f>VLOOKUP(B76,'[1]All-Muss'!$C$3:$L$1341,10,0)</f>
        <v>Letter not sent, no communication till date</v>
      </c>
    </row>
    <row r="77" spans="1:30" ht="15" thickBot="1" x14ac:dyDescent="0.35">
      <c r="A77" s="27">
        <v>76</v>
      </c>
      <c r="B77" s="28" t="s">
        <v>257</v>
      </c>
      <c r="C77" s="23" t="s">
        <v>23</v>
      </c>
      <c r="D77" s="29" t="s">
        <v>258</v>
      </c>
      <c r="E77" s="19" t="s">
        <v>25</v>
      </c>
      <c r="F77" s="23" t="s">
        <v>26</v>
      </c>
      <c r="G77" s="23" t="s">
        <v>168</v>
      </c>
      <c r="H77" s="23">
        <v>1996</v>
      </c>
      <c r="I77" s="23" t="s">
        <v>242</v>
      </c>
      <c r="J77" s="23"/>
      <c r="K77" s="30"/>
      <c r="L77" s="30">
        <f>VLOOKUP(B77,'[1]All-Muss'!$C$3:$L$1341,5,0)</f>
        <v>62000</v>
      </c>
      <c r="M77" s="30">
        <f>VLOOKUP(B77,'[1]All-Muss'!$C$3:$L$1341,6,0)</f>
        <v>62000</v>
      </c>
      <c r="N77" s="30" t="str">
        <f>VLOOKUP(B77,'[1]All-Muss'!$C$3:$L$1341,8,0)</f>
        <v>Legal</v>
      </c>
      <c r="O77" s="25">
        <f t="shared" si="4"/>
        <v>0</v>
      </c>
      <c r="P77" s="23" t="e">
        <f>+#REF!-H77</f>
        <v>#REF!</v>
      </c>
      <c r="Q77" s="24" t="e">
        <f t="shared" si="5"/>
        <v>#REF!</v>
      </c>
      <c r="R77" s="25" t="e">
        <f t="shared" si="6"/>
        <v>#REF!</v>
      </c>
      <c r="S77" s="24">
        <f t="shared" si="7"/>
        <v>0</v>
      </c>
      <c r="T77" s="24"/>
      <c r="U77" s="24"/>
      <c r="V77" s="24"/>
      <c r="W77" s="23" t="e">
        <f>+#REF!-H77</f>
        <v>#REF!</v>
      </c>
      <c r="X77" s="24"/>
      <c r="Y77" s="24"/>
      <c r="Z77" s="24"/>
      <c r="AA77" s="24"/>
      <c r="AB77" s="24"/>
      <c r="AC77" s="24"/>
      <c r="AD77" s="12" t="str">
        <f>VLOOKUP(B77,'[1]All-Muss'!$C$3:$L$1341,10,0)</f>
        <v>Letter not sent, no communication till date</v>
      </c>
    </row>
    <row r="78" spans="1:30" ht="15" thickBot="1" x14ac:dyDescent="0.35">
      <c r="A78" s="27">
        <v>77</v>
      </c>
      <c r="B78" s="28" t="s">
        <v>259</v>
      </c>
      <c r="C78" s="23" t="s">
        <v>23</v>
      </c>
      <c r="D78" s="29" t="s">
        <v>260</v>
      </c>
      <c r="E78" s="19" t="s">
        <v>25</v>
      </c>
      <c r="F78" s="23" t="s">
        <v>26</v>
      </c>
      <c r="G78" s="23" t="s">
        <v>168</v>
      </c>
      <c r="H78" s="23">
        <v>1996</v>
      </c>
      <c r="I78" s="23" t="s">
        <v>242</v>
      </c>
      <c r="J78" s="23"/>
      <c r="K78" s="30"/>
      <c r="L78" s="30">
        <f>VLOOKUP(B78,'[1]All-Muss'!$C$3:$L$1341,5,0)</f>
        <v>62000</v>
      </c>
      <c r="M78" s="30">
        <f>VLOOKUP(B78,'[1]All-Muss'!$C$3:$L$1341,6,0)</f>
        <v>62000</v>
      </c>
      <c r="N78" s="30" t="str">
        <f>VLOOKUP(B78,'[1]All-Muss'!$C$3:$L$1341,8,0)</f>
        <v>Legal</v>
      </c>
      <c r="O78" s="25">
        <f t="shared" si="4"/>
        <v>0</v>
      </c>
      <c r="P78" s="23" t="e">
        <f>+#REF!-H78</f>
        <v>#REF!</v>
      </c>
      <c r="Q78" s="24" t="e">
        <f t="shared" si="5"/>
        <v>#REF!</v>
      </c>
      <c r="R78" s="25" t="e">
        <f t="shared" si="6"/>
        <v>#REF!</v>
      </c>
      <c r="S78" s="24">
        <f t="shared" si="7"/>
        <v>0</v>
      </c>
      <c r="T78" s="24"/>
      <c r="U78" s="24"/>
      <c r="V78" s="24"/>
      <c r="W78" s="23" t="e">
        <f>+#REF!-H78</f>
        <v>#REF!</v>
      </c>
      <c r="X78" s="24"/>
      <c r="Y78" s="24"/>
      <c r="Z78" s="24"/>
      <c r="AA78" s="24"/>
      <c r="AB78" s="24"/>
      <c r="AC78" s="24"/>
      <c r="AD78" s="12" t="str">
        <f>VLOOKUP(B78,'[1]All-Muss'!$C$3:$L$1341,10,0)</f>
        <v>Letter not sent, no communication till date</v>
      </c>
    </row>
    <row r="79" spans="1:30" ht="15" thickBot="1" x14ac:dyDescent="0.35">
      <c r="A79" s="27">
        <v>78</v>
      </c>
      <c r="B79" s="28" t="s">
        <v>261</v>
      </c>
      <c r="C79" s="23" t="s">
        <v>23</v>
      </c>
      <c r="D79" s="29" t="s">
        <v>262</v>
      </c>
      <c r="E79" s="19" t="s">
        <v>25</v>
      </c>
      <c r="F79" s="23" t="s">
        <v>26</v>
      </c>
      <c r="G79" s="23" t="s">
        <v>168</v>
      </c>
      <c r="H79" s="23">
        <v>1996</v>
      </c>
      <c r="I79" s="23" t="s">
        <v>242</v>
      </c>
      <c r="J79" s="23"/>
      <c r="K79" s="30"/>
      <c r="L79" s="30">
        <f>VLOOKUP(B79,'[1]All-Muss'!$C$3:$L$1341,5,0)</f>
        <v>62000</v>
      </c>
      <c r="M79" s="30">
        <f>VLOOKUP(B79,'[1]All-Muss'!$C$3:$L$1341,6,0)</f>
        <v>62000</v>
      </c>
      <c r="N79" s="30" t="str">
        <f>VLOOKUP(B79,'[1]All-Muss'!$C$3:$L$1341,8,0)</f>
        <v>Legal</v>
      </c>
      <c r="O79" s="25">
        <f t="shared" si="4"/>
        <v>0</v>
      </c>
      <c r="P79" s="23" t="e">
        <f>+#REF!-H79</f>
        <v>#REF!</v>
      </c>
      <c r="Q79" s="24" t="e">
        <f t="shared" si="5"/>
        <v>#REF!</v>
      </c>
      <c r="R79" s="25" t="e">
        <f t="shared" si="6"/>
        <v>#REF!</v>
      </c>
      <c r="S79" s="24">
        <f t="shared" si="7"/>
        <v>0</v>
      </c>
      <c r="T79" s="24"/>
      <c r="U79" s="24"/>
      <c r="V79" s="24"/>
      <c r="W79" s="23" t="e">
        <f>+#REF!-H79</f>
        <v>#REF!</v>
      </c>
      <c r="X79" s="24"/>
      <c r="Y79" s="24"/>
      <c r="Z79" s="24"/>
      <c r="AA79" s="24"/>
      <c r="AB79" s="24"/>
      <c r="AC79" s="24"/>
      <c r="AD79" s="12" t="str">
        <f>VLOOKUP(B79,'[1]All-Muss'!$C$3:$L$1341,10,0)</f>
        <v>Letter not sent, no communication till date</v>
      </c>
    </row>
    <row r="80" spans="1:30" ht="15" thickBot="1" x14ac:dyDescent="0.35">
      <c r="A80" s="27">
        <v>79</v>
      </c>
      <c r="B80" s="28" t="s">
        <v>263</v>
      </c>
      <c r="C80" s="23" t="s">
        <v>23</v>
      </c>
      <c r="D80" s="29" t="s">
        <v>264</v>
      </c>
      <c r="E80" s="19" t="s">
        <v>25</v>
      </c>
      <c r="F80" s="23" t="s">
        <v>26</v>
      </c>
      <c r="G80" s="23" t="s">
        <v>168</v>
      </c>
      <c r="H80" s="23">
        <v>1996</v>
      </c>
      <c r="I80" s="23" t="s">
        <v>242</v>
      </c>
      <c r="J80" s="23"/>
      <c r="K80" s="30"/>
      <c r="L80" s="30">
        <f>VLOOKUP(B80,'[1]All-Muss'!$C$3:$L$1341,5,0)</f>
        <v>62000</v>
      </c>
      <c r="M80" s="30">
        <f>VLOOKUP(B80,'[1]All-Muss'!$C$3:$L$1341,6,0)</f>
        <v>62000</v>
      </c>
      <c r="N80" s="30" t="str">
        <f>VLOOKUP(B80,'[1]All-Muss'!$C$3:$L$1341,8,0)</f>
        <v>Legal</v>
      </c>
      <c r="O80" s="25">
        <f t="shared" si="4"/>
        <v>0</v>
      </c>
      <c r="P80" s="23" t="e">
        <f>+#REF!-H80</f>
        <v>#REF!</v>
      </c>
      <c r="Q80" s="24" t="e">
        <f t="shared" si="5"/>
        <v>#REF!</v>
      </c>
      <c r="R80" s="25" t="e">
        <f t="shared" si="6"/>
        <v>#REF!</v>
      </c>
      <c r="S80" s="24">
        <f t="shared" si="7"/>
        <v>0</v>
      </c>
      <c r="T80" s="24"/>
      <c r="U80" s="24"/>
      <c r="V80" s="24"/>
      <c r="W80" s="23" t="e">
        <f>+#REF!-H80</f>
        <v>#REF!</v>
      </c>
      <c r="X80" s="24"/>
      <c r="Y80" s="24"/>
      <c r="Z80" s="24"/>
      <c r="AA80" s="24"/>
      <c r="AB80" s="24"/>
      <c r="AC80" s="24"/>
      <c r="AD80" s="12" t="str">
        <f>VLOOKUP(B80,'[1]All-Muss'!$C$3:$L$1341,10,0)</f>
        <v>Letter not sent, no communication till date, legal case</v>
      </c>
    </row>
    <row r="81" spans="1:30" ht="15" thickBot="1" x14ac:dyDescent="0.35">
      <c r="A81" s="27">
        <v>80</v>
      </c>
      <c r="B81" s="28" t="s">
        <v>265</v>
      </c>
      <c r="C81" s="23" t="s">
        <v>23</v>
      </c>
      <c r="D81" s="29" t="s">
        <v>266</v>
      </c>
      <c r="E81" s="19" t="s">
        <v>25</v>
      </c>
      <c r="F81" s="23" t="s">
        <v>26</v>
      </c>
      <c r="G81" s="23" t="s">
        <v>168</v>
      </c>
      <c r="H81" s="23">
        <v>1996</v>
      </c>
      <c r="I81" s="23" t="s">
        <v>242</v>
      </c>
      <c r="J81" s="23"/>
      <c r="K81" s="30"/>
      <c r="L81" s="30">
        <f>VLOOKUP(B81,'[1]All-Muss'!$C$3:$L$1341,5,0)</f>
        <v>62000</v>
      </c>
      <c r="M81" s="30">
        <f>VLOOKUP(B81,'[1]All-Muss'!$C$3:$L$1341,6,0)</f>
        <v>62000</v>
      </c>
      <c r="N81" s="30" t="str">
        <f>VLOOKUP(B81,'[1]All-Muss'!$C$3:$L$1341,8,0)</f>
        <v>Legal</v>
      </c>
      <c r="O81" s="25">
        <f t="shared" si="4"/>
        <v>0</v>
      </c>
      <c r="P81" s="23" t="e">
        <f>+#REF!-H81</f>
        <v>#REF!</v>
      </c>
      <c r="Q81" s="24" t="e">
        <f t="shared" si="5"/>
        <v>#REF!</v>
      </c>
      <c r="R81" s="25" t="e">
        <f t="shared" si="6"/>
        <v>#REF!</v>
      </c>
      <c r="S81" s="24">
        <f t="shared" si="7"/>
        <v>0</v>
      </c>
      <c r="T81" s="24"/>
      <c r="U81" s="24"/>
      <c r="V81" s="24"/>
      <c r="W81" s="23" t="e">
        <f>+#REF!-H81</f>
        <v>#REF!</v>
      </c>
      <c r="X81" s="24"/>
      <c r="Y81" s="24"/>
      <c r="Z81" s="24"/>
      <c r="AA81" s="24"/>
      <c r="AB81" s="24"/>
      <c r="AC81" s="24"/>
      <c r="AD81" s="12" t="str">
        <f>VLOOKUP(B81,'[1]All-Muss'!$C$3:$L$1341,10,0)</f>
        <v>Letter not sent, no communication till date, legal case</v>
      </c>
    </row>
    <row r="82" spans="1:30" ht="15" thickBot="1" x14ac:dyDescent="0.35">
      <c r="A82" s="27">
        <v>81</v>
      </c>
      <c r="B82" s="28" t="s">
        <v>267</v>
      </c>
      <c r="C82" s="23" t="s">
        <v>23</v>
      </c>
      <c r="D82" s="29" t="s">
        <v>268</v>
      </c>
      <c r="E82" s="19" t="s">
        <v>25</v>
      </c>
      <c r="F82" s="23" t="s">
        <v>26</v>
      </c>
      <c r="G82" s="23" t="s">
        <v>168</v>
      </c>
      <c r="H82" s="23">
        <v>1996</v>
      </c>
      <c r="I82" s="23" t="s">
        <v>242</v>
      </c>
      <c r="J82" s="23"/>
      <c r="K82" s="30"/>
      <c r="L82" s="30">
        <f>VLOOKUP(B82,'[1]All-Muss'!$C$3:$L$1341,5,0)</f>
        <v>62000</v>
      </c>
      <c r="M82" s="30">
        <f>VLOOKUP(B82,'[1]All-Muss'!$C$3:$L$1341,6,0)</f>
        <v>62000</v>
      </c>
      <c r="N82" s="30" t="str">
        <f>VLOOKUP(B82,'[1]All-Muss'!$C$3:$L$1341,8,0)</f>
        <v>Legal</v>
      </c>
      <c r="O82" s="25">
        <f t="shared" si="4"/>
        <v>0</v>
      </c>
      <c r="P82" s="23" t="e">
        <f>+#REF!-H82</f>
        <v>#REF!</v>
      </c>
      <c r="Q82" s="24" t="e">
        <f t="shared" si="5"/>
        <v>#REF!</v>
      </c>
      <c r="R82" s="25" t="e">
        <f t="shared" si="6"/>
        <v>#REF!</v>
      </c>
      <c r="S82" s="24">
        <f t="shared" si="7"/>
        <v>0</v>
      </c>
      <c r="T82" s="24"/>
      <c r="U82" s="24"/>
      <c r="V82" s="24"/>
      <c r="W82" s="23" t="e">
        <f>+#REF!-H82</f>
        <v>#REF!</v>
      </c>
      <c r="X82" s="24"/>
      <c r="Y82" s="24"/>
      <c r="Z82" s="24"/>
      <c r="AA82" s="24"/>
      <c r="AB82" s="24"/>
      <c r="AC82" s="24"/>
      <c r="AD82" s="12" t="str">
        <f>VLOOKUP(B82,'[1]All-Muss'!$C$3:$L$1341,10,0)</f>
        <v>Letter not sent, no communication till date, legal case</v>
      </c>
    </row>
    <row r="83" spans="1:30" ht="15" thickBot="1" x14ac:dyDescent="0.35">
      <c r="A83" s="27">
        <v>82</v>
      </c>
      <c r="B83" s="28" t="s">
        <v>269</v>
      </c>
      <c r="C83" s="23" t="s">
        <v>23</v>
      </c>
      <c r="D83" s="29" t="s">
        <v>270</v>
      </c>
      <c r="E83" s="19" t="s">
        <v>25</v>
      </c>
      <c r="F83" s="23" t="s">
        <v>26</v>
      </c>
      <c r="G83" s="23" t="s">
        <v>168</v>
      </c>
      <c r="H83" s="23">
        <v>1996</v>
      </c>
      <c r="I83" s="23" t="s">
        <v>242</v>
      </c>
      <c r="J83" s="23"/>
      <c r="K83" s="30"/>
      <c r="L83" s="30">
        <f>VLOOKUP(B83,'[1]All-Muss'!$C$3:$L$1341,5,0)</f>
        <v>62000</v>
      </c>
      <c r="M83" s="30">
        <f>VLOOKUP(B83,'[1]All-Muss'!$C$3:$L$1341,6,0)</f>
        <v>62000</v>
      </c>
      <c r="N83" s="30" t="str">
        <f>VLOOKUP(B83,'[1]All-Muss'!$C$3:$L$1341,8,0)</f>
        <v>Legal</v>
      </c>
      <c r="O83" s="25">
        <f t="shared" si="4"/>
        <v>0</v>
      </c>
      <c r="P83" s="23" t="e">
        <f>+#REF!-H83</f>
        <v>#REF!</v>
      </c>
      <c r="Q83" s="24" t="e">
        <f t="shared" si="5"/>
        <v>#REF!</v>
      </c>
      <c r="R83" s="25" t="e">
        <f t="shared" si="6"/>
        <v>#REF!</v>
      </c>
      <c r="S83" s="24">
        <f t="shared" si="7"/>
        <v>0</v>
      </c>
      <c r="T83" s="24"/>
      <c r="U83" s="24"/>
      <c r="V83" s="24"/>
      <c r="W83" s="23" t="e">
        <f>+#REF!-H83</f>
        <v>#REF!</v>
      </c>
      <c r="X83" s="24"/>
      <c r="Y83" s="24"/>
      <c r="Z83" s="24"/>
      <c r="AA83" s="24"/>
      <c r="AB83" s="24"/>
      <c r="AC83" s="24"/>
      <c r="AD83" s="12" t="str">
        <f>VLOOKUP(B83,'[1]All-Muss'!$C$3:$L$1341,10,0)</f>
        <v>Letter not sent, no communication till date, legal case</v>
      </c>
    </row>
    <row r="84" spans="1:30" ht="15" thickBot="1" x14ac:dyDescent="0.35">
      <c r="A84" s="27">
        <v>83</v>
      </c>
      <c r="B84" s="28" t="s">
        <v>271</v>
      </c>
      <c r="C84" s="23" t="s">
        <v>23</v>
      </c>
      <c r="D84" s="29" t="s">
        <v>272</v>
      </c>
      <c r="E84" s="19" t="s">
        <v>25</v>
      </c>
      <c r="F84" s="23" t="s">
        <v>26</v>
      </c>
      <c r="G84" s="23" t="s">
        <v>168</v>
      </c>
      <c r="H84" s="23">
        <v>1996</v>
      </c>
      <c r="I84" s="23" t="s">
        <v>242</v>
      </c>
      <c r="J84" s="23"/>
      <c r="K84" s="30"/>
      <c r="L84" s="30">
        <f>VLOOKUP(B84,'[1]All-Muss'!$C$3:$L$1341,5,0)</f>
        <v>62000</v>
      </c>
      <c r="M84" s="30">
        <f>VLOOKUP(B84,'[1]All-Muss'!$C$3:$L$1341,6,0)</f>
        <v>62000</v>
      </c>
      <c r="N84" s="30" t="str">
        <f>VLOOKUP(B84,'[1]All-Muss'!$C$3:$L$1341,8,0)</f>
        <v>Legal</v>
      </c>
      <c r="O84" s="25">
        <f t="shared" si="4"/>
        <v>0</v>
      </c>
      <c r="P84" s="23" t="e">
        <f>+#REF!-H84</f>
        <v>#REF!</v>
      </c>
      <c r="Q84" s="24" t="e">
        <f t="shared" si="5"/>
        <v>#REF!</v>
      </c>
      <c r="R84" s="25" t="e">
        <f t="shared" si="6"/>
        <v>#REF!</v>
      </c>
      <c r="S84" s="24">
        <f t="shared" si="7"/>
        <v>0</v>
      </c>
      <c r="T84" s="24"/>
      <c r="U84" s="24"/>
      <c r="V84" s="24"/>
      <c r="W84" s="23" t="e">
        <f>+#REF!-H84</f>
        <v>#REF!</v>
      </c>
      <c r="X84" s="24"/>
      <c r="Y84" s="24"/>
      <c r="Z84" s="24"/>
      <c r="AA84" s="24"/>
      <c r="AB84" s="24"/>
      <c r="AC84" s="24"/>
      <c r="AD84" s="12" t="str">
        <f>VLOOKUP(B84,'[1]All-Muss'!$C$3:$L$1341,10,0)</f>
        <v>Letter not sent, no communication till date, legal case</v>
      </c>
    </row>
    <row r="85" spans="1:30" ht="15" thickBot="1" x14ac:dyDescent="0.35">
      <c r="A85" s="27">
        <v>84</v>
      </c>
      <c r="B85" s="28" t="s">
        <v>273</v>
      </c>
      <c r="C85" s="23" t="s">
        <v>23</v>
      </c>
      <c r="D85" s="29" t="s">
        <v>274</v>
      </c>
      <c r="E85" s="19" t="s">
        <v>25</v>
      </c>
      <c r="F85" s="23" t="s">
        <v>26</v>
      </c>
      <c r="G85" s="23" t="s">
        <v>168</v>
      </c>
      <c r="H85" s="23">
        <v>1996</v>
      </c>
      <c r="I85" s="23" t="s">
        <v>242</v>
      </c>
      <c r="J85" s="23"/>
      <c r="K85" s="30"/>
      <c r="L85" s="30">
        <f>VLOOKUP(B85,'[1]All-Muss'!$C$3:$L$1341,5,0)</f>
        <v>62000</v>
      </c>
      <c r="M85" s="30">
        <f>VLOOKUP(B85,'[1]All-Muss'!$C$3:$L$1341,6,0)</f>
        <v>62000</v>
      </c>
      <c r="N85" s="30" t="str">
        <f>VLOOKUP(B85,'[1]All-Muss'!$C$3:$L$1341,8,0)</f>
        <v>Legal</v>
      </c>
      <c r="O85" s="25">
        <f t="shared" si="4"/>
        <v>0</v>
      </c>
      <c r="P85" s="23" t="e">
        <f>+#REF!-H85</f>
        <v>#REF!</v>
      </c>
      <c r="Q85" s="24" t="e">
        <f t="shared" si="5"/>
        <v>#REF!</v>
      </c>
      <c r="R85" s="25" t="e">
        <f t="shared" si="6"/>
        <v>#REF!</v>
      </c>
      <c r="S85" s="24">
        <f t="shared" si="7"/>
        <v>0</v>
      </c>
      <c r="T85" s="24"/>
      <c r="U85" s="24"/>
      <c r="V85" s="24"/>
      <c r="W85" s="23" t="e">
        <f>+#REF!-H85</f>
        <v>#REF!</v>
      </c>
      <c r="X85" s="24"/>
      <c r="Y85" s="24"/>
      <c r="Z85" s="24"/>
      <c r="AA85" s="24"/>
      <c r="AB85" s="24"/>
      <c r="AC85" s="24"/>
      <c r="AD85" s="12" t="str">
        <f>VLOOKUP(B85,'[1]All-Muss'!$C$3:$L$1341,10,0)</f>
        <v>Letter not sent, no communication till date, legal case</v>
      </c>
    </row>
    <row r="86" spans="1:30" ht="15" thickBot="1" x14ac:dyDescent="0.35">
      <c r="A86" s="27">
        <v>85</v>
      </c>
      <c r="B86" s="28" t="s">
        <v>275</v>
      </c>
      <c r="C86" s="23" t="s">
        <v>23</v>
      </c>
      <c r="D86" s="29" t="s">
        <v>276</v>
      </c>
      <c r="E86" s="19" t="s">
        <v>25</v>
      </c>
      <c r="F86" s="23" t="s">
        <v>26</v>
      </c>
      <c r="G86" s="23" t="s">
        <v>168</v>
      </c>
      <c r="H86" s="23">
        <v>1996</v>
      </c>
      <c r="I86" s="23" t="s">
        <v>242</v>
      </c>
      <c r="J86" s="23"/>
      <c r="K86" s="30"/>
      <c r="L86" s="30">
        <f>VLOOKUP(B86,'[1]All-Muss'!$C$3:$L$1341,5,0)</f>
        <v>62000</v>
      </c>
      <c r="M86" s="30">
        <f>VLOOKUP(B86,'[1]All-Muss'!$C$3:$L$1341,6,0)</f>
        <v>62000</v>
      </c>
      <c r="N86" s="30" t="str">
        <f>VLOOKUP(B86,'[1]All-Muss'!$C$3:$L$1341,8,0)</f>
        <v>Legal</v>
      </c>
      <c r="O86" s="25">
        <f t="shared" si="4"/>
        <v>0</v>
      </c>
      <c r="P86" s="23" t="e">
        <f>+#REF!-H86</f>
        <v>#REF!</v>
      </c>
      <c r="Q86" s="24" t="e">
        <f t="shared" si="5"/>
        <v>#REF!</v>
      </c>
      <c r="R86" s="25" t="e">
        <f t="shared" si="6"/>
        <v>#REF!</v>
      </c>
      <c r="S86" s="24">
        <f t="shared" si="7"/>
        <v>0</v>
      </c>
      <c r="T86" s="24"/>
      <c r="U86" s="24"/>
      <c r="V86" s="24"/>
      <c r="W86" s="23" t="e">
        <f>+#REF!-H86</f>
        <v>#REF!</v>
      </c>
      <c r="X86" s="24"/>
      <c r="Y86" s="24"/>
      <c r="Z86" s="24"/>
      <c r="AA86" s="24"/>
      <c r="AB86" s="24"/>
      <c r="AC86" s="24"/>
      <c r="AD86" s="12" t="str">
        <f>VLOOKUP(B86,'[1]All-Muss'!$C$3:$L$1341,10,0)</f>
        <v>Letter not sent, no communication till date, legal case</v>
      </c>
    </row>
    <row r="87" spans="1:30" ht="15" thickBot="1" x14ac:dyDescent="0.35">
      <c r="A87" s="27">
        <v>86</v>
      </c>
      <c r="B87" s="28" t="s">
        <v>277</v>
      </c>
      <c r="C87" s="23" t="s">
        <v>23</v>
      </c>
      <c r="D87" s="29" t="s">
        <v>278</v>
      </c>
      <c r="E87" s="19" t="s">
        <v>25</v>
      </c>
      <c r="F87" s="23" t="s">
        <v>26</v>
      </c>
      <c r="G87" s="23" t="s">
        <v>168</v>
      </c>
      <c r="H87" s="23">
        <v>1996</v>
      </c>
      <c r="I87" s="23" t="s">
        <v>242</v>
      </c>
      <c r="J87" s="23"/>
      <c r="K87" s="30"/>
      <c r="L87" s="30">
        <f>VLOOKUP(B87,'[1]All-Muss'!$C$3:$L$1341,5,0)</f>
        <v>62000</v>
      </c>
      <c r="M87" s="30">
        <f>VLOOKUP(B87,'[1]All-Muss'!$C$3:$L$1341,6,0)</f>
        <v>62000</v>
      </c>
      <c r="N87" s="30" t="str">
        <f>VLOOKUP(B87,'[1]All-Muss'!$C$3:$L$1341,8,0)</f>
        <v>Legal</v>
      </c>
      <c r="O87" s="25">
        <f t="shared" si="4"/>
        <v>0</v>
      </c>
      <c r="P87" s="23" t="e">
        <f>+#REF!-H87</f>
        <v>#REF!</v>
      </c>
      <c r="Q87" s="24" t="e">
        <f t="shared" si="5"/>
        <v>#REF!</v>
      </c>
      <c r="R87" s="25" t="e">
        <f t="shared" si="6"/>
        <v>#REF!</v>
      </c>
      <c r="S87" s="24">
        <f t="shared" si="7"/>
        <v>0</v>
      </c>
      <c r="T87" s="24"/>
      <c r="U87" s="24"/>
      <c r="V87" s="24"/>
      <c r="W87" s="23" t="e">
        <f>+#REF!-H87</f>
        <v>#REF!</v>
      </c>
      <c r="X87" s="24"/>
      <c r="Y87" s="24"/>
      <c r="Z87" s="24"/>
      <c r="AA87" s="24"/>
      <c r="AB87" s="24"/>
      <c r="AC87" s="24"/>
      <c r="AD87" s="12" t="str">
        <f>VLOOKUP(B87,'[1]All-Muss'!$C$3:$L$1341,10,0)</f>
        <v>Letter not sent, no communication till date, legal case</v>
      </c>
    </row>
    <row r="88" spans="1:30" ht="15" thickBot="1" x14ac:dyDescent="0.35">
      <c r="A88" s="27">
        <v>87</v>
      </c>
      <c r="B88" s="28" t="s">
        <v>279</v>
      </c>
      <c r="C88" s="23" t="s">
        <v>23</v>
      </c>
      <c r="D88" s="29" t="s">
        <v>280</v>
      </c>
      <c r="E88" s="19" t="s">
        <v>25</v>
      </c>
      <c r="F88" s="23" t="s">
        <v>26</v>
      </c>
      <c r="G88" s="23" t="s">
        <v>168</v>
      </c>
      <c r="H88" s="23">
        <v>1996</v>
      </c>
      <c r="I88" s="23" t="s">
        <v>242</v>
      </c>
      <c r="J88" s="23"/>
      <c r="K88" s="30"/>
      <c r="L88" s="30">
        <f>VLOOKUP(B88,'[1]All-Muss'!$C$3:$L$1341,5,0)</f>
        <v>62000</v>
      </c>
      <c r="M88" s="30">
        <f>VLOOKUP(B88,'[1]All-Muss'!$C$3:$L$1341,6,0)</f>
        <v>62000</v>
      </c>
      <c r="N88" s="30" t="str">
        <f>VLOOKUP(B88,'[1]All-Muss'!$C$3:$L$1341,8,0)</f>
        <v>Legal</v>
      </c>
      <c r="O88" s="25">
        <f t="shared" si="4"/>
        <v>0</v>
      </c>
      <c r="P88" s="23" t="e">
        <f>+#REF!-H88</f>
        <v>#REF!</v>
      </c>
      <c r="Q88" s="24" t="e">
        <f t="shared" si="5"/>
        <v>#REF!</v>
      </c>
      <c r="R88" s="25" t="e">
        <f t="shared" si="6"/>
        <v>#REF!</v>
      </c>
      <c r="S88" s="24">
        <f t="shared" si="7"/>
        <v>0</v>
      </c>
      <c r="T88" s="24"/>
      <c r="U88" s="24"/>
      <c r="V88" s="24"/>
      <c r="W88" s="23" t="e">
        <f>+#REF!-H88</f>
        <v>#REF!</v>
      </c>
      <c r="X88" s="24"/>
      <c r="Y88" s="24"/>
      <c r="Z88" s="24"/>
      <c r="AA88" s="24"/>
      <c r="AB88" s="24"/>
      <c r="AC88" s="24"/>
      <c r="AD88" s="12" t="str">
        <f>VLOOKUP(B88,'[1]All-Muss'!$C$3:$L$1341,10,0)</f>
        <v>Letter not sent, no communication till date, legal case</v>
      </c>
    </row>
    <row r="89" spans="1:30" ht="15" thickBot="1" x14ac:dyDescent="0.35">
      <c r="A89" s="27">
        <v>88</v>
      </c>
      <c r="B89" s="28" t="s">
        <v>281</v>
      </c>
      <c r="C89" s="23" t="s">
        <v>23</v>
      </c>
      <c r="D89" s="29" t="s">
        <v>282</v>
      </c>
      <c r="E89" s="19" t="s">
        <v>25</v>
      </c>
      <c r="F89" s="23" t="s">
        <v>26</v>
      </c>
      <c r="G89" s="23" t="s">
        <v>168</v>
      </c>
      <c r="H89" s="23">
        <v>1996</v>
      </c>
      <c r="I89" s="23" t="s">
        <v>242</v>
      </c>
      <c r="J89" s="23"/>
      <c r="K89" s="30"/>
      <c r="L89" s="30">
        <f>VLOOKUP(B89,'[1]All-Muss'!$C$3:$L$1341,5,0)</f>
        <v>62000</v>
      </c>
      <c r="M89" s="30">
        <f>VLOOKUP(B89,'[1]All-Muss'!$C$3:$L$1341,6,0)</f>
        <v>62000</v>
      </c>
      <c r="N89" s="30" t="str">
        <f>VLOOKUP(B89,'[1]All-Muss'!$C$3:$L$1341,8,0)</f>
        <v>Legal</v>
      </c>
      <c r="O89" s="25">
        <f t="shared" si="4"/>
        <v>0</v>
      </c>
      <c r="P89" s="23" t="e">
        <f>+#REF!-H89</f>
        <v>#REF!</v>
      </c>
      <c r="Q89" s="24" t="e">
        <f t="shared" si="5"/>
        <v>#REF!</v>
      </c>
      <c r="R89" s="25" t="e">
        <f t="shared" si="6"/>
        <v>#REF!</v>
      </c>
      <c r="S89" s="24">
        <f t="shared" si="7"/>
        <v>0</v>
      </c>
      <c r="T89" s="24"/>
      <c r="U89" s="24"/>
      <c r="V89" s="24"/>
      <c r="W89" s="23" t="e">
        <f>+#REF!-H89</f>
        <v>#REF!</v>
      </c>
      <c r="X89" s="24"/>
      <c r="Y89" s="24"/>
      <c r="Z89" s="24"/>
      <c r="AA89" s="24"/>
      <c r="AB89" s="24"/>
      <c r="AC89" s="24"/>
      <c r="AD89" s="12" t="str">
        <f>VLOOKUP(B89,'[1]All-Muss'!$C$3:$L$1341,10,0)</f>
        <v>Letter not sent, no communication till date, legal case</v>
      </c>
    </row>
    <row r="90" spans="1:30" ht="15" thickBot="1" x14ac:dyDescent="0.35">
      <c r="A90" s="27">
        <v>89</v>
      </c>
      <c r="B90" s="28" t="s">
        <v>283</v>
      </c>
      <c r="C90" s="23" t="s">
        <v>23</v>
      </c>
      <c r="D90" s="29" t="s">
        <v>284</v>
      </c>
      <c r="E90" s="19" t="s">
        <v>25</v>
      </c>
      <c r="F90" s="23" t="s">
        <v>26</v>
      </c>
      <c r="G90" s="23" t="s">
        <v>285</v>
      </c>
      <c r="H90" s="23">
        <v>1996</v>
      </c>
      <c r="I90" s="23" t="s">
        <v>286</v>
      </c>
      <c r="J90" s="23"/>
      <c r="K90" s="30"/>
      <c r="L90" s="30">
        <f>VLOOKUP(B90,'[1]All-Muss'!$C$3:$L$1341,5,0)</f>
        <v>45000</v>
      </c>
      <c r="M90" s="30">
        <f>VLOOKUP(B90,'[1]All-Muss'!$C$3:$L$1341,6,0)</f>
        <v>45000</v>
      </c>
      <c r="N90" s="30" t="str">
        <f>VLOOKUP(B90,'[1]All-Muss'!$C$3:$L$1341,8,0)</f>
        <v>I.R.M</v>
      </c>
      <c r="O90" s="25">
        <f t="shared" si="4"/>
        <v>0</v>
      </c>
      <c r="P90" s="23" t="e">
        <f>+#REF!-H90</f>
        <v>#REF!</v>
      </c>
      <c r="Q90" s="24" t="e">
        <f t="shared" si="5"/>
        <v>#REF!</v>
      </c>
      <c r="R90" s="25" t="e">
        <f t="shared" si="6"/>
        <v>#REF!</v>
      </c>
      <c r="S90" s="24">
        <f t="shared" si="7"/>
        <v>0</v>
      </c>
      <c r="T90" s="24"/>
      <c r="U90" s="24"/>
      <c r="V90" s="24"/>
      <c r="W90" s="23" t="e">
        <f>+#REF!-H90</f>
        <v>#REF!</v>
      </c>
      <c r="X90" s="24"/>
      <c r="Y90" s="24"/>
      <c r="Z90" s="24"/>
      <c r="AA90" s="24"/>
      <c r="AB90" s="24"/>
      <c r="AC90" s="24"/>
      <c r="AD90" s="12" t="str">
        <f>VLOOKUP(B90,'[1]All-Muss'!$C$3:$L$1341,10,0)</f>
        <v>Last communication 03</v>
      </c>
    </row>
    <row r="91" spans="1:30" ht="15" thickBot="1" x14ac:dyDescent="0.35">
      <c r="A91" s="27">
        <v>90</v>
      </c>
      <c r="B91" s="28" t="s">
        <v>287</v>
      </c>
      <c r="C91" s="23" t="s">
        <v>23</v>
      </c>
      <c r="D91" s="29" t="s">
        <v>288</v>
      </c>
      <c r="E91" s="19" t="s">
        <v>25</v>
      </c>
      <c r="F91" s="23" t="s">
        <v>26</v>
      </c>
      <c r="G91" s="23" t="s">
        <v>289</v>
      </c>
      <c r="H91" s="23">
        <v>1996</v>
      </c>
      <c r="I91" s="23" t="s">
        <v>290</v>
      </c>
      <c r="J91" s="23"/>
      <c r="K91" s="30">
        <v>35000</v>
      </c>
      <c r="L91" s="30">
        <v>35000</v>
      </c>
      <c r="M91" s="30">
        <v>8750</v>
      </c>
      <c r="N91" s="30" t="s">
        <v>14</v>
      </c>
      <c r="O91" s="25">
        <f t="shared" si="4"/>
        <v>26250</v>
      </c>
      <c r="P91" s="23" t="e">
        <f>+#REF!-H91</f>
        <v>#REF!</v>
      </c>
      <c r="Q91" s="24">
        <f t="shared" si="5"/>
        <v>7000</v>
      </c>
      <c r="R91" s="25" t="e">
        <f t="shared" si="6"/>
        <v>#REF!</v>
      </c>
      <c r="S91" s="24">
        <f t="shared" si="7"/>
        <v>7000</v>
      </c>
      <c r="T91" s="24"/>
      <c r="U91" s="24"/>
      <c r="V91" s="24"/>
      <c r="W91" s="23" t="e">
        <f>+#REF!-H91</f>
        <v>#REF!</v>
      </c>
      <c r="X91" s="24"/>
      <c r="Y91" s="24"/>
      <c r="Z91" s="24"/>
      <c r="AA91" s="24"/>
      <c r="AB91" s="24"/>
      <c r="AC91" s="24"/>
      <c r="AD91" s="12" t="e">
        <f>VLOOKUP(B91,'[1]All-Muss'!$C$3:$L$1341,10,0)</f>
        <v>#N/A</v>
      </c>
    </row>
    <row r="92" spans="1:30" ht="15" thickBot="1" x14ac:dyDescent="0.35">
      <c r="A92" s="27">
        <v>91</v>
      </c>
      <c r="B92" s="28" t="s">
        <v>291</v>
      </c>
      <c r="C92" s="23" t="s">
        <v>23</v>
      </c>
      <c r="D92" s="29" t="s">
        <v>292</v>
      </c>
      <c r="E92" s="19" t="s">
        <v>25</v>
      </c>
      <c r="F92" s="23" t="s">
        <v>26</v>
      </c>
      <c r="G92" s="23" t="s">
        <v>293</v>
      </c>
      <c r="H92" s="23">
        <v>1996</v>
      </c>
      <c r="I92" s="23" t="s">
        <v>294</v>
      </c>
      <c r="J92" s="23"/>
      <c r="K92" s="30"/>
      <c r="L92" s="30">
        <f>VLOOKUP(B92,'[1]All-Muss'!$C$3:$L$1341,5,0)</f>
        <v>28000</v>
      </c>
      <c r="M92" s="30">
        <f>VLOOKUP(B92,'[1]All-Muss'!$C$3:$L$1341,6,0)</f>
        <v>28000</v>
      </c>
      <c r="N92" s="30" t="str">
        <f>VLOOKUP(B92,'[1]All-Muss'!$C$3:$L$1341,8,0)</f>
        <v>I.R.M</v>
      </c>
      <c r="O92" s="25">
        <f t="shared" si="4"/>
        <v>0</v>
      </c>
      <c r="P92" s="23" t="e">
        <f>+#REF!-H92</f>
        <v>#REF!</v>
      </c>
      <c r="Q92" s="24" t="e">
        <f t="shared" si="5"/>
        <v>#REF!</v>
      </c>
      <c r="R92" s="25" t="e">
        <f t="shared" si="6"/>
        <v>#REF!</v>
      </c>
      <c r="S92" s="24">
        <f t="shared" si="7"/>
        <v>0</v>
      </c>
      <c r="T92" s="24"/>
      <c r="U92" s="24"/>
      <c r="V92" s="24"/>
      <c r="W92" s="23" t="e">
        <f>+#REF!-H92</f>
        <v>#REF!</v>
      </c>
      <c r="X92" s="24"/>
      <c r="Y92" s="24"/>
      <c r="Z92" s="24"/>
      <c r="AA92" s="24"/>
      <c r="AB92" s="24"/>
      <c r="AC92" s="24"/>
      <c r="AD92" s="12" t="str">
        <f>VLOOKUP(B92,'[1]All-Muss'!$C$3:$L$1341,10,0)</f>
        <v>No communication till date</v>
      </c>
    </row>
    <row r="93" spans="1:30" ht="15" thickBot="1" x14ac:dyDescent="0.35">
      <c r="A93" s="27">
        <v>92</v>
      </c>
      <c r="B93" s="28" t="s">
        <v>295</v>
      </c>
      <c r="C93" s="23" t="s">
        <v>23</v>
      </c>
      <c r="D93" s="29" t="s">
        <v>296</v>
      </c>
      <c r="E93" s="19" t="s">
        <v>25</v>
      </c>
      <c r="F93" s="23" t="s">
        <v>26</v>
      </c>
      <c r="G93" s="23" t="s">
        <v>293</v>
      </c>
      <c r="H93" s="23">
        <v>1996</v>
      </c>
      <c r="I93" s="23" t="s">
        <v>297</v>
      </c>
      <c r="J93" s="23"/>
      <c r="K93" s="30"/>
      <c r="L93" s="30">
        <f>VLOOKUP(B93,'[1]All-Muss'!$C$3:$L$1341,5,0)</f>
        <v>28000</v>
      </c>
      <c r="M93" s="30">
        <f>VLOOKUP(B93,'[1]All-Muss'!$C$3:$L$1341,6,0)</f>
        <v>28000</v>
      </c>
      <c r="N93" s="30" t="str">
        <f>VLOOKUP(B93,'[1]All-Muss'!$C$3:$L$1341,8,0)</f>
        <v>I.R.M</v>
      </c>
      <c r="O93" s="25">
        <f t="shared" si="4"/>
        <v>0</v>
      </c>
      <c r="P93" s="23" t="e">
        <f>+#REF!-H93</f>
        <v>#REF!</v>
      </c>
      <c r="Q93" s="24" t="e">
        <f t="shared" si="5"/>
        <v>#REF!</v>
      </c>
      <c r="R93" s="25" t="e">
        <f t="shared" si="6"/>
        <v>#REF!</v>
      </c>
      <c r="S93" s="24">
        <f t="shared" si="7"/>
        <v>0</v>
      </c>
      <c r="T93" s="24"/>
      <c r="U93" s="24"/>
      <c r="V93" s="24"/>
      <c r="W93" s="23" t="e">
        <f>+#REF!-H93</f>
        <v>#REF!</v>
      </c>
      <c r="X93" s="24"/>
      <c r="Y93" s="24"/>
      <c r="Z93" s="24"/>
      <c r="AA93" s="24"/>
      <c r="AB93" s="24"/>
      <c r="AC93" s="24"/>
      <c r="AD93" s="12" t="str">
        <f>VLOOKUP(B93,'[1]All-Muss'!$C$3:$L$1341,10,0)</f>
        <v>Last communication  96</v>
      </c>
    </row>
    <row r="94" spans="1:30" ht="15" thickBot="1" x14ac:dyDescent="0.35">
      <c r="A94" s="27">
        <v>93</v>
      </c>
      <c r="B94" s="28" t="s">
        <v>298</v>
      </c>
      <c r="C94" s="23" t="s">
        <v>23</v>
      </c>
      <c r="D94" s="29" t="s">
        <v>299</v>
      </c>
      <c r="E94" s="19" t="s">
        <v>25</v>
      </c>
      <c r="F94" s="23" t="s">
        <v>26</v>
      </c>
      <c r="G94" s="23" t="s">
        <v>300</v>
      </c>
      <c r="H94" s="23">
        <v>1996</v>
      </c>
      <c r="I94" s="23" t="s">
        <v>301</v>
      </c>
      <c r="J94" s="23"/>
      <c r="K94" s="30"/>
      <c r="L94" s="30">
        <f>VLOOKUP(B94,'[1]All-Muss'!$C$3:$L$1341,5,0)</f>
        <v>45000</v>
      </c>
      <c r="M94" s="30">
        <f>VLOOKUP(B94,'[1]All-Muss'!$C$3:$L$1341,6,0)</f>
        <v>45000</v>
      </c>
      <c r="N94" s="30" t="str">
        <f>VLOOKUP(B94,'[1]All-Muss'!$C$3:$L$1341,8,0)</f>
        <v>R.M</v>
      </c>
      <c r="O94" s="25">
        <f t="shared" si="4"/>
        <v>0</v>
      </c>
      <c r="P94" s="23" t="e">
        <f>+#REF!-H94</f>
        <v>#REF!</v>
      </c>
      <c r="Q94" s="24" t="e">
        <f t="shared" si="5"/>
        <v>#REF!</v>
      </c>
      <c r="R94" s="25" t="e">
        <f t="shared" si="6"/>
        <v>#REF!</v>
      </c>
      <c r="S94" s="24">
        <f t="shared" si="7"/>
        <v>0</v>
      </c>
      <c r="T94" s="24"/>
      <c r="U94" s="24"/>
      <c r="V94" s="24"/>
      <c r="W94" s="23" t="e">
        <f>+#REF!-H94</f>
        <v>#REF!</v>
      </c>
      <c r="X94" s="24"/>
      <c r="Y94" s="24"/>
      <c r="Z94" s="24"/>
      <c r="AA94" s="24"/>
      <c r="AB94" s="24"/>
      <c r="AC94" s="24"/>
      <c r="AD94" s="12" t="str">
        <f>VLOOKUP(B94,'[1]All-Muss'!$C$3:$L$1341,10,0)</f>
        <v>Last communication 10</v>
      </c>
    </row>
    <row r="95" spans="1:30" ht="15" thickBot="1" x14ac:dyDescent="0.35">
      <c r="A95" s="27">
        <v>94</v>
      </c>
      <c r="B95" s="28" t="s">
        <v>302</v>
      </c>
      <c r="C95" s="23" t="s">
        <v>23</v>
      </c>
      <c r="D95" s="29" t="s">
        <v>303</v>
      </c>
      <c r="E95" s="19" t="s">
        <v>25</v>
      </c>
      <c r="F95" s="23" t="s">
        <v>26</v>
      </c>
      <c r="G95" s="23" t="s">
        <v>300</v>
      </c>
      <c r="H95" s="23">
        <v>1996</v>
      </c>
      <c r="I95" s="23" t="s">
        <v>304</v>
      </c>
      <c r="J95" s="23"/>
      <c r="K95" s="30"/>
      <c r="L95" s="30">
        <f>VLOOKUP(B95,'[1]All-Muss'!$C$3:$L$1341,5,0)</f>
        <v>45000</v>
      </c>
      <c r="M95" s="30">
        <f>VLOOKUP(B95,'[1]All-Muss'!$C$3:$L$1341,6,0)</f>
        <v>45000</v>
      </c>
      <c r="N95" s="30" t="str">
        <f>VLOOKUP(B95,'[1]All-Muss'!$C$3:$L$1341,8,0)</f>
        <v>I.R.M</v>
      </c>
      <c r="O95" s="25">
        <f t="shared" si="4"/>
        <v>0</v>
      </c>
      <c r="P95" s="23" t="e">
        <f>+#REF!-H95</f>
        <v>#REF!</v>
      </c>
      <c r="Q95" s="24" t="e">
        <f t="shared" si="5"/>
        <v>#REF!</v>
      </c>
      <c r="R95" s="25" t="e">
        <f t="shared" si="6"/>
        <v>#REF!</v>
      </c>
      <c r="S95" s="24">
        <f t="shared" si="7"/>
        <v>0</v>
      </c>
      <c r="T95" s="24"/>
      <c r="U95" s="24"/>
      <c r="V95" s="24"/>
      <c r="W95" s="23" t="e">
        <f>+#REF!-H95</f>
        <v>#REF!</v>
      </c>
      <c r="X95" s="24"/>
      <c r="Y95" s="24"/>
      <c r="Z95" s="24"/>
      <c r="AA95" s="24"/>
      <c r="AB95" s="24"/>
      <c r="AC95" s="24"/>
      <c r="AD95" s="12" t="str">
        <f>VLOOKUP(B95,'[1]All-Muss'!$C$3:$L$1341,10,0)</f>
        <v>Letter not sent,last communication  reminder sent 09</v>
      </c>
    </row>
    <row r="96" spans="1:30" ht="15" thickBot="1" x14ac:dyDescent="0.35">
      <c r="A96" s="27">
        <v>95</v>
      </c>
      <c r="B96" s="28" t="s">
        <v>305</v>
      </c>
      <c r="C96" s="23" t="s">
        <v>23</v>
      </c>
      <c r="D96" s="29" t="s">
        <v>306</v>
      </c>
      <c r="E96" s="19" t="s">
        <v>25</v>
      </c>
      <c r="F96" s="23" t="s">
        <v>26</v>
      </c>
      <c r="G96" s="23" t="s">
        <v>307</v>
      </c>
      <c r="H96" s="23">
        <v>1996</v>
      </c>
      <c r="I96" s="23" t="s">
        <v>308</v>
      </c>
      <c r="J96" s="23"/>
      <c r="K96" s="30"/>
      <c r="L96" s="30">
        <f>VLOOKUP(B96,'[1]All-Muss'!$C$3:$L$1341,5,0)</f>
        <v>35000</v>
      </c>
      <c r="M96" s="30">
        <f>VLOOKUP(B96,'[1]All-Muss'!$C$3:$L$1341,6,0)</f>
        <v>35000</v>
      </c>
      <c r="N96" s="30" t="str">
        <f>VLOOKUP(B96,'[1]All-Muss'!$C$3:$L$1341,8,0)</f>
        <v>I.R.M</v>
      </c>
      <c r="O96" s="25">
        <f t="shared" si="4"/>
        <v>0</v>
      </c>
      <c r="P96" s="23" t="e">
        <f>+#REF!-H96</f>
        <v>#REF!</v>
      </c>
      <c r="Q96" s="24" t="e">
        <f t="shared" si="5"/>
        <v>#REF!</v>
      </c>
      <c r="R96" s="25" t="e">
        <f t="shared" si="6"/>
        <v>#REF!</v>
      </c>
      <c r="S96" s="24">
        <f t="shared" si="7"/>
        <v>0</v>
      </c>
      <c r="T96" s="24"/>
      <c r="U96" s="24"/>
      <c r="V96" s="24"/>
      <c r="W96" s="23" t="e">
        <f>+#REF!-H96</f>
        <v>#REF!</v>
      </c>
      <c r="X96" s="24"/>
      <c r="Y96" s="24"/>
      <c r="Z96" s="24"/>
      <c r="AA96" s="24"/>
      <c r="AB96" s="24"/>
      <c r="AC96" s="24"/>
      <c r="AD96" s="12" t="str">
        <f>VLOOKUP(B96,'[1]All-Muss'!$C$3:$L$1341,10,0)</f>
        <v>Last communication  99</v>
      </c>
    </row>
    <row r="97" spans="1:30" ht="15" thickBot="1" x14ac:dyDescent="0.35">
      <c r="A97" s="27">
        <v>96</v>
      </c>
      <c r="B97" s="28" t="s">
        <v>309</v>
      </c>
      <c r="C97" s="23" t="s">
        <v>23</v>
      </c>
      <c r="D97" s="29" t="s">
        <v>310</v>
      </c>
      <c r="E97" s="19" t="s">
        <v>25</v>
      </c>
      <c r="F97" s="23" t="s">
        <v>26</v>
      </c>
      <c r="G97" s="23" t="s">
        <v>293</v>
      </c>
      <c r="H97" s="23">
        <v>1996</v>
      </c>
      <c r="I97" s="23" t="s">
        <v>311</v>
      </c>
      <c r="J97" s="23"/>
      <c r="K97" s="30"/>
      <c r="L97" s="30">
        <f>VLOOKUP(B97,'[1]All-Muss'!$C$3:$L$1341,5,0)</f>
        <v>45000</v>
      </c>
      <c r="M97" s="30">
        <f>VLOOKUP(B97,'[1]All-Muss'!$C$3:$L$1341,6,0)</f>
        <v>45000</v>
      </c>
      <c r="N97" s="30" t="str">
        <f>VLOOKUP(B97,'[1]All-Muss'!$C$3:$L$1341,8,0)</f>
        <v>I.R.M</v>
      </c>
      <c r="O97" s="25">
        <f t="shared" si="4"/>
        <v>0</v>
      </c>
      <c r="P97" s="23" t="e">
        <f>+#REF!-H97</f>
        <v>#REF!</v>
      </c>
      <c r="Q97" s="24" t="e">
        <f t="shared" si="5"/>
        <v>#REF!</v>
      </c>
      <c r="R97" s="25" t="e">
        <f t="shared" si="6"/>
        <v>#REF!</v>
      </c>
      <c r="S97" s="24">
        <f t="shared" si="7"/>
        <v>0</v>
      </c>
      <c r="T97" s="24"/>
      <c r="U97" s="24"/>
      <c r="V97" s="24"/>
      <c r="W97" s="23" t="e">
        <f>+#REF!-H97</f>
        <v>#REF!</v>
      </c>
      <c r="X97" s="24"/>
      <c r="Y97" s="24"/>
      <c r="Z97" s="24"/>
      <c r="AA97" s="24"/>
      <c r="AB97" s="24"/>
      <c r="AC97" s="24"/>
      <c r="AD97" s="12" t="str">
        <f>VLOOKUP(B97,'[1]All-Muss'!$C$3:$L$1341,10,0)</f>
        <v>Letter Sent, last communication 07</v>
      </c>
    </row>
    <row r="98" spans="1:30" ht="15" thickBot="1" x14ac:dyDescent="0.35">
      <c r="A98" s="27">
        <v>97</v>
      </c>
      <c r="B98" s="28" t="s">
        <v>312</v>
      </c>
      <c r="C98" s="23" t="s">
        <v>23</v>
      </c>
      <c r="D98" s="29" t="s">
        <v>313</v>
      </c>
      <c r="E98" s="19" t="s">
        <v>25</v>
      </c>
      <c r="F98" s="23" t="s">
        <v>26</v>
      </c>
      <c r="G98" s="23" t="s">
        <v>314</v>
      </c>
      <c r="H98" s="23">
        <v>1996</v>
      </c>
      <c r="I98" s="23" t="s">
        <v>315</v>
      </c>
      <c r="J98" s="23"/>
      <c r="K98" s="30"/>
      <c r="L98" s="30">
        <f>VLOOKUP(B98,'[1]All-Muss'!$C$3:$L$1341,5,0)</f>
        <v>45000</v>
      </c>
      <c r="M98" s="30">
        <f>VLOOKUP(B98,'[1]All-Muss'!$C$3:$L$1341,6,0)</f>
        <v>45000</v>
      </c>
      <c r="N98" s="30" t="str">
        <f>VLOOKUP(B98,'[1]All-Muss'!$C$3:$L$1341,8,0)</f>
        <v>I.R.M</v>
      </c>
      <c r="O98" s="25">
        <f t="shared" si="4"/>
        <v>0</v>
      </c>
      <c r="P98" s="23" t="e">
        <f>+#REF!-H98</f>
        <v>#REF!</v>
      </c>
      <c r="Q98" s="24" t="e">
        <f t="shared" si="5"/>
        <v>#REF!</v>
      </c>
      <c r="R98" s="25" t="e">
        <f t="shared" si="6"/>
        <v>#REF!</v>
      </c>
      <c r="S98" s="24">
        <f t="shared" si="7"/>
        <v>0</v>
      </c>
      <c r="T98" s="24"/>
      <c r="U98" s="24"/>
      <c r="V98" s="24"/>
      <c r="W98" s="23" t="e">
        <f>+#REF!-H98</f>
        <v>#REF!</v>
      </c>
      <c r="X98" s="24"/>
      <c r="Y98" s="24"/>
      <c r="Z98" s="24"/>
      <c r="AA98" s="24"/>
      <c r="AB98" s="24"/>
      <c r="AC98" s="24"/>
      <c r="AD98" s="12" t="str">
        <f>VLOOKUP(B98,'[1]All-Muss'!$C$3:$L$1341,10,0)</f>
        <v>Letter undelivered, reminder sent 08</v>
      </c>
    </row>
    <row r="99" spans="1:30" ht="15" thickBot="1" x14ac:dyDescent="0.35">
      <c r="A99" s="27">
        <v>98</v>
      </c>
      <c r="B99" s="28" t="s">
        <v>316</v>
      </c>
      <c r="C99" s="23" t="s">
        <v>23</v>
      </c>
      <c r="D99" s="29" t="s">
        <v>317</v>
      </c>
      <c r="E99" s="19" t="s">
        <v>25</v>
      </c>
      <c r="F99" s="23" t="s">
        <v>26</v>
      </c>
      <c r="G99" s="23" t="s">
        <v>300</v>
      </c>
      <c r="H99" s="23">
        <v>1996</v>
      </c>
      <c r="I99" s="23" t="s">
        <v>318</v>
      </c>
      <c r="J99" s="23"/>
      <c r="K99" s="30"/>
      <c r="L99" s="30">
        <f>VLOOKUP(B99,'[1]All-Muss'!$C$3:$L$1341,5,0)</f>
        <v>45000</v>
      </c>
      <c r="M99" s="30">
        <f>VLOOKUP(B99,'[1]All-Muss'!$C$3:$L$1341,6,0)</f>
        <v>45000</v>
      </c>
      <c r="N99" s="30" t="str">
        <f>VLOOKUP(B99,'[1]All-Muss'!$C$3:$L$1341,8,0)</f>
        <v>I.R.M</v>
      </c>
      <c r="O99" s="25">
        <f t="shared" si="4"/>
        <v>0</v>
      </c>
      <c r="P99" s="23" t="e">
        <f>+#REF!-H99</f>
        <v>#REF!</v>
      </c>
      <c r="Q99" s="24" t="e">
        <f t="shared" si="5"/>
        <v>#REF!</v>
      </c>
      <c r="R99" s="25" t="e">
        <f t="shared" si="6"/>
        <v>#REF!</v>
      </c>
      <c r="S99" s="24">
        <f t="shared" si="7"/>
        <v>0</v>
      </c>
      <c r="T99" s="24"/>
      <c r="U99" s="24"/>
      <c r="V99" s="24"/>
      <c r="W99" s="23" t="e">
        <f>+#REF!-H99</f>
        <v>#REF!</v>
      </c>
      <c r="X99" s="24"/>
      <c r="Y99" s="24"/>
      <c r="Z99" s="24"/>
      <c r="AA99" s="24"/>
      <c r="AB99" s="24"/>
      <c r="AC99" s="24"/>
      <c r="AD99" s="12" t="str">
        <f>VLOOKUP(B99,'[1]All-Muss'!$C$3:$L$1341,10,0)</f>
        <v>Letter not sent, reminder sent:- 09</v>
      </c>
    </row>
    <row r="100" spans="1:30" ht="15" thickBot="1" x14ac:dyDescent="0.35">
      <c r="A100" s="27">
        <v>99</v>
      </c>
      <c r="B100" s="28" t="s">
        <v>319</v>
      </c>
      <c r="C100" s="23" t="s">
        <v>23</v>
      </c>
      <c r="D100" s="29" t="s">
        <v>320</v>
      </c>
      <c r="E100" s="19" t="s">
        <v>25</v>
      </c>
      <c r="F100" s="23" t="s">
        <v>26</v>
      </c>
      <c r="G100" s="23" t="s">
        <v>307</v>
      </c>
      <c r="H100" s="23">
        <v>1996</v>
      </c>
      <c r="I100" s="23" t="s">
        <v>136</v>
      </c>
      <c r="J100" s="23"/>
      <c r="K100" s="30">
        <v>45000</v>
      </c>
      <c r="L100" s="30">
        <v>45000</v>
      </c>
      <c r="M100" s="30">
        <v>3000</v>
      </c>
      <c r="N100" s="30" t="s">
        <v>14</v>
      </c>
      <c r="O100" s="25">
        <f t="shared" si="4"/>
        <v>42000</v>
      </c>
      <c r="P100" s="23" t="e">
        <f>+#REF!-H100</f>
        <v>#REF!</v>
      </c>
      <c r="Q100" s="24">
        <f t="shared" si="5"/>
        <v>2400</v>
      </c>
      <c r="R100" s="25" t="e">
        <f t="shared" si="6"/>
        <v>#REF!</v>
      </c>
      <c r="S100" s="24">
        <f t="shared" si="7"/>
        <v>2400</v>
      </c>
      <c r="T100" s="24"/>
      <c r="U100" s="24"/>
      <c r="V100" s="24"/>
      <c r="W100" s="23" t="e">
        <f>+#REF!-H100</f>
        <v>#REF!</v>
      </c>
      <c r="X100" s="24"/>
      <c r="Y100" s="24"/>
      <c r="Z100" s="24"/>
      <c r="AA100" s="24"/>
      <c r="AB100" s="24"/>
      <c r="AC100" s="24"/>
      <c r="AD100" s="12" t="e">
        <f>VLOOKUP(B100,'[1]All-Muss'!$C$3:$L$1341,10,0)</f>
        <v>#N/A</v>
      </c>
    </row>
    <row r="101" spans="1:30" ht="29.4" thickBot="1" x14ac:dyDescent="0.35">
      <c r="A101" s="27">
        <v>100</v>
      </c>
      <c r="B101" s="28" t="s">
        <v>321</v>
      </c>
      <c r="C101" s="23" t="s">
        <v>23</v>
      </c>
      <c r="D101" s="29">
        <v>1002544</v>
      </c>
      <c r="E101" s="19" t="s">
        <v>25</v>
      </c>
      <c r="F101" s="23" t="s">
        <v>26</v>
      </c>
      <c r="G101" s="23" t="s">
        <v>293</v>
      </c>
      <c r="H101" s="23">
        <v>1996</v>
      </c>
      <c r="I101" s="23" t="s">
        <v>322</v>
      </c>
      <c r="J101" s="23"/>
      <c r="K101" s="30"/>
      <c r="L101" s="30">
        <f>VLOOKUP(B101,'[1]All-Muss'!$C$3:$L$1341,5,0)</f>
        <v>35000</v>
      </c>
      <c r="M101" s="30">
        <f>VLOOKUP(B101,'[1]All-Muss'!$C$3:$L$1341,6,0)</f>
        <v>14000</v>
      </c>
      <c r="N101" s="30" t="str">
        <f>VLOOKUP(B101,'[1]All-Muss'!$C$3:$L$1341,8,0)</f>
        <v>Outstanding</v>
      </c>
      <c r="O101" s="25">
        <f t="shared" si="4"/>
        <v>21000</v>
      </c>
      <c r="P101" s="23" t="e">
        <f>+#REF!-H101</f>
        <v>#REF!</v>
      </c>
      <c r="Q101" s="24">
        <f t="shared" si="5"/>
        <v>11200</v>
      </c>
      <c r="R101" s="25" t="e">
        <f t="shared" si="6"/>
        <v>#REF!</v>
      </c>
      <c r="S101" s="24">
        <f t="shared" si="7"/>
        <v>11200</v>
      </c>
      <c r="T101" s="24"/>
      <c r="U101" s="24"/>
      <c r="V101" s="24"/>
      <c r="W101" s="23" t="e">
        <f>+#REF!-H101</f>
        <v>#REF!</v>
      </c>
      <c r="X101" s="24"/>
      <c r="Y101" s="24"/>
      <c r="Z101" s="24"/>
      <c r="AA101" s="24"/>
      <c r="AB101" s="24"/>
      <c r="AC101" s="24"/>
      <c r="AD101" s="12" t="str">
        <f>VLOOKUP(B101,'[1]All-Muss'!$C$3:$L$1341,10,0)</f>
        <v>Last Communication  07
(Outstanding Rs 21000/-)</v>
      </c>
    </row>
    <row r="102" spans="1:30" ht="15" thickBot="1" x14ac:dyDescent="0.35">
      <c r="A102" s="27">
        <v>101</v>
      </c>
      <c r="B102" s="28" t="s">
        <v>323</v>
      </c>
      <c r="C102" s="23" t="s">
        <v>23</v>
      </c>
      <c r="D102" s="29" t="s">
        <v>324</v>
      </c>
      <c r="E102" s="19" t="s">
        <v>25</v>
      </c>
      <c r="F102" s="23" t="s">
        <v>26</v>
      </c>
      <c r="G102" s="23" t="s">
        <v>293</v>
      </c>
      <c r="H102" s="23">
        <v>1996</v>
      </c>
      <c r="I102" s="23" t="s">
        <v>325</v>
      </c>
      <c r="J102" s="23"/>
      <c r="K102" s="30"/>
      <c r="L102" s="30">
        <f>VLOOKUP(B102,'[1]All-Muss'!$C$3:$L$1341,5,0)</f>
        <v>58900</v>
      </c>
      <c r="M102" s="30">
        <f>VLOOKUP(B102,'[1]All-Muss'!$C$3:$L$1341,6,0)</f>
        <v>58900</v>
      </c>
      <c r="N102" s="30" t="str">
        <f>VLOOKUP(B102,'[1]All-Muss'!$C$3:$L$1341,8,0)</f>
        <v>I.R.M</v>
      </c>
      <c r="O102" s="25">
        <f t="shared" si="4"/>
        <v>0</v>
      </c>
      <c r="P102" s="23" t="e">
        <f>+#REF!-H102</f>
        <v>#REF!</v>
      </c>
      <c r="Q102" s="24" t="e">
        <f t="shared" si="5"/>
        <v>#REF!</v>
      </c>
      <c r="R102" s="25" t="e">
        <f t="shared" si="6"/>
        <v>#REF!</v>
      </c>
      <c r="S102" s="24">
        <f t="shared" si="7"/>
        <v>0</v>
      </c>
      <c r="T102" s="24"/>
      <c r="U102" s="24"/>
      <c r="V102" s="24"/>
      <c r="W102" s="23" t="e">
        <f>+#REF!-H102</f>
        <v>#REF!</v>
      </c>
      <c r="X102" s="24"/>
      <c r="Y102" s="24"/>
      <c r="Z102" s="24"/>
      <c r="AA102" s="24"/>
      <c r="AB102" s="24"/>
      <c r="AC102" s="24"/>
      <c r="AD102" s="12" t="str">
        <f>VLOOKUP(B102,'[1]All-Muss'!$C$3:$L$1341,10,0)</f>
        <v>Letter not sent, last communication 98</v>
      </c>
    </row>
    <row r="103" spans="1:30" ht="15" thickBot="1" x14ac:dyDescent="0.35">
      <c r="A103" s="27">
        <v>102</v>
      </c>
      <c r="B103" s="28" t="s">
        <v>326</v>
      </c>
      <c r="C103" s="23" t="s">
        <v>23</v>
      </c>
      <c r="D103" s="29" t="s">
        <v>327</v>
      </c>
      <c r="E103" s="19" t="s">
        <v>25</v>
      </c>
      <c r="F103" s="23" t="s">
        <v>26</v>
      </c>
      <c r="G103" s="23" t="s">
        <v>293</v>
      </c>
      <c r="H103" s="23">
        <v>1996</v>
      </c>
      <c r="I103" s="23" t="s">
        <v>328</v>
      </c>
      <c r="J103" s="23"/>
      <c r="K103" s="30"/>
      <c r="L103" s="30">
        <f>VLOOKUP(B103,'[1]All-Muss'!$C$3:$L$1341,5,0)</f>
        <v>58900</v>
      </c>
      <c r="M103" s="30">
        <f>VLOOKUP(B103,'[1]All-Muss'!$C$3:$L$1341,6,0)</f>
        <v>58900</v>
      </c>
      <c r="N103" s="30" t="str">
        <f>VLOOKUP(B103,'[1]All-Muss'!$C$3:$L$1341,8,0)</f>
        <v>R.M</v>
      </c>
      <c r="O103" s="25">
        <f t="shared" si="4"/>
        <v>0</v>
      </c>
      <c r="P103" s="23" t="e">
        <f>+#REF!-H103</f>
        <v>#REF!</v>
      </c>
      <c r="Q103" s="24" t="e">
        <f t="shared" si="5"/>
        <v>#REF!</v>
      </c>
      <c r="R103" s="25" t="e">
        <f t="shared" si="6"/>
        <v>#REF!</v>
      </c>
      <c r="S103" s="24">
        <f t="shared" si="7"/>
        <v>0</v>
      </c>
      <c r="T103" s="24"/>
      <c r="U103" s="24"/>
      <c r="V103" s="24"/>
      <c r="W103" s="23" t="e">
        <f>+#REF!-H103</f>
        <v>#REF!</v>
      </c>
      <c r="X103" s="24"/>
      <c r="Y103" s="24"/>
      <c r="Z103" s="24"/>
      <c r="AA103" s="24"/>
      <c r="AB103" s="24"/>
      <c r="AC103" s="24"/>
      <c r="AD103" s="12" t="str">
        <f>VLOOKUP(B103,'[1]All-Muss'!$C$3:$L$1341,10,0)</f>
        <v>Last communication 10</v>
      </c>
    </row>
    <row r="104" spans="1:30" ht="15" thickBot="1" x14ac:dyDescent="0.35">
      <c r="A104" s="27">
        <v>103</v>
      </c>
      <c r="B104" s="28" t="s">
        <v>329</v>
      </c>
      <c r="C104" s="23" t="s">
        <v>23</v>
      </c>
      <c r="D104" s="29" t="s">
        <v>330</v>
      </c>
      <c r="E104" s="19" t="s">
        <v>25</v>
      </c>
      <c r="F104" s="23" t="s">
        <v>26</v>
      </c>
      <c r="G104" s="31">
        <v>35072</v>
      </c>
      <c r="H104" s="23">
        <v>1996</v>
      </c>
      <c r="I104" s="23" t="s">
        <v>331</v>
      </c>
      <c r="J104" s="23"/>
      <c r="K104" s="30"/>
      <c r="L104" s="30">
        <f>VLOOKUP(B104,'[1]All-Muss'!$C$3:$L$1341,5,0)</f>
        <v>28000</v>
      </c>
      <c r="M104" s="30">
        <f>VLOOKUP(B104,'[1]All-Muss'!$C$3:$L$1341,6,0)</f>
        <v>28000</v>
      </c>
      <c r="N104" s="30" t="str">
        <f>VLOOKUP(B104,'[1]All-Muss'!$C$3:$L$1341,8,0)</f>
        <v>R.M</v>
      </c>
      <c r="O104" s="25">
        <f t="shared" si="4"/>
        <v>0</v>
      </c>
      <c r="P104" s="23" t="e">
        <f>+#REF!-H104</f>
        <v>#REF!</v>
      </c>
      <c r="Q104" s="24" t="e">
        <f t="shared" si="5"/>
        <v>#REF!</v>
      </c>
      <c r="R104" s="25" t="e">
        <f t="shared" si="6"/>
        <v>#REF!</v>
      </c>
      <c r="S104" s="24">
        <f t="shared" si="7"/>
        <v>0</v>
      </c>
      <c r="T104" s="24"/>
      <c r="U104" s="24"/>
      <c r="V104" s="24"/>
      <c r="W104" s="23" t="e">
        <f>+#REF!-H104</f>
        <v>#REF!</v>
      </c>
      <c r="X104" s="24"/>
      <c r="Y104" s="24"/>
      <c r="Z104" s="24"/>
      <c r="AA104" s="24"/>
      <c r="AB104" s="24"/>
      <c r="AC104" s="24"/>
      <c r="AD104" s="12" t="str">
        <f>VLOOKUP(B104,'[1]All-Muss'!$C$3:$L$1341,10,0)</f>
        <v>Last communication 10</v>
      </c>
    </row>
    <row r="105" spans="1:30" ht="15" thickBot="1" x14ac:dyDescent="0.35">
      <c r="A105" s="27">
        <v>104</v>
      </c>
      <c r="B105" s="28" t="s">
        <v>332</v>
      </c>
      <c r="C105" s="23" t="s">
        <v>23</v>
      </c>
      <c r="D105" s="29" t="s">
        <v>333</v>
      </c>
      <c r="E105" s="19" t="s">
        <v>25</v>
      </c>
      <c r="F105" s="23" t="s">
        <v>26</v>
      </c>
      <c r="G105" s="31">
        <v>35072</v>
      </c>
      <c r="H105" s="23">
        <v>1996</v>
      </c>
      <c r="I105" s="23" t="s">
        <v>334</v>
      </c>
      <c r="J105" s="23"/>
      <c r="K105" s="30"/>
      <c r="L105" s="30">
        <f>VLOOKUP(B105,'[1]All-Muss'!$C$3:$L$1341,5,0)</f>
        <v>45000</v>
      </c>
      <c r="M105" s="30">
        <f>VLOOKUP(B105,'[1]All-Muss'!$C$3:$L$1341,6,0)</f>
        <v>45000</v>
      </c>
      <c r="N105" s="30" t="str">
        <f>VLOOKUP(B105,'[1]All-Muss'!$C$3:$L$1341,8,0)</f>
        <v>R.M</v>
      </c>
      <c r="O105" s="25">
        <f t="shared" si="4"/>
        <v>0</v>
      </c>
      <c r="P105" s="23" t="e">
        <f>+#REF!-H105</f>
        <v>#REF!</v>
      </c>
      <c r="Q105" s="24" t="e">
        <f t="shared" si="5"/>
        <v>#REF!</v>
      </c>
      <c r="R105" s="25" t="e">
        <f t="shared" si="6"/>
        <v>#REF!</v>
      </c>
      <c r="S105" s="24">
        <f t="shared" si="7"/>
        <v>0</v>
      </c>
      <c r="T105" s="24"/>
      <c r="U105" s="24"/>
      <c r="V105" s="24"/>
      <c r="W105" s="23" t="e">
        <f>+#REF!-H105</f>
        <v>#REF!</v>
      </c>
      <c r="X105" s="24"/>
      <c r="Y105" s="24"/>
      <c r="Z105" s="24"/>
      <c r="AA105" s="24"/>
      <c r="AB105" s="24"/>
      <c r="AC105" s="24"/>
      <c r="AD105" s="12" t="str">
        <f>VLOOKUP(B105,'[1]All-Muss'!$C$3:$L$1341,10,0)</f>
        <v>Last communication 10</v>
      </c>
    </row>
    <row r="106" spans="1:30" ht="15" thickBot="1" x14ac:dyDescent="0.35">
      <c r="A106" s="27">
        <v>105</v>
      </c>
      <c r="B106" s="28" t="s">
        <v>335</v>
      </c>
      <c r="C106" s="23" t="s">
        <v>23</v>
      </c>
      <c r="D106" s="29" t="s">
        <v>336</v>
      </c>
      <c r="E106" s="19" t="s">
        <v>25</v>
      </c>
      <c r="F106" s="23" t="s">
        <v>26</v>
      </c>
      <c r="G106" s="23" t="s">
        <v>289</v>
      </c>
      <c r="H106" s="23">
        <v>1996</v>
      </c>
      <c r="I106" s="23" t="s">
        <v>337</v>
      </c>
      <c r="J106" s="23"/>
      <c r="K106" s="30"/>
      <c r="L106" s="30">
        <f>VLOOKUP(B106,'[1]All-Muss'!$C$3:$L$1341,5,0)</f>
        <v>45000</v>
      </c>
      <c r="M106" s="30">
        <f>VLOOKUP(B106,'[1]All-Muss'!$C$3:$L$1341,6,0)</f>
        <v>45000</v>
      </c>
      <c r="N106" s="30" t="str">
        <f>VLOOKUP(B106,'[1]All-Muss'!$C$3:$L$1341,8,0)</f>
        <v>I.R.M</v>
      </c>
      <c r="O106" s="25">
        <f t="shared" si="4"/>
        <v>0</v>
      </c>
      <c r="P106" s="23" t="e">
        <f>+#REF!-H106</f>
        <v>#REF!</v>
      </c>
      <c r="Q106" s="24" t="e">
        <f t="shared" si="5"/>
        <v>#REF!</v>
      </c>
      <c r="R106" s="25" t="e">
        <f t="shared" si="6"/>
        <v>#REF!</v>
      </c>
      <c r="S106" s="24">
        <f t="shared" si="7"/>
        <v>0</v>
      </c>
      <c r="T106" s="24"/>
      <c r="U106" s="24"/>
      <c r="V106" s="24"/>
      <c r="W106" s="23" t="e">
        <f>+#REF!-H106</f>
        <v>#REF!</v>
      </c>
      <c r="X106" s="24"/>
      <c r="Y106" s="24"/>
      <c r="Z106" s="24"/>
      <c r="AA106" s="24"/>
      <c r="AB106" s="24"/>
      <c r="AC106" s="24"/>
      <c r="AD106" s="12" t="str">
        <f>VLOOKUP(B106,'[1]All-Muss'!$C$3:$L$1341,10,0)</f>
        <v>Letter sent,  last communication 08</v>
      </c>
    </row>
    <row r="107" spans="1:30" ht="29.4" thickBot="1" x14ac:dyDescent="0.35">
      <c r="A107" s="27">
        <v>106</v>
      </c>
      <c r="B107" s="28" t="s">
        <v>338</v>
      </c>
      <c r="C107" s="23" t="s">
        <v>23</v>
      </c>
      <c r="D107" s="29">
        <v>3003712</v>
      </c>
      <c r="E107" s="19" t="s">
        <v>25</v>
      </c>
      <c r="F107" s="23" t="s">
        <v>26</v>
      </c>
      <c r="G107" s="23" t="s">
        <v>339</v>
      </c>
      <c r="H107" s="23">
        <v>1996</v>
      </c>
      <c r="I107" s="23" t="s">
        <v>340</v>
      </c>
      <c r="J107" s="23"/>
      <c r="K107" s="30"/>
      <c r="L107" s="30">
        <f>VLOOKUP(B107,'[1]All-Muss'!$C$3:$L$1341,5,0)</f>
        <v>45000</v>
      </c>
      <c r="M107" s="30">
        <f>VLOOKUP(B107,'[1]All-Muss'!$C$3:$L$1341,6,0)</f>
        <v>11250</v>
      </c>
      <c r="N107" s="30" t="str">
        <f>VLOOKUP(B107,'[1]All-Muss'!$C$3:$L$1341,8,0)</f>
        <v>Outstanding</v>
      </c>
      <c r="O107" s="25">
        <f t="shared" si="4"/>
        <v>33750</v>
      </c>
      <c r="P107" s="23" t="e">
        <f>+#REF!-H107</f>
        <v>#REF!</v>
      </c>
      <c r="Q107" s="24">
        <f t="shared" si="5"/>
        <v>9000</v>
      </c>
      <c r="R107" s="25" t="e">
        <f t="shared" si="6"/>
        <v>#REF!</v>
      </c>
      <c r="S107" s="24">
        <f t="shared" si="7"/>
        <v>9000</v>
      </c>
      <c r="T107" s="24"/>
      <c r="U107" s="24"/>
      <c r="V107" s="24"/>
      <c r="W107" s="23" t="e">
        <f>+#REF!-H107</f>
        <v>#REF!</v>
      </c>
      <c r="X107" s="24"/>
      <c r="Y107" s="24"/>
      <c r="Z107" s="24"/>
      <c r="AA107" s="24"/>
      <c r="AB107" s="24"/>
      <c r="AC107" s="24"/>
      <c r="AD107" s="12" t="str">
        <f>VLOOKUP(B107,'[1]All-Muss'!$C$3:$L$1341,10,0)</f>
        <v>Letter not sent, according to file unit cost outstanding.Last communication2000.</v>
      </c>
    </row>
    <row r="108" spans="1:30" ht="43.8" thickBot="1" x14ac:dyDescent="0.35">
      <c r="A108" s="27">
        <v>107</v>
      </c>
      <c r="B108" s="28" t="s">
        <v>341</v>
      </c>
      <c r="C108" s="23" t="s">
        <v>23</v>
      </c>
      <c r="D108" s="29" t="s">
        <v>342</v>
      </c>
      <c r="E108" s="19" t="s">
        <v>25</v>
      </c>
      <c r="F108" s="23" t="s">
        <v>26</v>
      </c>
      <c r="G108" s="23" t="s">
        <v>343</v>
      </c>
      <c r="H108" s="23">
        <v>1996</v>
      </c>
      <c r="I108" s="23" t="s">
        <v>344</v>
      </c>
      <c r="J108" s="23"/>
      <c r="K108" s="30"/>
      <c r="L108" s="30">
        <f>VLOOKUP(B108,'[1]All-Muss'!$C$3:$L$1341,5,0)</f>
        <v>20000</v>
      </c>
      <c r="M108" s="30">
        <f>VLOOKUP(B108,'[1]All-Muss'!$C$3:$L$1341,6,0)</f>
        <v>22250</v>
      </c>
      <c r="N108" s="30" t="str">
        <f>VLOOKUP(B108,'[1]All-Muss'!$C$3:$L$1341,8,0)</f>
        <v>I.R.M</v>
      </c>
      <c r="O108" s="25">
        <f t="shared" si="4"/>
        <v>-2250</v>
      </c>
      <c r="P108" s="23" t="e">
        <f>+#REF!-H108</f>
        <v>#REF!</v>
      </c>
      <c r="Q108" s="24" t="e">
        <f t="shared" si="5"/>
        <v>#REF!</v>
      </c>
      <c r="R108" s="25" t="e">
        <f t="shared" si="6"/>
        <v>#REF!</v>
      </c>
      <c r="S108" s="24">
        <f t="shared" si="7"/>
        <v>0</v>
      </c>
      <c r="T108" s="24"/>
      <c r="U108" s="24"/>
      <c r="V108" s="24"/>
      <c r="W108" s="23" t="e">
        <f>+#REF!-H108</f>
        <v>#REF!</v>
      </c>
      <c r="X108" s="24"/>
      <c r="Y108" s="24"/>
      <c r="Z108" s="24"/>
      <c r="AA108" s="24"/>
      <c r="AB108" s="24"/>
      <c r="AC108" s="24"/>
      <c r="AD108" s="12" t="str">
        <f>VLOOKUP(B108,'[1]All-Muss'!$C$3:$L$1341,10,0)</f>
        <v>Letter not sent, last communication 02
membership transferred from Goa to Mus (Excess Recd Rs 2250/-)</v>
      </c>
    </row>
    <row r="109" spans="1:30" ht="15" thickBot="1" x14ac:dyDescent="0.35">
      <c r="A109" s="27">
        <v>108</v>
      </c>
      <c r="B109" s="28" t="s">
        <v>345</v>
      </c>
      <c r="C109" s="23" t="s">
        <v>23</v>
      </c>
      <c r="D109" s="29" t="s">
        <v>346</v>
      </c>
      <c r="E109" s="19" t="s">
        <v>25</v>
      </c>
      <c r="F109" s="23" t="s">
        <v>26</v>
      </c>
      <c r="G109" s="31">
        <v>35072</v>
      </c>
      <c r="H109" s="23">
        <v>1996</v>
      </c>
      <c r="I109" s="23" t="s">
        <v>347</v>
      </c>
      <c r="J109" s="23"/>
      <c r="K109" s="30"/>
      <c r="L109" s="30">
        <f>VLOOKUP(B109,'[1]All-Muss'!$C$3:$L$1341,5,0)</f>
        <v>45000</v>
      </c>
      <c r="M109" s="30">
        <f>VLOOKUP(B109,'[1]All-Muss'!$C$3:$L$1341,6,0)</f>
        <v>45000</v>
      </c>
      <c r="N109" s="30" t="str">
        <f>VLOOKUP(B109,'[1]All-Muss'!$C$3:$L$1341,8,0)</f>
        <v>I.R.M</v>
      </c>
      <c r="O109" s="25">
        <f t="shared" si="4"/>
        <v>0</v>
      </c>
      <c r="P109" s="23" t="e">
        <f>+#REF!-H109</f>
        <v>#REF!</v>
      </c>
      <c r="Q109" s="24" t="e">
        <f t="shared" si="5"/>
        <v>#REF!</v>
      </c>
      <c r="R109" s="25" t="e">
        <f t="shared" si="6"/>
        <v>#REF!</v>
      </c>
      <c r="S109" s="24">
        <f t="shared" si="7"/>
        <v>0</v>
      </c>
      <c r="T109" s="24"/>
      <c r="U109" s="24"/>
      <c r="V109" s="24"/>
      <c r="W109" s="23" t="e">
        <f>+#REF!-H109</f>
        <v>#REF!</v>
      </c>
      <c r="X109" s="24"/>
      <c r="Y109" s="24"/>
      <c r="Z109" s="24"/>
      <c r="AA109" s="24"/>
      <c r="AB109" s="24"/>
      <c r="AC109" s="24"/>
      <c r="AD109" s="12" t="str">
        <f>VLOOKUP(B109,'[1]All-Muss'!$C$3:$L$1341,10,0)</f>
        <v>Letter sent, last communication 07</v>
      </c>
    </row>
    <row r="110" spans="1:30" ht="15" thickBot="1" x14ac:dyDescent="0.35">
      <c r="A110" s="27">
        <v>109</v>
      </c>
      <c r="B110" s="28" t="s">
        <v>348</v>
      </c>
      <c r="C110" s="23" t="s">
        <v>23</v>
      </c>
      <c r="D110" s="29" t="s">
        <v>349</v>
      </c>
      <c r="E110" s="19" t="s">
        <v>25</v>
      </c>
      <c r="F110" s="23" t="s">
        <v>26</v>
      </c>
      <c r="G110" s="23" t="s">
        <v>289</v>
      </c>
      <c r="H110" s="23">
        <v>1996</v>
      </c>
      <c r="I110" s="23" t="s">
        <v>350</v>
      </c>
      <c r="J110" s="23"/>
      <c r="K110" s="30"/>
      <c r="L110" s="30">
        <f>VLOOKUP(B110,'[1]All-Muss'!$C$3:$L$1341,5,0)</f>
        <v>58900</v>
      </c>
      <c r="M110" s="30">
        <f>VLOOKUP(B110,'[1]All-Muss'!$C$3:$L$1341,6,0)</f>
        <v>58900</v>
      </c>
      <c r="N110" s="30" t="str">
        <f>VLOOKUP(B110,'[1]All-Muss'!$C$3:$L$1341,8,0)</f>
        <v>I.R.M</v>
      </c>
      <c r="O110" s="25">
        <f t="shared" si="4"/>
        <v>0</v>
      </c>
      <c r="P110" s="23" t="e">
        <f>+#REF!-H110</f>
        <v>#REF!</v>
      </c>
      <c r="Q110" s="24" t="e">
        <f t="shared" si="5"/>
        <v>#REF!</v>
      </c>
      <c r="R110" s="25" t="e">
        <f t="shared" si="6"/>
        <v>#REF!</v>
      </c>
      <c r="S110" s="24">
        <f t="shared" si="7"/>
        <v>0</v>
      </c>
      <c r="T110" s="24"/>
      <c r="U110" s="24"/>
      <c r="V110" s="24"/>
      <c r="W110" s="23" t="e">
        <f>+#REF!-H110</f>
        <v>#REF!</v>
      </c>
      <c r="X110" s="24"/>
      <c r="Y110" s="24"/>
      <c r="Z110" s="24"/>
      <c r="AA110" s="24"/>
      <c r="AB110" s="24"/>
      <c r="AC110" s="24"/>
      <c r="AD110" s="12" t="str">
        <f>VLOOKUP(B110,'[1]All-Muss'!$C$3:$L$1341,10,0)</f>
        <v xml:space="preserve"> no communication after 1996.</v>
      </c>
    </row>
    <row r="111" spans="1:30" ht="29.4" thickBot="1" x14ac:dyDescent="0.35">
      <c r="A111" s="27">
        <v>110</v>
      </c>
      <c r="B111" s="28" t="s">
        <v>351</v>
      </c>
      <c r="C111" s="23" t="s">
        <v>23</v>
      </c>
      <c r="D111" s="29">
        <v>4001288</v>
      </c>
      <c r="E111" s="19" t="s">
        <v>25</v>
      </c>
      <c r="F111" s="23" t="s">
        <v>26</v>
      </c>
      <c r="G111" s="23" t="s">
        <v>293</v>
      </c>
      <c r="H111" s="23">
        <v>1996</v>
      </c>
      <c r="I111" s="23" t="s">
        <v>352</v>
      </c>
      <c r="J111" s="23"/>
      <c r="K111" s="30"/>
      <c r="L111" s="30">
        <f>VLOOKUP(B111,'[1]All-Muss'!$C$3:$L$1341,5,0)</f>
        <v>35000</v>
      </c>
      <c r="M111" s="30">
        <f>VLOOKUP(B111,'[1]All-Muss'!$C$3:$L$1341,6,0)</f>
        <v>10500</v>
      </c>
      <c r="N111" s="30" t="str">
        <f>VLOOKUP(B111,'[1]All-Muss'!$C$3:$L$1341,8,0)</f>
        <v>Outstanding</v>
      </c>
      <c r="O111" s="25">
        <f t="shared" si="4"/>
        <v>24500</v>
      </c>
      <c r="P111" s="23" t="e">
        <f>+#REF!-H111</f>
        <v>#REF!</v>
      </c>
      <c r="Q111" s="24">
        <f t="shared" si="5"/>
        <v>8400</v>
      </c>
      <c r="R111" s="25" t="e">
        <f t="shared" si="6"/>
        <v>#REF!</v>
      </c>
      <c r="S111" s="24">
        <f t="shared" si="7"/>
        <v>8400</v>
      </c>
      <c r="T111" s="24"/>
      <c r="U111" s="24"/>
      <c r="V111" s="24"/>
      <c r="W111" s="23" t="e">
        <f>+#REF!-H111</f>
        <v>#REF!</v>
      </c>
      <c r="X111" s="24"/>
      <c r="Y111" s="24"/>
      <c r="Z111" s="24"/>
      <c r="AA111" s="24"/>
      <c r="AB111" s="24"/>
      <c r="AC111" s="24"/>
      <c r="AD111" s="12" t="str">
        <f>VLOOKUP(B111,'[1]All-Muss'!$C$3:$L$1341,10,0)</f>
        <v>Letter undelivered, according to file unit cost outstanding last communication1998.</v>
      </c>
    </row>
    <row r="112" spans="1:30" ht="15" thickBot="1" x14ac:dyDescent="0.35">
      <c r="A112" s="27">
        <v>111</v>
      </c>
      <c r="B112" s="28" t="s">
        <v>353</v>
      </c>
      <c r="C112" s="23" t="s">
        <v>23</v>
      </c>
      <c r="D112" s="29" t="s">
        <v>354</v>
      </c>
      <c r="E112" s="19" t="s">
        <v>25</v>
      </c>
      <c r="F112" s="23" t="s">
        <v>26</v>
      </c>
      <c r="G112" s="31">
        <v>35074</v>
      </c>
      <c r="H112" s="23">
        <v>1996</v>
      </c>
      <c r="I112" s="23" t="s">
        <v>355</v>
      </c>
      <c r="J112" s="23"/>
      <c r="K112" s="30"/>
      <c r="L112" s="30">
        <f>VLOOKUP(B112,'[1]All-Muss'!$C$3:$L$1341,5,0)</f>
        <v>45600</v>
      </c>
      <c r="M112" s="30">
        <f>VLOOKUP(B112,'[1]All-Muss'!$C$3:$L$1341,6,0)</f>
        <v>45600</v>
      </c>
      <c r="N112" s="30" t="str">
        <f>VLOOKUP(B112,'[1]All-Muss'!$C$3:$L$1341,8,0)</f>
        <v>I.R.M</v>
      </c>
      <c r="O112" s="25">
        <f t="shared" si="4"/>
        <v>0</v>
      </c>
      <c r="P112" s="23" t="e">
        <f>+#REF!-H112</f>
        <v>#REF!</v>
      </c>
      <c r="Q112" s="24" t="e">
        <f t="shared" si="5"/>
        <v>#REF!</v>
      </c>
      <c r="R112" s="25" t="e">
        <f t="shared" si="6"/>
        <v>#REF!</v>
      </c>
      <c r="S112" s="24">
        <f t="shared" si="7"/>
        <v>0</v>
      </c>
      <c r="T112" s="24"/>
      <c r="U112" s="24"/>
      <c r="V112" s="24"/>
      <c r="W112" s="23" t="e">
        <f>+#REF!-H112</f>
        <v>#REF!</v>
      </c>
      <c r="X112" s="24"/>
      <c r="Y112" s="24"/>
      <c r="Z112" s="24"/>
      <c r="AA112" s="24"/>
      <c r="AB112" s="24"/>
      <c r="AC112" s="24"/>
      <c r="AD112" s="12" t="str">
        <f>VLOOKUP(B112,'[1]All-Muss'!$C$3:$L$1341,10,0)</f>
        <v>Letter sent, last communication 07</v>
      </c>
    </row>
    <row r="113" spans="1:30" ht="43.8" thickBot="1" x14ac:dyDescent="0.35">
      <c r="A113" s="27">
        <v>112</v>
      </c>
      <c r="B113" s="28" t="s">
        <v>356</v>
      </c>
      <c r="C113" s="23" t="s">
        <v>23</v>
      </c>
      <c r="D113" s="29" t="s">
        <v>357</v>
      </c>
      <c r="E113" s="19" t="s">
        <v>25</v>
      </c>
      <c r="F113" s="23" t="s">
        <v>26</v>
      </c>
      <c r="G113" s="23" t="s">
        <v>168</v>
      </c>
      <c r="H113" s="23">
        <v>1996</v>
      </c>
      <c r="I113" s="23" t="s">
        <v>358</v>
      </c>
      <c r="J113" s="23"/>
      <c r="K113" s="30"/>
      <c r="L113" s="30">
        <f>VLOOKUP(B113,'[1]All-Muss'!$C$3:$L$1341,5,0)</f>
        <v>45000</v>
      </c>
      <c r="M113" s="30">
        <f>VLOOKUP(B113,'[1]All-Muss'!$C$3:$L$1341,6,0)</f>
        <v>45000</v>
      </c>
      <c r="N113" s="30" t="str">
        <f>VLOOKUP(B113,'[1]All-Muss'!$C$3:$L$1341,8,0)</f>
        <v>I.R.M</v>
      </c>
      <c r="O113" s="25">
        <f t="shared" si="4"/>
        <v>0</v>
      </c>
      <c r="P113" s="23" t="e">
        <f>+#REF!-H113</f>
        <v>#REF!</v>
      </c>
      <c r="Q113" s="24" t="e">
        <f t="shared" si="5"/>
        <v>#REF!</v>
      </c>
      <c r="R113" s="25" t="e">
        <f t="shared" si="6"/>
        <v>#REF!</v>
      </c>
      <c r="S113" s="24">
        <f t="shared" si="7"/>
        <v>0</v>
      </c>
      <c r="T113" s="24"/>
      <c r="U113" s="24"/>
      <c r="V113" s="24"/>
      <c r="W113" s="23" t="e">
        <f>+#REF!-H113</f>
        <v>#REF!</v>
      </c>
      <c r="X113" s="24"/>
      <c r="Y113" s="24"/>
      <c r="Z113" s="24"/>
      <c r="AA113" s="24"/>
      <c r="AB113" s="24"/>
      <c r="AC113" s="24"/>
      <c r="AD113" s="12" t="str">
        <f>VLOOKUP(B113,'[1]All-Muss'!$C$3:$L$1341,10,0)</f>
        <v>Letter not sent, total 4 membership 
(03003656, 03003660,  03003803, 03003804:- Mus), last communication 05</v>
      </c>
    </row>
    <row r="114" spans="1:30" ht="43.8" thickBot="1" x14ac:dyDescent="0.35">
      <c r="A114" s="27">
        <v>113</v>
      </c>
      <c r="B114" s="28" t="s">
        <v>359</v>
      </c>
      <c r="C114" s="23" t="s">
        <v>23</v>
      </c>
      <c r="D114" s="29" t="s">
        <v>360</v>
      </c>
      <c r="E114" s="19" t="s">
        <v>25</v>
      </c>
      <c r="F114" s="23" t="s">
        <v>26</v>
      </c>
      <c r="G114" s="23" t="s">
        <v>168</v>
      </c>
      <c r="H114" s="23">
        <v>1996</v>
      </c>
      <c r="I114" s="23" t="s">
        <v>361</v>
      </c>
      <c r="J114" s="23"/>
      <c r="K114" s="30"/>
      <c r="L114" s="30">
        <f>VLOOKUP(B114,'[1]All-Muss'!$C$3:$L$1341,5,0)</f>
        <v>45000</v>
      </c>
      <c r="M114" s="30">
        <f>VLOOKUP(B114,'[1]All-Muss'!$C$3:$L$1341,6,0)</f>
        <v>45000</v>
      </c>
      <c r="N114" s="30" t="str">
        <f>VLOOKUP(B114,'[1]All-Muss'!$C$3:$L$1341,8,0)</f>
        <v>I.R.M</v>
      </c>
      <c r="O114" s="25">
        <f t="shared" si="4"/>
        <v>0</v>
      </c>
      <c r="P114" s="23" t="e">
        <f>+#REF!-H114</f>
        <v>#REF!</v>
      </c>
      <c r="Q114" s="24" t="e">
        <f t="shared" si="5"/>
        <v>#REF!</v>
      </c>
      <c r="R114" s="25" t="e">
        <f t="shared" si="6"/>
        <v>#REF!</v>
      </c>
      <c r="S114" s="24">
        <f t="shared" si="7"/>
        <v>0</v>
      </c>
      <c r="T114" s="24"/>
      <c r="U114" s="24"/>
      <c r="V114" s="24"/>
      <c r="W114" s="23" t="e">
        <f>+#REF!-H114</f>
        <v>#REF!</v>
      </c>
      <c r="X114" s="24"/>
      <c r="Y114" s="24"/>
      <c r="Z114" s="24"/>
      <c r="AA114" s="24"/>
      <c r="AB114" s="24"/>
      <c r="AC114" s="24"/>
      <c r="AD114" s="12" t="str">
        <f>VLOOKUP(B114,'[1]All-Muss'!$C$3:$L$1341,10,0)</f>
        <v>Letter not sent, total 4 membership 
(03003656, 03003660,  03003803, 03003804:- Mus), last communication 05</v>
      </c>
    </row>
    <row r="115" spans="1:30" ht="15" thickBot="1" x14ac:dyDescent="0.35">
      <c r="A115" s="27">
        <v>114</v>
      </c>
      <c r="B115" s="28" t="s">
        <v>362</v>
      </c>
      <c r="C115" s="23" t="s">
        <v>23</v>
      </c>
      <c r="D115" s="29" t="s">
        <v>363</v>
      </c>
      <c r="E115" s="19" t="s">
        <v>25</v>
      </c>
      <c r="F115" s="23" t="s">
        <v>26</v>
      </c>
      <c r="G115" s="23" t="s">
        <v>364</v>
      </c>
      <c r="H115" s="23">
        <v>1996</v>
      </c>
      <c r="I115" s="23" t="s">
        <v>365</v>
      </c>
      <c r="J115" s="23"/>
      <c r="K115" s="30"/>
      <c r="L115" s="30">
        <f>VLOOKUP(B115,'[1]All-Muss'!$C$3:$L$1341,5,0)</f>
        <v>45000</v>
      </c>
      <c r="M115" s="30">
        <f>VLOOKUP(B115,'[1]All-Muss'!$C$3:$L$1341,6,0)</f>
        <v>45000</v>
      </c>
      <c r="N115" s="30" t="str">
        <f>VLOOKUP(B115,'[1]All-Muss'!$C$3:$L$1341,8,0)</f>
        <v>I.R.M</v>
      </c>
      <c r="O115" s="25">
        <f t="shared" si="4"/>
        <v>0</v>
      </c>
      <c r="P115" s="23" t="e">
        <f>+#REF!-H115</f>
        <v>#REF!</v>
      </c>
      <c r="Q115" s="24" t="e">
        <f t="shared" si="5"/>
        <v>#REF!</v>
      </c>
      <c r="R115" s="25" t="e">
        <f t="shared" si="6"/>
        <v>#REF!</v>
      </c>
      <c r="S115" s="24">
        <f t="shared" si="7"/>
        <v>0</v>
      </c>
      <c r="T115" s="24"/>
      <c r="U115" s="24"/>
      <c r="V115" s="24"/>
      <c r="W115" s="23" t="e">
        <f>+#REF!-H115</f>
        <v>#REF!</v>
      </c>
      <c r="X115" s="24"/>
      <c r="Y115" s="24"/>
      <c r="Z115" s="24"/>
      <c r="AA115" s="24"/>
      <c r="AB115" s="24"/>
      <c r="AC115" s="24"/>
      <c r="AD115" s="12" t="str">
        <f>VLOOKUP(B115,'[1]All-Muss'!$C$3:$L$1341,10,0)</f>
        <v>Letter sent, last communication 07</v>
      </c>
    </row>
    <row r="116" spans="1:30" ht="15" thickBot="1" x14ac:dyDescent="0.35">
      <c r="A116" s="27">
        <v>115</v>
      </c>
      <c r="B116" s="28" t="s">
        <v>366</v>
      </c>
      <c r="C116" s="23" t="s">
        <v>23</v>
      </c>
      <c r="D116" s="29" t="s">
        <v>367</v>
      </c>
      <c r="E116" s="19" t="s">
        <v>25</v>
      </c>
      <c r="F116" s="23" t="s">
        <v>26</v>
      </c>
      <c r="G116" s="31">
        <v>35258</v>
      </c>
      <c r="H116" s="23">
        <v>1996</v>
      </c>
      <c r="I116" s="23" t="s">
        <v>368</v>
      </c>
      <c r="J116" s="23"/>
      <c r="K116" s="30">
        <v>62000</v>
      </c>
      <c r="L116" s="30">
        <v>58900</v>
      </c>
      <c r="M116" s="30">
        <v>58900</v>
      </c>
      <c r="N116" s="30" t="s">
        <v>206</v>
      </c>
      <c r="O116" s="25">
        <f t="shared" si="4"/>
        <v>0</v>
      </c>
      <c r="P116" s="23" t="e">
        <f>+#REF!-H116</f>
        <v>#REF!</v>
      </c>
      <c r="Q116" s="24" t="e">
        <f t="shared" si="5"/>
        <v>#REF!</v>
      </c>
      <c r="R116" s="25" t="e">
        <f t="shared" si="6"/>
        <v>#REF!</v>
      </c>
      <c r="S116" s="24">
        <f t="shared" si="7"/>
        <v>0</v>
      </c>
      <c r="T116" s="24"/>
      <c r="U116" s="24"/>
      <c r="V116" s="24"/>
      <c r="W116" s="23" t="e">
        <f>+#REF!-H116</f>
        <v>#REF!</v>
      </c>
      <c r="X116" s="24"/>
      <c r="Y116" s="24"/>
      <c r="Z116" s="24"/>
      <c r="AA116" s="24"/>
      <c r="AB116" s="24"/>
      <c r="AC116" s="24"/>
      <c r="AD116" s="12" t="e">
        <f>VLOOKUP(B116,'[1]All-Muss'!$C$3:$L$1341,10,0)</f>
        <v>#N/A</v>
      </c>
    </row>
    <row r="117" spans="1:30" ht="15" thickBot="1" x14ac:dyDescent="0.35">
      <c r="A117" s="27">
        <v>116</v>
      </c>
      <c r="B117" s="28" t="s">
        <v>369</v>
      </c>
      <c r="C117" s="23" t="s">
        <v>23</v>
      </c>
      <c r="D117" s="29" t="s">
        <v>370</v>
      </c>
      <c r="E117" s="19" t="s">
        <v>25</v>
      </c>
      <c r="F117" s="23" t="s">
        <v>26</v>
      </c>
      <c r="G117" s="31">
        <v>35258</v>
      </c>
      <c r="H117" s="23">
        <v>1996</v>
      </c>
      <c r="I117" s="23" t="s">
        <v>371</v>
      </c>
      <c r="J117" s="23"/>
      <c r="K117" s="30"/>
      <c r="L117" s="30">
        <f>VLOOKUP(B117,'[1]All-Muss'!$C$3:$L$1341,5,0)</f>
        <v>58900</v>
      </c>
      <c r="M117" s="30">
        <f>VLOOKUP(B117,'[1]All-Muss'!$C$3:$L$1341,6,0)</f>
        <v>58900</v>
      </c>
      <c r="N117" s="30" t="str">
        <f>VLOOKUP(B117,'[1]All-Muss'!$C$3:$L$1341,8,0)</f>
        <v>I.R.M</v>
      </c>
      <c r="O117" s="25">
        <f t="shared" si="4"/>
        <v>0</v>
      </c>
      <c r="P117" s="23" t="e">
        <f>+#REF!-H117</f>
        <v>#REF!</v>
      </c>
      <c r="Q117" s="24" t="e">
        <f t="shared" si="5"/>
        <v>#REF!</v>
      </c>
      <c r="R117" s="25" t="e">
        <f t="shared" si="6"/>
        <v>#REF!</v>
      </c>
      <c r="S117" s="24">
        <f t="shared" si="7"/>
        <v>0</v>
      </c>
      <c r="T117" s="24"/>
      <c r="U117" s="24"/>
      <c r="V117" s="24"/>
      <c r="W117" s="23" t="e">
        <f>+#REF!-H117</f>
        <v>#REF!</v>
      </c>
      <c r="X117" s="24"/>
      <c r="Y117" s="24"/>
      <c r="Z117" s="24"/>
      <c r="AA117" s="24"/>
      <c r="AB117" s="24"/>
      <c r="AC117" s="24"/>
      <c r="AD117" s="12" t="str">
        <f>VLOOKUP(B117,'[1]All-Muss'!$C$3:$L$1341,10,0)</f>
        <v>Letter not sent, last communication 03</v>
      </c>
    </row>
    <row r="118" spans="1:30" ht="15" thickBot="1" x14ac:dyDescent="0.35">
      <c r="A118" s="27">
        <v>117</v>
      </c>
      <c r="B118" s="28" t="s">
        <v>372</v>
      </c>
      <c r="C118" s="23" t="s">
        <v>23</v>
      </c>
      <c r="D118" s="29" t="s">
        <v>373</v>
      </c>
      <c r="E118" s="19" t="s">
        <v>25</v>
      </c>
      <c r="F118" s="23" t="s">
        <v>26</v>
      </c>
      <c r="G118" s="23" t="s">
        <v>374</v>
      </c>
      <c r="H118" s="23">
        <v>1996</v>
      </c>
      <c r="I118" s="23" t="s">
        <v>375</v>
      </c>
      <c r="J118" s="23"/>
      <c r="K118" s="30"/>
      <c r="L118" s="30">
        <f>VLOOKUP(B118,'[1]All-Muss'!$C$3:$L$1341,5,0)</f>
        <v>62000</v>
      </c>
      <c r="M118" s="30">
        <f>VLOOKUP(B118,'[1]All-Muss'!$C$3:$L$1341,6,0)</f>
        <v>62000</v>
      </c>
      <c r="N118" s="30" t="str">
        <f>VLOOKUP(B118,'[1]All-Muss'!$C$3:$L$1341,8,0)</f>
        <v>I.R.M</v>
      </c>
      <c r="O118" s="25">
        <f t="shared" si="4"/>
        <v>0</v>
      </c>
      <c r="P118" s="23" t="e">
        <f>+#REF!-H118</f>
        <v>#REF!</v>
      </c>
      <c r="Q118" s="24" t="e">
        <f t="shared" si="5"/>
        <v>#REF!</v>
      </c>
      <c r="R118" s="25" t="e">
        <f t="shared" si="6"/>
        <v>#REF!</v>
      </c>
      <c r="S118" s="24">
        <f t="shared" si="7"/>
        <v>0</v>
      </c>
      <c r="T118" s="24"/>
      <c r="U118" s="24"/>
      <c r="V118" s="24"/>
      <c r="W118" s="23" t="e">
        <f>+#REF!-H118</f>
        <v>#REF!</v>
      </c>
      <c r="X118" s="24"/>
      <c r="Y118" s="24"/>
      <c r="Z118" s="24"/>
      <c r="AA118" s="24"/>
      <c r="AB118" s="24"/>
      <c r="AC118" s="24"/>
      <c r="AD118" s="12" t="str">
        <f>VLOOKUP(B118,'[1]All-Muss'!$C$3:$L$1341,10,0)</f>
        <v>Last Communication  98</v>
      </c>
    </row>
    <row r="119" spans="1:30" ht="15" thickBot="1" x14ac:dyDescent="0.35">
      <c r="A119" s="27">
        <v>118</v>
      </c>
      <c r="B119" s="28" t="s">
        <v>376</v>
      </c>
      <c r="C119" s="23" t="s">
        <v>23</v>
      </c>
      <c r="D119" s="29" t="s">
        <v>377</v>
      </c>
      <c r="E119" s="19" t="s">
        <v>25</v>
      </c>
      <c r="F119" s="23" t="s">
        <v>26</v>
      </c>
      <c r="G119" s="23" t="s">
        <v>364</v>
      </c>
      <c r="H119" s="23">
        <v>1996</v>
      </c>
      <c r="I119" s="23" t="s">
        <v>378</v>
      </c>
      <c r="J119" s="23"/>
      <c r="K119" s="30"/>
      <c r="L119" s="30">
        <f>VLOOKUP(B119,'[1]All-Muss'!$C$3:$L$1341,5,0)</f>
        <v>38000</v>
      </c>
      <c r="M119" s="30">
        <f>VLOOKUP(B119,'[1]All-Muss'!$C$3:$L$1341,6,0)</f>
        <v>38000</v>
      </c>
      <c r="N119" s="30" t="str">
        <f>VLOOKUP(B119,'[1]All-Muss'!$C$3:$L$1341,8,0)</f>
        <v>R.M</v>
      </c>
      <c r="O119" s="25">
        <f t="shared" si="4"/>
        <v>0</v>
      </c>
      <c r="P119" s="23" t="e">
        <f>+#REF!-H119</f>
        <v>#REF!</v>
      </c>
      <c r="Q119" s="24" t="e">
        <f t="shared" si="5"/>
        <v>#REF!</v>
      </c>
      <c r="R119" s="25" t="e">
        <f t="shared" si="6"/>
        <v>#REF!</v>
      </c>
      <c r="S119" s="24">
        <f t="shared" si="7"/>
        <v>0</v>
      </c>
      <c r="T119" s="24"/>
      <c r="U119" s="24"/>
      <c r="V119" s="24"/>
      <c r="W119" s="23" t="e">
        <f>+#REF!-H119</f>
        <v>#REF!</v>
      </c>
      <c r="X119" s="24"/>
      <c r="Y119" s="24"/>
      <c r="Z119" s="24"/>
      <c r="AA119" s="24"/>
      <c r="AB119" s="24"/>
      <c r="AC119" s="24"/>
      <c r="AD119" s="12" t="str">
        <f>VLOOKUP(B119,'[1]All-Muss'!$C$3:$L$1341,10,0)</f>
        <v>Last Communication  10</v>
      </c>
    </row>
    <row r="120" spans="1:30" ht="15" thickBot="1" x14ac:dyDescent="0.35">
      <c r="A120" s="27">
        <v>119</v>
      </c>
      <c r="B120" s="28" t="s">
        <v>379</v>
      </c>
      <c r="C120" s="23" t="s">
        <v>23</v>
      </c>
      <c r="D120" s="29" t="s">
        <v>380</v>
      </c>
      <c r="E120" s="19" t="s">
        <v>25</v>
      </c>
      <c r="F120" s="23" t="s">
        <v>26</v>
      </c>
      <c r="G120" s="31">
        <v>35076</v>
      </c>
      <c r="H120" s="23">
        <v>1996</v>
      </c>
      <c r="I120" s="23" t="s">
        <v>381</v>
      </c>
      <c r="J120" s="23"/>
      <c r="K120" s="30"/>
      <c r="L120" s="30">
        <f>VLOOKUP(B120,'[1]All-Muss'!$C$3:$L$1341,5,0)</f>
        <v>58900</v>
      </c>
      <c r="M120" s="30">
        <f>VLOOKUP(B120,'[1]All-Muss'!$C$3:$L$1341,6,0)</f>
        <v>58900</v>
      </c>
      <c r="N120" s="30" t="str">
        <f>VLOOKUP(B120,'[1]All-Muss'!$C$3:$L$1341,8,0)</f>
        <v>I.R.M</v>
      </c>
      <c r="O120" s="25">
        <f t="shared" si="4"/>
        <v>0</v>
      </c>
      <c r="P120" s="23" t="e">
        <f>+#REF!-H120</f>
        <v>#REF!</v>
      </c>
      <c r="Q120" s="24" t="e">
        <f t="shared" si="5"/>
        <v>#REF!</v>
      </c>
      <c r="R120" s="25" t="e">
        <f t="shared" si="6"/>
        <v>#REF!</v>
      </c>
      <c r="S120" s="24">
        <f t="shared" si="7"/>
        <v>0</v>
      </c>
      <c r="T120" s="24"/>
      <c r="U120" s="24"/>
      <c r="V120" s="24"/>
      <c r="W120" s="23" t="e">
        <f>+#REF!-H120</f>
        <v>#REF!</v>
      </c>
      <c r="X120" s="24"/>
      <c r="Y120" s="24"/>
      <c r="Z120" s="24"/>
      <c r="AA120" s="24"/>
      <c r="AB120" s="24"/>
      <c r="AC120" s="24"/>
      <c r="AD120" s="12" t="str">
        <f>VLOOKUP(B120,'[1]All-Muss'!$C$3:$L$1341,10,0)</f>
        <v>Letter undelivered, last communication 97</v>
      </c>
    </row>
    <row r="121" spans="1:30" ht="29.4" thickBot="1" x14ac:dyDescent="0.35">
      <c r="A121" s="27">
        <v>120</v>
      </c>
      <c r="B121" s="28" t="s">
        <v>382</v>
      </c>
      <c r="C121" s="23" t="s">
        <v>23</v>
      </c>
      <c r="D121" s="29" t="s">
        <v>383</v>
      </c>
      <c r="E121" s="19" t="s">
        <v>25</v>
      </c>
      <c r="F121" s="23" t="s">
        <v>26</v>
      </c>
      <c r="G121" s="23" t="s">
        <v>384</v>
      </c>
      <c r="H121" s="23">
        <v>1996</v>
      </c>
      <c r="I121" s="23" t="s">
        <v>385</v>
      </c>
      <c r="J121" s="23"/>
      <c r="K121" s="30"/>
      <c r="L121" s="30">
        <f>VLOOKUP(B121,'[1]All-Muss'!$C$3:$L$1341,5,0)</f>
        <v>62000</v>
      </c>
      <c r="M121" s="30">
        <f>VLOOKUP(B121,'[1]All-Muss'!$C$3:$L$1341,6,0)</f>
        <v>62000</v>
      </c>
      <c r="N121" s="30" t="str">
        <f>VLOOKUP(B121,'[1]All-Muss'!$C$3:$L$1341,8,0)</f>
        <v>I.R.M</v>
      </c>
      <c r="O121" s="25">
        <f t="shared" si="4"/>
        <v>0</v>
      </c>
      <c r="P121" s="23" t="e">
        <f>+#REF!-H121</f>
        <v>#REF!</v>
      </c>
      <c r="Q121" s="24" t="e">
        <f t="shared" si="5"/>
        <v>#REF!</v>
      </c>
      <c r="R121" s="25" t="e">
        <f t="shared" si="6"/>
        <v>#REF!</v>
      </c>
      <c r="S121" s="24">
        <f t="shared" si="7"/>
        <v>0</v>
      </c>
      <c r="T121" s="24"/>
      <c r="U121" s="24"/>
      <c r="V121" s="24"/>
      <c r="W121" s="23" t="e">
        <f>+#REF!-H121</f>
        <v>#REF!</v>
      </c>
      <c r="X121" s="24"/>
      <c r="Y121" s="24"/>
      <c r="Z121" s="24"/>
      <c r="AA121" s="24"/>
      <c r="AB121" s="24"/>
      <c r="AC121" s="24"/>
      <c r="AD121" s="12" t="str">
        <f>VLOOKUP(B121,'[1]All-Muss'!$C$3:$L$1341,10,0)</f>
        <v xml:space="preserve">Letter sent, last communication 07,kindly correct her all chques number </v>
      </c>
    </row>
    <row r="122" spans="1:30" ht="29.4" thickBot="1" x14ac:dyDescent="0.35">
      <c r="A122" s="27">
        <v>121</v>
      </c>
      <c r="B122" s="28" t="s">
        <v>386</v>
      </c>
      <c r="C122" s="23" t="s">
        <v>23</v>
      </c>
      <c r="D122" s="29">
        <v>3004353</v>
      </c>
      <c r="E122" s="19" t="s">
        <v>25</v>
      </c>
      <c r="F122" s="23" t="s">
        <v>26</v>
      </c>
      <c r="G122" s="23" t="s">
        <v>387</v>
      </c>
      <c r="H122" s="23">
        <v>1997</v>
      </c>
      <c r="I122" s="23" t="s">
        <v>388</v>
      </c>
      <c r="J122" s="23"/>
      <c r="K122" s="30"/>
      <c r="L122" s="30">
        <f>VLOOKUP(B122,'[1]All-Muss'!$C$3:$L$1341,5,0)</f>
        <v>38000</v>
      </c>
      <c r="M122" s="30">
        <f>VLOOKUP(B122,'[1]All-Muss'!$C$3:$L$1341,6,0)</f>
        <v>9025</v>
      </c>
      <c r="N122" s="30" t="str">
        <f>VLOOKUP(B122,'[1]All-Muss'!$C$3:$L$1341,8,0)</f>
        <v>Outstanding</v>
      </c>
      <c r="O122" s="25">
        <f t="shared" si="4"/>
        <v>28975</v>
      </c>
      <c r="P122" s="23" t="e">
        <f>+#REF!-H122</f>
        <v>#REF!</v>
      </c>
      <c r="Q122" s="24">
        <f t="shared" si="5"/>
        <v>7220</v>
      </c>
      <c r="R122" s="25" t="e">
        <f t="shared" si="6"/>
        <v>#REF!</v>
      </c>
      <c r="S122" s="24">
        <f t="shared" si="7"/>
        <v>7220</v>
      </c>
      <c r="T122" s="24"/>
      <c r="U122" s="24"/>
      <c r="V122" s="24"/>
      <c r="W122" s="23" t="e">
        <f>+#REF!-H122</f>
        <v>#REF!</v>
      </c>
      <c r="X122" s="24"/>
      <c r="Y122" s="24"/>
      <c r="Z122" s="24"/>
      <c r="AA122" s="24"/>
      <c r="AB122" s="24"/>
      <c r="AC122" s="24"/>
      <c r="AD122" s="12" t="str">
        <f>VLOOKUP(B122,'[1]All-Muss'!$C$3:$L$1341,10,0)</f>
        <v>Letter not sent, last communication 99
according to rimes unit cost is outstanding</v>
      </c>
    </row>
    <row r="123" spans="1:30" ht="72.599999999999994" thickBot="1" x14ac:dyDescent="0.35">
      <c r="A123" s="27">
        <v>122</v>
      </c>
      <c r="B123" s="28" t="s">
        <v>389</v>
      </c>
      <c r="C123" s="23" t="s">
        <v>23</v>
      </c>
      <c r="D123" s="29">
        <v>3004069</v>
      </c>
      <c r="E123" s="19" t="s">
        <v>25</v>
      </c>
      <c r="F123" s="23" t="s">
        <v>26</v>
      </c>
      <c r="G123" s="23" t="s">
        <v>390</v>
      </c>
      <c r="H123" s="23">
        <v>1997</v>
      </c>
      <c r="I123" s="23" t="s">
        <v>391</v>
      </c>
      <c r="J123" s="23"/>
      <c r="K123" s="30"/>
      <c r="L123" s="30">
        <f>VLOOKUP(B123,'[1]All-Muss'!$C$3:$L$1341,5,0)</f>
        <v>45000</v>
      </c>
      <c r="M123" s="30">
        <f>VLOOKUP(B123,'[1]All-Muss'!$C$3:$L$1341,6,0)</f>
        <v>23000</v>
      </c>
      <c r="N123" s="30" t="str">
        <f>VLOOKUP(B123,'[1]All-Muss'!$C$3:$L$1341,8,0)</f>
        <v>Outstanding</v>
      </c>
      <c r="O123" s="25">
        <f t="shared" si="4"/>
        <v>22000</v>
      </c>
      <c r="P123" s="23" t="e">
        <f>+#REF!-H123</f>
        <v>#REF!</v>
      </c>
      <c r="Q123" s="24">
        <f t="shared" si="5"/>
        <v>18400</v>
      </c>
      <c r="R123" s="25" t="e">
        <f t="shared" si="6"/>
        <v>#REF!</v>
      </c>
      <c r="S123" s="24">
        <f t="shared" si="7"/>
        <v>18400</v>
      </c>
      <c r="T123" s="24"/>
      <c r="U123" s="24"/>
      <c r="V123" s="24"/>
      <c r="W123" s="23" t="e">
        <f>+#REF!-H123</f>
        <v>#REF!</v>
      </c>
      <c r="X123" s="24"/>
      <c r="Y123" s="24"/>
      <c r="Z123" s="24"/>
      <c r="AA123" s="24"/>
      <c r="AB123" s="24"/>
      <c r="AC123" s="24"/>
      <c r="AD123" s="12" t="str">
        <f>VLOOKUP(B123,'[1]All-Muss'!$C$3:$L$1341,10,0)</f>
        <v xml:space="preserve">Letter undelivered, Last communication 02
two membership of DRI:- Mus:- 03004069 and and Man:- 03004067
according to File and RIMES unit cost is outstanding 
(No authorty letter for guest rs 17000 and rs 5000/-no chq pay </v>
      </c>
    </row>
    <row r="124" spans="1:30" ht="15" thickBot="1" x14ac:dyDescent="0.35">
      <c r="A124" s="27">
        <v>123</v>
      </c>
      <c r="B124" s="28" t="s">
        <v>392</v>
      </c>
      <c r="C124" s="23" t="s">
        <v>23</v>
      </c>
      <c r="D124" s="29" t="s">
        <v>393</v>
      </c>
      <c r="E124" s="19" t="s">
        <v>25</v>
      </c>
      <c r="F124" s="23" t="s">
        <v>26</v>
      </c>
      <c r="G124" s="31">
        <v>35432</v>
      </c>
      <c r="H124" s="23">
        <v>1997</v>
      </c>
      <c r="I124" s="23" t="s">
        <v>394</v>
      </c>
      <c r="J124" s="23"/>
      <c r="K124" s="30">
        <v>38000</v>
      </c>
      <c r="L124" s="30">
        <v>38000</v>
      </c>
      <c r="M124" s="30">
        <v>0</v>
      </c>
      <c r="N124" s="30" t="s">
        <v>14</v>
      </c>
      <c r="O124" s="25">
        <f t="shared" si="4"/>
        <v>38000</v>
      </c>
      <c r="P124" s="23" t="e">
        <f>+#REF!-H124</f>
        <v>#REF!</v>
      </c>
      <c r="Q124" s="24">
        <f t="shared" si="5"/>
        <v>0</v>
      </c>
      <c r="R124" s="25" t="e">
        <f t="shared" si="6"/>
        <v>#REF!</v>
      </c>
      <c r="S124" s="24">
        <f t="shared" si="7"/>
        <v>0</v>
      </c>
      <c r="T124" s="24"/>
      <c r="U124" s="24"/>
      <c r="V124" s="24"/>
      <c r="W124" s="23" t="e">
        <f>+#REF!-H124</f>
        <v>#REF!</v>
      </c>
      <c r="X124" s="24"/>
      <c r="Y124" s="24"/>
      <c r="Z124" s="24"/>
      <c r="AA124" s="24"/>
      <c r="AB124" s="24"/>
      <c r="AC124" s="24"/>
      <c r="AD124" s="12" t="e">
        <f>VLOOKUP(B124,'[1]All-Muss'!$C$3:$L$1341,10,0)</f>
        <v>#N/A</v>
      </c>
    </row>
    <row r="125" spans="1:30" ht="15" thickBot="1" x14ac:dyDescent="0.35">
      <c r="A125" s="27">
        <v>124</v>
      </c>
      <c r="B125" s="28" t="s">
        <v>395</v>
      </c>
      <c r="C125" s="23" t="s">
        <v>23</v>
      </c>
      <c r="D125" s="29" t="s">
        <v>396</v>
      </c>
      <c r="E125" s="19" t="s">
        <v>25</v>
      </c>
      <c r="F125" s="23" t="s">
        <v>26</v>
      </c>
      <c r="G125" s="23" t="s">
        <v>390</v>
      </c>
      <c r="H125" s="23">
        <v>1997</v>
      </c>
      <c r="I125" s="23" t="s">
        <v>397</v>
      </c>
      <c r="J125" s="23"/>
      <c r="K125" s="30"/>
      <c r="L125" s="30">
        <f>VLOOKUP(B125,'[1]All-Muss'!$C$3:$L$1341,5,0)</f>
        <v>42750</v>
      </c>
      <c r="M125" s="30">
        <f>VLOOKUP(B125,'[1]All-Muss'!$C$3:$L$1341,6,0)</f>
        <v>42750</v>
      </c>
      <c r="N125" s="30" t="str">
        <f>VLOOKUP(B125,'[1]All-Muss'!$C$3:$L$1341,8,0)</f>
        <v>R.M</v>
      </c>
      <c r="O125" s="25">
        <f t="shared" si="4"/>
        <v>0</v>
      </c>
      <c r="P125" s="23" t="e">
        <f>+#REF!-H125</f>
        <v>#REF!</v>
      </c>
      <c r="Q125" s="24" t="e">
        <f t="shared" si="5"/>
        <v>#REF!</v>
      </c>
      <c r="R125" s="25" t="e">
        <f t="shared" si="6"/>
        <v>#REF!</v>
      </c>
      <c r="S125" s="24">
        <f t="shared" si="7"/>
        <v>0</v>
      </c>
      <c r="T125" s="24"/>
      <c r="U125" s="24"/>
      <c r="V125" s="24"/>
      <c r="W125" s="23" t="e">
        <f>+#REF!-H125</f>
        <v>#REF!</v>
      </c>
      <c r="X125" s="24"/>
      <c r="Y125" s="24"/>
      <c r="Z125" s="24"/>
      <c r="AA125" s="24"/>
      <c r="AB125" s="24"/>
      <c r="AC125" s="24"/>
      <c r="AD125" s="12" t="str">
        <f>VLOOKUP(B125,'[1]All-Muss'!$C$3:$L$1341,10,0)</f>
        <v>Letter not sent, Last communication 07</v>
      </c>
    </row>
    <row r="126" spans="1:30" ht="15" thickBot="1" x14ac:dyDescent="0.35">
      <c r="A126" s="27">
        <v>125</v>
      </c>
      <c r="B126" s="28" t="s">
        <v>398</v>
      </c>
      <c r="C126" s="23" t="s">
        <v>23</v>
      </c>
      <c r="D126" s="29" t="s">
        <v>399</v>
      </c>
      <c r="E126" s="19" t="s">
        <v>25</v>
      </c>
      <c r="F126" s="23" t="s">
        <v>26</v>
      </c>
      <c r="G126" s="23" t="s">
        <v>400</v>
      </c>
      <c r="H126" s="23">
        <v>1996</v>
      </c>
      <c r="I126" s="23" t="s">
        <v>401</v>
      </c>
      <c r="J126" s="23"/>
      <c r="K126" s="30"/>
      <c r="L126" s="30">
        <f>VLOOKUP(B126,'[1]All-Muss'!$C$3:$L$1341,5,0)</f>
        <v>45000</v>
      </c>
      <c r="M126" s="30">
        <f>VLOOKUP(B126,'[1]All-Muss'!$C$3:$L$1341,6,0)</f>
        <v>45000</v>
      </c>
      <c r="N126" s="30" t="str">
        <f>VLOOKUP(B126,'[1]All-Muss'!$C$3:$L$1341,8,0)</f>
        <v>I.R.M</v>
      </c>
      <c r="O126" s="25">
        <f t="shared" si="4"/>
        <v>0</v>
      </c>
      <c r="P126" s="23" t="e">
        <f>+#REF!-H126</f>
        <v>#REF!</v>
      </c>
      <c r="Q126" s="24" t="e">
        <f t="shared" si="5"/>
        <v>#REF!</v>
      </c>
      <c r="R126" s="25" t="e">
        <f t="shared" si="6"/>
        <v>#REF!</v>
      </c>
      <c r="S126" s="24">
        <f t="shared" si="7"/>
        <v>0</v>
      </c>
      <c r="T126" s="24"/>
      <c r="U126" s="24"/>
      <c r="V126" s="24"/>
      <c r="W126" s="23" t="e">
        <f>+#REF!-H126</f>
        <v>#REF!</v>
      </c>
      <c r="X126" s="24"/>
      <c r="Y126" s="24"/>
      <c r="Z126" s="24"/>
      <c r="AA126" s="24"/>
      <c r="AB126" s="24"/>
      <c r="AC126" s="24"/>
      <c r="AD126" s="12" t="str">
        <f>VLOOKUP(B126,'[1]All-Muss'!$C$3:$L$1341,10,0)</f>
        <v>Letter sent, last communication 07, chque number is missing</v>
      </c>
    </row>
    <row r="127" spans="1:30" ht="43.8" thickBot="1" x14ac:dyDescent="0.35">
      <c r="A127" s="27">
        <v>126</v>
      </c>
      <c r="B127" s="28" t="s">
        <v>402</v>
      </c>
      <c r="C127" s="23" t="s">
        <v>23</v>
      </c>
      <c r="D127" s="29" t="s">
        <v>403</v>
      </c>
      <c r="E127" s="19" t="s">
        <v>25</v>
      </c>
      <c r="F127" s="23" t="s">
        <v>26</v>
      </c>
      <c r="G127" s="23" t="s">
        <v>404</v>
      </c>
      <c r="H127" s="23">
        <v>1997</v>
      </c>
      <c r="I127" s="23" t="s">
        <v>405</v>
      </c>
      <c r="J127" s="23"/>
      <c r="K127" s="30"/>
      <c r="L127" s="30">
        <f>VLOOKUP(B127,'[1]All-Muss'!$C$3:$L$1341,5,0)</f>
        <v>58900</v>
      </c>
      <c r="M127" s="30">
        <f>VLOOKUP(B127,'[1]All-Muss'!$C$3:$L$1341,6,0)</f>
        <v>58900</v>
      </c>
      <c r="N127" s="30" t="str">
        <f>VLOOKUP(B127,'[1]All-Muss'!$C$3:$L$1341,8,0)</f>
        <v>R.M</v>
      </c>
      <c r="O127" s="25">
        <f t="shared" si="4"/>
        <v>0</v>
      </c>
      <c r="P127" s="23" t="e">
        <f>+#REF!-H127</f>
        <v>#REF!</v>
      </c>
      <c r="Q127" s="24" t="e">
        <f t="shared" si="5"/>
        <v>#REF!</v>
      </c>
      <c r="R127" s="25" t="e">
        <f t="shared" si="6"/>
        <v>#REF!</v>
      </c>
      <c r="S127" s="24">
        <f t="shared" si="7"/>
        <v>0</v>
      </c>
      <c r="T127" s="24"/>
      <c r="U127" s="24"/>
      <c r="V127" s="24"/>
      <c r="W127" s="23" t="e">
        <f>+#REF!-H127</f>
        <v>#REF!</v>
      </c>
      <c r="X127" s="24"/>
      <c r="Y127" s="24"/>
      <c r="Z127" s="24"/>
      <c r="AA127" s="24"/>
      <c r="AB127" s="24"/>
      <c r="AC127" s="24"/>
      <c r="AD127" s="12" t="str">
        <f>VLOOKUP(B127,'[1]All-Muss'!$C$3:$L$1341,10,0)</f>
        <v>Letter sent, last communication 12
membership transferred from Om Prakash to Mithilesh to Atul in 2010</v>
      </c>
    </row>
    <row r="128" spans="1:30" ht="43.8" thickBot="1" x14ac:dyDescent="0.35">
      <c r="A128" s="27">
        <v>127</v>
      </c>
      <c r="B128" s="28" t="s">
        <v>406</v>
      </c>
      <c r="C128" s="23" t="s">
        <v>23</v>
      </c>
      <c r="D128" s="29">
        <v>3004098</v>
      </c>
      <c r="E128" s="19" t="s">
        <v>25</v>
      </c>
      <c r="F128" s="23" t="s">
        <v>26</v>
      </c>
      <c r="G128" s="23" t="s">
        <v>407</v>
      </c>
      <c r="H128" s="23">
        <v>1997</v>
      </c>
      <c r="I128" s="23" t="s">
        <v>408</v>
      </c>
      <c r="J128" s="23"/>
      <c r="K128" s="30"/>
      <c r="L128" s="30">
        <f>VLOOKUP(B128,'[1]All-Muss'!$C$3:$L$1341,5,0)</f>
        <v>38000</v>
      </c>
      <c r="M128" s="30">
        <f>VLOOKUP(B128,'[1]All-Muss'!$C$3:$L$1341,6,0)</f>
        <v>19000</v>
      </c>
      <c r="N128" s="30" t="str">
        <f>VLOOKUP(B128,'[1]All-Muss'!$C$3:$L$1341,8,0)</f>
        <v>Outstanding</v>
      </c>
      <c r="O128" s="25">
        <f t="shared" si="4"/>
        <v>19000</v>
      </c>
      <c r="P128" s="23" t="e">
        <f>+#REF!-H128</f>
        <v>#REF!</v>
      </c>
      <c r="Q128" s="24">
        <f t="shared" si="5"/>
        <v>15200</v>
      </c>
      <c r="R128" s="25" t="e">
        <f t="shared" si="6"/>
        <v>#REF!</v>
      </c>
      <c r="S128" s="24">
        <f t="shared" si="7"/>
        <v>15200</v>
      </c>
      <c r="T128" s="24"/>
      <c r="U128" s="24"/>
      <c r="V128" s="24"/>
      <c r="W128" s="23" t="e">
        <f>+#REF!-H128</f>
        <v>#REF!</v>
      </c>
      <c r="X128" s="24"/>
      <c r="Y128" s="24"/>
      <c r="Z128" s="24"/>
      <c r="AA128" s="24"/>
      <c r="AB128" s="24"/>
      <c r="AC128" s="24"/>
      <c r="AD128" s="12" t="str">
        <f>VLOOKUP(B128,'[1]All-Muss'!$C$3:$L$1341,10,0)</f>
        <v>Letter sent, last communication 07,membership transferred from Man to Mus
according to  RIMES unit cost is outstanding</v>
      </c>
    </row>
    <row r="129" spans="1:30" ht="15" thickBot="1" x14ac:dyDescent="0.35">
      <c r="A129" s="27">
        <v>128</v>
      </c>
      <c r="B129" s="28" t="s">
        <v>409</v>
      </c>
      <c r="C129" s="23" t="s">
        <v>23</v>
      </c>
      <c r="D129" s="29" t="s">
        <v>410</v>
      </c>
      <c r="E129" s="19" t="s">
        <v>25</v>
      </c>
      <c r="F129" s="23" t="s">
        <v>26</v>
      </c>
      <c r="G129" s="23" t="s">
        <v>411</v>
      </c>
      <c r="H129" s="23">
        <v>1997</v>
      </c>
      <c r="I129" s="23" t="s">
        <v>412</v>
      </c>
      <c r="J129" s="23"/>
      <c r="K129" s="30"/>
      <c r="L129" s="30">
        <f>VLOOKUP(B129,'[1]All-Muss'!$C$3:$L$1341,5,0)</f>
        <v>62000</v>
      </c>
      <c r="M129" s="30">
        <f>VLOOKUP(B129,'[1]All-Muss'!$C$3:$L$1341,6,0)</f>
        <v>62000</v>
      </c>
      <c r="N129" s="30" t="str">
        <f>VLOOKUP(B129,'[1]All-Muss'!$C$3:$L$1341,8,0)</f>
        <v>I.R.M</v>
      </c>
      <c r="O129" s="25">
        <f t="shared" si="4"/>
        <v>0</v>
      </c>
      <c r="P129" s="23" t="e">
        <f>+#REF!-H129</f>
        <v>#REF!</v>
      </c>
      <c r="Q129" s="24" t="e">
        <f t="shared" si="5"/>
        <v>#REF!</v>
      </c>
      <c r="R129" s="25" t="e">
        <f t="shared" si="6"/>
        <v>#REF!</v>
      </c>
      <c r="S129" s="24">
        <f t="shared" si="7"/>
        <v>0</v>
      </c>
      <c r="T129" s="24"/>
      <c r="U129" s="24"/>
      <c r="V129" s="24"/>
      <c r="W129" s="23" t="e">
        <f>+#REF!-H129</f>
        <v>#REF!</v>
      </c>
      <c r="X129" s="24"/>
      <c r="Y129" s="24"/>
      <c r="Z129" s="24"/>
      <c r="AA129" s="24"/>
      <c r="AB129" s="24"/>
      <c r="AC129" s="24"/>
      <c r="AD129" s="12" t="str">
        <f>VLOOKUP(B129,'[1]All-Muss'!$C$3:$L$1341,10,0)</f>
        <v>Letter sent, last communication 07</v>
      </c>
    </row>
    <row r="130" spans="1:30" ht="15" thickBot="1" x14ac:dyDescent="0.35">
      <c r="A130" s="27">
        <v>129</v>
      </c>
      <c r="B130" s="28" t="s">
        <v>413</v>
      </c>
      <c r="C130" s="23" t="s">
        <v>23</v>
      </c>
      <c r="D130" s="29">
        <v>3004170</v>
      </c>
      <c r="E130" s="19" t="s">
        <v>25</v>
      </c>
      <c r="F130" s="23" t="s">
        <v>26</v>
      </c>
      <c r="G130" s="23" t="s">
        <v>414</v>
      </c>
      <c r="H130" s="23">
        <v>1997</v>
      </c>
      <c r="I130" s="23" t="s">
        <v>415</v>
      </c>
      <c r="J130" s="23"/>
      <c r="K130" s="30"/>
      <c r="L130" s="30">
        <f>VLOOKUP(B130,'[1]All-Muss'!$C$3:$L$1341,5,0)</f>
        <v>58280</v>
      </c>
      <c r="M130" s="30">
        <f>VLOOKUP(B130,'[1]All-Muss'!$C$3:$L$1341,6,0)</f>
        <v>58280</v>
      </c>
      <c r="N130" s="30" t="str">
        <f>VLOOKUP(B130,'[1]All-Muss'!$C$3:$L$1341,8,0)</f>
        <v>I.R.M</v>
      </c>
      <c r="O130" s="25">
        <f t="shared" si="4"/>
        <v>0</v>
      </c>
      <c r="P130" s="23" t="e">
        <f>+#REF!-H130</f>
        <v>#REF!</v>
      </c>
      <c r="Q130" s="24" t="e">
        <f t="shared" si="5"/>
        <v>#REF!</v>
      </c>
      <c r="R130" s="25" t="e">
        <f t="shared" si="6"/>
        <v>#REF!</v>
      </c>
      <c r="S130" s="24">
        <f t="shared" si="7"/>
        <v>0</v>
      </c>
      <c r="T130" s="24"/>
      <c r="U130" s="24"/>
      <c r="V130" s="24"/>
      <c r="W130" s="23" t="e">
        <f>+#REF!-H130</f>
        <v>#REF!</v>
      </c>
      <c r="X130" s="24"/>
      <c r="Y130" s="24"/>
      <c r="Z130" s="24"/>
      <c r="AA130" s="24"/>
      <c r="AB130" s="24"/>
      <c r="AC130" s="24"/>
      <c r="AD130" s="12" t="str">
        <f>VLOOKUP(B130,'[1]All-Muss'!$C$3:$L$1341,10,0)</f>
        <v>Letter sent, last communication 07,</v>
      </c>
    </row>
    <row r="131" spans="1:30" ht="43.8" thickBot="1" x14ac:dyDescent="0.35">
      <c r="A131" s="27">
        <v>130</v>
      </c>
      <c r="B131" s="28" t="s">
        <v>416</v>
      </c>
      <c r="C131" s="23" t="s">
        <v>23</v>
      </c>
      <c r="D131" s="29" t="s">
        <v>417</v>
      </c>
      <c r="E131" s="19" t="s">
        <v>25</v>
      </c>
      <c r="F131" s="23" t="s">
        <v>26</v>
      </c>
      <c r="G131" s="23" t="s">
        <v>411</v>
      </c>
      <c r="H131" s="23">
        <v>1997</v>
      </c>
      <c r="I131" s="23" t="s">
        <v>418</v>
      </c>
      <c r="J131" s="23"/>
      <c r="K131" s="30"/>
      <c r="L131" s="30">
        <f>VLOOKUP(B131,'[1]All-Muss'!$C$3:$L$1341,5,0)</f>
        <v>48000</v>
      </c>
      <c r="M131" s="30">
        <f>VLOOKUP(B131,'[1]All-Muss'!$C$3:$L$1341,6,0)</f>
        <v>49200</v>
      </c>
      <c r="N131" s="30" t="str">
        <f>VLOOKUP(B131,'[1]All-Muss'!$C$3:$L$1341,8,0)</f>
        <v>I.R.M</v>
      </c>
      <c r="O131" s="25">
        <f t="shared" ref="O131:O194" si="8">+L131-M131</f>
        <v>-1200</v>
      </c>
      <c r="P131" s="23" t="e">
        <f>+#REF!-H131</f>
        <v>#REF!</v>
      </c>
      <c r="Q131" s="24" t="e">
        <f t="shared" si="5"/>
        <v>#REF!</v>
      </c>
      <c r="R131" s="25" t="e">
        <f t="shared" si="6"/>
        <v>#REF!</v>
      </c>
      <c r="S131" s="24">
        <f t="shared" si="7"/>
        <v>0</v>
      </c>
      <c r="T131" s="24"/>
      <c r="U131" s="24"/>
      <c r="V131" s="24"/>
      <c r="W131" s="23" t="e">
        <f>+#REF!-H131</f>
        <v>#REF!</v>
      </c>
      <c r="X131" s="24"/>
      <c r="Y131" s="24"/>
      <c r="Z131" s="24"/>
      <c r="AA131" s="24"/>
      <c r="AB131" s="24"/>
      <c r="AC131" s="24"/>
      <c r="AD131" s="12" t="str">
        <f>VLOOKUP(B131,'[1]All-Muss'!$C$3:$L$1341,10,0)</f>
        <v>Letter not sent, last communication 10 (Excess Recd rs 1200/-No Refund for Guest)
kindly check all his chq</v>
      </c>
    </row>
    <row r="132" spans="1:30" ht="15" thickBot="1" x14ac:dyDescent="0.35">
      <c r="A132" s="27">
        <v>131</v>
      </c>
      <c r="B132" s="28" t="s">
        <v>419</v>
      </c>
      <c r="C132" s="23" t="s">
        <v>23</v>
      </c>
      <c r="D132" s="29" t="s">
        <v>420</v>
      </c>
      <c r="E132" s="19" t="s">
        <v>25</v>
      </c>
      <c r="F132" s="23" t="s">
        <v>26</v>
      </c>
      <c r="G132" s="31">
        <v>35433</v>
      </c>
      <c r="H132" s="23">
        <v>1997</v>
      </c>
      <c r="I132" s="23" t="s">
        <v>421</v>
      </c>
      <c r="J132" s="23"/>
      <c r="K132" s="30"/>
      <c r="L132" s="30">
        <f>VLOOKUP(B132,'[1]All-Muss'!$C$3:$L$1341,5,0)</f>
        <v>36100</v>
      </c>
      <c r="M132" s="30">
        <f>VLOOKUP(B132,'[1]All-Muss'!$C$3:$L$1341,6,0)</f>
        <v>36100</v>
      </c>
      <c r="N132" s="30" t="str">
        <f>VLOOKUP(B132,'[1]All-Muss'!$C$3:$L$1341,8,0)</f>
        <v>I.R.M</v>
      </c>
      <c r="O132" s="25">
        <f t="shared" si="8"/>
        <v>0</v>
      </c>
      <c r="P132" s="23" t="e">
        <f>+#REF!-H132</f>
        <v>#REF!</v>
      </c>
      <c r="Q132" s="24" t="e">
        <f t="shared" ref="Q132:Q192" si="9">IF(N132="outstanding",(M132-(M132*20%)),(M132-(M132/99)*P132))</f>
        <v>#REF!</v>
      </c>
      <c r="R132" s="25" t="e">
        <f t="shared" ref="R132:R192" si="10">((M132-(M132/99)*P132))</f>
        <v>#REF!</v>
      </c>
      <c r="S132" s="24">
        <f t="shared" ref="S132:S195" si="11">IF(N132="outstanding",(M132-(M132*20%)),0)</f>
        <v>0</v>
      </c>
      <c r="T132" s="24"/>
      <c r="U132" s="24"/>
      <c r="V132" s="24"/>
      <c r="W132" s="23" t="e">
        <f>+#REF!-H132</f>
        <v>#REF!</v>
      </c>
      <c r="X132" s="24"/>
      <c r="Y132" s="24"/>
      <c r="Z132" s="24"/>
      <c r="AA132" s="24"/>
      <c r="AB132" s="24"/>
      <c r="AC132" s="24"/>
      <c r="AD132" s="12" t="str">
        <f>VLOOKUP(B132,'[1]All-Muss'!$C$3:$L$1341,10,0)</f>
        <v>Letter sent, last communication 07</v>
      </c>
    </row>
    <row r="133" spans="1:30" ht="15" thickBot="1" x14ac:dyDescent="0.35">
      <c r="A133" s="27">
        <v>132</v>
      </c>
      <c r="B133" s="28" t="s">
        <v>422</v>
      </c>
      <c r="C133" s="23" t="s">
        <v>23</v>
      </c>
      <c r="D133" s="29" t="s">
        <v>423</v>
      </c>
      <c r="E133" s="19" t="s">
        <v>25</v>
      </c>
      <c r="F133" s="23" t="s">
        <v>26</v>
      </c>
      <c r="G133" s="23" t="s">
        <v>424</v>
      </c>
      <c r="H133" s="23">
        <v>1997</v>
      </c>
      <c r="I133" s="23" t="s">
        <v>425</v>
      </c>
      <c r="J133" s="23"/>
      <c r="K133" s="30">
        <v>62000</v>
      </c>
      <c r="L133" s="30">
        <v>62000</v>
      </c>
      <c r="M133" s="30">
        <v>18600</v>
      </c>
      <c r="N133" s="30" t="s">
        <v>14</v>
      </c>
      <c r="O133" s="25">
        <f t="shared" si="8"/>
        <v>43400</v>
      </c>
      <c r="P133" s="23" t="e">
        <f>+#REF!-H133</f>
        <v>#REF!</v>
      </c>
      <c r="Q133" s="24">
        <f t="shared" si="9"/>
        <v>14880</v>
      </c>
      <c r="R133" s="25" t="e">
        <f t="shared" si="10"/>
        <v>#REF!</v>
      </c>
      <c r="S133" s="24">
        <f t="shared" si="11"/>
        <v>14880</v>
      </c>
      <c r="T133" s="24"/>
      <c r="U133" s="24"/>
      <c r="V133" s="24"/>
      <c r="W133" s="23" t="e">
        <f>+#REF!-H133</f>
        <v>#REF!</v>
      </c>
      <c r="X133" s="24"/>
      <c r="Y133" s="24"/>
      <c r="Z133" s="24"/>
      <c r="AA133" s="24"/>
      <c r="AB133" s="24"/>
      <c r="AC133" s="24"/>
      <c r="AD133" s="12" t="e">
        <f>VLOOKUP(B133,'[1]All-Muss'!$C$3:$L$1341,10,0)</f>
        <v>#N/A</v>
      </c>
    </row>
    <row r="134" spans="1:30" ht="15" thickBot="1" x14ac:dyDescent="0.35">
      <c r="A134" s="27">
        <v>133</v>
      </c>
      <c r="B134" s="28" t="s">
        <v>426</v>
      </c>
      <c r="C134" s="23" t="s">
        <v>23</v>
      </c>
      <c r="D134" s="29" t="s">
        <v>427</v>
      </c>
      <c r="E134" s="19" t="s">
        <v>25</v>
      </c>
      <c r="F134" s="23" t="s">
        <v>26</v>
      </c>
      <c r="G134" s="31">
        <v>35706</v>
      </c>
      <c r="H134" s="23">
        <v>1997</v>
      </c>
      <c r="I134" s="23" t="s">
        <v>428</v>
      </c>
      <c r="J134" s="23"/>
      <c r="K134" s="30"/>
      <c r="L134" s="30">
        <f>VLOOKUP(B134,'[1]All-Muss'!$C$3:$L$1341,5,0)</f>
        <v>62000</v>
      </c>
      <c r="M134" s="30">
        <f>VLOOKUP(B134,'[1]All-Muss'!$C$3:$L$1341,6,0)</f>
        <v>62000</v>
      </c>
      <c r="N134" s="30" t="str">
        <f>VLOOKUP(B134,'[1]All-Muss'!$C$3:$L$1341,8,0)</f>
        <v>I.R.M</v>
      </c>
      <c r="O134" s="25">
        <f t="shared" si="8"/>
        <v>0</v>
      </c>
      <c r="P134" s="23" t="e">
        <f>+#REF!-H134</f>
        <v>#REF!</v>
      </c>
      <c r="Q134" s="24" t="e">
        <f t="shared" si="9"/>
        <v>#REF!</v>
      </c>
      <c r="R134" s="25" t="e">
        <f t="shared" si="10"/>
        <v>#REF!</v>
      </c>
      <c r="S134" s="24">
        <f t="shared" si="11"/>
        <v>0</v>
      </c>
      <c r="T134" s="24"/>
      <c r="U134" s="24"/>
      <c r="V134" s="24"/>
      <c r="W134" s="23" t="e">
        <f>+#REF!-H134</f>
        <v>#REF!</v>
      </c>
      <c r="X134" s="24"/>
      <c r="Y134" s="24"/>
      <c r="Z134" s="24"/>
      <c r="AA134" s="24"/>
      <c r="AB134" s="24"/>
      <c r="AC134" s="24"/>
      <c r="AD134" s="12" t="str">
        <f>VLOOKUP(B134,'[1]All-Muss'!$C$3:$L$1341,10,0)</f>
        <v>Letter sent, last communication 07</v>
      </c>
    </row>
    <row r="135" spans="1:30" ht="29.4" thickBot="1" x14ac:dyDescent="0.35">
      <c r="A135" s="27">
        <v>134</v>
      </c>
      <c r="B135" s="28" t="s">
        <v>429</v>
      </c>
      <c r="C135" s="23" t="s">
        <v>23</v>
      </c>
      <c r="D135" s="29">
        <v>3004225</v>
      </c>
      <c r="E135" s="19" t="s">
        <v>25</v>
      </c>
      <c r="F135" s="23" t="s">
        <v>26</v>
      </c>
      <c r="G135" s="31">
        <v>35434</v>
      </c>
      <c r="H135" s="23">
        <v>1997</v>
      </c>
      <c r="I135" s="23" t="s">
        <v>430</v>
      </c>
      <c r="J135" s="23"/>
      <c r="K135" s="30"/>
      <c r="L135" s="30">
        <f>VLOOKUP(B135,'[1]All-Muss'!$C$3:$L$1341,5,0)</f>
        <v>62000</v>
      </c>
      <c r="M135" s="30">
        <f>VLOOKUP(B135,'[1]All-Muss'!$C$3:$L$1341,6,0)</f>
        <v>18600</v>
      </c>
      <c r="N135" s="30" t="str">
        <f>VLOOKUP(B135,'[1]All-Muss'!$C$3:$L$1341,8,0)</f>
        <v>Outstanding</v>
      </c>
      <c r="O135" s="25">
        <f t="shared" si="8"/>
        <v>43400</v>
      </c>
      <c r="P135" s="23" t="e">
        <f>+#REF!-H135</f>
        <v>#REF!</v>
      </c>
      <c r="Q135" s="24">
        <f t="shared" si="9"/>
        <v>14880</v>
      </c>
      <c r="R135" s="25" t="e">
        <f t="shared" si="10"/>
        <v>#REF!</v>
      </c>
      <c r="S135" s="24">
        <f t="shared" si="11"/>
        <v>14880</v>
      </c>
      <c r="T135" s="24"/>
      <c r="U135" s="24"/>
      <c r="V135" s="24"/>
      <c r="W135" s="23" t="e">
        <f>+#REF!-H135</f>
        <v>#REF!</v>
      </c>
      <c r="X135" s="24"/>
      <c r="Y135" s="24"/>
      <c r="Z135" s="24"/>
      <c r="AA135" s="24"/>
      <c r="AB135" s="24"/>
      <c r="AC135" s="24"/>
      <c r="AD135" s="12" t="str">
        <f>VLOOKUP(B135,'[1]All-Muss'!$C$3:$L$1341,10,0)</f>
        <v>Letter not sent, last communication 97
according to RIMES unit cost outstanding</v>
      </c>
    </row>
    <row r="136" spans="1:30" ht="29.4" thickBot="1" x14ac:dyDescent="0.35">
      <c r="A136" s="27">
        <v>135</v>
      </c>
      <c r="B136" s="28" t="s">
        <v>431</v>
      </c>
      <c r="C136" s="23" t="s">
        <v>23</v>
      </c>
      <c r="D136" s="29">
        <v>3004224</v>
      </c>
      <c r="E136" s="19" t="s">
        <v>25</v>
      </c>
      <c r="F136" s="23" t="s">
        <v>26</v>
      </c>
      <c r="G136" s="23" t="s">
        <v>432</v>
      </c>
      <c r="H136" s="23">
        <v>1997</v>
      </c>
      <c r="I136" s="23" t="s">
        <v>433</v>
      </c>
      <c r="J136" s="23"/>
      <c r="K136" s="30"/>
      <c r="L136" s="30">
        <f>VLOOKUP(B136,'[1]All-Muss'!$C$3:$L$1341,5,0)</f>
        <v>62000</v>
      </c>
      <c r="M136" s="30">
        <f>VLOOKUP(B136,'[1]All-Muss'!$C$3:$L$1341,6,0)</f>
        <v>23224</v>
      </c>
      <c r="N136" s="30" t="str">
        <f>VLOOKUP(B136,'[1]All-Muss'!$C$3:$L$1341,8,0)</f>
        <v>Outstanding</v>
      </c>
      <c r="O136" s="25">
        <f t="shared" si="8"/>
        <v>38776</v>
      </c>
      <c r="P136" s="23" t="e">
        <f>+#REF!-H136</f>
        <v>#REF!</v>
      </c>
      <c r="Q136" s="24">
        <f t="shared" si="9"/>
        <v>18579.2</v>
      </c>
      <c r="R136" s="25" t="e">
        <f t="shared" si="10"/>
        <v>#REF!</v>
      </c>
      <c r="S136" s="24">
        <f t="shared" si="11"/>
        <v>18579.2</v>
      </c>
      <c r="T136" s="24"/>
      <c r="U136" s="24"/>
      <c r="V136" s="24"/>
      <c r="W136" s="23" t="e">
        <f>+#REF!-H136</f>
        <v>#REF!</v>
      </c>
      <c r="X136" s="24"/>
      <c r="Y136" s="24"/>
      <c r="Z136" s="24"/>
      <c r="AA136" s="24"/>
      <c r="AB136" s="24"/>
      <c r="AC136" s="24"/>
      <c r="AD136" s="12" t="str">
        <f>VLOOKUP(B136,'[1]All-Muss'!$C$3:$L$1341,10,0)</f>
        <v>Letter not sent,  last communication 00
according to file and RIMES unit cost outstanding</v>
      </c>
    </row>
    <row r="137" spans="1:30" ht="15" thickBot="1" x14ac:dyDescent="0.35">
      <c r="A137" s="27">
        <v>136</v>
      </c>
      <c r="B137" s="28" t="s">
        <v>434</v>
      </c>
      <c r="C137" s="23" t="s">
        <v>23</v>
      </c>
      <c r="D137" s="29" t="s">
        <v>435</v>
      </c>
      <c r="E137" s="19" t="s">
        <v>25</v>
      </c>
      <c r="F137" s="23" t="s">
        <v>26</v>
      </c>
      <c r="G137" s="23" t="s">
        <v>436</v>
      </c>
      <c r="H137" s="23">
        <v>1997</v>
      </c>
      <c r="I137" s="23" t="s">
        <v>437</v>
      </c>
      <c r="J137" s="23"/>
      <c r="K137" s="30"/>
      <c r="L137" s="30">
        <f>VLOOKUP(B137,'[1]All-Muss'!$C$3:$L$1341,5,0)</f>
        <v>36120</v>
      </c>
      <c r="M137" s="30">
        <f>VLOOKUP(B137,'[1]All-Muss'!$C$3:$L$1341,6,0)</f>
        <v>36120</v>
      </c>
      <c r="N137" s="30" t="str">
        <f>VLOOKUP(B137,'[1]All-Muss'!$C$3:$L$1341,8,0)</f>
        <v>I.R.M</v>
      </c>
      <c r="O137" s="25">
        <f t="shared" si="8"/>
        <v>0</v>
      </c>
      <c r="P137" s="23" t="e">
        <f>+#REF!-H137</f>
        <v>#REF!</v>
      </c>
      <c r="Q137" s="24" t="e">
        <f t="shared" si="9"/>
        <v>#REF!</v>
      </c>
      <c r="R137" s="25" t="e">
        <f t="shared" si="10"/>
        <v>#REF!</v>
      </c>
      <c r="S137" s="24">
        <f t="shared" si="11"/>
        <v>0</v>
      </c>
      <c r="T137" s="24"/>
      <c r="U137" s="24"/>
      <c r="V137" s="24"/>
      <c r="W137" s="23" t="e">
        <f>+#REF!-H137</f>
        <v>#REF!</v>
      </c>
      <c r="X137" s="24"/>
      <c r="Y137" s="24"/>
      <c r="Z137" s="24"/>
      <c r="AA137" s="24"/>
      <c r="AB137" s="24"/>
      <c r="AC137" s="24"/>
      <c r="AD137" s="12" t="str">
        <f>VLOOKUP(B137,'[1]All-Muss'!$C$3:$L$1341,10,0)</f>
        <v>According to file unit cost outstanding</v>
      </c>
    </row>
    <row r="138" spans="1:30" ht="15" thickBot="1" x14ac:dyDescent="0.35">
      <c r="A138" s="27">
        <v>137</v>
      </c>
      <c r="B138" s="28" t="s">
        <v>438</v>
      </c>
      <c r="C138" s="23" t="s">
        <v>23</v>
      </c>
      <c r="D138" s="29" t="s">
        <v>439</v>
      </c>
      <c r="E138" s="19" t="s">
        <v>25</v>
      </c>
      <c r="F138" s="23" t="s">
        <v>26</v>
      </c>
      <c r="G138" s="31">
        <v>35434</v>
      </c>
      <c r="H138" s="23">
        <v>1997</v>
      </c>
      <c r="I138" s="23" t="s">
        <v>205</v>
      </c>
      <c r="J138" s="23"/>
      <c r="K138" s="30">
        <v>62000</v>
      </c>
      <c r="L138" s="30">
        <v>58900</v>
      </c>
      <c r="M138" s="30">
        <v>0</v>
      </c>
      <c r="N138" s="30" t="s">
        <v>14</v>
      </c>
      <c r="O138" s="25">
        <f t="shared" si="8"/>
        <v>58900</v>
      </c>
      <c r="P138" s="23" t="e">
        <f>+#REF!-H138</f>
        <v>#REF!</v>
      </c>
      <c r="Q138" s="24">
        <f t="shared" si="9"/>
        <v>0</v>
      </c>
      <c r="R138" s="25" t="e">
        <f t="shared" si="10"/>
        <v>#REF!</v>
      </c>
      <c r="S138" s="24">
        <f t="shared" si="11"/>
        <v>0</v>
      </c>
      <c r="T138" s="24"/>
      <c r="U138" s="24"/>
      <c r="V138" s="24"/>
      <c r="W138" s="23" t="e">
        <f>+#REF!-H138</f>
        <v>#REF!</v>
      </c>
      <c r="X138" s="24"/>
      <c r="Y138" s="24"/>
      <c r="Z138" s="24"/>
      <c r="AA138" s="24"/>
      <c r="AB138" s="24"/>
      <c r="AC138" s="24"/>
      <c r="AD138" s="12" t="e">
        <f>VLOOKUP(B138,'[1]All-Muss'!$C$3:$L$1341,10,0)</f>
        <v>#N/A</v>
      </c>
    </row>
    <row r="139" spans="1:30" ht="15" thickBot="1" x14ac:dyDescent="0.35">
      <c r="A139" s="27">
        <v>138</v>
      </c>
      <c r="B139" s="28" t="s">
        <v>440</v>
      </c>
      <c r="C139" s="23" t="s">
        <v>23</v>
      </c>
      <c r="D139" s="29" t="s">
        <v>441</v>
      </c>
      <c r="E139" s="19" t="s">
        <v>25</v>
      </c>
      <c r="F139" s="23" t="s">
        <v>26</v>
      </c>
      <c r="G139" s="23" t="s">
        <v>442</v>
      </c>
      <c r="H139" s="23">
        <v>1997</v>
      </c>
      <c r="I139" s="23" t="s">
        <v>443</v>
      </c>
      <c r="J139" s="23"/>
      <c r="K139" s="30">
        <v>25000</v>
      </c>
      <c r="L139" s="30">
        <v>25000</v>
      </c>
      <c r="M139" s="30">
        <v>6250</v>
      </c>
      <c r="N139" s="30" t="s">
        <v>14</v>
      </c>
      <c r="O139" s="25">
        <f t="shared" si="8"/>
        <v>18750</v>
      </c>
      <c r="P139" s="23" t="e">
        <f>+#REF!-H139</f>
        <v>#REF!</v>
      </c>
      <c r="Q139" s="24">
        <f t="shared" si="9"/>
        <v>5000</v>
      </c>
      <c r="R139" s="25" t="e">
        <f t="shared" si="10"/>
        <v>#REF!</v>
      </c>
      <c r="S139" s="24">
        <f t="shared" si="11"/>
        <v>5000</v>
      </c>
      <c r="T139" s="24"/>
      <c r="U139" s="24"/>
      <c r="V139" s="24"/>
      <c r="W139" s="23" t="e">
        <f>+#REF!-H139</f>
        <v>#REF!</v>
      </c>
      <c r="X139" s="24"/>
      <c r="Y139" s="24"/>
      <c r="Z139" s="24"/>
      <c r="AA139" s="24"/>
      <c r="AB139" s="24"/>
      <c r="AC139" s="24"/>
      <c r="AD139" s="12" t="e">
        <f>VLOOKUP(B139,'[1]All-Muss'!$C$3:$L$1341,10,0)</f>
        <v>#N/A</v>
      </c>
    </row>
    <row r="140" spans="1:30" ht="15" thickBot="1" x14ac:dyDescent="0.35">
      <c r="A140" s="27">
        <v>139</v>
      </c>
      <c r="B140" s="28" t="s">
        <v>444</v>
      </c>
      <c r="C140" s="23" t="s">
        <v>23</v>
      </c>
      <c r="D140" s="29" t="s">
        <v>445</v>
      </c>
      <c r="E140" s="19" t="s">
        <v>25</v>
      </c>
      <c r="F140" s="23" t="s">
        <v>26</v>
      </c>
      <c r="G140" s="23" t="s">
        <v>446</v>
      </c>
      <c r="H140" s="23">
        <v>1997</v>
      </c>
      <c r="I140" s="23" t="s">
        <v>447</v>
      </c>
      <c r="J140" s="23"/>
      <c r="K140" s="30">
        <v>20000</v>
      </c>
      <c r="L140" s="30">
        <v>20000</v>
      </c>
      <c r="M140" s="30">
        <v>5000</v>
      </c>
      <c r="N140" s="30" t="s">
        <v>14</v>
      </c>
      <c r="O140" s="25">
        <f t="shared" si="8"/>
        <v>15000</v>
      </c>
      <c r="P140" s="23" t="e">
        <f>+#REF!-H140</f>
        <v>#REF!</v>
      </c>
      <c r="Q140" s="24">
        <f t="shared" si="9"/>
        <v>4000</v>
      </c>
      <c r="R140" s="25" t="e">
        <f t="shared" si="10"/>
        <v>#REF!</v>
      </c>
      <c r="S140" s="24">
        <f t="shared" si="11"/>
        <v>4000</v>
      </c>
      <c r="T140" s="24"/>
      <c r="U140" s="24"/>
      <c r="V140" s="24"/>
      <c r="W140" s="23" t="e">
        <f>+#REF!-H140</f>
        <v>#REF!</v>
      </c>
      <c r="X140" s="24"/>
      <c r="Y140" s="24"/>
      <c r="Z140" s="24"/>
      <c r="AA140" s="24"/>
      <c r="AB140" s="24"/>
      <c r="AC140" s="24"/>
      <c r="AD140" s="12" t="e">
        <f>VLOOKUP(B140,'[1]All-Muss'!$C$3:$L$1341,10,0)</f>
        <v>#N/A</v>
      </c>
    </row>
    <row r="141" spans="1:30" ht="29.4" thickBot="1" x14ac:dyDescent="0.35">
      <c r="A141" s="27">
        <v>140</v>
      </c>
      <c r="B141" s="28" t="s">
        <v>448</v>
      </c>
      <c r="C141" s="23" t="s">
        <v>23</v>
      </c>
      <c r="D141" s="29">
        <v>3004328</v>
      </c>
      <c r="E141" s="19" t="s">
        <v>25</v>
      </c>
      <c r="F141" s="23" t="s">
        <v>26</v>
      </c>
      <c r="G141" s="23" t="s">
        <v>446</v>
      </c>
      <c r="H141" s="23">
        <v>1997</v>
      </c>
      <c r="I141" s="23" t="s">
        <v>449</v>
      </c>
      <c r="J141" s="23"/>
      <c r="K141" s="30"/>
      <c r="L141" s="30">
        <f>VLOOKUP(B141,'[1]All-Muss'!$C$3:$L$1341,5,0)</f>
        <v>20000</v>
      </c>
      <c r="M141" s="30">
        <f>VLOOKUP(B141,'[1]All-Muss'!$C$3:$L$1341,6,0)</f>
        <v>11000</v>
      </c>
      <c r="N141" s="30" t="str">
        <f>VLOOKUP(B141,'[1]All-Muss'!$C$3:$L$1341,8,0)</f>
        <v>Outstanding</v>
      </c>
      <c r="O141" s="25">
        <f t="shared" si="8"/>
        <v>9000</v>
      </c>
      <c r="P141" s="23" t="e">
        <f>+#REF!-H141</f>
        <v>#REF!</v>
      </c>
      <c r="Q141" s="24">
        <f t="shared" si="9"/>
        <v>8800</v>
      </c>
      <c r="R141" s="25" t="e">
        <f t="shared" si="10"/>
        <v>#REF!</v>
      </c>
      <c r="S141" s="24">
        <f t="shared" si="11"/>
        <v>8800</v>
      </c>
      <c r="T141" s="24"/>
      <c r="U141" s="24"/>
      <c r="V141" s="24"/>
      <c r="W141" s="23" t="e">
        <f>+#REF!-H141</f>
        <v>#REF!</v>
      </c>
      <c r="X141" s="24"/>
      <c r="Y141" s="24"/>
      <c r="Z141" s="24"/>
      <c r="AA141" s="24"/>
      <c r="AB141" s="24"/>
      <c r="AC141" s="24"/>
      <c r="AD141" s="12" t="str">
        <f>VLOOKUP(B141,'[1]All-Muss'!$C$3:$L$1341,10,0)</f>
        <v>Letter not sent, last communication 97
according to Rimes unit cost is outstanding</v>
      </c>
    </row>
    <row r="142" spans="1:30" ht="15" thickBot="1" x14ac:dyDescent="0.35">
      <c r="A142" s="27">
        <v>141</v>
      </c>
      <c r="B142" s="28" t="s">
        <v>450</v>
      </c>
      <c r="C142" s="23" t="s">
        <v>23</v>
      </c>
      <c r="D142" s="29" t="s">
        <v>451</v>
      </c>
      <c r="E142" s="19" t="s">
        <v>25</v>
      </c>
      <c r="F142" s="23" t="s">
        <v>26</v>
      </c>
      <c r="G142" s="23" t="s">
        <v>446</v>
      </c>
      <c r="H142" s="23">
        <v>1997</v>
      </c>
      <c r="I142" s="23" t="s">
        <v>452</v>
      </c>
      <c r="J142" s="23"/>
      <c r="K142" s="30">
        <v>20000</v>
      </c>
      <c r="L142" s="30">
        <v>20000</v>
      </c>
      <c r="M142" s="30">
        <v>0</v>
      </c>
      <c r="N142" s="30" t="s">
        <v>14</v>
      </c>
      <c r="O142" s="25">
        <f t="shared" si="8"/>
        <v>20000</v>
      </c>
      <c r="P142" s="23" t="e">
        <f>+#REF!-H142</f>
        <v>#REF!</v>
      </c>
      <c r="Q142" s="24">
        <f t="shared" si="9"/>
        <v>0</v>
      </c>
      <c r="R142" s="25" t="e">
        <f t="shared" si="10"/>
        <v>#REF!</v>
      </c>
      <c r="S142" s="24">
        <f t="shared" si="11"/>
        <v>0</v>
      </c>
      <c r="T142" s="24"/>
      <c r="U142" s="24"/>
      <c r="V142" s="24"/>
      <c r="W142" s="23" t="e">
        <f>+#REF!-H142</f>
        <v>#REF!</v>
      </c>
      <c r="X142" s="24"/>
      <c r="Y142" s="24"/>
      <c r="Z142" s="24"/>
      <c r="AA142" s="24"/>
      <c r="AB142" s="24"/>
      <c r="AC142" s="24"/>
      <c r="AD142" s="12" t="e">
        <f>VLOOKUP(B142,'[1]All-Muss'!$C$3:$L$1341,10,0)</f>
        <v>#N/A</v>
      </c>
    </row>
    <row r="143" spans="1:30" ht="43.8" thickBot="1" x14ac:dyDescent="0.35">
      <c r="A143" s="27">
        <v>142</v>
      </c>
      <c r="B143" s="28" t="s">
        <v>453</v>
      </c>
      <c r="C143" s="23" t="s">
        <v>23</v>
      </c>
      <c r="D143" s="29" t="s">
        <v>454</v>
      </c>
      <c r="E143" s="19" t="s">
        <v>25</v>
      </c>
      <c r="F143" s="23" t="s">
        <v>26</v>
      </c>
      <c r="G143" s="23" t="s">
        <v>455</v>
      </c>
      <c r="H143" s="23">
        <v>1997</v>
      </c>
      <c r="I143" s="23" t="s">
        <v>456</v>
      </c>
      <c r="J143" s="23"/>
      <c r="K143" s="30"/>
      <c r="L143" s="30">
        <f>VLOOKUP(B143,'[1]All-Muss'!$C$3:$L$1341,5,0)</f>
        <v>19000</v>
      </c>
      <c r="M143" s="30">
        <f>VLOOKUP(B143,'[1]All-Muss'!$C$3:$L$1341,6,0)</f>
        <v>19000</v>
      </c>
      <c r="N143" s="30" t="str">
        <f>VLOOKUP(B143,'[1]All-Muss'!$C$3:$L$1341,8,0)</f>
        <v>I.R.M</v>
      </c>
      <c r="O143" s="25">
        <f t="shared" si="8"/>
        <v>0</v>
      </c>
      <c r="P143" s="23" t="e">
        <f>+#REF!-H143</f>
        <v>#REF!</v>
      </c>
      <c r="Q143" s="24" t="e">
        <f t="shared" si="9"/>
        <v>#REF!</v>
      </c>
      <c r="R143" s="25" t="e">
        <f t="shared" si="10"/>
        <v>#REF!</v>
      </c>
      <c r="S143" s="24">
        <f t="shared" si="11"/>
        <v>0</v>
      </c>
      <c r="T143" s="24"/>
      <c r="U143" s="24"/>
      <c r="V143" s="24"/>
      <c r="W143" s="23" t="e">
        <f>+#REF!-H143</f>
        <v>#REF!</v>
      </c>
      <c r="X143" s="24"/>
      <c r="Y143" s="24"/>
      <c r="Z143" s="24"/>
      <c r="AA143" s="24"/>
      <c r="AB143" s="24"/>
      <c r="AC143" s="24"/>
      <c r="AD143" s="12" t="str">
        <f>VLOOKUP(B143,'[1]All-Muss'!$C$3:$L$1341,10,0)</f>
        <v>Letter not sent, last communication 98
 total 3 membership Man:- 03004380, 03004381 and Mus:- 03004284</v>
      </c>
    </row>
    <row r="144" spans="1:30" ht="29.4" thickBot="1" x14ac:dyDescent="0.35">
      <c r="A144" s="27">
        <v>143</v>
      </c>
      <c r="B144" s="28" t="s">
        <v>457</v>
      </c>
      <c r="C144" s="23" t="s">
        <v>23</v>
      </c>
      <c r="D144" s="29">
        <v>3004283</v>
      </c>
      <c r="E144" s="19" t="s">
        <v>25</v>
      </c>
      <c r="F144" s="23" t="s">
        <v>26</v>
      </c>
      <c r="G144" s="23" t="s">
        <v>458</v>
      </c>
      <c r="H144" s="23">
        <v>1997</v>
      </c>
      <c r="I144" s="23" t="s">
        <v>459</v>
      </c>
      <c r="J144" s="23"/>
      <c r="K144" s="30"/>
      <c r="L144" s="30">
        <f>VLOOKUP(B144,'[1]All-Muss'!$C$3:$L$1341,5,0)</f>
        <v>20000</v>
      </c>
      <c r="M144" s="30">
        <f>VLOOKUP(B144,'[1]All-Muss'!$C$3:$L$1341,6,0)</f>
        <v>11600</v>
      </c>
      <c r="N144" s="30" t="str">
        <f>VLOOKUP(B144,'[1]All-Muss'!$C$3:$L$1341,8,0)</f>
        <v>Outstanding</v>
      </c>
      <c r="O144" s="25">
        <f t="shared" si="8"/>
        <v>8400</v>
      </c>
      <c r="P144" s="23" t="e">
        <f>+#REF!-H144</f>
        <v>#REF!</v>
      </c>
      <c r="Q144" s="24">
        <f t="shared" si="9"/>
        <v>9280</v>
      </c>
      <c r="R144" s="25" t="e">
        <f t="shared" si="10"/>
        <v>#REF!</v>
      </c>
      <c r="S144" s="24">
        <f t="shared" si="11"/>
        <v>9280</v>
      </c>
      <c r="T144" s="24"/>
      <c r="U144" s="24"/>
      <c r="V144" s="24"/>
      <c r="W144" s="23" t="e">
        <f>+#REF!-H144</f>
        <v>#REF!</v>
      </c>
      <c r="X144" s="24"/>
      <c r="Y144" s="24"/>
      <c r="Z144" s="24"/>
      <c r="AA144" s="24"/>
      <c r="AB144" s="24"/>
      <c r="AC144" s="24"/>
      <c r="AD144" s="12" t="str">
        <f>VLOOKUP(B144,'[1]All-Muss'!$C$3:$L$1341,10,0)</f>
        <v>Letter not sent, last communication 97, 
according to rimes unit cost is outstanding</v>
      </c>
    </row>
    <row r="145" spans="1:30" ht="15" thickBot="1" x14ac:dyDescent="0.35">
      <c r="A145" s="27">
        <v>144</v>
      </c>
      <c r="B145" s="28" t="s">
        <v>460</v>
      </c>
      <c r="C145" s="23" t="s">
        <v>23</v>
      </c>
      <c r="D145" s="29" t="s">
        <v>461</v>
      </c>
      <c r="E145" s="19" t="s">
        <v>25</v>
      </c>
      <c r="F145" s="23" t="s">
        <v>26</v>
      </c>
      <c r="G145" s="23" t="s">
        <v>462</v>
      </c>
      <c r="H145" s="23">
        <v>1997</v>
      </c>
      <c r="I145" s="23" t="s">
        <v>463</v>
      </c>
      <c r="J145" s="23"/>
      <c r="K145" s="30">
        <v>20000</v>
      </c>
      <c r="L145" s="30">
        <v>19000</v>
      </c>
      <c r="M145" s="30">
        <v>19000</v>
      </c>
      <c r="N145" s="30" t="s">
        <v>206</v>
      </c>
      <c r="O145" s="25">
        <f t="shared" si="8"/>
        <v>0</v>
      </c>
      <c r="P145" s="23" t="e">
        <f>+#REF!-H145</f>
        <v>#REF!</v>
      </c>
      <c r="Q145" s="24" t="e">
        <f t="shared" si="9"/>
        <v>#REF!</v>
      </c>
      <c r="R145" s="25" t="e">
        <f t="shared" si="10"/>
        <v>#REF!</v>
      </c>
      <c r="S145" s="24">
        <f t="shared" si="11"/>
        <v>0</v>
      </c>
      <c r="T145" s="24"/>
      <c r="U145" s="24"/>
      <c r="V145" s="24"/>
      <c r="W145" s="23" t="e">
        <f>+#REF!-H145</f>
        <v>#REF!</v>
      </c>
      <c r="X145" s="24"/>
      <c r="Y145" s="24"/>
      <c r="Z145" s="24"/>
      <c r="AA145" s="24"/>
      <c r="AB145" s="24"/>
      <c r="AC145" s="24"/>
      <c r="AD145" s="12" t="e">
        <f>VLOOKUP(B145,'[1]All-Muss'!$C$3:$L$1341,10,0)</f>
        <v>#N/A</v>
      </c>
    </row>
    <row r="146" spans="1:30" ht="29.4" thickBot="1" x14ac:dyDescent="0.35">
      <c r="A146" s="27">
        <v>145</v>
      </c>
      <c r="B146" s="28" t="s">
        <v>464</v>
      </c>
      <c r="C146" s="23" t="s">
        <v>23</v>
      </c>
      <c r="D146" s="29">
        <v>3004287</v>
      </c>
      <c r="E146" s="19" t="s">
        <v>25</v>
      </c>
      <c r="F146" s="23" t="s">
        <v>26</v>
      </c>
      <c r="G146" s="23" t="s">
        <v>446</v>
      </c>
      <c r="H146" s="23">
        <v>1997</v>
      </c>
      <c r="I146" s="23" t="s">
        <v>465</v>
      </c>
      <c r="J146" s="23"/>
      <c r="K146" s="30"/>
      <c r="L146" s="30">
        <f>VLOOKUP(B146,'[1]All-Muss'!$C$3:$L$1341,5,0)</f>
        <v>20000</v>
      </c>
      <c r="M146" s="30">
        <f>VLOOKUP(B146,'[1]All-Muss'!$C$3:$L$1341,6,0)</f>
        <v>10200</v>
      </c>
      <c r="N146" s="30" t="str">
        <f>VLOOKUP(B146,'[1]All-Muss'!$C$3:$L$1341,8,0)</f>
        <v>Outstanding</v>
      </c>
      <c r="O146" s="25">
        <f t="shared" si="8"/>
        <v>9800</v>
      </c>
      <c r="P146" s="23" t="e">
        <f>+#REF!-H146</f>
        <v>#REF!</v>
      </c>
      <c r="Q146" s="24">
        <f t="shared" si="9"/>
        <v>8160</v>
      </c>
      <c r="R146" s="25" t="e">
        <f t="shared" si="10"/>
        <v>#REF!</v>
      </c>
      <c r="S146" s="24">
        <f t="shared" si="11"/>
        <v>8160</v>
      </c>
      <c r="T146" s="24"/>
      <c r="U146" s="24"/>
      <c r="V146" s="24"/>
      <c r="W146" s="23" t="e">
        <f>+#REF!-H146</f>
        <v>#REF!</v>
      </c>
      <c r="X146" s="24"/>
      <c r="Y146" s="24"/>
      <c r="Z146" s="24"/>
      <c r="AA146" s="24"/>
      <c r="AB146" s="24"/>
      <c r="AC146" s="24"/>
      <c r="AD146" s="12" t="str">
        <f>VLOOKUP(B146,'[1]All-Muss'!$C$3:$L$1341,10,0)</f>
        <v>Letter not sent, no communication till date
according to RIMES unit cost is outstanding</v>
      </c>
    </row>
    <row r="147" spans="1:30" ht="15" thickBot="1" x14ac:dyDescent="0.35">
      <c r="A147" s="27">
        <v>146</v>
      </c>
      <c r="B147" s="28" t="s">
        <v>466</v>
      </c>
      <c r="C147" s="23" t="s">
        <v>23</v>
      </c>
      <c r="D147" s="29" t="s">
        <v>467</v>
      </c>
      <c r="E147" s="19" t="s">
        <v>25</v>
      </c>
      <c r="F147" s="23" t="s">
        <v>26</v>
      </c>
      <c r="G147" s="23" t="s">
        <v>446</v>
      </c>
      <c r="H147" s="23">
        <v>1997</v>
      </c>
      <c r="I147" s="23" t="s">
        <v>468</v>
      </c>
      <c r="J147" s="23"/>
      <c r="K147" s="30">
        <v>20000</v>
      </c>
      <c r="L147" s="30">
        <v>19000</v>
      </c>
      <c r="M147" s="30">
        <v>19000</v>
      </c>
      <c r="N147" s="30" t="s">
        <v>206</v>
      </c>
      <c r="O147" s="25">
        <f t="shared" si="8"/>
        <v>0</v>
      </c>
      <c r="P147" s="23" t="e">
        <f>+#REF!-H147</f>
        <v>#REF!</v>
      </c>
      <c r="Q147" s="24" t="e">
        <f t="shared" si="9"/>
        <v>#REF!</v>
      </c>
      <c r="R147" s="25" t="e">
        <f t="shared" si="10"/>
        <v>#REF!</v>
      </c>
      <c r="S147" s="24">
        <f t="shared" si="11"/>
        <v>0</v>
      </c>
      <c r="T147" s="24"/>
      <c r="U147" s="24"/>
      <c r="V147" s="24"/>
      <c r="W147" s="23" t="e">
        <f>+#REF!-H147</f>
        <v>#REF!</v>
      </c>
      <c r="X147" s="24"/>
      <c r="Y147" s="24"/>
      <c r="Z147" s="24"/>
      <c r="AA147" s="24"/>
      <c r="AB147" s="24"/>
      <c r="AC147" s="24"/>
      <c r="AD147" s="12" t="e">
        <f>VLOOKUP(B147,'[1]All-Muss'!$C$3:$L$1341,10,0)</f>
        <v>#N/A</v>
      </c>
    </row>
    <row r="148" spans="1:30" ht="43.8" thickBot="1" x14ac:dyDescent="0.35">
      <c r="A148" s="27">
        <v>147</v>
      </c>
      <c r="B148" s="28" t="s">
        <v>469</v>
      </c>
      <c r="C148" s="23" t="s">
        <v>23</v>
      </c>
      <c r="D148" s="29" t="s">
        <v>470</v>
      </c>
      <c r="E148" s="19" t="s">
        <v>25</v>
      </c>
      <c r="F148" s="23" t="s">
        <v>26</v>
      </c>
      <c r="G148" s="23" t="s">
        <v>471</v>
      </c>
      <c r="H148" s="23">
        <v>1997</v>
      </c>
      <c r="I148" s="23" t="s">
        <v>472</v>
      </c>
      <c r="J148" s="23"/>
      <c r="K148" s="30"/>
      <c r="L148" s="30">
        <f>VLOOKUP(B148,'[1]All-Muss'!$C$3:$L$1341,5,0)</f>
        <v>19000</v>
      </c>
      <c r="M148" s="30">
        <f>VLOOKUP(B148,'[1]All-Muss'!$C$3:$L$1341,6,0)</f>
        <v>19000</v>
      </c>
      <c r="N148" s="30" t="str">
        <f>VLOOKUP(B148,'[1]All-Muss'!$C$3:$L$1341,8,0)</f>
        <v>R.M</v>
      </c>
      <c r="O148" s="25">
        <f t="shared" si="8"/>
        <v>0</v>
      </c>
      <c r="P148" s="23" t="e">
        <f>+#REF!-H148</f>
        <v>#REF!</v>
      </c>
      <c r="Q148" s="24" t="e">
        <f t="shared" si="9"/>
        <v>#REF!</v>
      </c>
      <c r="R148" s="25" t="e">
        <f t="shared" si="10"/>
        <v>#REF!</v>
      </c>
      <c r="S148" s="24">
        <f t="shared" si="11"/>
        <v>0</v>
      </c>
      <c r="T148" s="24"/>
      <c r="U148" s="24"/>
      <c r="V148" s="24"/>
      <c r="W148" s="23" t="e">
        <f>+#REF!-H148</f>
        <v>#REF!</v>
      </c>
      <c r="X148" s="24"/>
      <c r="Y148" s="24"/>
      <c r="Z148" s="24"/>
      <c r="AA148" s="24"/>
      <c r="AB148" s="24"/>
      <c r="AC148" s="24"/>
      <c r="AD148" s="12" t="str">
        <f>VLOOKUP(B148,'[1]All-Muss'!$C$3:$L$1341,10,0)</f>
        <v>Letter not sent, last communication 10
total 5 membership of DRI:- Mus:- 03004270, 03004271, Man:- 03004271 and Goa:- 960 and 2950</v>
      </c>
    </row>
    <row r="149" spans="1:30" ht="43.8" thickBot="1" x14ac:dyDescent="0.35">
      <c r="A149" s="27">
        <v>148</v>
      </c>
      <c r="B149" s="28" t="s">
        <v>473</v>
      </c>
      <c r="C149" s="23" t="s">
        <v>23</v>
      </c>
      <c r="D149" s="29" t="s">
        <v>474</v>
      </c>
      <c r="E149" s="19" t="s">
        <v>25</v>
      </c>
      <c r="F149" s="23" t="s">
        <v>26</v>
      </c>
      <c r="G149" s="23" t="s">
        <v>471</v>
      </c>
      <c r="H149" s="23">
        <v>1997</v>
      </c>
      <c r="I149" s="23" t="s">
        <v>472</v>
      </c>
      <c r="J149" s="23"/>
      <c r="K149" s="30"/>
      <c r="L149" s="30">
        <f>VLOOKUP(B149,'[1]All-Muss'!$C$3:$L$1341,5,0)</f>
        <v>19000</v>
      </c>
      <c r="M149" s="30">
        <f>VLOOKUP(B149,'[1]All-Muss'!$C$3:$L$1341,6,0)</f>
        <v>19000</v>
      </c>
      <c r="N149" s="30" t="str">
        <f>VLOOKUP(B149,'[1]All-Muss'!$C$3:$L$1341,8,0)</f>
        <v>R.M</v>
      </c>
      <c r="O149" s="25">
        <f t="shared" si="8"/>
        <v>0</v>
      </c>
      <c r="P149" s="23" t="e">
        <f>+#REF!-H149</f>
        <v>#REF!</v>
      </c>
      <c r="Q149" s="24" t="e">
        <f t="shared" si="9"/>
        <v>#REF!</v>
      </c>
      <c r="R149" s="25" t="e">
        <f t="shared" si="10"/>
        <v>#REF!</v>
      </c>
      <c r="S149" s="24">
        <f t="shared" si="11"/>
        <v>0</v>
      </c>
      <c r="T149" s="24"/>
      <c r="U149" s="24"/>
      <c r="V149" s="24"/>
      <c r="W149" s="23" t="e">
        <f>+#REF!-H149</f>
        <v>#REF!</v>
      </c>
      <c r="X149" s="24"/>
      <c r="Y149" s="24"/>
      <c r="Z149" s="24"/>
      <c r="AA149" s="24"/>
      <c r="AB149" s="24"/>
      <c r="AC149" s="24"/>
      <c r="AD149" s="12" t="str">
        <f>VLOOKUP(B149,'[1]All-Muss'!$C$3:$L$1341,10,0)</f>
        <v>Letter not sent, last communication 09
total 5 membership of DRI:- Mus:- 03004270, 03004271, Man:- 03004271 and Goa:- 960 and 2950</v>
      </c>
    </row>
    <row r="150" spans="1:30" ht="15" thickBot="1" x14ac:dyDescent="0.35">
      <c r="A150" s="27">
        <v>149</v>
      </c>
      <c r="B150" s="28" t="s">
        <v>475</v>
      </c>
      <c r="C150" s="23" t="s">
        <v>23</v>
      </c>
      <c r="D150" s="29" t="s">
        <v>476</v>
      </c>
      <c r="E150" s="19" t="s">
        <v>25</v>
      </c>
      <c r="F150" s="23" t="s">
        <v>26</v>
      </c>
      <c r="G150" s="23" t="s">
        <v>442</v>
      </c>
      <c r="H150" s="23">
        <v>1997</v>
      </c>
      <c r="I150" s="23" t="s">
        <v>477</v>
      </c>
      <c r="J150" s="23"/>
      <c r="K150" s="30"/>
      <c r="L150" s="30">
        <f>VLOOKUP(B150,'[1]All-Muss'!$C$3:$L$1341,5,0)</f>
        <v>20000</v>
      </c>
      <c r="M150" s="30">
        <f>VLOOKUP(B150,'[1]All-Muss'!$C$3:$L$1341,6,0)</f>
        <v>20000</v>
      </c>
      <c r="N150" s="30" t="str">
        <f>VLOOKUP(B150,'[1]All-Muss'!$C$3:$L$1341,8,0)</f>
        <v>I.R.M</v>
      </c>
      <c r="O150" s="25">
        <f t="shared" si="8"/>
        <v>0</v>
      </c>
      <c r="P150" s="23" t="e">
        <f>+#REF!-H150</f>
        <v>#REF!</v>
      </c>
      <c r="Q150" s="24" t="e">
        <f t="shared" si="9"/>
        <v>#REF!</v>
      </c>
      <c r="R150" s="25" t="e">
        <f t="shared" si="10"/>
        <v>#REF!</v>
      </c>
      <c r="S150" s="24">
        <f t="shared" si="11"/>
        <v>0</v>
      </c>
      <c r="T150" s="24"/>
      <c r="U150" s="24"/>
      <c r="V150" s="24"/>
      <c r="W150" s="23" t="e">
        <f>+#REF!-H150</f>
        <v>#REF!</v>
      </c>
      <c r="X150" s="24"/>
      <c r="Y150" s="24"/>
      <c r="Z150" s="24"/>
      <c r="AA150" s="24"/>
      <c r="AB150" s="24"/>
      <c r="AC150" s="24"/>
      <c r="AD150" s="12" t="str">
        <f>VLOOKUP(B150,'[1]All-Muss'!$C$3:$L$1341,10,0)</f>
        <v>Letter not sent, last communication 97</v>
      </c>
    </row>
    <row r="151" spans="1:30" ht="15" thickBot="1" x14ac:dyDescent="0.35">
      <c r="A151" s="27">
        <v>150</v>
      </c>
      <c r="B151" s="28" t="s">
        <v>478</v>
      </c>
      <c r="C151" s="23" t="s">
        <v>23</v>
      </c>
      <c r="D151" s="29" t="s">
        <v>479</v>
      </c>
      <c r="E151" s="19" t="s">
        <v>25</v>
      </c>
      <c r="F151" s="23" t="s">
        <v>26</v>
      </c>
      <c r="G151" s="23" t="s">
        <v>446</v>
      </c>
      <c r="H151" s="23">
        <v>1997</v>
      </c>
      <c r="I151" s="23" t="s">
        <v>480</v>
      </c>
      <c r="J151" s="23"/>
      <c r="K151" s="30">
        <v>20000</v>
      </c>
      <c r="L151" s="30">
        <v>19000</v>
      </c>
      <c r="M151" s="30">
        <v>0</v>
      </c>
      <c r="N151" s="30" t="s">
        <v>14</v>
      </c>
      <c r="O151" s="25">
        <f t="shared" si="8"/>
        <v>19000</v>
      </c>
      <c r="P151" s="23" t="e">
        <f>+#REF!-H151</f>
        <v>#REF!</v>
      </c>
      <c r="Q151" s="24">
        <f t="shared" si="9"/>
        <v>0</v>
      </c>
      <c r="R151" s="25" t="e">
        <f t="shared" si="10"/>
        <v>#REF!</v>
      </c>
      <c r="S151" s="24">
        <f t="shared" si="11"/>
        <v>0</v>
      </c>
      <c r="T151" s="24"/>
      <c r="U151" s="24"/>
      <c r="V151" s="24"/>
      <c r="W151" s="23" t="e">
        <f>+#REF!-H151</f>
        <v>#REF!</v>
      </c>
      <c r="X151" s="24"/>
      <c r="Y151" s="24"/>
      <c r="Z151" s="24"/>
      <c r="AA151" s="24"/>
      <c r="AB151" s="24"/>
      <c r="AC151" s="24"/>
      <c r="AD151" s="12" t="e">
        <f>VLOOKUP(B151,'[1]All-Muss'!$C$3:$L$1341,10,0)</f>
        <v>#N/A</v>
      </c>
    </row>
    <row r="152" spans="1:30" ht="43.8" thickBot="1" x14ac:dyDescent="0.35">
      <c r="A152" s="27">
        <v>151</v>
      </c>
      <c r="B152" s="28" t="s">
        <v>481</v>
      </c>
      <c r="C152" s="23" t="s">
        <v>23</v>
      </c>
      <c r="D152" s="29">
        <v>3004333</v>
      </c>
      <c r="E152" s="19" t="s">
        <v>25</v>
      </c>
      <c r="F152" s="23" t="s">
        <v>26</v>
      </c>
      <c r="G152" s="23" t="s">
        <v>482</v>
      </c>
      <c r="H152" s="23">
        <v>1997</v>
      </c>
      <c r="I152" s="23" t="s">
        <v>483</v>
      </c>
      <c r="J152" s="23"/>
      <c r="K152" s="30"/>
      <c r="L152" s="30">
        <f>VLOOKUP(B152,'[1]All-Muss'!$C$3:$L$1341,5,0)</f>
        <v>32000</v>
      </c>
      <c r="M152" s="30">
        <f>VLOOKUP(B152,'[1]All-Muss'!$C$3:$L$1341,6,0)</f>
        <v>23500</v>
      </c>
      <c r="N152" s="30" t="str">
        <f>VLOOKUP(B152,'[1]All-Muss'!$C$3:$L$1341,8,0)</f>
        <v>Outstanding</v>
      </c>
      <c r="O152" s="25">
        <f t="shared" si="8"/>
        <v>8500</v>
      </c>
      <c r="P152" s="23" t="e">
        <f>+#REF!-H152</f>
        <v>#REF!</v>
      </c>
      <c r="Q152" s="24">
        <f t="shared" si="9"/>
        <v>18800</v>
      </c>
      <c r="R152" s="25" t="e">
        <f t="shared" si="10"/>
        <v>#REF!</v>
      </c>
      <c r="S152" s="24">
        <f t="shared" si="11"/>
        <v>18800</v>
      </c>
      <c r="T152" s="24"/>
      <c r="U152" s="24"/>
      <c r="V152" s="24"/>
      <c r="W152" s="23" t="e">
        <f>+#REF!-H152</f>
        <v>#REF!</v>
      </c>
      <c r="X152" s="24"/>
      <c r="Y152" s="24"/>
      <c r="Z152" s="24"/>
      <c r="AA152" s="24"/>
      <c r="AB152" s="24"/>
      <c r="AC152" s="24"/>
      <c r="AD152" s="12" t="str">
        <f>VLOOKUP(B152,'[1]All-Muss'!$C$3:$L$1341,10,0)</f>
        <v>Letter not sent, last communication 06
according to Rimes Rs. 1,750/- is pending Rectification
transferred from Manali to Mus. In 2002</v>
      </c>
    </row>
    <row r="153" spans="1:30" ht="15" thickBot="1" x14ac:dyDescent="0.35">
      <c r="A153" s="27">
        <v>152</v>
      </c>
      <c r="B153" s="28" t="s">
        <v>484</v>
      </c>
      <c r="C153" s="23" t="s">
        <v>23</v>
      </c>
      <c r="D153" s="29" t="s">
        <v>485</v>
      </c>
      <c r="E153" s="19" t="s">
        <v>25</v>
      </c>
      <c r="F153" s="23" t="s">
        <v>26</v>
      </c>
      <c r="G153" s="23" t="s">
        <v>446</v>
      </c>
      <c r="H153" s="23">
        <v>1997</v>
      </c>
      <c r="I153" s="23" t="s">
        <v>486</v>
      </c>
      <c r="J153" s="23"/>
      <c r="K153" s="30">
        <v>20000</v>
      </c>
      <c r="L153" s="30">
        <v>19000</v>
      </c>
      <c r="M153" s="30">
        <v>0</v>
      </c>
      <c r="N153" s="30" t="s">
        <v>14</v>
      </c>
      <c r="O153" s="25">
        <f t="shared" si="8"/>
        <v>19000</v>
      </c>
      <c r="P153" s="23" t="e">
        <f>+#REF!-H153</f>
        <v>#REF!</v>
      </c>
      <c r="Q153" s="24">
        <f t="shared" si="9"/>
        <v>0</v>
      </c>
      <c r="R153" s="25" t="e">
        <f t="shared" si="10"/>
        <v>#REF!</v>
      </c>
      <c r="S153" s="24">
        <f t="shared" si="11"/>
        <v>0</v>
      </c>
      <c r="T153" s="24"/>
      <c r="U153" s="24"/>
      <c r="V153" s="24"/>
      <c r="W153" s="23" t="e">
        <f>+#REF!-H153</f>
        <v>#REF!</v>
      </c>
      <c r="X153" s="24"/>
      <c r="Y153" s="24"/>
      <c r="Z153" s="24"/>
      <c r="AA153" s="24"/>
      <c r="AB153" s="24"/>
      <c r="AC153" s="24"/>
      <c r="AD153" s="12" t="e">
        <f>VLOOKUP(B153,'[1]All-Muss'!$C$3:$L$1341,10,0)</f>
        <v>#N/A</v>
      </c>
    </row>
    <row r="154" spans="1:30" ht="29.4" thickBot="1" x14ac:dyDescent="0.35">
      <c r="A154" s="27">
        <v>153</v>
      </c>
      <c r="B154" s="28" t="s">
        <v>487</v>
      </c>
      <c r="C154" s="23" t="s">
        <v>23</v>
      </c>
      <c r="D154" s="29" t="s">
        <v>488</v>
      </c>
      <c r="E154" s="19" t="s">
        <v>25</v>
      </c>
      <c r="F154" s="23" t="s">
        <v>26</v>
      </c>
      <c r="G154" s="23" t="s">
        <v>482</v>
      </c>
      <c r="H154" s="23">
        <v>1997</v>
      </c>
      <c r="I154" s="23" t="s">
        <v>489</v>
      </c>
      <c r="J154" s="23"/>
      <c r="K154" s="30"/>
      <c r="L154" s="30">
        <f>VLOOKUP(B154,'[1]All-Muss'!$C$3:$L$1341,5,0)</f>
        <v>20000</v>
      </c>
      <c r="M154" s="30">
        <f>VLOOKUP(B154,'[1]All-Muss'!$C$3:$L$1341,6,0)</f>
        <v>5000</v>
      </c>
      <c r="N154" s="30" t="str">
        <f>VLOOKUP(B154,'[1]All-Muss'!$C$3:$L$1341,8,0)</f>
        <v>Outstanding</v>
      </c>
      <c r="O154" s="25">
        <f t="shared" si="8"/>
        <v>15000</v>
      </c>
      <c r="P154" s="23" t="e">
        <f>+#REF!-H154</f>
        <v>#REF!</v>
      </c>
      <c r="Q154" s="24">
        <f t="shared" si="9"/>
        <v>4000</v>
      </c>
      <c r="R154" s="25" t="e">
        <f t="shared" si="10"/>
        <v>#REF!</v>
      </c>
      <c r="S154" s="24">
        <f t="shared" si="11"/>
        <v>4000</v>
      </c>
      <c r="T154" s="24"/>
      <c r="U154" s="24"/>
      <c r="V154" s="24"/>
      <c r="W154" s="23" t="e">
        <f>+#REF!-H154</f>
        <v>#REF!</v>
      </c>
      <c r="X154" s="24"/>
      <c r="Y154" s="24"/>
      <c r="Z154" s="24"/>
      <c r="AA154" s="24"/>
      <c r="AB154" s="24"/>
      <c r="AC154" s="24"/>
      <c r="AD154" s="12" t="str">
        <f>VLOOKUP(B154,'[1]All-Muss'!$C$3:$L$1341,10,0)</f>
        <v>Letter not sent, no communication till date
according to RIMES unit cost is outstanding</v>
      </c>
    </row>
    <row r="155" spans="1:30" ht="29.4" thickBot="1" x14ac:dyDescent="0.35">
      <c r="A155" s="27">
        <v>154</v>
      </c>
      <c r="B155" s="28" t="s">
        <v>490</v>
      </c>
      <c r="C155" s="23" t="s">
        <v>23</v>
      </c>
      <c r="D155" s="29">
        <v>1002784</v>
      </c>
      <c r="E155" s="19" t="s">
        <v>25</v>
      </c>
      <c r="F155" s="23" t="s">
        <v>26</v>
      </c>
      <c r="G155" s="23" t="s">
        <v>446</v>
      </c>
      <c r="H155" s="23">
        <v>1997</v>
      </c>
      <c r="I155" s="23" t="s">
        <v>491</v>
      </c>
      <c r="J155" s="23"/>
      <c r="K155" s="30"/>
      <c r="L155" s="30">
        <f>VLOOKUP(B155,'[1]All-Muss'!$C$3:$L$1341,5,0)</f>
        <v>20000</v>
      </c>
      <c r="M155" s="30">
        <f>VLOOKUP(B155,'[1]All-Muss'!$C$3:$L$1341,6,0)</f>
        <v>17000</v>
      </c>
      <c r="N155" s="30" t="str">
        <f>VLOOKUP(B155,'[1]All-Muss'!$C$3:$L$1341,8,0)</f>
        <v>Outstanding</v>
      </c>
      <c r="O155" s="25">
        <f t="shared" si="8"/>
        <v>3000</v>
      </c>
      <c r="P155" s="23" t="e">
        <f>+#REF!-H155</f>
        <v>#REF!</v>
      </c>
      <c r="Q155" s="24">
        <f t="shared" si="9"/>
        <v>13600</v>
      </c>
      <c r="R155" s="25" t="e">
        <f t="shared" si="10"/>
        <v>#REF!</v>
      </c>
      <c r="S155" s="24">
        <f t="shared" si="11"/>
        <v>13600</v>
      </c>
      <c r="T155" s="24"/>
      <c r="U155" s="24"/>
      <c r="V155" s="24"/>
      <c r="W155" s="23" t="e">
        <f>+#REF!-H155</f>
        <v>#REF!</v>
      </c>
      <c r="X155" s="24"/>
      <c r="Y155" s="24"/>
      <c r="Z155" s="24"/>
      <c r="AA155" s="24"/>
      <c r="AB155" s="24"/>
      <c r="AC155" s="24"/>
      <c r="AD155" s="12" t="str">
        <f>VLOOKUP(B155,'[1]All-Muss'!$C$3:$L$1341,10,0)</f>
        <v>Last communication  96
(Outstanding Rs 3000/-)</v>
      </c>
    </row>
    <row r="156" spans="1:30" ht="15" thickBot="1" x14ac:dyDescent="0.35">
      <c r="A156" s="27">
        <v>155</v>
      </c>
      <c r="B156" s="28" t="s">
        <v>492</v>
      </c>
      <c r="C156" s="23" t="s">
        <v>23</v>
      </c>
      <c r="D156" s="29" t="s">
        <v>493</v>
      </c>
      <c r="E156" s="19" t="s">
        <v>25</v>
      </c>
      <c r="F156" s="23" t="s">
        <v>26</v>
      </c>
      <c r="G156" s="23" t="s">
        <v>482</v>
      </c>
      <c r="H156" s="23">
        <v>1997</v>
      </c>
      <c r="I156" s="23" t="s">
        <v>494</v>
      </c>
      <c r="J156" s="23"/>
      <c r="K156" s="30"/>
      <c r="L156" s="30">
        <f>VLOOKUP(B156,'[1]All-Muss'!$C$3:$L$1341,5,0)</f>
        <v>20000</v>
      </c>
      <c r="M156" s="30">
        <f>VLOOKUP(B156,'[1]All-Muss'!$C$3:$L$1341,6,0)</f>
        <v>20000</v>
      </c>
      <c r="N156" s="30" t="str">
        <f>VLOOKUP(B156,'[1]All-Muss'!$C$3:$L$1341,8,0)</f>
        <v>I.R.M</v>
      </c>
      <c r="O156" s="25">
        <f t="shared" si="8"/>
        <v>0</v>
      </c>
      <c r="P156" s="23" t="e">
        <f>+#REF!-H156</f>
        <v>#REF!</v>
      </c>
      <c r="Q156" s="24" t="e">
        <f t="shared" si="9"/>
        <v>#REF!</v>
      </c>
      <c r="R156" s="25" t="e">
        <f t="shared" si="10"/>
        <v>#REF!</v>
      </c>
      <c r="S156" s="24">
        <f t="shared" si="11"/>
        <v>0</v>
      </c>
      <c r="T156" s="24"/>
      <c r="U156" s="24"/>
      <c r="V156" s="24"/>
      <c r="W156" s="23" t="e">
        <f>+#REF!-H156</f>
        <v>#REF!</v>
      </c>
      <c r="X156" s="24"/>
      <c r="Y156" s="24"/>
      <c r="Z156" s="24"/>
      <c r="AA156" s="24"/>
      <c r="AB156" s="24"/>
      <c r="AC156" s="24"/>
      <c r="AD156" s="12" t="str">
        <f>VLOOKUP(B156,'[1]All-Muss'!$C$3:$L$1341,10,0)</f>
        <v>Letter not sent, last communication 98</v>
      </c>
    </row>
    <row r="157" spans="1:30" ht="43.8" thickBot="1" x14ac:dyDescent="0.35">
      <c r="A157" s="27">
        <v>156</v>
      </c>
      <c r="B157" s="28" t="s">
        <v>495</v>
      </c>
      <c r="C157" s="23" t="s">
        <v>23</v>
      </c>
      <c r="D157" s="29" t="s">
        <v>496</v>
      </c>
      <c r="E157" s="19" t="s">
        <v>25</v>
      </c>
      <c r="F157" s="23" t="s">
        <v>26</v>
      </c>
      <c r="G157" s="31">
        <v>35708</v>
      </c>
      <c r="H157" s="23">
        <v>1997</v>
      </c>
      <c r="I157" s="23" t="s">
        <v>497</v>
      </c>
      <c r="J157" s="23"/>
      <c r="K157" s="30"/>
      <c r="L157" s="30">
        <f>VLOOKUP(B157,'[1]All-Muss'!$C$3:$L$1341,5,0)</f>
        <v>23750</v>
      </c>
      <c r="M157" s="30">
        <f>VLOOKUP(B157,'[1]All-Muss'!$C$3:$L$1341,6,0)</f>
        <v>23750</v>
      </c>
      <c r="N157" s="30" t="str">
        <f>VLOOKUP(B157,'[1]All-Muss'!$C$3:$L$1341,8,0)</f>
        <v>R.M</v>
      </c>
      <c r="O157" s="25">
        <f t="shared" si="8"/>
        <v>0</v>
      </c>
      <c r="P157" s="23" t="e">
        <f>+#REF!-H157</f>
        <v>#REF!</v>
      </c>
      <c r="Q157" s="24" t="e">
        <f t="shared" si="9"/>
        <v>#REF!</v>
      </c>
      <c r="R157" s="25" t="e">
        <f t="shared" si="10"/>
        <v>#REF!</v>
      </c>
      <c r="S157" s="24">
        <f t="shared" si="11"/>
        <v>0</v>
      </c>
      <c r="T157" s="24"/>
      <c r="U157" s="24"/>
      <c r="V157" s="24"/>
      <c r="W157" s="23" t="e">
        <f>+#REF!-H157</f>
        <v>#REF!</v>
      </c>
      <c r="X157" s="24"/>
      <c r="Y157" s="24"/>
      <c r="Z157" s="24"/>
      <c r="AA157" s="24"/>
      <c r="AB157" s="24"/>
      <c r="AC157" s="24"/>
      <c r="AD157" s="12" t="str">
        <f>VLOOKUP(B157,'[1]All-Muss'!$C$3:$L$1341,10,0)</f>
        <v>Letter not sent, Last communication 17
membership transferred from S.C Gulati to Gulshan Gulati (nominee)</v>
      </c>
    </row>
    <row r="158" spans="1:30" ht="29.4" thickBot="1" x14ac:dyDescent="0.35">
      <c r="A158" s="27">
        <v>157</v>
      </c>
      <c r="B158" s="28" t="s">
        <v>498</v>
      </c>
      <c r="C158" s="23" t="s">
        <v>23</v>
      </c>
      <c r="D158" s="29">
        <v>3004253</v>
      </c>
      <c r="E158" s="19" t="s">
        <v>25</v>
      </c>
      <c r="F158" s="23" t="s">
        <v>26</v>
      </c>
      <c r="G158" s="31">
        <v>35526</v>
      </c>
      <c r="H158" s="23">
        <v>1997</v>
      </c>
      <c r="I158" s="23" t="s">
        <v>499</v>
      </c>
      <c r="J158" s="23"/>
      <c r="K158" s="30"/>
      <c r="L158" s="30">
        <f>VLOOKUP(B158,'[1]All-Muss'!$C$3:$L$1341,5,0)</f>
        <v>20000</v>
      </c>
      <c r="M158" s="30">
        <f>VLOOKUP(B158,'[1]All-Muss'!$C$3:$L$1341,6,0)</f>
        <v>8000</v>
      </c>
      <c r="N158" s="30" t="str">
        <f>VLOOKUP(B158,'[1]All-Muss'!$C$3:$L$1341,8,0)</f>
        <v>Outstanding</v>
      </c>
      <c r="O158" s="25">
        <f t="shared" si="8"/>
        <v>12000</v>
      </c>
      <c r="P158" s="23" t="e">
        <f>+#REF!-H158</f>
        <v>#REF!</v>
      </c>
      <c r="Q158" s="24">
        <f t="shared" si="9"/>
        <v>6400</v>
      </c>
      <c r="R158" s="25" t="e">
        <f t="shared" si="10"/>
        <v>#REF!</v>
      </c>
      <c r="S158" s="24">
        <f t="shared" si="11"/>
        <v>6400</v>
      </c>
      <c r="T158" s="24"/>
      <c r="U158" s="24"/>
      <c r="V158" s="24"/>
      <c r="W158" s="23" t="e">
        <f>+#REF!-H158</f>
        <v>#REF!</v>
      </c>
      <c r="X158" s="24"/>
      <c r="Y158" s="24"/>
      <c r="Z158" s="24"/>
      <c r="AA158" s="24"/>
      <c r="AB158" s="24"/>
      <c r="AC158" s="24"/>
      <c r="AD158" s="12" t="str">
        <f>VLOOKUP(B158,'[1]All-Muss'!$C$3:$L$1341,10,0)</f>
        <v>Letter not sent, last communication 97
according to RIMES unit cost outstanding</v>
      </c>
    </row>
    <row r="159" spans="1:30" ht="29.4" thickBot="1" x14ac:dyDescent="0.35">
      <c r="A159" s="27">
        <v>158</v>
      </c>
      <c r="B159" s="28" t="s">
        <v>500</v>
      </c>
      <c r="C159" s="23" t="s">
        <v>23</v>
      </c>
      <c r="D159" s="29">
        <v>3004416</v>
      </c>
      <c r="E159" s="19" t="s">
        <v>25</v>
      </c>
      <c r="F159" s="23" t="s">
        <v>26</v>
      </c>
      <c r="G159" s="23" t="s">
        <v>501</v>
      </c>
      <c r="H159" s="23">
        <v>1997</v>
      </c>
      <c r="I159" s="23" t="s">
        <v>502</v>
      </c>
      <c r="J159" s="23"/>
      <c r="K159" s="30"/>
      <c r="L159" s="30">
        <f>VLOOKUP(B159,'[1]All-Muss'!$C$3:$L$1341,5,0)</f>
        <v>20000</v>
      </c>
      <c r="M159" s="30">
        <f>VLOOKUP(B159,'[1]All-Muss'!$C$3:$L$1341,6,0)</f>
        <v>8000</v>
      </c>
      <c r="N159" s="30" t="str">
        <f>VLOOKUP(B159,'[1]All-Muss'!$C$3:$L$1341,8,0)</f>
        <v>Outstanding</v>
      </c>
      <c r="O159" s="25">
        <f t="shared" si="8"/>
        <v>12000</v>
      </c>
      <c r="P159" s="23" t="e">
        <f>+#REF!-H159</f>
        <v>#REF!</v>
      </c>
      <c r="Q159" s="24">
        <f t="shared" si="9"/>
        <v>6400</v>
      </c>
      <c r="R159" s="25" t="e">
        <f t="shared" si="10"/>
        <v>#REF!</v>
      </c>
      <c r="S159" s="24">
        <f t="shared" si="11"/>
        <v>6400</v>
      </c>
      <c r="T159" s="24"/>
      <c r="U159" s="24"/>
      <c r="V159" s="24"/>
      <c r="W159" s="23" t="e">
        <f>+#REF!-H159</f>
        <v>#REF!</v>
      </c>
      <c r="X159" s="24"/>
      <c r="Y159" s="24"/>
      <c r="Z159" s="24"/>
      <c r="AA159" s="24"/>
      <c r="AB159" s="24"/>
      <c r="AC159" s="24"/>
      <c r="AD159" s="12" t="str">
        <f>VLOOKUP(B159,'[1]All-Muss'!$C$3:$L$1341,10,0)</f>
        <v>Letter not sent, last communication 97 
according to Rimes unit cost outstanding</v>
      </c>
    </row>
    <row r="160" spans="1:30" ht="15" thickBot="1" x14ac:dyDescent="0.35">
      <c r="A160" s="27">
        <v>159</v>
      </c>
      <c r="B160" s="28" t="s">
        <v>503</v>
      </c>
      <c r="C160" s="23" t="s">
        <v>23</v>
      </c>
      <c r="D160" s="29" t="s">
        <v>504</v>
      </c>
      <c r="E160" s="19" t="s">
        <v>25</v>
      </c>
      <c r="F160" s="23" t="s">
        <v>26</v>
      </c>
      <c r="G160" s="23" t="s">
        <v>501</v>
      </c>
      <c r="H160" s="23">
        <v>1997</v>
      </c>
      <c r="I160" s="23" t="s">
        <v>505</v>
      </c>
      <c r="J160" s="23"/>
      <c r="K160" s="30"/>
      <c r="L160" s="30">
        <f>VLOOKUP(B160,'[1]All-Muss'!$C$3:$L$1341,5,0)</f>
        <v>19000</v>
      </c>
      <c r="M160" s="30">
        <f>VLOOKUP(B160,'[1]All-Muss'!$C$3:$L$1341,6,0)</f>
        <v>19000</v>
      </c>
      <c r="N160" s="30" t="str">
        <f>VLOOKUP(B160,'[1]All-Muss'!$C$3:$L$1341,8,0)</f>
        <v>I.R.M</v>
      </c>
      <c r="O160" s="25">
        <f t="shared" si="8"/>
        <v>0</v>
      </c>
      <c r="P160" s="23" t="e">
        <f>+#REF!-H160</f>
        <v>#REF!</v>
      </c>
      <c r="Q160" s="24" t="e">
        <f t="shared" si="9"/>
        <v>#REF!</v>
      </c>
      <c r="R160" s="25" t="e">
        <f t="shared" si="10"/>
        <v>#REF!</v>
      </c>
      <c r="S160" s="24">
        <f t="shared" si="11"/>
        <v>0</v>
      </c>
      <c r="T160" s="24"/>
      <c r="U160" s="24"/>
      <c r="V160" s="24"/>
      <c r="W160" s="23" t="e">
        <f>+#REF!-H160</f>
        <v>#REF!</v>
      </c>
      <c r="X160" s="24"/>
      <c r="Y160" s="24"/>
      <c r="Z160" s="24"/>
      <c r="AA160" s="24"/>
      <c r="AB160" s="24"/>
      <c r="AC160" s="24"/>
      <c r="AD160" s="12" t="str">
        <f>VLOOKUP(B160,'[1]All-Muss'!$C$3:$L$1341,10,0)</f>
        <v>Letter not sent, no communication till date</v>
      </c>
    </row>
    <row r="161" spans="1:30" ht="15" thickBot="1" x14ac:dyDescent="0.35">
      <c r="A161" s="27">
        <v>160</v>
      </c>
      <c r="B161" s="28" t="s">
        <v>506</v>
      </c>
      <c r="C161" s="23" t="s">
        <v>23</v>
      </c>
      <c r="D161" s="29" t="s">
        <v>507</v>
      </c>
      <c r="E161" s="19" t="s">
        <v>25</v>
      </c>
      <c r="F161" s="23" t="s">
        <v>26</v>
      </c>
      <c r="G161" s="31">
        <v>35436</v>
      </c>
      <c r="H161" s="23">
        <v>1997</v>
      </c>
      <c r="I161" s="23" t="s">
        <v>508</v>
      </c>
      <c r="J161" s="23"/>
      <c r="K161" s="30"/>
      <c r="L161" s="30">
        <f>VLOOKUP(B161,'[1]All-Muss'!$C$3:$L$1341,5,0)</f>
        <v>20000</v>
      </c>
      <c r="M161" s="30">
        <f>VLOOKUP(B161,'[1]All-Muss'!$C$3:$L$1341,6,0)</f>
        <v>20000</v>
      </c>
      <c r="N161" s="30" t="str">
        <f>VLOOKUP(B161,'[1]All-Muss'!$C$3:$L$1341,8,0)</f>
        <v>I.R.M</v>
      </c>
      <c r="O161" s="25">
        <f t="shared" si="8"/>
        <v>0</v>
      </c>
      <c r="P161" s="23" t="e">
        <f>+#REF!-H161</f>
        <v>#REF!</v>
      </c>
      <c r="Q161" s="24" t="e">
        <f t="shared" si="9"/>
        <v>#REF!</v>
      </c>
      <c r="R161" s="25" t="e">
        <f t="shared" si="10"/>
        <v>#REF!</v>
      </c>
      <c r="S161" s="24">
        <f t="shared" si="11"/>
        <v>0</v>
      </c>
      <c r="T161" s="24"/>
      <c r="U161" s="24"/>
      <c r="V161" s="24"/>
      <c r="W161" s="23" t="e">
        <f>+#REF!-H161</f>
        <v>#REF!</v>
      </c>
      <c r="X161" s="24"/>
      <c r="Y161" s="24"/>
      <c r="Z161" s="24"/>
      <c r="AA161" s="24"/>
      <c r="AB161" s="24"/>
      <c r="AC161" s="24"/>
      <c r="AD161" s="12" t="str">
        <f>VLOOKUP(B161,'[1]All-Muss'!$C$3:$L$1341,10,0)</f>
        <v>Letter not sent, last communication 98</v>
      </c>
    </row>
    <row r="162" spans="1:30" ht="15" thickBot="1" x14ac:dyDescent="0.35">
      <c r="A162" s="27">
        <v>161</v>
      </c>
      <c r="B162" s="28" t="s">
        <v>509</v>
      </c>
      <c r="C162" s="23" t="s">
        <v>23</v>
      </c>
      <c r="D162" s="29" t="s">
        <v>510</v>
      </c>
      <c r="E162" s="19" t="s">
        <v>25</v>
      </c>
      <c r="F162" s="23" t="s">
        <v>26</v>
      </c>
      <c r="G162" s="31">
        <v>35495</v>
      </c>
      <c r="H162" s="23">
        <v>1997</v>
      </c>
      <c r="I162" s="23" t="s">
        <v>511</v>
      </c>
      <c r="J162" s="23"/>
      <c r="K162" s="30"/>
      <c r="L162" s="30">
        <f>VLOOKUP(B162,'[1]All-Muss'!$C$3:$L$1341,5,0)</f>
        <v>20000</v>
      </c>
      <c r="M162" s="30">
        <f>VLOOKUP(B162,'[1]All-Muss'!$C$3:$L$1341,6,0)</f>
        <v>20000</v>
      </c>
      <c r="N162" s="30" t="str">
        <f>VLOOKUP(B162,'[1]All-Muss'!$C$3:$L$1341,8,0)</f>
        <v>I.R.M</v>
      </c>
      <c r="O162" s="25">
        <f t="shared" si="8"/>
        <v>0</v>
      </c>
      <c r="P162" s="23" t="e">
        <f>+#REF!-H162</f>
        <v>#REF!</v>
      </c>
      <c r="Q162" s="24" t="e">
        <f t="shared" si="9"/>
        <v>#REF!</v>
      </c>
      <c r="R162" s="25" t="e">
        <f t="shared" si="10"/>
        <v>#REF!</v>
      </c>
      <c r="S162" s="24">
        <f t="shared" si="11"/>
        <v>0</v>
      </c>
      <c r="T162" s="24"/>
      <c r="U162" s="24"/>
      <c r="V162" s="24"/>
      <c r="W162" s="23" t="e">
        <f>+#REF!-H162</f>
        <v>#REF!</v>
      </c>
      <c r="X162" s="24"/>
      <c r="Y162" s="24"/>
      <c r="Z162" s="24"/>
      <c r="AA162" s="24"/>
      <c r="AB162" s="24"/>
      <c r="AC162" s="24"/>
      <c r="AD162" s="12" t="str">
        <f>VLOOKUP(B162,'[1]All-Muss'!$C$3:$L$1341,10,0)</f>
        <v>Letter not sent, last communication 99</v>
      </c>
    </row>
    <row r="163" spans="1:30" ht="15" thickBot="1" x14ac:dyDescent="0.35">
      <c r="A163" s="27">
        <v>162</v>
      </c>
      <c r="B163" s="28" t="s">
        <v>512</v>
      </c>
      <c r="C163" s="23" t="s">
        <v>23</v>
      </c>
      <c r="D163" s="29" t="s">
        <v>513</v>
      </c>
      <c r="E163" s="19" t="s">
        <v>25</v>
      </c>
      <c r="F163" s="23" t="s">
        <v>26</v>
      </c>
      <c r="G163" s="23" t="s">
        <v>514</v>
      </c>
      <c r="H163" s="23">
        <v>1997</v>
      </c>
      <c r="I163" s="23" t="s">
        <v>515</v>
      </c>
      <c r="J163" s="23"/>
      <c r="K163" s="30"/>
      <c r="L163" s="30">
        <f>VLOOKUP(B163,'[1]All-Muss'!$C$3:$L$1341,5,0)</f>
        <v>20000</v>
      </c>
      <c r="M163" s="30">
        <f>VLOOKUP(B163,'[1]All-Muss'!$C$3:$L$1341,6,0)</f>
        <v>20000</v>
      </c>
      <c r="N163" s="30" t="str">
        <f>VLOOKUP(B163,'[1]All-Muss'!$C$3:$L$1341,8,0)</f>
        <v>I.R.M</v>
      </c>
      <c r="O163" s="25">
        <f t="shared" si="8"/>
        <v>0</v>
      </c>
      <c r="P163" s="23" t="e">
        <f>+#REF!-H163</f>
        <v>#REF!</v>
      </c>
      <c r="Q163" s="24" t="e">
        <f t="shared" si="9"/>
        <v>#REF!</v>
      </c>
      <c r="R163" s="25" t="e">
        <f t="shared" si="10"/>
        <v>#REF!</v>
      </c>
      <c r="S163" s="24">
        <f t="shared" si="11"/>
        <v>0</v>
      </c>
      <c r="T163" s="24"/>
      <c r="U163" s="24"/>
      <c r="V163" s="24"/>
      <c r="W163" s="23" t="e">
        <f>+#REF!-H163</f>
        <v>#REF!</v>
      </c>
      <c r="X163" s="24"/>
      <c r="Y163" s="24"/>
      <c r="Z163" s="24"/>
      <c r="AA163" s="24"/>
      <c r="AB163" s="24"/>
      <c r="AC163" s="24"/>
      <c r="AD163" s="12" t="str">
        <f>VLOOKUP(B163,'[1]All-Muss'!$C$3:$L$1341,10,0)</f>
        <v>Letter not sent, last communication 03</v>
      </c>
    </row>
    <row r="164" spans="1:30" ht="15" thickBot="1" x14ac:dyDescent="0.35">
      <c r="A164" s="27">
        <v>163</v>
      </c>
      <c r="B164" s="28" t="s">
        <v>516</v>
      </c>
      <c r="C164" s="23" t="s">
        <v>23</v>
      </c>
      <c r="D164" s="29" t="s">
        <v>517</v>
      </c>
      <c r="E164" s="19" t="s">
        <v>25</v>
      </c>
      <c r="F164" s="23" t="s">
        <v>26</v>
      </c>
      <c r="G164" s="23" t="s">
        <v>514</v>
      </c>
      <c r="H164" s="23">
        <v>1997</v>
      </c>
      <c r="I164" s="23" t="s">
        <v>518</v>
      </c>
      <c r="J164" s="23"/>
      <c r="K164" s="30"/>
      <c r="L164" s="30">
        <f>VLOOKUP(B164,'[1]All-Muss'!$C$3:$L$1341,5,0)</f>
        <v>20000</v>
      </c>
      <c r="M164" s="30">
        <f>VLOOKUP(B164,'[1]All-Muss'!$C$3:$L$1341,6,0)</f>
        <v>20000</v>
      </c>
      <c r="N164" s="30" t="str">
        <f>VLOOKUP(B164,'[1]All-Muss'!$C$3:$L$1341,8,0)</f>
        <v>R.M</v>
      </c>
      <c r="O164" s="25">
        <f t="shared" si="8"/>
        <v>0</v>
      </c>
      <c r="P164" s="23" t="e">
        <f>+#REF!-H164</f>
        <v>#REF!</v>
      </c>
      <c r="Q164" s="24" t="e">
        <f t="shared" si="9"/>
        <v>#REF!</v>
      </c>
      <c r="R164" s="25" t="e">
        <f t="shared" si="10"/>
        <v>#REF!</v>
      </c>
      <c r="S164" s="24">
        <f t="shared" si="11"/>
        <v>0</v>
      </c>
      <c r="T164" s="24"/>
      <c r="U164" s="24"/>
      <c r="V164" s="24"/>
      <c r="W164" s="23" t="e">
        <f>+#REF!-H164</f>
        <v>#REF!</v>
      </c>
      <c r="X164" s="24"/>
      <c r="Y164" s="24"/>
      <c r="Z164" s="24"/>
      <c r="AA164" s="24"/>
      <c r="AB164" s="24"/>
      <c r="AC164" s="24"/>
      <c r="AD164" s="12" t="str">
        <f>VLOOKUP(B164,'[1]All-Muss'!$C$3:$L$1341,10,0)</f>
        <v>letter not sent, Last communication 11</v>
      </c>
    </row>
    <row r="165" spans="1:30" ht="29.4" thickBot="1" x14ac:dyDescent="0.35">
      <c r="A165" s="27">
        <v>164</v>
      </c>
      <c r="B165" s="28" t="s">
        <v>519</v>
      </c>
      <c r="C165" s="23" t="s">
        <v>23</v>
      </c>
      <c r="D165" s="29">
        <v>3004370</v>
      </c>
      <c r="E165" s="19" t="s">
        <v>25</v>
      </c>
      <c r="F165" s="23" t="s">
        <v>26</v>
      </c>
      <c r="G165" s="23" t="s">
        <v>520</v>
      </c>
      <c r="H165" s="23">
        <v>1997</v>
      </c>
      <c r="I165" s="23" t="s">
        <v>521</v>
      </c>
      <c r="J165" s="23"/>
      <c r="K165" s="30"/>
      <c r="L165" s="30">
        <f>VLOOKUP(B165,'[1]All-Muss'!$C$3:$L$1341,5,0)</f>
        <v>20000</v>
      </c>
      <c r="M165" s="30">
        <f>VLOOKUP(B165,'[1]All-Muss'!$C$3:$L$1341,6,0)</f>
        <v>8800</v>
      </c>
      <c r="N165" s="30" t="str">
        <f>VLOOKUP(B165,'[1]All-Muss'!$C$3:$L$1341,8,0)</f>
        <v>Outstanding</v>
      </c>
      <c r="O165" s="25">
        <f t="shared" si="8"/>
        <v>11200</v>
      </c>
      <c r="P165" s="23" t="e">
        <f>+#REF!-H165</f>
        <v>#REF!</v>
      </c>
      <c r="Q165" s="24">
        <f t="shared" si="9"/>
        <v>7040</v>
      </c>
      <c r="R165" s="25" t="e">
        <f t="shared" si="10"/>
        <v>#REF!</v>
      </c>
      <c r="S165" s="24">
        <f t="shared" si="11"/>
        <v>7040</v>
      </c>
      <c r="T165" s="24"/>
      <c r="U165" s="24"/>
      <c r="V165" s="24"/>
      <c r="W165" s="23" t="e">
        <f>+#REF!-H165</f>
        <v>#REF!</v>
      </c>
      <c r="X165" s="24"/>
      <c r="Y165" s="24"/>
      <c r="Z165" s="24"/>
      <c r="AA165" s="24"/>
      <c r="AB165" s="24"/>
      <c r="AC165" s="24"/>
      <c r="AD165" s="12" t="str">
        <f>VLOOKUP(B165,'[1]All-Muss'!$C$3:$L$1341,10,0)</f>
        <v>Letter not sent, no communication till date
according to RIMES unit cost is outstanding</v>
      </c>
    </row>
    <row r="166" spans="1:30" ht="29.4" thickBot="1" x14ac:dyDescent="0.35">
      <c r="A166" s="27">
        <v>165</v>
      </c>
      <c r="B166" s="28" t="s">
        <v>522</v>
      </c>
      <c r="C166" s="23" t="s">
        <v>23</v>
      </c>
      <c r="D166" s="29">
        <v>1002778</v>
      </c>
      <c r="E166" s="19" t="s">
        <v>25</v>
      </c>
      <c r="F166" s="23" t="s">
        <v>26</v>
      </c>
      <c r="G166" s="23" t="s">
        <v>514</v>
      </c>
      <c r="H166" s="23">
        <v>1997</v>
      </c>
      <c r="I166" s="23" t="s">
        <v>523</v>
      </c>
      <c r="J166" s="23"/>
      <c r="K166" s="30"/>
      <c r="L166" s="30">
        <f>VLOOKUP(B166,'[1]All-Muss'!$C$3:$L$1341,5,0)</f>
        <v>20000</v>
      </c>
      <c r="M166" s="30">
        <f>VLOOKUP(B166,'[1]All-Muss'!$C$3:$L$1341,6,0)</f>
        <v>17000</v>
      </c>
      <c r="N166" s="30" t="str">
        <f>VLOOKUP(B166,'[1]All-Muss'!$C$3:$L$1341,8,0)</f>
        <v>Outstanding</v>
      </c>
      <c r="O166" s="25">
        <f t="shared" si="8"/>
        <v>3000</v>
      </c>
      <c r="P166" s="23" t="e">
        <f>+#REF!-H166</f>
        <v>#REF!</v>
      </c>
      <c r="Q166" s="24">
        <f t="shared" si="9"/>
        <v>13600</v>
      </c>
      <c r="R166" s="25" t="e">
        <f t="shared" si="10"/>
        <v>#REF!</v>
      </c>
      <c r="S166" s="24">
        <f t="shared" si="11"/>
        <v>13600</v>
      </c>
      <c r="T166" s="24"/>
      <c r="U166" s="24"/>
      <c r="V166" s="24"/>
      <c r="W166" s="23" t="e">
        <f>+#REF!-H166</f>
        <v>#REF!</v>
      </c>
      <c r="X166" s="24"/>
      <c r="Y166" s="24"/>
      <c r="Z166" s="24"/>
      <c r="AA166" s="24"/>
      <c r="AB166" s="24"/>
      <c r="AC166" s="24"/>
      <c r="AD166" s="12" t="str">
        <f>VLOOKUP(B166,'[1]All-Muss'!$C$3:$L$1341,10,0)</f>
        <v>Last communication  97
(Outstanding Rs 3000/-)</v>
      </c>
    </row>
    <row r="167" spans="1:30" ht="15" thickBot="1" x14ac:dyDescent="0.35">
      <c r="A167" s="27">
        <v>166</v>
      </c>
      <c r="B167" s="28" t="s">
        <v>524</v>
      </c>
      <c r="C167" s="23" t="s">
        <v>23</v>
      </c>
      <c r="D167" s="29" t="s">
        <v>525</v>
      </c>
      <c r="E167" s="19" t="s">
        <v>25</v>
      </c>
      <c r="F167" s="23" t="s">
        <v>26</v>
      </c>
      <c r="G167" s="23" t="s">
        <v>514</v>
      </c>
      <c r="H167" s="23">
        <v>1997</v>
      </c>
      <c r="I167" s="23" t="s">
        <v>526</v>
      </c>
      <c r="J167" s="23"/>
      <c r="K167" s="30"/>
      <c r="L167" s="30">
        <f>VLOOKUP(B167,'[1]All-Muss'!$C$3:$L$1341,5,0)</f>
        <v>20000</v>
      </c>
      <c r="M167" s="30">
        <f>VLOOKUP(B167,'[1]All-Muss'!$C$3:$L$1341,6,0)</f>
        <v>20000</v>
      </c>
      <c r="N167" s="30" t="str">
        <f>VLOOKUP(B167,'[1]All-Muss'!$C$3:$L$1341,8,0)</f>
        <v>I.R.M</v>
      </c>
      <c r="O167" s="25">
        <f t="shared" si="8"/>
        <v>0</v>
      </c>
      <c r="P167" s="23" t="e">
        <f>+#REF!-H167</f>
        <v>#REF!</v>
      </c>
      <c r="Q167" s="24" t="e">
        <f t="shared" si="9"/>
        <v>#REF!</v>
      </c>
      <c r="R167" s="25" t="e">
        <f t="shared" si="10"/>
        <v>#REF!</v>
      </c>
      <c r="S167" s="24">
        <f t="shared" si="11"/>
        <v>0</v>
      </c>
      <c r="T167" s="24"/>
      <c r="U167" s="24"/>
      <c r="V167" s="24"/>
      <c r="W167" s="23" t="e">
        <f>+#REF!-H167</f>
        <v>#REF!</v>
      </c>
      <c r="X167" s="24"/>
      <c r="Y167" s="24"/>
      <c r="Z167" s="24"/>
      <c r="AA167" s="24"/>
      <c r="AB167" s="24"/>
      <c r="AC167" s="24"/>
      <c r="AD167" s="12" t="str">
        <f>VLOOKUP(B167,'[1]All-Muss'!$C$3:$L$1341,10,0)</f>
        <v>Letter not sent, no communication till date</v>
      </c>
    </row>
    <row r="168" spans="1:30" ht="29.4" thickBot="1" x14ac:dyDescent="0.35">
      <c r="A168" s="27">
        <v>167</v>
      </c>
      <c r="B168" s="28" t="s">
        <v>527</v>
      </c>
      <c r="C168" s="23" t="s">
        <v>23</v>
      </c>
      <c r="D168" s="29">
        <v>3004372</v>
      </c>
      <c r="E168" s="19" t="s">
        <v>25</v>
      </c>
      <c r="F168" s="23" t="s">
        <v>26</v>
      </c>
      <c r="G168" s="23" t="s">
        <v>528</v>
      </c>
      <c r="H168" s="23">
        <v>1997</v>
      </c>
      <c r="I168" s="23" t="s">
        <v>529</v>
      </c>
      <c r="J168" s="23"/>
      <c r="K168" s="30"/>
      <c r="L168" s="30">
        <f>VLOOKUP(B168,'[1]All-Muss'!$C$3:$L$1341,5,0)</f>
        <v>20000</v>
      </c>
      <c r="M168" s="30">
        <f>VLOOKUP(B168,'[1]All-Muss'!$C$3:$L$1341,6,0)</f>
        <v>18600</v>
      </c>
      <c r="N168" s="30" t="str">
        <f>VLOOKUP(B168,'[1]All-Muss'!$C$3:$L$1341,8,0)</f>
        <v>Outstanding</v>
      </c>
      <c r="O168" s="25">
        <f t="shared" si="8"/>
        <v>1400</v>
      </c>
      <c r="P168" s="23" t="e">
        <f>+#REF!-H168</f>
        <v>#REF!</v>
      </c>
      <c r="Q168" s="24">
        <f t="shared" si="9"/>
        <v>14880</v>
      </c>
      <c r="R168" s="25" t="e">
        <f t="shared" si="10"/>
        <v>#REF!</v>
      </c>
      <c r="S168" s="24">
        <f t="shared" si="11"/>
        <v>14880</v>
      </c>
      <c r="T168" s="24"/>
      <c r="U168" s="24"/>
      <c r="V168" s="24"/>
      <c r="W168" s="23" t="e">
        <f>+#REF!-H168</f>
        <v>#REF!</v>
      </c>
      <c r="X168" s="24"/>
      <c r="Y168" s="24"/>
      <c r="Z168" s="24"/>
      <c r="AA168" s="24"/>
      <c r="AB168" s="24"/>
      <c r="AC168" s="24"/>
      <c r="AD168" s="12" t="str">
        <f>VLOOKUP(B168,'[1]All-Muss'!$C$3:$L$1341,10,0)</f>
        <v>Letter not sent, last communication 16
according to file unit cost outstanding</v>
      </c>
    </row>
    <row r="169" spans="1:30" ht="15" thickBot="1" x14ac:dyDescent="0.35">
      <c r="A169" s="27">
        <v>168</v>
      </c>
      <c r="B169" s="28" t="s">
        <v>530</v>
      </c>
      <c r="C169" s="23" t="s">
        <v>23</v>
      </c>
      <c r="D169" s="29" t="s">
        <v>531</v>
      </c>
      <c r="E169" s="19" t="s">
        <v>25</v>
      </c>
      <c r="F169" s="23" t="s">
        <v>26</v>
      </c>
      <c r="G169" s="23" t="s">
        <v>532</v>
      </c>
      <c r="H169" s="23">
        <v>1997</v>
      </c>
      <c r="I169" s="23" t="s">
        <v>533</v>
      </c>
      <c r="J169" s="23"/>
      <c r="K169" s="30">
        <v>20000</v>
      </c>
      <c r="L169" s="30">
        <v>20000</v>
      </c>
      <c r="M169" s="30">
        <v>5000</v>
      </c>
      <c r="N169" s="30" t="s">
        <v>14</v>
      </c>
      <c r="O169" s="25">
        <f t="shared" si="8"/>
        <v>15000</v>
      </c>
      <c r="P169" s="23" t="e">
        <f>+#REF!-H169</f>
        <v>#REF!</v>
      </c>
      <c r="Q169" s="24">
        <f t="shared" si="9"/>
        <v>4000</v>
      </c>
      <c r="R169" s="25" t="e">
        <f t="shared" si="10"/>
        <v>#REF!</v>
      </c>
      <c r="S169" s="24">
        <f t="shared" si="11"/>
        <v>4000</v>
      </c>
      <c r="T169" s="24"/>
      <c r="U169" s="24"/>
      <c r="V169" s="24"/>
      <c r="W169" s="23" t="e">
        <f>+#REF!-H169</f>
        <v>#REF!</v>
      </c>
      <c r="X169" s="24"/>
      <c r="Y169" s="24"/>
      <c r="Z169" s="24"/>
      <c r="AA169" s="24"/>
      <c r="AB169" s="24"/>
      <c r="AC169" s="24"/>
      <c r="AD169" s="12" t="e">
        <f>VLOOKUP(B169,'[1]All-Muss'!$C$3:$L$1341,10,0)</f>
        <v>#N/A</v>
      </c>
    </row>
    <row r="170" spans="1:30" ht="15" thickBot="1" x14ac:dyDescent="0.35">
      <c r="A170" s="27">
        <v>169</v>
      </c>
      <c r="B170" s="28" t="s">
        <v>534</v>
      </c>
      <c r="C170" s="23" t="s">
        <v>23</v>
      </c>
      <c r="D170" s="29" t="s">
        <v>535</v>
      </c>
      <c r="E170" s="19" t="s">
        <v>25</v>
      </c>
      <c r="F170" s="23" t="s">
        <v>26</v>
      </c>
      <c r="G170" s="31">
        <v>35709</v>
      </c>
      <c r="H170" s="23">
        <v>1997</v>
      </c>
      <c r="I170" s="23" t="s">
        <v>536</v>
      </c>
      <c r="J170" s="23"/>
      <c r="K170" s="30">
        <v>25000</v>
      </c>
      <c r="L170" s="30">
        <v>25000</v>
      </c>
      <c r="M170" s="30">
        <v>6250</v>
      </c>
      <c r="N170" s="30" t="s">
        <v>14</v>
      </c>
      <c r="O170" s="25">
        <f t="shared" si="8"/>
        <v>18750</v>
      </c>
      <c r="P170" s="23" t="e">
        <f>+#REF!-H170</f>
        <v>#REF!</v>
      </c>
      <c r="Q170" s="24">
        <f t="shared" si="9"/>
        <v>5000</v>
      </c>
      <c r="R170" s="25" t="e">
        <f t="shared" si="10"/>
        <v>#REF!</v>
      </c>
      <c r="S170" s="24">
        <f t="shared" si="11"/>
        <v>5000</v>
      </c>
      <c r="T170" s="24"/>
      <c r="U170" s="24"/>
      <c r="V170" s="24"/>
      <c r="W170" s="23" t="e">
        <f>+#REF!-H170</f>
        <v>#REF!</v>
      </c>
      <c r="X170" s="24"/>
      <c r="Y170" s="24"/>
      <c r="Z170" s="24"/>
      <c r="AA170" s="24"/>
      <c r="AB170" s="24"/>
      <c r="AC170" s="24"/>
      <c r="AD170" s="12" t="e">
        <f>VLOOKUP(B170,'[1]All-Muss'!$C$3:$L$1341,10,0)</f>
        <v>#N/A</v>
      </c>
    </row>
    <row r="171" spans="1:30" ht="15" thickBot="1" x14ac:dyDescent="0.35">
      <c r="A171" s="27">
        <v>170</v>
      </c>
      <c r="B171" s="28" t="s">
        <v>537</v>
      </c>
      <c r="C171" s="23" t="s">
        <v>23</v>
      </c>
      <c r="D171" s="29" t="s">
        <v>538</v>
      </c>
      <c r="E171" s="19" t="s">
        <v>25</v>
      </c>
      <c r="F171" s="23" t="s">
        <v>26</v>
      </c>
      <c r="G171" s="31">
        <v>35587</v>
      </c>
      <c r="H171" s="23">
        <v>1997</v>
      </c>
      <c r="I171" s="23" t="s">
        <v>539</v>
      </c>
      <c r="J171" s="23"/>
      <c r="K171" s="30"/>
      <c r="L171" s="30">
        <f>VLOOKUP(B171,'[1]All-Muss'!$C$3:$L$1341,5,0)</f>
        <v>20000</v>
      </c>
      <c r="M171" s="30">
        <f>VLOOKUP(B171,'[1]All-Muss'!$C$3:$L$1341,6,0)</f>
        <v>20000</v>
      </c>
      <c r="N171" s="30" t="str">
        <f>VLOOKUP(B171,'[1]All-Muss'!$C$3:$L$1341,8,0)</f>
        <v>I.R.M</v>
      </c>
      <c r="O171" s="25">
        <f t="shared" si="8"/>
        <v>0</v>
      </c>
      <c r="P171" s="23" t="e">
        <f>+#REF!-H171</f>
        <v>#REF!</v>
      </c>
      <c r="Q171" s="24" t="e">
        <f t="shared" si="9"/>
        <v>#REF!</v>
      </c>
      <c r="R171" s="25" t="e">
        <f t="shared" si="10"/>
        <v>#REF!</v>
      </c>
      <c r="S171" s="24">
        <f t="shared" si="11"/>
        <v>0</v>
      </c>
      <c r="T171" s="24"/>
      <c r="U171" s="24"/>
      <c r="V171" s="24"/>
      <c r="W171" s="23" t="e">
        <f>+#REF!-H171</f>
        <v>#REF!</v>
      </c>
      <c r="X171" s="24"/>
      <c r="Y171" s="24"/>
      <c r="Z171" s="24"/>
      <c r="AA171" s="24"/>
      <c r="AB171" s="24"/>
      <c r="AC171" s="24"/>
      <c r="AD171" s="12" t="str">
        <f>VLOOKUP(B171,'[1]All-Muss'!$C$3:$L$1341,10,0)</f>
        <v>Last communication 02</v>
      </c>
    </row>
    <row r="172" spans="1:30" ht="15" thickBot="1" x14ac:dyDescent="0.35">
      <c r="A172" s="27">
        <v>171</v>
      </c>
      <c r="B172" s="28" t="s">
        <v>540</v>
      </c>
      <c r="C172" s="23" t="s">
        <v>23</v>
      </c>
      <c r="D172" s="29" t="s">
        <v>541</v>
      </c>
      <c r="E172" s="19" t="s">
        <v>25</v>
      </c>
      <c r="F172" s="23" t="s">
        <v>26</v>
      </c>
      <c r="G172" s="23" t="s">
        <v>514</v>
      </c>
      <c r="H172" s="23">
        <v>1997</v>
      </c>
      <c r="I172" s="23" t="s">
        <v>542</v>
      </c>
      <c r="J172" s="23"/>
      <c r="K172" s="30">
        <v>20000</v>
      </c>
      <c r="L172" s="30">
        <v>20000</v>
      </c>
      <c r="M172" s="30">
        <v>6000</v>
      </c>
      <c r="N172" s="30" t="s">
        <v>14</v>
      </c>
      <c r="O172" s="25">
        <f t="shared" si="8"/>
        <v>14000</v>
      </c>
      <c r="P172" s="23" t="e">
        <f>+#REF!-H172</f>
        <v>#REF!</v>
      </c>
      <c r="Q172" s="24">
        <f t="shared" si="9"/>
        <v>4800</v>
      </c>
      <c r="R172" s="25" t="e">
        <f t="shared" si="10"/>
        <v>#REF!</v>
      </c>
      <c r="S172" s="24">
        <f t="shared" si="11"/>
        <v>4800</v>
      </c>
      <c r="T172" s="24"/>
      <c r="U172" s="24"/>
      <c r="V172" s="24"/>
      <c r="W172" s="23" t="e">
        <f>+#REF!-H172</f>
        <v>#REF!</v>
      </c>
      <c r="X172" s="24"/>
      <c r="Y172" s="24"/>
      <c r="Z172" s="24"/>
      <c r="AA172" s="24"/>
      <c r="AB172" s="24"/>
      <c r="AC172" s="24"/>
      <c r="AD172" s="12" t="e">
        <f>VLOOKUP(B172,'[1]All-Muss'!$C$3:$L$1341,10,0)</f>
        <v>#N/A</v>
      </c>
    </row>
    <row r="173" spans="1:30" ht="15" thickBot="1" x14ac:dyDescent="0.35">
      <c r="A173" s="27">
        <v>172</v>
      </c>
      <c r="B173" s="28" t="s">
        <v>543</v>
      </c>
      <c r="C173" s="23" t="s">
        <v>23</v>
      </c>
      <c r="D173" s="29" t="s">
        <v>544</v>
      </c>
      <c r="E173" s="19" t="s">
        <v>25</v>
      </c>
      <c r="F173" s="23" t="s">
        <v>26</v>
      </c>
      <c r="G173" s="23" t="s">
        <v>545</v>
      </c>
      <c r="H173" s="23">
        <v>1997</v>
      </c>
      <c r="I173" s="23" t="s">
        <v>546</v>
      </c>
      <c r="J173" s="23"/>
      <c r="K173" s="30"/>
      <c r="L173" s="30">
        <f>VLOOKUP(B173,'[1]All-Muss'!$C$3:$L$1341,5,0)</f>
        <v>19000</v>
      </c>
      <c r="M173" s="30">
        <f>VLOOKUP(B173,'[1]All-Muss'!$C$3:$L$1341,6,0)</f>
        <v>19000</v>
      </c>
      <c r="N173" s="30" t="str">
        <f>VLOOKUP(B173,'[1]All-Muss'!$C$3:$L$1341,8,0)</f>
        <v>I.R.M</v>
      </c>
      <c r="O173" s="25">
        <f t="shared" si="8"/>
        <v>0</v>
      </c>
      <c r="P173" s="23" t="e">
        <f>+#REF!-H173</f>
        <v>#REF!</v>
      </c>
      <c r="Q173" s="24" t="e">
        <f t="shared" si="9"/>
        <v>#REF!</v>
      </c>
      <c r="R173" s="25" t="e">
        <f t="shared" si="10"/>
        <v>#REF!</v>
      </c>
      <c r="S173" s="24">
        <f t="shared" si="11"/>
        <v>0</v>
      </c>
      <c r="T173" s="24"/>
      <c r="U173" s="24"/>
      <c r="V173" s="24"/>
      <c r="W173" s="23" t="e">
        <f>+#REF!-H173</f>
        <v>#REF!</v>
      </c>
      <c r="X173" s="24"/>
      <c r="Y173" s="24"/>
      <c r="Z173" s="24"/>
      <c r="AA173" s="24"/>
      <c r="AB173" s="24"/>
      <c r="AC173" s="24"/>
      <c r="AD173" s="12" t="str">
        <f>VLOOKUP(B173,'[1]All-Muss'!$C$3:$L$1341,10,0)</f>
        <v>Last Communication  09</v>
      </c>
    </row>
    <row r="174" spans="1:30" ht="15" thickBot="1" x14ac:dyDescent="0.35">
      <c r="A174" s="27">
        <v>173</v>
      </c>
      <c r="B174" s="28" t="s">
        <v>547</v>
      </c>
      <c r="C174" s="23" t="s">
        <v>23</v>
      </c>
      <c r="D174" s="29">
        <v>3004374</v>
      </c>
      <c r="E174" s="19" t="s">
        <v>25</v>
      </c>
      <c r="F174" s="23" t="s">
        <v>26</v>
      </c>
      <c r="G174" s="23" t="s">
        <v>548</v>
      </c>
      <c r="H174" s="23">
        <v>1997</v>
      </c>
      <c r="I174" s="23" t="s">
        <v>549</v>
      </c>
      <c r="J174" s="23"/>
      <c r="K174" s="30"/>
      <c r="L174" s="30">
        <f>VLOOKUP(B174,'[1]All-Muss'!$C$3:$L$1341,5,0)</f>
        <v>20000</v>
      </c>
      <c r="M174" s="30">
        <f>VLOOKUP(B174,'[1]All-Muss'!$C$3:$L$1341,6,0)</f>
        <v>20000</v>
      </c>
      <c r="N174" s="30" t="str">
        <f>VLOOKUP(B174,'[1]All-Muss'!$C$3:$L$1341,8,0)</f>
        <v>R.M</v>
      </c>
      <c r="O174" s="25">
        <f t="shared" si="8"/>
        <v>0</v>
      </c>
      <c r="P174" s="23" t="e">
        <f>+#REF!-H174</f>
        <v>#REF!</v>
      </c>
      <c r="Q174" s="24" t="e">
        <f t="shared" si="9"/>
        <v>#REF!</v>
      </c>
      <c r="R174" s="25" t="e">
        <f t="shared" si="10"/>
        <v>#REF!</v>
      </c>
      <c r="S174" s="24">
        <f t="shared" si="11"/>
        <v>0</v>
      </c>
      <c r="T174" s="24"/>
      <c r="U174" s="24"/>
      <c r="V174" s="24"/>
      <c r="W174" s="23" t="e">
        <f>+#REF!-H174</f>
        <v>#REF!</v>
      </c>
      <c r="X174" s="24"/>
      <c r="Y174" s="24"/>
      <c r="Z174" s="24"/>
      <c r="AA174" s="24"/>
      <c r="AB174" s="24"/>
      <c r="AC174" s="24"/>
      <c r="AD174" s="12" t="str">
        <f>VLOOKUP(B174,'[1]All-Muss'!$C$3:$L$1341,10,0)</f>
        <v>Letter not sent, last communcation 10</v>
      </c>
    </row>
    <row r="175" spans="1:30" ht="15" thickBot="1" x14ac:dyDescent="0.35">
      <c r="A175" s="27">
        <v>174</v>
      </c>
      <c r="B175" s="28" t="s">
        <v>550</v>
      </c>
      <c r="C175" s="23" t="s">
        <v>23</v>
      </c>
      <c r="D175" s="29" t="s">
        <v>551</v>
      </c>
      <c r="E175" s="19" t="s">
        <v>25</v>
      </c>
      <c r="F175" s="23" t="s">
        <v>26</v>
      </c>
      <c r="G175" s="23" t="s">
        <v>552</v>
      </c>
      <c r="H175" s="23">
        <v>1997</v>
      </c>
      <c r="I175" s="23" t="s">
        <v>553</v>
      </c>
      <c r="J175" s="23"/>
      <c r="K175" s="30">
        <v>20000</v>
      </c>
      <c r="L175" s="30">
        <v>19000</v>
      </c>
      <c r="M175" s="30">
        <v>0</v>
      </c>
      <c r="N175" s="30" t="s">
        <v>14</v>
      </c>
      <c r="O175" s="25">
        <f t="shared" si="8"/>
        <v>19000</v>
      </c>
      <c r="P175" s="23" t="e">
        <f>+#REF!-H175</f>
        <v>#REF!</v>
      </c>
      <c r="Q175" s="24">
        <f t="shared" si="9"/>
        <v>0</v>
      </c>
      <c r="R175" s="25" t="e">
        <f t="shared" si="10"/>
        <v>#REF!</v>
      </c>
      <c r="S175" s="24">
        <f t="shared" si="11"/>
        <v>0</v>
      </c>
      <c r="T175" s="24"/>
      <c r="U175" s="24"/>
      <c r="V175" s="24"/>
      <c r="W175" s="23" t="e">
        <f>+#REF!-H175</f>
        <v>#REF!</v>
      </c>
      <c r="X175" s="24"/>
      <c r="Y175" s="24"/>
      <c r="Z175" s="24"/>
      <c r="AA175" s="24"/>
      <c r="AB175" s="24"/>
      <c r="AC175" s="24"/>
      <c r="AD175" s="12" t="e">
        <f>VLOOKUP(B175,'[1]All-Muss'!$C$3:$L$1341,10,0)</f>
        <v>#N/A</v>
      </c>
    </row>
    <row r="176" spans="1:30" ht="15" thickBot="1" x14ac:dyDescent="0.35">
      <c r="A176" s="27">
        <v>175</v>
      </c>
      <c r="B176" s="28" t="s">
        <v>550</v>
      </c>
      <c r="C176" s="23" t="s">
        <v>23</v>
      </c>
      <c r="D176" s="29" t="s">
        <v>554</v>
      </c>
      <c r="E176" s="19" t="s">
        <v>25</v>
      </c>
      <c r="F176" s="23" t="s">
        <v>26</v>
      </c>
      <c r="G176" s="23" t="s">
        <v>552</v>
      </c>
      <c r="H176" s="23">
        <v>1997</v>
      </c>
      <c r="I176" s="23" t="s">
        <v>555</v>
      </c>
      <c r="J176" s="23"/>
      <c r="K176" s="30">
        <v>20000</v>
      </c>
      <c r="L176" s="30">
        <v>20000</v>
      </c>
      <c r="M176" s="30">
        <v>5000</v>
      </c>
      <c r="N176" s="30" t="s">
        <v>14</v>
      </c>
      <c r="O176" s="25">
        <f t="shared" si="8"/>
        <v>15000</v>
      </c>
      <c r="P176" s="23" t="e">
        <f>+#REF!-H176</f>
        <v>#REF!</v>
      </c>
      <c r="Q176" s="24">
        <f t="shared" si="9"/>
        <v>4000</v>
      </c>
      <c r="R176" s="25" t="e">
        <f t="shared" si="10"/>
        <v>#REF!</v>
      </c>
      <c r="S176" s="24">
        <f t="shared" si="11"/>
        <v>4000</v>
      </c>
      <c r="T176" s="24"/>
      <c r="U176" s="24"/>
      <c r="V176" s="24"/>
      <c r="W176" s="23" t="e">
        <f>+#REF!-H176</f>
        <v>#REF!</v>
      </c>
      <c r="X176" s="24"/>
      <c r="Y176" s="24"/>
      <c r="Z176" s="24"/>
      <c r="AA176" s="24"/>
      <c r="AB176" s="24"/>
      <c r="AC176" s="24"/>
      <c r="AD176" s="12" t="e">
        <f>VLOOKUP(B176,'[1]All-Muss'!$C$3:$L$1341,10,0)</f>
        <v>#N/A</v>
      </c>
    </row>
    <row r="177" spans="1:30" ht="15" thickBot="1" x14ac:dyDescent="0.35">
      <c r="A177" s="27">
        <v>176</v>
      </c>
      <c r="B177" s="28" t="s">
        <v>556</v>
      </c>
      <c r="C177" s="23" t="s">
        <v>23</v>
      </c>
      <c r="D177" s="29" t="s">
        <v>557</v>
      </c>
      <c r="E177" s="19" t="s">
        <v>25</v>
      </c>
      <c r="F177" s="23" t="s">
        <v>26</v>
      </c>
      <c r="G177" s="23" t="s">
        <v>552</v>
      </c>
      <c r="H177" s="23">
        <v>1997</v>
      </c>
      <c r="I177" s="23" t="s">
        <v>558</v>
      </c>
      <c r="J177" s="23"/>
      <c r="K177" s="30">
        <v>20000</v>
      </c>
      <c r="L177" s="30">
        <v>20000</v>
      </c>
      <c r="M177" s="30">
        <v>5000</v>
      </c>
      <c r="N177" s="30" t="s">
        <v>14</v>
      </c>
      <c r="O177" s="25">
        <f t="shared" si="8"/>
        <v>15000</v>
      </c>
      <c r="P177" s="23" t="e">
        <f>+#REF!-H177</f>
        <v>#REF!</v>
      </c>
      <c r="Q177" s="24">
        <f t="shared" si="9"/>
        <v>4000</v>
      </c>
      <c r="R177" s="25" t="e">
        <f t="shared" si="10"/>
        <v>#REF!</v>
      </c>
      <c r="S177" s="24">
        <f t="shared" si="11"/>
        <v>4000</v>
      </c>
      <c r="T177" s="24"/>
      <c r="U177" s="24"/>
      <c r="V177" s="24"/>
      <c r="W177" s="23" t="e">
        <f>+#REF!-H177</f>
        <v>#REF!</v>
      </c>
      <c r="X177" s="24"/>
      <c r="Y177" s="24"/>
      <c r="Z177" s="24"/>
      <c r="AA177" s="24"/>
      <c r="AB177" s="24"/>
      <c r="AC177" s="24"/>
      <c r="AD177" s="12" t="e">
        <f>VLOOKUP(B177,'[1]All-Muss'!$C$3:$L$1341,10,0)</f>
        <v>#N/A</v>
      </c>
    </row>
    <row r="178" spans="1:30" ht="15" thickBot="1" x14ac:dyDescent="0.35">
      <c r="A178" s="27">
        <v>177</v>
      </c>
      <c r="B178" s="28" t="s">
        <v>530</v>
      </c>
      <c r="C178" s="23" t="s">
        <v>23</v>
      </c>
      <c r="D178" s="29" t="s">
        <v>559</v>
      </c>
      <c r="E178" s="19" t="s">
        <v>25</v>
      </c>
      <c r="F178" s="23" t="s">
        <v>26</v>
      </c>
      <c r="G178" s="23" t="s">
        <v>560</v>
      </c>
      <c r="H178" s="23">
        <v>1997</v>
      </c>
      <c r="I178" s="23" t="s">
        <v>561</v>
      </c>
      <c r="J178" s="23"/>
      <c r="K178" s="30">
        <v>20000</v>
      </c>
      <c r="L178" s="30">
        <v>20000</v>
      </c>
      <c r="M178" s="30">
        <v>5000</v>
      </c>
      <c r="N178" s="30" t="s">
        <v>14</v>
      </c>
      <c r="O178" s="25">
        <f t="shared" si="8"/>
        <v>15000</v>
      </c>
      <c r="P178" s="23" t="e">
        <f>+#REF!-H178</f>
        <v>#REF!</v>
      </c>
      <c r="Q178" s="24">
        <f t="shared" si="9"/>
        <v>4000</v>
      </c>
      <c r="R178" s="25" t="e">
        <f t="shared" si="10"/>
        <v>#REF!</v>
      </c>
      <c r="S178" s="24">
        <f t="shared" si="11"/>
        <v>4000</v>
      </c>
      <c r="T178" s="24"/>
      <c r="U178" s="24"/>
      <c r="V178" s="24"/>
      <c r="W178" s="23" t="e">
        <f>+#REF!-H178</f>
        <v>#REF!</v>
      </c>
      <c r="X178" s="24"/>
      <c r="Y178" s="24"/>
      <c r="Z178" s="24"/>
      <c r="AA178" s="24"/>
      <c r="AB178" s="24"/>
      <c r="AC178" s="24"/>
      <c r="AD178" s="12" t="e">
        <f>VLOOKUP(B178,'[1]All-Muss'!$C$3:$L$1341,10,0)</f>
        <v>#N/A</v>
      </c>
    </row>
    <row r="179" spans="1:30" ht="29.4" thickBot="1" x14ac:dyDescent="0.35">
      <c r="A179" s="27">
        <v>178</v>
      </c>
      <c r="B179" s="28" t="s">
        <v>562</v>
      </c>
      <c r="C179" s="23" t="s">
        <v>23</v>
      </c>
      <c r="D179" s="29" t="s">
        <v>563</v>
      </c>
      <c r="E179" s="19" t="s">
        <v>25</v>
      </c>
      <c r="F179" s="23" t="s">
        <v>26</v>
      </c>
      <c r="G179" s="23" t="s">
        <v>548</v>
      </c>
      <c r="H179" s="23">
        <v>1997</v>
      </c>
      <c r="I179" s="23" t="s">
        <v>564</v>
      </c>
      <c r="J179" s="23"/>
      <c r="K179" s="30"/>
      <c r="L179" s="30">
        <f>VLOOKUP(B179,'[1]All-Muss'!$C$3:$L$1341,5,0)</f>
        <v>49600</v>
      </c>
      <c r="M179" s="30">
        <f>VLOOKUP(B179,'[1]All-Muss'!$C$3:$L$1341,6,0)</f>
        <v>52450</v>
      </c>
      <c r="N179" s="30" t="str">
        <f>VLOOKUP(B179,'[1]All-Muss'!$C$3:$L$1341,8,0)</f>
        <v>I.R.M</v>
      </c>
      <c r="O179" s="25">
        <f t="shared" si="8"/>
        <v>-2850</v>
      </c>
      <c r="P179" s="23" t="e">
        <f>+#REF!-H179</f>
        <v>#REF!</v>
      </c>
      <c r="Q179" s="24" t="e">
        <f t="shared" si="9"/>
        <v>#REF!</v>
      </c>
      <c r="R179" s="25" t="e">
        <f t="shared" si="10"/>
        <v>#REF!</v>
      </c>
      <c r="S179" s="24">
        <f t="shared" si="11"/>
        <v>0</v>
      </c>
      <c r="T179" s="24"/>
      <c r="U179" s="24"/>
      <c r="V179" s="24"/>
      <c r="W179" s="23" t="e">
        <f>+#REF!-H179</f>
        <v>#REF!</v>
      </c>
      <c r="X179" s="24"/>
      <c r="Y179" s="24"/>
      <c r="Z179" s="24"/>
      <c r="AA179" s="24"/>
      <c r="AB179" s="24"/>
      <c r="AC179" s="24"/>
      <c r="AD179" s="12" t="str">
        <f>VLOOKUP(B179,'[1]All-Muss'!$C$3:$L$1341,10,0)</f>
        <v>Letter not sent, last communication 00 (Excess Amount Recd Rs 2850/- for Dewali Discount)</v>
      </c>
    </row>
    <row r="180" spans="1:30" ht="15" thickBot="1" x14ac:dyDescent="0.35">
      <c r="A180" s="27">
        <v>179</v>
      </c>
      <c r="B180" s="28" t="s">
        <v>565</v>
      </c>
      <c r="C180" s="23" t="s">
        <v>23</v>
      </c>
      <c r="D180" s="29" t="s">
        <v>566</v>
      </c>
      <c r="E180" s="19" t="s">
        <v>25</v>
      </c>
      <c r="F180" s="23" t="s">
        <v>26</v>
      </c>
      <c r="G180" s="23" t="s">
        <v>552</v>
      </c>
      <c r="H180" s="23">
        <v>1997</v>
      </c>
      <c r="I180" s="23" t="s">
        <v>567</v>
      </c>
      <c r="J180" s="23"/>
      <c r="K180" s="30"/>
      <c r="L180" s="30">
        <f>VLOOKUP(B180,'[1]All-Muss'!$C$3:$L$1341,5,0)</f>
        <v>58900</v>
      </c>
      <c r="M180" s="30">
        <f>VLOOKUP(B180,'[1]All-Muss'!$C$3:$L$1341,6,0)</f>
        <v>58900</v>
      </c>
      <c r="N180" s="30" t="str">
        <f>VLOOKUP(B180,'[1]All-Muss'!$C$3:$L$1341,8,0)</f>
        <v>I.R.M</v>
      </c>
      <c r="O180" s="25">
        <f t="shared" si="8"/>
        <v>0</v>
      </c>
      <c r="P180" s="23" t="e">
        <f>+#REF!-H180</f>
        <v>#REF!</v>
      </c>
      <c r="Q180" s="24" t="e">
        <f t="shared" si="9"/>
        <v>#REF!</v>
      </c>
      <c r="R180" s="25" t="e">
        <f t="shared" si="10"/>
        <v>#REF!</v>
      </c>
      <c r="S180" s="24">
        <f t="shared" si="11"/>
        <v>0</v>
      </c>
      <c r="T180" s="24"/>
      <c r="U180" s="24"/>
      <c r="V180" s="24"/>
      <c r="W180" s="23" t="e">
        <f>+#REF!-H180</f>
        <v>#REF!</v>
      </c>
      <c r="X180" s="24"/>
      <c r="Y180" s="24"/>
      <c r="Z180" s="24"/>
      <c r="AA180" s="24"/>
      <c r="AB180" s="24"/>
      <c r="AC180" s="24"/>
      <c r="AD180" s="12" t="str">
        <f>VLOOKUP(B180,'[1]All-Muss'!$C$3:$L$1341,10,0)</f>
        <v>Letter not sent, last communication 05</v>
      </c>
    </row>
    <row r="181" spans="1:30" ht="15" thickBot="1" x14ac:dyDescent="0.35">
      <c r="A181" s="27">
        <v>180</v>
      </c>
      <c r="B181" s="28" t="s">
        <v>568</v>
      </c>
      <c r="C181" s="23" t="s">
        <v>23</v>
      </c>
      <c r="D181" s="29" t="s">
        <v>569</v>
      </c>
      <c r="E181" s="19" t="s">
        <v>25</v>
      </c>
      <c r="F181" s="23" t="s">
        <v>26</v>
      </c>
      <c r="G181" s="31">
        <v>35647</v>
      </c>
      <c r="H181" s="23">
        <v>1997</v>
      </c>
      <c r="I181" s="23" t="s">
        <v>570</v>
      </c>
      <c r="J181" s="23"/>
      <c r="K181" s="30">
        <v>45000</v>
      </c>
      <c r="L181" s="30">
        <v>45000</v>
      </c>
      <c r="M181" s="30">
        <v>0</v>
      </c>
      <c r="N181" s="30" t="s">
        <v>14</v>
      </c>
      <c r="O181" s="25">
        <f t="shared" si="8"/>
        <v>45000</v>
      </c>
      <c r="P181" s="23" t="e">
        <f>+#REF!-H181</f>
        <v>#REF!</v>
      </c>
      <c r="Q181" s="24">
        <f t="shared" si="9"/>
        <v>0</v>
      </c>
      <c r="R181" s="25" t="e">
        <f t="shared" si="10"/>
        <v>#REF!</v>
      </c>
      <c r="S181" s="24">
        <f t="shared" si="11"/>
        <v>0</v>
      </c>
      <c r="T181" s="24"/>
      <c r="U181" s="24"/>
      <c r="V181" s="24"/>
      <c r="W181" s="23" t="e">
        <f>+#REF!-H181</f>
        <v>#REF!</v>
      </c>
      <c r="X181" s="24"/>
      <c r="Y181" s="24"/>
      <c r="Z181" s="24"/>
      <c r="AA181" s="24"/>
      <c r="AB181" s="24"/>
      <c r="AC181" s="24"/>
      <c r="AD181" s="12" t="e">
        <f>VLOOKUP(B181,'[1]All-Muss'!$C$3:$L$1341,10,0)</f>
        <v>#N/A</v>
      </c>
    </row>
    <row r="182" spans="1:30" ht="15" thickBot="1" x14ac:dyDescent="0.35">
      <c r="A182" s="27">
        <v>181</v>
      </c>
      <c r="B182" s="28" t="s">
        <v>571</v>
      </c>
      <c r="C182" s="23" t="s">
        <v>23</v>
      </c>
      <c r="D182" s="29" t="s">
        <v>572</v>
      </c>
      <c r="E182" s="19" t="s">
        <v>25</v>
      </c>
      <c r="F182" s="23" t="s">
        <v>26</v>
      </c>
      <c r="G182" s="23" t="s">
        <v>573</v>
      </c>
      <c r="H182" s="23">
        <v>1997</v>
      </c>
      <c r="I182" s="23" t="s">
        <v>239</v>
      </c>
      <c r="J182" s="23"/>
      <c r="K182" s="30">
        <v>38000</v>
      </c>
      <c r="L182" s="30">
        <v>36100</v>
      </c>
      <c r="M182" s="30">
        <v>0</v>
      </c>
      <c r="N182" s="30" t="s">
        <v>14</v>
      </c>
      <c r="O182" s="25">
        <f t="shared" si="8"/>
        <v>36100</v>
      </c>
      <c r="P182" s="23" t="e">
        <f>+#REF!-H182</f>
        <v>#REF!</v>
      </c>
      <c r="Q182" s="24">
        <f t="shared" si="9"/>
        <v>0</v>
      </c>
      <c r="R182" s="25" t="e">
        <f t="shared" si="10"/>
        <v>#REF!</v>
      </c>
      <c r="S182" s="24">
        <f t="shared" si="11"/>
        <v>0</v>
      </c>
      <c r="T182" s="24"/>
      <c r="U182" s="24"/>
      <c r="V182" s="24"/>
      <c r="W182" s="23" t="e">
        <f>+#REF!-H182</f>
        <v>#REF!</v>
      </c>
      <c r="X182" s="24"/>
      <c r="Y182" s="24"/>
      <c r="Z182" s="24"/>
      <c r="AA182" s="24"/>
      <c r="AB182" s="24"/>
      <c r="AC182" s="24"/>
      <c r="AD182" s="12" t="e">
        <f>VLOOKUP(B182,'[1]All-Muss'!$C$3:$L$1341,10,0)</f>
        <v>#N/A</v>
      </c>
    </row>
    <row r="183" spans="1:30" ht="29.4" thickBot="1" x14ac:dyDescent="0.35">
      <c r="A183" s="27">
        <v>182</v>
      </c>
      <c r="B183" s="28" t="s">
        <v>574</v>
      </c>
      <c r="C183" s="23" t="s">
        <v>23</v>
      </c>
      <c r="D183" s="29">
        <v>1002817</v>
      </c>
      <c r="E183" s="19" t="s">
        <v>25</v>
      </c>
      <c r="F183" s="23" t="s">
        <v>26</v>
      </c>
      <c r="G183" s="23" t="s">
        <v>575</v>
      </c>
      <c r="H183" s="23">
        <v>1997</v>
      </c>
      <c r="I183" s="23" t="s">
        <v>576</v>
      </c>
      <c r="J183" s="23"/>
      <c r="K183" s="30"/>
      <c r="L183" s="30">
        <f>VLOOKUP(B183,'[1]All-Muss'!$C$3:$L$1341,5,0)</f>
        <v>20000</v>
      </c>
      <c r="M183" s="30">
        <f>VLOOKUP(B183,'[1]All-Muss'!$C$3:$L$1341,6,0)</f>
        <v>5000</v>
      </c>
      <c r="N183" s="30" t="str">
        <f>VLOOKUP(B183,'[1]All-Muss'!$C$3:$L$1341,8,0)</f>
        <v>Outstanding</v>
      </c>
      <c r="O183" s="25">
        <f t="shared" si="8"/>
        <v>15000</v>
      </c>
      <c r="P183" s="23" t="e">
        <f>+#REF!-H183</f>
        <v>#REF!</v>
      </c>
      <c r="Q183" s="24">
        <f t="shared" si="9"/>
        <v>4000</v>
      </c>
      <c r="R183" s="25" t="e">
        <f t="shared" si="10"/>
        <v>#REF!</v>
      </c>
      <c r="S183" s="24">
        <f t="shared" si="11"/>
        <v>4000</v>
      </c>
      <c r="T183" s="24"/>
      <c r="U183" s="24"/>
      <c r="V183" s="24"/>
      <c r="W183" s="23" t="e">
        <f>+#REF!-H183</f>
        <v>#REF!</v>
      </c>
      <c r="X183" s="24"/>
      <c r="Y183" s="24"/>
      <c r="Z183" s="24"/>
      <c r="AA183" s="24"/>
      <c r="AB183" s="24"/>
      <c r="AC183" s="24"/>
      <c r="AD183" s="12" t="str">
        <f>VLOOKUP(B183,'[1]All-Muss'!$C$3:$L$1341,10,0)</f>
        <v xml:space="preserve">According to file unit cost outstanding Rs 15000/-
only Legal notice Member Refund Requiste,  </v>
      </c>
    </row>
    <row r="184" spans="1:30" ht="29.4" thickBot="1" x14ac:dyDescent="0.35">
      <c r="A184" s="27">
        <v>183</v>
      </c>
      <c r="B184" s="28" t="s">
        <v>577</v>
      </c>
      <c r="C184" s="23" t="s">
        <v>23</v>
      </c>
      <c r="D184" s="29">
        <v>1002818</v>
      </c>
      <c r="E184" s="19" t="s">
        <v>25</v>
      </c>
      <c r="F184" s="23" t="s">
        <v>26</v>
      </c>
      <c r="G184" s="23" t="s">
        <v>575</v>
      </c>
      <c r="H184" s="23">
        <v>1997</v>
      </c>
      <c r="I184" s="23" t="s">
        <v>418</v>
      </c>
      <c r="J184" s="23"/>
      <c r="K184" s="30"/>
      <c r="L184" s="30">
        <f>VLOOKUP(B184,'[1]All-Muss'!$C$3:$L$1341,5,0)</f>
        <v>20000</v>
      </c>
      <c r="M184" s="30">
        <f>VLOOKUP(B184,'[1]All-Muss'!$C$3:$L$1341,6,0)</f>
        <v>5000</v>
      </c>
      <c r="N184" s="30" t="str">
        <f>VLOOKUP(B184,'[1]All-Muss'!$C$3:$L$1341,8,0)</f>
        <v>Outstanding</v>
      </c>
      <c r="O184" s="25">
        <f t="shared" si="8"/>
        <v>15000</v>
      </c>
      <c r="P184" s="23" t="e">
        <f>+#REF!-H184</f>
        <v>#REF!</v>
      </c>
      <c r="Q184" s="24">
        <f t="shared" si="9"/>
        <v>4000</v>
      </c>
      <c r="R184" s="25" t="e">
        <f t="shared" si="10"/>
        <v>#REF!</v>
      </c>
      <c r="S184" s="24">
        <f t="shared" si="11"/>
        <v>4000</v>
      </c>
      <c r="T184" s="24"/>
      <c r="U184" s="24"/>
      <c r="V184" s="24"/>
      <c r="W184" s="23" t="e">
        <f>+#REF!-H184</f>
        <v>#REF!</v>
      </c>
      <c r="X184" s="24"/>
      <c r="Y184" s="24"/>
      <c r="Z184" s="24"/>
      <c r="AA184" s="24"/>
      <c r="AB184" s="24"/>
      <c r="AC184" s="24"/>
      <c r="AD184" s="12" t="str">
        <f>VLOOKUP(B184,'[1]All-Muss'!$C$3:$L$1341,10,0)</f>
        <v>Last communication  97
(Outstanding Rs 15000/-)</v>
      </c>
    </row>
    <row r="185" spans="1:30" ht="15" thickBot="1" x14ac:dyDescent="0.35">
      <c r="A185" s="27">
        <v>184</v>
      </c>
      <c r="B185" s="28" t="s">
        <v>578</v>
      </c>
      <c r="C185" s="23" t="s">
        <v>23</v>
      </c>
      <c r="D185" s="29" t="s">
        <v>579</v>
      </c>
      <c r="E185" s="19" t="s">
        <v>25</v>
      </c>
      <c r="F185" s="23" t="s">
        <v>26</v>
      </c>
      <c r="G185" s="31">
        <v>35438</v>
      </c>
      <c r="H185" s="23">
        <v>1997</v>
      </c>
      <c r="I185" s="23" t="s">
        <v>580</v>
      </c>
      <c r="J185" s="23"/>
      <c r="K185" s="30">
        <v>20000</v>
      </c>
      <c r="L185" s="30">
        <v>20000</v>
      </c>
      <c r="M185" s="30">
        <v>0</v>
      </c>
      <c r="N185" s="30" t="s">
        <v>14</v>
      </c>
      <c r="O185" s="25">
        <f t="shared" si="8"/>
        <v>20000</v>
      </c>
      <c r="P185" s="23" t="e">
        <f>+#REF!-H185</f>
        <v>#REF!</v>
      </c>
      <c r="Q185" s="24">
        <f t="shared" si="9"/>
        <v>0</v>
      </c>
      <c r="R185" s="25" t="e">
        <f t="shared" si="10"/>
        <v>#REF!</v>
      </c>
      <c r="S185" s="24">
        <f t="shared" si="11"/>
        <v>0</v>
      </c>
      <c r="T185" s="24"/>
      <c r="U185" s="24"/>
      <c r="V185" s="24"/>
      <c r="W185" s="23" t="e">
        <f>+#REF!-H185</f>
        <v>#REF!</v>
      </c>
      <c r="X185" s="24"/>
      <c r="Y185" s="24"/>
      <c r="Z185" s="24"/>
      <c r="AA185" s="24"/>
      <c r="AB185" s="24"/>
      <c r="AC185" s="24"/>
      <c r="AD185" s="12" t="e">
        <f>VLOOKUP(B185,'[1]All-Muss'!$C$3:$L$1341,10,0)</f>
        <v>#N/A</v>
      </c>
    </row>
    <row r="186" spans="1:30" ht="29.4" thickBot="1" x14ac:dyDescent="0.35">
      <c r="A186" s="27">
        <v>185</v>
      </c>
      <c r="B186" s="28" t="s">
        <v>581</v>
      </c>
      <c r="C186" s="23" t="s">
        <v>23</v>
      </c>
      <c r="D186" s="29">
        <v>3004396</v>
      </c>
      <c r="E186" s="19" t="s">
        <v>25</v>
      </c>
      <c r="F186" s="23" t="s">
        <v>26</v>
      </c>
      <c r="G186" s="23" t="s">
        <v>582</v>
      </c>
      <c r="H186" s="23">
        <v>1997</v>
      </c>
      <c r="I186" s="23" t="s">
        <v>583</v>
      </c>
      <c r="J186" s="23"/>
      <c r="K186" s="30"/>
      <c r="L186" s="30">
        <f>VLOOKUP(B186,'[1]All-Muss'!$C$3:$L$1341,5,0)</f>
        <v>20000</v>
      </c>
      <c r="M186" s="30">
        <f>VLOOKUP(B186,'[1]All-Muss'!$C$3:$L$1341,6,0)</f>
        <v>5000</v>
      </c>
      <c r="N186" s="30" t="str">
        <f>VLOOKUP(B186,'[1]All-Muss'!$C$3:$L$1341,8,0)</f>
        <v>Outstanding</v>
      </c>
      <c r="O186" s="25">
        <f t="shared" si="8"/>
        <v>15000</v>
      </c>
      <c r="P186" s="23" t="e">
        <f>+#REF!-H186</f>
        <v>#REF!</v>
      </c>
      <c r="Q186" s="24">
        <f t="shared" si="9"/>
        <v>4000</v>
      </c>
      <c r="R186" s="25" t="e">
        <f t="shared" si="10"/>
        <v>#REF!</v>
      </c>
      <c r="S186" s="24">
        <f t="shared" si="11"/>
        <v>4000</v>
      </c>
      <c r="T186" s="24"/>
      <c r="U186" s="24"/>
      <c r="V186" s="24"/>
      <c r="W186" s="23" t="e">
        <f>+#REF!-H186</f>
        <v>#REF!</v>
      </c>
      <c r="X186" s="24"/>
      <c r="Y186" s="24"/>
      <c r="Z186" s="24"/>
      <c r="AA186" s="24"/>
      <c r="AB186" s="24"/>
      <c r="AC186" s="24"/>
      <c r="AD186" s="12" t="str">
        <f>VLOOKUP(B186,'[1]All-Muss'!$C$3:$L$1341,10,0)</f>
        <v>Letter not sent, no communication till date
according to RIMES unit cost is outstanding</v>
      </c>
    </row>
    <row r="187" spans="1:30" ht="15" thickBot="1" x14ac:dyDescent="0.35">
      <c r="A187" s="27">
        <v>186</v>
      </c>
      <c r="B187" s="28" t="s">
        <v>584</v>
      </c>
      <c r="C187" s="23" t="s">
        <v>23</v>
      </c>
      <c r="D187" s="29" t="s">
        <v>585</v>
      </c>
      <c r="E187" s="19" t="s">
        <v>25</v>
      </c>
      <c r="F187" s="23" t="s">
        <v>26</v>
      </c>
      <c r="G187" s="23" t="s">
        <v>586</v>
      </c>
      <c r="H187" s="23">
        <v>1997</v>
      </c>
      <c r="I187" s="23" t="s">
        <v>587</v>
      </c>
      <c r="J187" s="23"/>
      <c r="K187" s="30"/>
      <c r="L187" s="30">
        <f>VLOOKUP(B187,'[1]All-Muss'!$C$3:$L$1341,5,0)</f>
        <v>25000</v>
      </c>
      <c r="M187" s="30">
        <f>VLOOKUP(B187,'[1]All-Muss'!$C$3:$L$1341,6,0)</f>
        <v>25000</v>
      </c>
      <c r="N187" s="30" t="str">
        <f>VLOOKUP(B187,'[1]All-Muss'!$C$3:$L$1341,8,0)</f>
        <v>I.R.M</v>
      </c>
      <c r="O187" s="25">
        <f t="shared" si="8"/>
        <v>0</v>
      </c>
      <c r="P187" s="23" t="e">
        <f>+#REF!-H187</f>
        <v>#REF!</v>
      </c>
      <c r="Q187" s="24" t="e">
        <f t="shared" si="9"/>
        <v>#REF!</v>
      </c>
      <c r="R187" s="25" t="e">
        <f t="shared" si="10"/>
        <v>#REF!</v>
      </c>
      <c r="S187" s="24">
        <f t="shared" si="11"/>
        <v>0</v>
      </c>
      <c r="T187" s="24"/>
      <c r="U187" s="24"/>
      <c r="V187" s="24"/>
      <c r="W187" s="23" t="e">
        <f>+#REF!-H187</f>
        <v>#REF!</v>
      </c>
      <c r="X187" s="24"/>
      <c r="Y187" s="24"/>
      <c r="Z187" s="24"/>
      <c r="AA187" s="24"/>
      <c r="AB187" s="24"/>
      <c r="AC187" s="24"/>
      <c r="AD187" s="12" t="str">
        <f>VLOOKUP(B187,'[1]All-Muss'!$C$3:$L$1341,10,0)</f>
        <v>Letter not sent, last communication 14</v>
      </c>
    </row>
    <row r="188" spans="1:30" ht="15" thickBot="1" x14ac:dyDescent="0.35">
      <c r="A188" s="27">
        <v>187</v>
      </c>
      <c r="B188" s="28" t="s">
        <v>588</v>
      </c>
      <c r="C188" s="23" t="s">
        <v>23</v>
      </c>
      <c r="D188" s="29" t="s">
        <v>589</v>
      </c>
      <c r="E188" s="19" t="s">
        <v>25</v>
      </c>
      <c r="F188" s="23" t="s">
        <v>26</v>
      </c>
      <c r="G188" s="31">
        <v>35442</v>
      </c>
      <c r="H188" s="23">
        <v>1997</v>
      </c>
      <c r="I188" s="23" t="s">
        <v>590</v>
      </c>
      <c r="J188" s="23"/>
      <c r="K188" s="30">
        <v>38000</v>
      </c>
      <c r="L188" s="30">
        <v>38000</v>
      </c>
      <c r="M188" s="30">
        <v>9500</v>
      </c>
      <c r="N188" s="30" t="s">
        <v>14</v>
      </c>
      <c r="O188" s="25">
        <f t="shared" si="8"/>
        <v>28500</v>
      </c>
      <c r="P188" s="23" t="e">
        <f>+#REF!-H188</f>
        <v>#REF!</v>
      </c>
      <c r="Q188" s="24">
        <f t="shared" si="9"/>
        <v>7600</v>
      </c>
      <c r="R188" s="25" t="e">
        <f t="shared" si="10"/>
        <v>#REF!</v>
      </c>
      <c r="S188" s="24">
        <f t="shared" si="11"/>
        <v>7600</v>
      </c>
      <c r="T188" s="24"/>
      <c r="U188" s="24"/>
      <c r="V188" s="24"/>
      <c r="W188" s="23" t="e">
        <f>+#REF!-H188</f>
        <v>#REF!</v>
      </c>
      <c r="X188" s="24"/>
      <c r="Y188" s="24"/>
      <c r="Z188" s="24"/>
      <c r="AA188" s="24"/>
      <c r="AB188" s="24"/>
      <c r="AC188" s="24"/>
      <c r="AD188" s="12" t="e">
        <f>VLOOKUP(B188,'[1]All-Muss'!$C$3:$L$1341,10,0)</f>
        <v>#N/A</v>
      </c>
    </row>
    <row r="189" spans="1:30" ht="15" thickBot="1" x14ac:dyDescent="0.35">
      <c r="A189" s="27">
        <v>188</v>
      </c>
      <c r="B189" s="28" t="s">
        <v>591</v>
      </c>
      <c r="C189" s="23" t="s">
        <v>23</v>
      </c>
      <c r="D189" s="29" t="s">
        <v>592</v>
      </c>
      <c r="E189" s="19" t="s">
        <v>25</v>
      </c>
      <c r="F189" s="23" t="s">
        <v>26</v>
      </c>
      <c r="G189" s="23" t="s">
        <v>593</v>
      </c>
      <c r="H189" s="23">
        <v>1997</v>
      </c>
      <c r="I189" s="23" t="s">
        <v>594</v>
      </c>
      <c r="J189" s="23"/>
      <c r="K189" s="30">
        <v>38000</v>
      </c>
      <c r="L189" s="30">
        <v>36100</v>
      </c>
      <c r="M189" s="30">
        <v>16000</v>
      </c>
      <c r="N189" s="30" t="s">
        <v>14</v>
      </c>
      <c r="O189" s="25">
        <f t="shared" si="8"/>
        <v>20100</v>
      </c>
      <c r="P189" s="23" t="e">
        <f>+#REF!-H189</f>
        <v>#REF!</v>
      </c>
      <c r="Q189" s="24">
        <f t="shared" si="9"/>
        <v>12800</v>
      </c>
      <c r="R189" s="25" t="e">
        <f t="shared" si="10"/>
        <v>#REF!</v>
      </c>
      <c r="S189" s="24">
        <f t="shared" si="11"/>
        <v>12800</v>
      </c>
      <c r="T189" s="24"/>
      <c r="U189" s="24"/>
      <c r="V189" s="24"/>
      <c r="W189" s="23" t="e">
        <f>+#REF!-H189</f>
        <v>#REF!</v>
      </c>
      <c r="X189" s="24"/>
      <c r="Y189" s="24"/>
      <c r="Z189" s="24"/>
      <c r="AA189" s="24"/>
      <c r="AB189" s="24"/>
      <c r="AC189" s="24"/>
      <c r="AD189" s="12" t="e">
        <f>VLOOKUP(B189,'[1]All-Muss'!$C$3:$L$1341,10,0)</f>
        <v>#N/A</v>
      </c>
    </row>
    <row r="190" spans="1:30" ht="15" thickBot="1" x14ac:dyDescent="0.35">
      <c r="A190" s="27">
        <v>189</v>
      </c>
      <c r="B190" s="28" t="s">
        <v>595</v>
      </c>
      <c r="C190" s="23" t="s">
        <v>23</v>
      </c>
      <c r="D190" s="29" t="s">
        <v>596</v>
      </c>
      <c r="E190" s="19" t="s">
        <v>25</v>
      </c>
      <c r="F190" s="23" t="s">
        <v>26</v>
      </c>
      <c r="G190" s="31">
        <v>35442</v>
      </c>
      <c r="H190" s="23">
        <v>1997</v>
      </c>
      <c r="I190" s="23" t="s">
        <v>597</v>
      </c>
      <c r="J190" s="23"/>
      <c r="K190" s="30">
        <v>20000</v>
      </c>
      <c r="L190" s="30">
        <v>20000</v>
      </c>
      <c r="M190" s="30">
        <v>5000</v>
      </c>
      <c r="N190" s="30" t="s">
        <v>14</v>
      </c>
      <c r="O190" s="25">
        <f t="shared" si="8"/>
        <v>15000</v>
      </c>
      <c r="P190" s="23" t="e">
        <f>+#REF!-H190</f>
        <v>#REF!</v>
      </c>
      <c r="Q190" s="24">
        <f t="shared" si="9"/>
        <v>4000</v>
      </c>
      <c r="R190" s="25" t="e">
        <f t="shared" si="10"/>
        <v>#REF!</v>
      </c>
      <c r="S190" s="24">
        <f t="shared" si="11"/>
        <v>4000</v>
      </c>
      <c r="T190" s="24"/>
      <c r="U190" s="24"/>
      <c r="V190" s="24"/>
      <c r="W190" s="23" t="e">
        <f>+#REF!-H190</f>
        <v>#REF!</v>
      </c>
      <c r="X190" s="24"/>
      <c r="Y190" s="24"/>
      <c r="Z190" s="24"/>
      <c r="AA190" s="24"/>
      <c r="AB190" s="24"/>
      <c r="AC190" s="24"/>
      <c r="AD190" s="12" t="e">
        <f>VLOOKUP(B190,'[1]All-Muss'!$C$3:$L$1341,10,0)</f>
        <v>#N/A</v>
      </c>
    </row>
    <row r="191" spans="1:30" ht="15" thickBot="1" x14ac:dyDescent="0.35">
      <c r="A191" s="27">
        <v>190</v>
      </c>
      <c r="B191" s="28" t="s">
        <v>591</v>
      </c>
      <c r="C191" s="23" t="s">
        <v>23</v>
      </c>
      <c r="D191" s="29" t="s">
        <v>598</v>
      </c>
      <c r="E191" s="19" t="s">
        <v>25</v>
      </c>
      <c r="F191" s="23" t="s">
        <v>26</v>
      </c>
      <c r="G191" s="31">
        <v>35442</v>
      </c>
      <c r="H191" s="23">
        <v>1997</v>
      </c>
      <c r="I191" s="23" t="s">
        <v>599</v>
      </c>
      <c r="J191" s="23"/>
      <c r="K191" s="30">
        <v>38000</v>
      </c>
      <c r="L191" s="30">
        <v>36100</v>
      </c>
      <c r="M191" s="30">
        <v>16000</v>
      </c>
      <c r="N191" s="30" t="s">
        <v>14</v>
      </c>
      <c r="O191" s="25">
        <f t="shared" si="8"/>
        <v>20100</v>
      </c>
      <c r="P191" s="23" t="e">
        <f>+#REF!-H191</f>
        <v>#REF!</v>
      </c>
      <c r="Q191" s="24">
        <f t="shared" si="9"/>
        <v>12800</v>
      </c>
      <c r="R191" s="25" t="e">
        <f t="shared" si="10"/>
        <v>#REF!</v>
      </c>
      <c r="S191" s="24">
        <f t="shared" si="11"/>
        <v>12800</v>
      </c>
      <c r="T191" s="24"/>
      <c r="U191" s="24"/>
      <c r="V191" s="24"/>
      <c r="W191" s="23" t="e">
        <f>+#REF!-H191</f>
        <v>#REF!</v>
      </c>
      <c r="X191" s="24"/>
      <c r="Y191" s="24"/>
      <c r="Z191" s="24"/>
      <c r="AA191" s="24"/>
      <c r="AB191" s="24"/>
      <c r="AC191" s="24"/>
      <c r="AD191" s="12" t="e">
        <f>VLOOKUP(B191,'[1]All-Muss'!$C$3:$L$1341,10,0)</f>
        <v>#N/A</v>
      </c>
    </row>
    <row r="192" spans="1:30" ht="15" thickBot="1" x14ac:dyDescent="0.35">
      <c r="A192" s="27">
        <v>191</v>
      </c>
      <c r="B192" s="28" t="s">
        <v>600</v>
      </c>
      <c r="C192" s="23" t="s">
        <v>23</v>
      </c>
      <c r="D192" s="29">
        <v>3004418</v>
      </c>
      <c r="E192" s="19" t="s">
        <v>25</v>
      </c>
      <c r="F192" s="23" t="s">
        <v>26</v>
      </c>
      <c r="G192" s="31">
        <v>34856</v>
      </c>
      <c r="H192" s="23">
        <v>1995</v>
      </c>
      <c r="I192" s="23" t="s">
        <v>601</v>
      </c>
      <c r="J192" s="23"/>
      <c r="K192" s="30"/>
      <c r="L192" s="30">
        <f>VLOOKUP(B192,'[1]All-Muss'!$C$3:$L$1341,5,0)</f>
        <v>45000</v>
      </c>
      <c r="M192" s="30">
        <f>VLOOKUP(B192,'[1]All-Muss'!$C$3:$L$1341,6,0)</f>
        <v>38000</v>
      </c>
      <c r="N192" s="30" t="str">
        <f>VLOOKUP(B192,'[1]All-Muss'!$C$3:$L$1341,8,0)</f>
        <v>Outstanding</v>
      </c>
      <c r="O192" s="25">
        <f t="shared" si="8"/>
        <v>7000</v>
      </c>
      <c r="P192" s="23" t="e">
        <f>+#REF!-H192</f>
        <v>#REF!</v>
      </c>
      <c r="Q192" s="24">
        <f t="shared" si="9"/>
        <v>30400</v>
      </c>
      <c r="R192" s="25" t="e">
        <f t="shared" si="10"/>
        <v>#REF!</v>
      </c>
      <c r="S192" s="24">
        <f t="shared" si="11"/>
        <v>30400</v>
      </c>
      <c r="T192" s="24"/>
      <c r="U192" s="24"/>
      <c r="V192" s="24"/>
      <c r="W192" s="23" t="e">
        <f>+#REF!-H192</f>
        <v>#REF!</v>
      </c>
      <c r="X192" s="24"/>
      <c r="Y192" s="24"/>
      <c r="Z192" s="24"/>
      <c r="AA192" s="24"/>
      <c r="AB192" s="24"/>
      <c r="AC192" s="24"/>
      <c r="AD192" s="12" t="str">
        <f>VLOOKUP(B192,'[1]All-Muss'!$C$3:$L$1341,10,0)</f>
        <v>Letter not sent, last communication 99</v>
      </c>
    </row>
    <row r="193" spans="1:30" ht="29.4" thickBot="1" x14ac:dyDescent="0.35">
      <c r="A193" s="27">
        <v>192</v>
      </c>
      <c r="B193" s="28" t="s">
        <v>602</v>
      </c>
      <c r="C193" s="23" t="s">
        <v>23</v>
      </c>
      <c r="D193" s="29" t="s">
        <v>603</v>
      </c>
      <c r="E193" s="19" t="s">
        <v>25</v>
      </c>
      <c r="F193" s="23" t="s">
        <v>26</v>
      </c>
      <c r="G193" s="31">
        <v>38627</v>
      </c>
      <c r="H193" s="23">
        <v>2005</v>
      </c>
      <c r="I193" s="23" t="s">
        <v>604</v>
      </c>
      <c r="J193" s="23"/>
      <c r="K193" s="30"/>
      <c r="L193" s="30">
        <f>VLOOKUP(B193,'[1]All-Muss'!$C$3:$L$1341,5,0)</f>
        <v>267000</v>
      </c>
      <c r="M193" s="30">
        <f>VLOOKUP(B193,'[1]All-Muss'!$C$3:$L$1341,6,0)</f>
        <v>267000</v>
      </c>
      <c r="N193" s="30" t="str">
        <f>VLOOKUP(B193,'[1]All-Muss'!$C$3:$L$1341,8,0)</f>
        <v>I.R.M</v>
      </c>
      <c r="O193" s="25">
        <f t="shared" si="8"/>
        <v>0</v>
      </c>
      <c r="P193" s="23" t="e">
        <f>+#REF!-H193</f>
        <v>#REF!</v>
      </c>
      <c r="Q193" s="24" t="e">
        <f>IF(N193="outstanding",(M193-(M193*20%)),(M193-(M193/33)*P193))</f>
        <v>#REF!</v>
      </c>
      <c r="R193" s="25" t="e">
        <f>((M193-(M193/33)*P193))</f>
        <v>#REF!</v>
      </c>
      <c r="S193" s="24">
        <f t="shared" si="11"/>
        <v>0</v>
      </c>
      <c r="T193" s="24"/>
      <c r="U193" s="24"/>
      <c r="V193" s="24"/>
      <c r="W193" s="23" t="e">
        <f>+#REF!-H193</f>
        <v>#REF!</v>
      </c>
      <c r="X193" s="24"/>
      <c r="Y193" s="24"/>
      <c r="Z193" s="24"/>
      <c r="AA193" s="24"/>
      <c r="AB193" s="24"/>
      <c r="AC193" s="24"/>
      <c r="AD193" s="12" t="str">
        <f>VLOOKUP(B193,'[1]All-Muss'!$C$3:$L$1341,10,0)</f>
        <v xml:space="preserve">Letter not sent, application form filed, membership validity for 33 years only </v>
      </c>
    </row>
    <row r="194" spans="1:30" ht="29.4" thickBot="1" x14ac:dyDescent="0.35">
      <c r="A194" s="27">
        <v>193</v>
      </c>
      <c r="B194" s="28" t="s">
        <v>605</v>
      </c>
      <c r="C194" s="23" t="s">
        <v>23</v>
      </c>
      <c r="D194" s="29" t="s">
        <v>606</v>
      </c>
      <c r="E194" s="19" t="s">
        <v>25</v>
      </c>
      <c r="F194" s="23" t="s">
        <v>26</v>
      </c>
      <c r="G194" s="31">
        <v>38627</v>
      </c>
      <c r="H194" s="23">
        <v>2005</v>
      </c>
      <c r="I194" s="23" t="s">
        <v>607</v>
      </c>
      <c r="J194" s="23"/>
      <c r="K194" s="30"/>
      <c r="L194" s="30">
        <f>VLOOKUP(B194,'[1]All-Muss'!$C$3:$L$1341,5,0)</f>
        <v>267000</v>
      </c>
      <c r="M194" s="30">
        <f>VLOOKUP(B194,'[1]All-Muss'!$C$3:$L$1341,6,0)</f>
        <v>267000</v>
      </c>
      <c r="N194" s="30" t="str">
        <f>VLOOKUP(B194,'[1]All-Muss'!$C$3:$L$1341,8,0)</f>
        <v>I.R.M</v>
      </c>
      <c r="O194" s="25">
        <f t="shared" si="8"/>
        <v>0</v>
      </c>
      <c r="P194" s="23" t="e">
        <f>+#REF!-H194</f>
        <v>#REF!</v>
      </c>
      <c r="Q194" s="24" t="e">
        <f t="shared" ref="Q194:Q257" si="12">IF(N194="outstanding",(M194-(M194*20%)),(M194-(M194/33)*P194))</f>
        <v>#REF!</v>
      </c>
      <c r="R194" s="25" t="e">
        <f t="shared" ref="R194:R257" si="13">((M194-(M194/33)*P194))</f>
        <v>#REF!</v>
      </c>
      <c r="S194" s="24">
        <f t="shared" si="11"/>
        <v>0</v>
      </c>
      <c r="T194" s="24"/>
      <c r="U194" s="24"/>
      <c r="V194" s="24"/>
      <c r="W194" s="23" t="e">
        <f>+#REF!-H194</f>
        <v>#REF!</v>
      </c>
      <c r="X194" s="24"/>
      <c r="Y194" s="24"/>
      <c r="Z194" s="24"/>
      <c r="AA194" s="24"/>
      <c r="AB194" s="24"/>
      <c r="AC194" s="24"/>
      <c r="AD194" s="12" t="str">
        <f>VLOOKUP(B194,'[1]All-Muss'!$C$3:$L$1341,10,0)</f>
        <v xml:space="preserve">Letter not sent, application form filed, membership validity for 33 years only </v>
      </c>
    </row>
    <row r="195" spans="1:30" ht="29.4" thickBot="1" x14ac:dyDescent="0.35">
      <c r="A195" s="27">
        <v>194</v>
      </c>
      <c r="B195" s="28" t="s">
        <v>608</v>
      </c>
      <c r="C195" s="23" t="s">
        <v>23</v>
      </c>
      <c r="D195" s="29" t="s">
        <v>609</v>
      </c>
      <c r="E195" s="19" t="s">
        <v>25</v>
      </c>
      <c r="F195" s="23" t="s">
        <v>26</v>
      </c>
      <c r="G195" s="31">
        <v>38627</v>
      </c>
      <c r="H195" s="23">
        <v>2005</v>
      </c>
      <c r="I195" s="23" t="s">
        <v>607</v>
      </c>
      <c r="J195" s="23"/>
      <c r="K195" s="30"/>
      <c r="L195" s="30">
        <f>VLOOKUP(B195,'[1]All-Muss'!$C$3:$L$1341,5,0)</f>
        <v>267000</v>
      </c>
      <c r="M195" s="30">
        <f>VLOOKUP(B195,'[1]All-Muss'!$C$3:$L$1341,6,0)</f>
        <v>267000</v>
      </c>
      <c r="N195" s="30" t="str">
        <f>VLOOKUP(B195,'[1]All-Muss'!$C$3:$L$1341,8,0)</f>
        <v>I.R.M</v>
      </c>
      <c r="O195" s="25">
        <f t="shared" ref="O195:O258" si="14">+L195-M195</f>
        <v>0</v>
      </c>
      <c r="P195" s="23" t="e">
        <f>+#REF!-H195</f>
        <v>#REF!</v>
      </c>
      <c r="Q195" s="24" t="e">
        <f t="shared" si="12"/>
        <v>#REF!</v>
      </c>
      <c r="R195" s="25" t="e">
        <f t="shared" si="13"/>
        <v>#REF!</v>
      </c>
      <c r="S195" s="24">
        <f t="shared" si="11"/>
        <v>0</v>
      </c>
      <c r="T195" s="24"/>
      <c r="U195" s="24"/>
      <c r="V195" s="24"/>
      <c r="W195" s="23" t="e">
        <f>+#REF!-H195</f>
        <v>#REF!</v>
      </c>
      <c r="X195" s="24"/>
      <c r="Y195" s="24"/>
      <c r="Z195" s="24"/>
      <c r="AA195" s="24"/>
      <c r="AB195" s="24"/>
      <c r="AC195" s="24"/>
      <c r="AD195" s="12" t="str">
        <f>VLOOKUP(B195,'[1]All-Muss'!$C$3:$L$1341,10,0)</f>
        <v xml:space="preserve">Letter not sent, application form filed, membership validity for 33 years only </v>
      </c>
    </row>
    <row r="196" spans="1:30" ht="29.4" thickBot="1" x14ac:dyDescent="0.35">
      <c r="A196" s="27">
        <v>195</v>
      </c>
      <c r="B196" s="28" t="s">
        <v>610</v>
      </c>
      <c r="C196" s="23" t="s">
        <v>23</v>
      </c>
      <c r="D196" s="29" t="s">
        <v>611</v>
      </c>
      <c r="E196" s="19" t="s">
        <v>25</v>
      </c>
      <c r="F196" s="23" t="s">
        <v>26</v>
      </c>
      <c r="G196" s="31">
        <v>38627</v>
      </c>
      <c r="H196" s="23">
        <v>2005</v>
      </c>
      <c r="I196" s="23" t="s">
        <v>607</v>
      </c>
      <c r="J196" s="23"/>
      <c r="K196" s="30"/>
      <c r="L196" s="30">
        <f>VLOOKUP(B196,'[1]All-Muss'!$C$3:$L$1341,5,0)</f>
        <v>267000</v>
      </c>
      <c r="M196" s="30">
        <f>VLOOKUP(B196,'[1]All-Muss'!$C$3:$L$1341,6,0)</f>
        <v>267000</v>
      </c>
      <c r="N196" s="30" t="str">
        <f>VLOOKUP(B196,'[1]All-Muss'!$C$3:$L$1341,8,0)</f>
        <v>I.R.M</v>
      </c>
      <c r="O196" s="25">
        <f t="shared" si="14"/>
        <v>0</v>
      </c>
      <c r="P196" s="23" t="e">
        <f>+#REF!-H196</f>
        <v>#REF!</v>
      </c>
      <c r="Q196" s="24" t="e">
        <f t="shared" si="12"/>
        <v>#REF!</v>
      </c>
      <c r="R196" s="25" t="e">
        <f t="shared" si="13"/>
        <v>#REF!</v>
      </c>
      <c r="S196" s="24">
        <f t="shared" ref="S196:S259" si="15">IF(N196="outstanding",(M196-(M196*20%)),0)</f>
        <v>0</v>
      </c>
      <c r="T196" s="24"/>
      <c r="U196" s="24"/>
      <c r="V196" s="24"/>
      <c r="W196" s="23" t="e">
        <f>+#REF!-H196</f>
        <v>#REF!</v>
      </c>
      <c r="X196" s="24"/>
      <c r="Y196" s="24"/>
      <c r="Z196" s="24"/>
      <c r="AA196" s="24"/>
      <c r="AB196" s="24"/>
      <c r="AC196" s="24"/>
      <c r="AD196" s="12" t="str">
        <f>VLOOKUP(B196,'[1]All-Muss'!$C$3:$L$1341,10,0)</f>
        <v xml:space="preserve">Letter not sent, application form filed, membership validity for 33 years only </v>
      </c>
    </row>
    <row r="197" spans="1:30" ht="29.4" thickBot="1" x14ac:dyDescent="0.35">
      <c r="A197" s="27">
        <v>196</v>
      </c>
      <c r="B197" s="28" t="s">
        <v>612</v>
      </c>
      <c r="C197" s="23" t="s">
        <v>23</v>
      </c>
      <c r="D197" s="29" t="s">
        <v>613</v>
      </c>
      <c r="E197" s="19" t="s">
        <v>25</v>
      </c>
      <c r="F197" s="23" t="s">
        <v>26</v>
      </c>
      <c r="G197" s="31">
        <v>38627</v>
      </c>
      <c r="H197" s="23">
        <v>2005</v>
      </c>
      <c r="I197" s="23" t="s">
        <v>607</v>
      </c>
      <c r="J197" s="23"/>
      <c r="K197" s="30"/>
      <c r="L197" s="30">
        <f>VLOOKUP(B197,'[1]All-Muss'!$C$3:$L$1341,5,0)</f>
        <v>267000</v>
      </c>
      <c r="M197" s="30">
        <f>VLOOKUP(B197,'[1]All-Muss'!$C$3:$L$1341,6,0)</f>
        <v>267000</v>
      </c>
      <c r="N197" s="30" t="str">
        <f>VLOOKUP(B197,'[1]All-Muss'!$C$3:$L$1341,8,0)</f>
        <v>I.R.M</v>
      </c>
      <c r="O197" s="25">
        <f t="shared" si="14"/>
        <v>0</v>
      </c>
      <c r="P197" s="23" t="e">
        <f>+#REF!-H197</f>
        <v>#REF!</v>
      </c>
      <c r="Q197" s="24" t="e">
        <f t="shared" si="12"/>
        <v>#REF!</v>
      </c>
      <c r="R197" s="25" t="e">
        <f t="shared" si="13"/>
        <v>#REF!</v>
      </c>
      <c r="S197" s="24">
        <f t="shared" si="15"/>
        <v>0</v>
      </c>
      <c r="T197" s="24"/>
      <c r="U197" s="24"/>
      <c r="V197" s="24"/>
      <c r="W197" s="23" t="e">
        <f>+#REF!-H197</f>
        <v>#REF!</v>
      </c>
      <c r="X197" s="24"/>
      <c r="Y197" s="24"/>
      <c r="Z197" s="24"/>
      <c r="AA197" s="24"/>
      <c r="AB197" s="24"/>
      <c r="AC197" s="24"/>
      <c r="AD197" s="12" t="str">
        <f>VLOOKUP(B197,'[1]All-Muss'!$C$3:$L$1341,10,0)</f>
        <v xml:space="preserve">Letter not sent, application form filed, membership validity for 33 years only </v>
      </c>
    </row>
    <row r="198" spans="1:30" ht="29.4" thickBot="1" x14ac:dyDescent="0.35">
      <c r="A198" s="27">
        <v>197</v>
      </c>
      <c r="B198" s="28" t="s">
        <v>614</v>
      </c>
      <c r="C198" s="23" t="s">
        <v>23</v>
      </c>
      <c r="D198" s="29" t="s">
        <v>615</v>
      </c>
      <c r="E198" s="19" t="s">
        <v>25</v>
      </c>
      <c r="F198" s="23" t="s">
        <v>26</v>
      </c>
      <c r="G198" s="31">
        <v>38627</v>
      </c>
      <c r="H198" s="23">
        <v>2005</v>
      </c>
      <c r="I198" s="23" t="s">
        <v>607</v>
      </c>
      <c r="J198" s="23"/>
      <c r="K198" s="30"/>
      <c r="L198" s="30">
        <f>VLOOKUP(B198,'[1]All-Muss'!$C$3:$L$1341,5,0)</f>
        <v>267000</v>
      </c>
      <c r="M198" s="30">
        <f>VLOOKUP(B198,'[1]All-Muss'!$C$3:$L$1341,6,0)</f>
        <v>267000</v>
      </c>
      <c r="N198" s="30" t="str">
        <f>VLOOKUP(B198,'[1]All-Muss'!$C$3:$L$1341,8,0)</f>
        <v>I.R.M</v>
      </c>
      <c r="O198" s="25">
        <f t="shared" si="14"/>
        <v>0</v>
      </c>
      <c r="P198" s="23" t="e">
        <f>+#REF!-H198</f>
        <v>#REF!</v>
      </c>
      <c r="Q198" s="24" t="e">
        <f t="shared" si="12"/>
        <v>#REF!</v>
      </c>
      <c r="R198" s="25" t="e">
        <f t="shared" si="13"/>
        <v>#REF!</v>
      </c>
      <c r="S198" s="24">
        <f t="shared" si="15"/>
        <v>0</v>
      </c>
      <c r="T198" s="24"/>
      <c r="U198" s="24"/>
      <c r="V198" s="24"/>
      <c r="W198" s="23" t="e">
        <f>+#REF!-H198</f>
        <v>#REF!</v>
      </c>
      <c r="X198" s="24"/>
      <c r="Y198" s="24"/>
      <c r="Z198" s="24"/>
      <c r="AA198" s="24"/>
      <c r="AB198" s="24"/>
      <c r="AC198" s="24"/>
      <c r="AD198" s="12" t="str">
        <f>VLOOKUP(B198,'[1]All-Muss'!$C$3:$L$1341,10,0)</f>
        <v xml:space="preserve">Letter not sent, application form filed, membership validity for 33 years only </v>
      </c>
    </row>
    <row r="199" spans="1:30" ht="29.4" thickBot="1" x14ac:dyDescent="0.35">
      <c r="A199" s="27">
        <v>198</v>
      </c>
      <c r="B199" s="28" t="s">
        <v>616</v>
      </c>
      <c r="C199" s="23" t="s">
        <v>23</v>
      </c>
      <c r="D199" s="29" t="s">
        <v>617</v>
      </c>
      <c r="E199" s="19" t="s">
        <v>25</v>
      </c>
      <c r="F199" s="23" t="s">
        <v>26</v>
      </c>
      <c r="G199" s="31">
        <v>38627</v>
      </c>
      <c r="H199" s="23">
        <v>2005</v>
      </c>
      <c r="I199" s="23" t="s">
        <v>607</v>
      </c>
      <c r="J199" s="23"/>
      <c r="K199" s="30"/>
      <c r="L199" s="30">
        <f>VLOOKUP(B199,'[1]All-Muss'!$C$3:$L$1341,5,0)</f>
        <v>267000</v>
      </c>
      <c r="M199" s="32">
        <f>VLOOKUP(B199,'[1]All-Muss'!$C$3:$L$1341,6,0)</f>
        <v>267000</v>
      </c>
      <c r="N199" s="30" t="str">
        <f>VLOOKUP(B199,'[1]All-Muss'!$C$3:$L$1341,8,0)</f>
        <v>I.R.M</v>
      </c>
      <c r="O199" s="25">
        <f t="shared" si="14"/>
        <v>0</v>
      </c>
      <c r="P199" s="23" t="e">
        <f>+#REF!-H199</f>
        <v>#REF!</v>
      </c>
      <c r="Q199" s="24" t="e">
        <f t="shared" si="12"/>
        <v>#REF!</v>
      </c>
      <c r="R199" s="25" t="e">
        <f t="shared" si="13"/>
        <v>#REF!</v>
      </c>
      <c r="S199" s="24">
        <f t="shared" si="15"/>
        <v>0</v>
      </c>
      <c r="T199" s="24"/>
      <c r="U199" s="24"/>
      <c r="V199" s="24"/>
      <c r="W199" s="23" t="e">
        <f>+#REF!-H199</f>
        <v>#REF!</v>
      </c>
      <c r="X199" s="24"/>
      <c r="Y199" s="24"/>
      <c r="Z199" s="24"/>
      <c r="AA199" s="24"/>
      <c r="AB199" s="24"/>
      <c r="AC199" s="24"/>
      <c r="AD199" s="12" t="str">
        <f>VLOOKUP(B199,'[1]All-Muss'!$C$3:$L$1341,10,0)</f>
        <v xml:space="preserve">Letter not sent, application form filed, membership validity for 33 years only </v>
      </c>
    </row>
    <row r="200" spans="1:30" ht="29.4" thickBot="1" x14ac:dyDescent="0.35">
      <c r="A200" s="27">
        <v>199</v>
      </c>
      <c r="B200" s="28" t="s">
        <v>618</v>
      </c>
      <c r="C200" s="23" t="s">
        <v>23</v>
      </c>
      <c r="D200" s="29" t="s">
        <v>619</v>
      </c>
      <c r="E200" s="19" t="s">
        <v>25</v>
      </c>
      <c r="F200" s="23" t="s">
        <v>26</v>
      </c>
      <c r="G200" s="31">
        <v>38627</v>
      </c>
      <c r="H200" s="23">
        <v>2005</v>
      </c>
      <c r="I200" s="23" t="s">
        <v>607</v>
      </c>
      <c r="J200" s="23"/>
      <c r="K200" s="30"/>
      <c r="L200" s="30">
        <f>VLOOKUP(B200,'[1]All-Muss'!$C$3:$L$1341,5,0)</f>
        <v>267000</v>
      </c>
      <c r="M200" s="30">
        <f>VLOOKUP(B200,'[1]All-Muss'!$C$3:$L$1341,6,0)</f>
        <v>267000</v>
      </c>
      <c r="N200" s="30" t="str">
        <f>VLOOKUP(B200,'[1]All-Muss'!$C$3:$L$1341,8,0)</f>
        <v>I.R.M</v>
      </c>
      <c r="O200" s="25">
        <f t="shared" si="14"/>
        <v>0</v>
      </c>
      <c r="P200" s="23" t="e">
        <f>+#REF!-H200</f>
        <v>#REF!</v>
      </c>
      <c r="Q200" s="24" t="e">
        <f t="shared" si="12"/>
        <v>#REF!</v>
      </c>
      <c r="R200" s="25" t="e">
        <f t="shared" si="13"/>
        <v>#REF!</v>
      </c>
      <c r="S200" s="24">
        <f t="shared" si="15"/>
        <v>0</v>
      </c>
      <c r="T200" s="24"/>
      <c r="U200" s="24"/>
      <c r="V200" s="24"/>
      <c r="W200" s="23" t="e">
        <f>+#REF!-H200</f>
        <v>#REF!</v>
      </c>
      <c r="X200" s="24"/>
      <c r="Y200" s="24"/>
      <c r="Z200" s="24"/>
      <c r="AA200" s="24"/>
      <c r="AB200" s="24"/>
      <c r="AC200" s="24"/>
      <c r="AD200" s="12" t="str">
        <f>VLOOKUP(B200,'[1]All-Muss'!$C$3:$L$1341,10,0)</f>
        <v xml:space="preserve">Letter not sent, application form filed, membership validity for 33 years only </v>
      </c>
    </row>
    <row r="201" spans="1:30" ht="29.4" thickBot="1" x14ac:dyDescent="0.35">
      <c r="A201" s="27">
        <v>200</v>
      </c>
      <c r="B201" s="28" t="s">
        <v>620</v>
      </c>
      <c r="C201" s="23" t="s">
        <v>23</v>
      </c>
      <c r="D201" s="29" t="s">
        <v>621</v>
      </c>
      <c r="E201" s="19" t="s">
        <v>25</v>
      </c>
      <c r="F201" s="23" t="s">
        <v>26</v>
      </c>
      <c r="G201" s="31">
        <v>38627</v>
      </c>
      <c r="H201" s="23">
        <v>2005</v>
      </c>
      <c r="I201" s="23" t="s">
        <v>607</v>
      </c>
      <c r="J201" s="23"/>
      <c r="K201" s="30"/>
      <c r="L201" s="30">
        <f>VLOOKUP(B201,'[1]All-Muss'!$C$3:$L$1341,5,0)</f>
        <v>267000</v>
      </c>
      <c r="M201" s="30">
        <f>VLOOKUP(B201,'[1]All-Muss'!$C$3:$L$1341,6,0)</f>
        <v>267000</v>
      </c>
      <c r="N201" s="30" t="str">
        <f>VLOOKUP(B201,'[1]All-Muss'!$C$3:$L$1341,8,0)</f>
        <v>I.R.M</v>
      </c>
      <c r="O201" s="25">
        <f t="shared" si="14"/>
        <v>0</v>
      </c>
      <c r="P201" s="23" t="e">
        <f>+#REF!-H201</f>
        <v>#REF!</v>
      </c>
      <c r="Q201" s="24" t="e">
        <f t="shared" si="12"/>
        <v>#REF!</v>
      </c>
      <c r="R201" s="25" t="e">
        <f t="shared" si="13"/>
        <v>#REF!</v>
      </c>
      <c r="S201" s="24">
        <f t="shared" si="15"/>
        <v>0</v>
      </c>
      <c r="T201" s="24"/>
      <c r="U201" s="24"/>
      <c r="V201" s="24"/>
      <c r="W201" s="23" t="e">
        <f>+#REF!-H201</f>
        <v>#REF!</v>
      </c>
      <c r="X201" s="24"/>
      <c r="Y201" s="24"/>
      <c r="Z201" s="24"/>
      <c r="AA201" s="24"/>
      <c r="AB201" s="24"/>
      <c r="AC201" s="24"/>
      <c r="AD201" s="12" t="str">
        <f>VLOOKUP(B201,'[1]All-Muss'!$C$3:$L$1341,10,0)</f>
        <v xml:space="preserve">Letter not sent, application form filed, membership validity for 33 years only </v>
      </c>
    </row>
    <row r="202" spans="1:30" ht="29.4" thickBot="1" x14ac:dyDescent="0.35">
      <c r="A202" s="27">
        <v>201</v>
      </c>
      <c r="B202" s="28" t="s">
        <v>622</v>
      </c>
      <c r="C202" s="23" t="s">
        <v>23</v>
      </c>
      <c r="D202" s="29" t="s">
        <v>623</v>
      </c>
      <c r="E202" s="19" t="s">
        <v>25</v>
      </c>
      <c r="F202" s="23" t="s">
        <v>26</v>
      </c>
      <c r="G202" s="31">
        <v>38627</v>
      </c>
      <c r="H202" s="23">
        <v>2005</v>
      </c>
      <c r="I202" s="23" t="s">
        <v>607</v>
      </c>
      <c r="J202" s="23"/>
      <c r="K202" s="30"/>
      <c r="L202" s="30">
        <f>VLOOKUP(B202,'[1]All-Muss'!$C$3:$L$1341,5,0)</f>
        <v>267000</v>
      </c>
      <c r="M202" s="30">
        <f>VLOOKUP(B202,'[1]All-Muss'!$C$3:$L$1341,6,0)</f>
        <v>267000</v>
      </c>
      <c r="N202" s="30" t="str">
        <f>VLOOKUP(B202,'[1]All-Muss'!$C$3:$L$1341,8,0)</f>
        <v>I.R.M</v>
      </c>
      <c r="O202" s="25">
        <f t="shared" si="14"/>
        <v>0</v>
      </c>
      <c r="P202" s="23" t="e">
        <f>+#REF!-H202</f>
        <v>#REF!</v>
      </c>
      <c r="Q202" s="24" t="e">
        <f t="shared" si="12"/>
        <v>#REF!</v>
      </c>
      <c r="R202" s="25" t="e">
        <f t="shared" si="13"/>
        <v>#REF!</v>
      </c>
      <c r="S202" s="24">
        <f t="shared" si="15"/>
        <v>0</v>
      </c>
      <c r="T202" s="24"/>
      <c r="U202" s="24"/>
      <c r="V202" s="24"/>
      <c r="W202" s="23" t="e">
        <f>+#REF!-H202</f>
        <v>#REF!</v>
      </c>
      <c r="X202" s="24"/>
      <c r="Y202" s="24"/>
      <c r="Z202" s="24"/>
      <c r="AA202" s="24"/>
      <c r="AB202" s="24"/>
      <c r="AC202" s="24"/>
      <c r="AD202" s="12" t="str">
        <f>VLOOKUP(B202,'[1]All-Muss'!$C$3:$L$1341,10,0)</f>
        <v xml:space="preserve">Letter not sent, application form filed, membership validity for 33 years only </v>
      </c>
    </row>
    <row r="203" spans="1:30" ht="29.4" thickBot="1" x14ac:dyDescent="0.35">
      <c r="A203" s="27">
        <v>202</v>
      </c>
      <c r="B203" s="28" t="s">
        <v>624</v>
      </c>
      <c r="C203" s="23" t="s">
        <v>23</v>
      </c>
      <c r="D203" s="29" t="s">
        <v>625</v>
      </c>
      <c r="E203" s="19" t="s">
        <v>25</v>
      </c>
      <c r="F203" s="23" t="s">
        <v>26</v>
      </c>
      <c r="G203" s="31">
        <v>38627</v>
      </c>
      <c r="H203" s="23">
        <v>2005</v>
      </c>
      <c r="I203" s="23" t="s">
        <v>607</v>
      </c>
      <c r="J203" s="23"/>
      <c r="K203" s="30"/>
      <c r="L203" s="30">
        <f>VLOOKUP(B203,'[1]All-Muss'!$C$3:$L$1341,5,0)</f>
        <v>267000</v>
      </c>
      <c r="M203" s="30">
        <f>VLOOKUP(B203,'[1]All-Muss'!$C$3:$L$1341,6,0)</f>
        <v>267000</v>
      </c>
      <c r="N203" s="30" t="str">
        <f>VLOOKUP(B203,'[1]All-Muss'!$C$3:$L$1341,8,0)</f>
        <v>I.R.M</v>
      </c>
      <c r="O203" s="25">
        <f t="shared" si="14"/>
        <v>0</v>
      </c>
      <c r="P203" s="23" t="e">
        <f>+#REF!-H203</f>
        <v>#REF!</v>
      </c>
      <c r="Q203" s="24" t="e">
        <f t="shared" si="12"/>
        <v>#REF!</v>
      </c>
      <c r="R203" s="25" t="e">
        <f t="shared" si="13"/>
        <v>#REF!</v>
      </c>
      <c r="S203" s="24">
        <f t="shared" si="15"/>
        <v>0</v>
      </c>
      <c r="T203" s="24"/>
      <c r="U203" s="24"/>
      <c r="V203" s="24"/>
      <c r="W203" s="23" t="e">
        <f>+#REF!-H203</f>
        <v>#REF!</v>
      </c>
      <c r="X203" s="24"/>
      <c r="Y203" s="24"/>
      <c r="Z203" s="24"/>
      <c r="AA203" s="24"/>
      <c r="AB203" s="24"/>
      <c r="AC203" s="24"/>
      <c r="AD203" s="12" t="str">
        <f>VLOOKUP(B203,'[1]All-Muss'!$C$3:$L$1341,10,0)</f>
        <v xml:space="preserve">Letter not sent, application form filed, membership validity for 33 years only </v>
      </c>
    </row>
    <row r="204" spans="1:30" ht="29.4" thickBot="1" x14ac:dyDescent="0.35">
      <c r="A204" s="27">
        <v>203</v>
      </c>
      <c r="B204" s="28" t="s">
        <v>626</v>
      </c>
      <c r="C204" s="23" t="s">
        <v>23</v>
      </c>
      <c r="D204" s="29" t="s">
        <v>627</v>
      </c>
      <c r="E204" s="19" t="s">
        <v>25</v>
      </c>
      <c r="F204" s="23" t="s">
        <v>26</v>
      </c>
      <c r="G204" s="31">
        <v>38627</v>
      </c>
      <c r="H204" s="23">
        <v>2005</v>
      </c>
      <c r="I204" s="23" t="s">
        <v>628</v>
      </c>
      <c r="J204" s="23"/>
      <c r="K204" s="30"/>
      <c r="L204" s="30">
        <f>VLOOKUP(B204,'[1]All-Muss'!$C$3:$L$1341,5,0)</f>
        <v>267000</v>
      </c>
      <c r="M204" s="30">
        <f>VLOOKUP(B204,'[1]All-Muss'!$C$3:$L$1341,6,0)</f>
        <v>267000</v>
      </c>
      <c r="N204" s="30" t="str">
        <f>VLOOKUP(B204,'[1]All-Muss'!$C$3:$L$1341,8,0)</f>
        <v>I.R.M</v>
      </c>
      <c r="O204" s="25">
        <f t="shared" si="14"/>
        <v>0</v>
      </c>
      <c r="P204" s="23" t="e">
        <f>+#REF!-H204</f>
        <v>#REF!</v>
      </c>
      <c r="Q204" s="24" t="e">
        <f t="shared" si="12"/>
        <v>#REF!</v>
      </c>
      <c r="R204" s="25" t="e">
        <f t="shared" si="13"/>
        <v>#REF!</v>
      </c>
      <c r="S204" s="24">
        <f t="shared" si="15"/>
        <v>0</v>
      </c>
      <c r="T204" s="24"/>
      <c r="U204" s="24"/>
      <c r="V204" s="24"/>
      <c r="W204" s="23" t="e">
        <f>+#REF!-H204</f>
        <v>#REF!</v>
      </c>
      <c r="X204" s="24"/>
      <c r="Y204" s="24"/>
      <c r="Z204" s="24"/>
      <c r="AA204" s="24"/>
      <c r="AB204" s="24"/>
      <c r="AC204" s="24"/>
      <c r="AD204" s="12" t="str">
        <f>VLOOKUP(B204,'[1]All-Muss'!$C$3:$L$1341,10,0)</f>
        <v xml:space="preserve">Letter not sent, application form filed, membership validity for 33 years only </v>
      </c>
    </row>
    <row r="205" spans="1:30" ht="29.4" thickBot="1" x14ac:dyDescent="0.35">
      <c r="A205" s="27">
        <v>204</v>
      </c>
      <c r="B205" s="28" t="s">
        <v>629</v>
      </c>
      <c r="C205" s="23" t="s">
        <v>23</v>
      </c>
      <c r="D205" s="29" t="s">
        <v>630</v>
      </c>
      <c r="E205" s="19" t="s">
        <v>25</v>
      </c>
      <c r="F205" s="23" t="s">
        <v>26</v>
      </c>
      <c r="G205" s="31">
        <v>38627</v>
      </c>
      <c r="H205" s="23">
        <v>2005</v>
      </c>
      <c r="I205" s="23" t="s">
        <v>628</v>
      </c>
      <c r="J205" s="23"/>
      <c r="K205" s="30"/>
      <c r="L205" s="30">
        <f>VLOOKUP(B205,'[1]All-Muss'!$C$3:$L$1341,5,0)</f>
        <v>267000</v>
      </c>
      <c r="M205" s="30">
        <f>VLOOKUP(B205,'[1]All-Muss'!$C$3:$L$1341,6,0)</f>
        <v>267000</v>
      </c>
      <c r="N205" s="30" t="str">
        <f>VLOOKUP(B205,'[1]All-Muss'!$C$3:$L$1341,8,0)</f>
        <v>I.R.M</v>
      </c>
      <c r="O205" s="25">
        <f t="shared" si="14"/>
        <v>0</v>
      </c>
      <c r="P205" s="23" t="e">
        <f>+#REF!-H205</f>
        <v>#REF!</v>
      </c>
      <c r="Q205" s="24" t="e">
        <f t="shared" si="12"/>
        <v>#REF!</v>
      </c>
      <c r="R205" s="25" t="e">
        <f t="shared" si="13"/>
        <v>#REF!</v>
      </c>
      <c r="S205" s="24">
        <f t="shared" si="15"/>
        <v>0</v>
      </c>
      <c r="T205" s="24"/>
      <c r="U205" s="24"/>
      <c r="V205" s="24"/>
      <c r="W205" s="23" t="e">
        <f>+#REF!-H205</f>
        <v>#REF!</v>
      </c>
      <c r="X205" s="24"/>
      <c r="Y205" s="24"/>
      <c r="Z205" s="24"/>
      <c r="AA205" s="24"/>
      <c r="AB205" s="24"/>
      <c r="AC205" s="24"/>
      <c r="AD205" s="12" t="str">
        <f>VLOOKUP(B205,'[1]All-Muss'!$C$3:$L$1341,10,0)</f>
        <v xml:space="preserve">Letter not sent, application form filed, membership validity for 33 years only </v>
      </c>
    </row>
    <row r="206" spans="1:30" ht="29.4" thickBot="1" x14ac:dyDescent="0.35">
      <c r="A206" s="27">
        <v>205</v>
      </c>
      <c r="B206" s="28" t="s">
        <v>631</v>
      </c>
      <c r="C206" s="23" t="s">
        <v>23</v>
      </c>
      <c r="D206" s="29" t="s">
        <v>632</v>
      </c>
      <c r="E206" s="19" t="s">
        <v>25</v>
      </c>
      <c r="F206" s="23" t="s">
        <v>26</v>
      </c>
      <c r="G206" s="31">
        <v>38627</v>
      </c>
      <c r="H206" s="23">
        <v>2005</v>
      </c>
      <c r="I206" s="23" t="s">
        <v>628</v>
      </c>
      <c r="J206" s="23"/>
      <c r="K206" s="30"/>
      <c r="L206" s="30">
        <f>VLOOKUP(B206,'[1]All-Muss'!$C$3:$L$1341,5,0)</f>
        <v>267000</v>
      </c>
      <c r="M206" s="30">
        <f>VLOOKUP(B206,'[1]All-Muss'!$C$3:$L$1341,6,0)</f>
        <v>267000</v>
      </c>
      <c r="N206" s="30" t="str">
        <f>VLOOKUP(B206,'[1]All-Muss'!$C$3:$L$1341,8,0)</f>
        <v>I.R.M</v>
      </c>
      <c r="O206" s="25">
        <f t="shared" si="14"/>
        <v>0</v>
      </c>
      <c r="P206" s="23" t="e">
        <f>+#REF!-H206</f>
        <v>#REF!</v>
      </c>
      <c r="Q206" s="24" t="e">
        <f t="shared" si="12"/>
        <v>#REF!</v>
      </c>
      <c r="R206" s="25" t="e">
        <f t="shared" si="13"/>
        <v>#REF!</v>
      </c>
      <c r="S206" s="24">
        <f t="shared" si="15"/>
        <v>0</v>
      </c>
      <c r="T206" s="24"/>
      <c r="U206" s="24"/>
      <c r="V206" s="24"/>
      <c r="W206" s="23" t="e">
        <f>+#REF!-H206</f>
        <v>#REF!</v>
      </c>
      <c r="X206" s="24"/>
      <c r="Y206" s="24"/>
      <c r="Z206" s="24"/>
      <c r="AA206" s="24"/>
      <c r="AB206" s="24"/>
      <c r="AC206" s="24"/>
      <c r="AD206" s="12" t="str">
        <f>VLOOKUP(B206,'[1]All-Muss'!$C$3:$L$1341,10,0)</f>
        <v xml:space="preserve">Letter not sent, application form filed, membership validity for 33 years only </v>
      </c>
    </row>
    <row r="207" spans="1:30" ht="29.4" thickBot="1" x14ac:dyDescent="0.35">
      <c r="A207" s="27">
        <v>206</v>
      </c>
      <c r="B207" s="28" t="s">
        <v>633</v>
      </c>
      <c r="C207" s="23" t="s">
        <v>23</v>
      </c>
      <c r="D207" s="29" t="s">
        <v>634</v>
      </c>
      <c r="E207" s="19" t="s">
        <v>25</v>
      </c>
      <c r="F207" s="23" t="s">
        <v>26</v>
      </c>
      <c r="G207" s="31">
        <v>38627</v>
      </c>
      <c r="H207" s="23">
        <v>2005</v>
      </c>
      <c r="I207" s="23" t="s">
        <v>628</v>
      </c>
      <c r="J207" s="23"/>
      <c r="K207" s="30"/>
      <c r="L207" s="30">
        <f>VLOOKUP(B207,'[1]All-Muss'!$C$3:$L$1341,5,0)</f>
        <v>267000</v>
      </c>
      <c r="M207" s="30">
        <f>VLOOKUP(B207,'[1]All-Muss'!$C$3:$L$1341,6,0)</f>
        <v>267000</v>
      </c>
      <c r="N207" s="30" t="str">
        <f>VLOOKUP(B207,'[1]All-Muss'!$C$3:$L$1341,8,0)</f>
        <v>I.R.M</v>
      </c>
      <c r="O207" s="25">
        <f t="shared" si="14"/>
        <v>0</v>
      </c>
      <c r="P207" s="23" t="e">
        <f>+#REF!-H207</f>
        <v>#REF!</v>
      </c>
      <c r="Q207" s="24" t="e">
        <f t="shared" si="12"/>
        <v>#REF!</v>
      </c>
      <c r="R207" s="25" t="e">
        <f t="shared" si="13"/>
        <v>#REF!</v>
      </c>
      <c r="S207" s="24">
        <f t="shared" si="15"/>
        <v>0</v>
      </c>
      <c r="T207" s="24"/>
      <c r="U207" s="24"/>
      <c r="V207" s="24"/>
      <c r="W207" s="23" t="e">
        <f>+#REF!-H207</f>
        <v>#REF!</v>
      </c>
      <c r="X207" s="24"/>
      <c r="Y207" s="24"/>
      <c r="Z207" s="24"/>
      <c r="AA207" s="24"/>
      <c r="AB207" s="24"/>
      <c r="AC207" s="24"/>
      <c r="AD207" s="12" t="str">
        <f>VLOOKUP(B207,'[1]All-Muss'!$C$3:$L$1341,10,0)</f>
        <v xml:space="preserve">Letter not sent, application form filed, membership validity for 33 years only </v>
      </c>
    </row>
    <row r="208" spans="1:30" ht="29.4" thickBot="1" x14ac:dyDescent="0.35">
      <c r="A208" s="27">
        <v>207</v>
      </c>
      <c r="B208" s="28" t="s">
        <v>635</v>
      </c>
      <c r="C208" s="23" t="s">
        <v>23</v>
      </c>
      <c r="D208" s="29" t="s">
        <v>636</v>
      </c>
      <c r="E208" s="19" t="s">
        <v>25</v>
      </c>
      <c r="F208" s="23" t="s">
        <v>26</v>
      </c>
      <c r="G208" s="31">
        <v>38627</v>
      </c>
      <c r="H208" s="23">
        <v>2005</v>
      </c>
      <c r="I208" s="23" t="s">
        <v>628</v>
      </c>
      <c r="J208" s="23"/>
      <c r="K208" s="30"/>
      <c r="L208" s="30">
        <f>VLOOKUP(B208,'[1]All-Muss'!$C$3:$L$1341,5,0)</f>
        <v>267000</v>
      </c>
      <c r="M208" s="30">
        <f>VLOOKUP(B208,'[1]All-Muss'!$C$3:$L$1341,6,0)</f>
        <v>267000</v>
      </c>
      <c r="N208" s="30" t="str">
        <f>VLOOKUP(B208,'[1]All-Muss'!$C$3:$L$1341,8,0)</f>
        <v>I.R.M</v>
      </c>
      <c r="O208" s="25">
        <f t="shared" si="14"/>
        <v>0</v>
      </c>
      <c r="P208" s="23" t="e">
        <f>+#REF!-H208</f>
        <v>#REF!</v>
      </c>
      <c r="Q208" s="24" t="e">
        <f t="shared" si="12"/>
        <v>#REF!</v>
      </c>
      <c r="R208" s="25" t="e">
        <f t="shared" si="13"/>
        <v>#REF!</v>
      </c>
      <c r="S208" s="24">
        <f t="shared" si="15"/>
        <v>0</v>
      </c>
      <c r="T208" s="24"/>
      <c r="U208" s="24"/>
      <c r="V208" s="24"/>
      <c r="W208" s="23" t="e">
        <f>+#REF!-H208</f>
        <v>#REF!</v>
      </c>
      <c r="X208" s="24"/>
      <c r="Y208" s="24"/>
      <c r="Z208" s="24"/>
      <c r="AA208" s="24"/>
      <c r="AB208" s="24"/>
      <c r="AC208" s="24"/>
      <c r="AD208" s="12" t="str">
        <f>VLOOKUP(B208,'[1]All-Muss'!$C$3:$L$1341,10,0)</f>
        <v xml:space="preserve">Letter not sent, application form filed, membership validity for 33 years only </v>
      </c>
    </row>
    <row r="209" spans="1:30" ht="29.4" thickBot="1" x14ac:dyDescent="0.35">
      <c r="A209" s="27">
        <v>208</v>
      </c>
      <c r="B209" s="28" t="s">
        <v>637</v>
      </c>
      <c r="C209" s="23" t="s">
        <v>23</v>
      </c>
      <c r="D209" s="29" t="s">
        <v>638</v>
      </c>
      <c r="E209" s="19" t="s">
        <v>25</v>
      </c>
      <c r="F209" s="23" t="s">
        <v>26</v>
      </c>
      <c r="G209" s="31">
        <v>38627</v>
      </c>
      <c r="H209" s="23">
        <v>2005</v>
      </c>
      <c r="I209" s="23" t="s">
        <v>628</v>
      </c>
      <c r="J209" s="23"/>
      <c r="K209" s="30"/>
      <c r="L209" s="30">
        <f>VLOOKUP(B209,'[1]All-Muss'!$C$3:$L$1341,5,0)</f>
        <v>267000</v>
      </c>
      <c r="M209" s="30">
        <f>VLOOKUP(B209,'[1]All-Muss'!$C$3:$L$1341,6,0)</f>
        <v>267000</v>
      </c>
      <c r="N209" s="30" t="str">
        <f>VLOOKUP(B209,'[1]All-Muss'!$C$3:$L$1341,8,0)</f>
        <v>I.R.M</v>
      </c>
      <c r="O209" s="25">
        <f t="shared" si="14"/>
        <v>0</v>
      </c>
      <c r="P209" s="23" t="e">
        <f>+#REF!-H209</f>
        <v>#REF!</v>
      </c>
      <c r="Q209" s="24" t="e">
        <f t="shared" si="12"/>
        <v>#REF!</v>
      </c>
      <c r="R209" s="25" t="e">
        <f t="shared" si="13"/>
        <v>#REF!</v>
      </c>
      <c r="S209" s="24">
        <f t="shared" si="15"/>
        <v>0</v>
      </c>
      <c r="T209" s="24"/>
      <c r="U209" s="24"/>
      <c r="V209" s="24"/>
      <c r="W209" s="23" t="e">
        <f>+#REF!-H209</f>
        <v>#REF!</v>
      </c>
      <c r="X209" s="24"/>
      <c r="Y209" s="24"/>
      <c r="Z209" s="24"/>
      <c r="AA209" s="24"/>
      <c r="AB209" s="24"/>
      <c r="AC209" s="24"/>
      <c r="AD209" s="12" t="str">
        <f>VLOOKUP(B209,'[1]All-Muss'!$C$3:$L$1341,10,0)</f>
        <v xml:space="preserve">Letter not sent, application form filed, membership validity for 33 years only </v>
      </c>
    </row>
    <row r="210" spans="1:30" ht="29.4" thickBot="1" x14ac:dyDescent="0.35">
      <c r="A210" s="27">
        <v>209</v>
      </c>
      <c r="B210" s="28" t="s">
        <v>639</v>
      </c>
      <c r="C210" s="23" t="s">
        <v>23</v>
      </c>
      <c r="D210" s="29" t="s">
        <v>640</v>
      </c>
      <c r="E210" s="19" t="s">
        <v>25</v>
      </c>
      <c r="F210" s="23" t="s">
        <v>26</v>
      </c>
      <c r="G210" s="31">
        <v>38627</v>
      </c>
      <c r="H210" s="23">
        <v>2005</v>
      </c>
      <c r="I210" s="23" t="s">
        <v>628</v>
      </c>
      <c r="J210" s="23"/>
      <c r="K210" s="30"/>
      <c r="L210" s="30">
        <f>VLOOKUP(B210,'[1]All-Muss'!$C$3:$L$1341,5,0)</f>
        <v>267000</v>
      </c>
      <c r="M210" s="30">
        <f>VLOOKUP(B210,'[1]All-Muss'!$C$3:$L$1341,6,0)</f>
        <v>267000</v>
      </c>
      <c r="N210" s="30" t="str">
        <f>VLOOKUP(B210,'[1]All-Muss'!$C$3:$L$1341,8,0)</f>
        <v>I.R.M</v>
      </c>
      <c r="O210" s="25">
        <f t="shared" si="14"/>
        <v>0</v>
      </c>
      <c r="P210" s="23" t="e">
        <f>+#REF!-H210</f>
        <v>#REF!</v>
      </c>
      <c r="Q210" s="24" t="e">
        <f t="shared" si="12"/>
        <v>#REF!</v>
      </c>
      <c r="R210" s="25" t="e">
        <f t="shared" si="13"/>
        <v>#REF!</v>
      </c>
      <c r="S210" s="24">
        <f t="shared" si="15"/>
        <v>0</v>
      </c>
      <c r="T210" s="24"/>
      <c r="U210" s="24"/>
      <c r="V210" s="24"/>
      <c r="W210" s="23" t="e">
        <f>+#REF!-H210</f>
        <v>#REF!</v>
      </c>
      <c r="X210" s="24"/>
      <c r="Y210" s="24"/>
      <c r="Z210" s="24"/>
      <c r="AA210" s="24"/>
      <c r="AB210" s="24"/>
      <c r="AC210" s="24"/>
      <c r="AD210" s="12" t="str">
        <f>VLOOKUP(B210,'[1]All-Muss'!$C$3:$L$1341,10,0)</f>
        <v xml:space="preserve">Letter not sent, application form filed, membership validity for 33 years only </v>
      </c>
    </row>
    <row r="211" spans="1:30" ht="29.4" thickBot="1" x14ac:dyDescent="0.35">
      <c r="A211" s="27">
        <v>210</v>
      </c>
      <c r="B211" s="28" t="s">
        <v>641</v>
      </c>
      <c r="C211" s="23" t="s">
        <v>23</v>
      </c>
      <c r="D211" s="29" t="s">
        <v>642</v>
      </c>
      <c r="E211" s="19" t="s">
        <v>25</v>
      </c>
      <c r="F211" s="23" t="s">
        <v>26</v>
      </c>
      <c r="G211" s="31">
        <v>38627</v>
      </c>
      <c r="H211" s="23">
        <v>2005</v>
      </c>
      <c r="I211" s="23" t="s">
        <v>628</v>
      </c>
      <c r="J211" s="23"/>
      <c r="K211" s="30"/>
      <c r="L211" s="30">
        <f>VLOOKUP(B211,'[1]All-Muss'!$C$3:$L$1341,5,0)</f>
        <v>267000</v>
      </c>
      <c r="M211" s="30">
        <f>VLOOKUP(B211,'[1]All-Muss'!$C$3:$L$1341,6,0)</f>
        <v>267000</v>
      </c>
      <c r="N211" s="30" t="str">
        <f>VLOOKUP(B211,'[1]All-Muss'!$C$3:$L$1341,8,0)</f>
        <v>I.R.M</v>
      </c>
      <c r="O211" s="25">
        <f t="shared" si="14"/>
        <v>0</v>
      </c>
      <c r="P211" s="23" t="e">
        <f>+#REF!-H211</f>
        <v>#REF!</v>
      </c>
      <c r="Q211" s="24" t="e">
        <f t="shared" si="12"/>
        <v>#REF!</v>
      </c>
      <c r="R211" s="25" t="e">
        <f t="shared" si="13"/>
        <v>#REF!</v>
      </c>
      <c r="S211" s="24">
        <f t="shared" si="15"/>
        <v>0</v>
      </c>
      <c r="T211" s="24"/>
      <c r="U211" s="24"/>
      <c r="V211" s="24"/>
      <c r="W211" s="23" t="e">
        <f>+#REF!-H211</f>
        <v>#REF!</v>
      </c>
      <c r="X211" s="24"/>
      <c r="Y211" s="24"/>
      <c r="Z211" s="24"/>
      <c r="AA211" s="24"/>
      <c r="AB211" s="24"/>
      <c r="AC211" s="24"/>
      <c r="AD211" s="12" t="str">
        <f>VLOOKUP(B211,'[1]All-Muss'!$C$3:$L$1341,10,0)</f>
        <v xml:space="preserve">Letter not sent, application form filed, membership validity for 33 years only </v>
      </c>
    </row>
    <row r="212" spans="1:30" ht="29.4" thickBot="1" x14ac:dyDescent="0.35">
      <c r="A212" s="27">
        <v>211</v>
      </c>
      <c r="B212" s="28" t="s">
        <v>643</v>
      </c>
      <c r="C212" s="23" t="s">
        <v>23</v>
      </c>
      <c r="D212" s="29" t="s">
        <v>644</v>
      </c>
      <c r="E212" s="19" t="s">
        <v>25</v>
      </c>
      <c r="F212" s="23" t="s">
        <v>26</v>
      </c>
      <c r="G212" s="31">
        <v>38627</v>
      </c>
      <c r="H212" s="23">
        <v>2005</v>
      </c>
      <c r="I212" s="23" t="s">
        <v>628</v>
      </c>
      <c r="J212" s="23"/>
      <c r="K212" s="30"/>
      <c r="L212" s="30">
        <f>VLOOKUP(B212,'[1]All-Muss'!$C$3:$L$1341,5,0)</f>
        <v>267000</v>
      </c>
      <c r="M212" s="30">
        <f>VLOOKUP(B212,'[1]All-Muss'!$C$3:$L$1341,6,0)</f>
        <v>267000</v>
      </c>
      <c r="N212" s="30" t="str">
        <f>VLOOKUP(B212,'[1]All-Muss'!$C$3:$L$1341,8,0)</f>
        <v>I.R.M</v>
      </c>
      <c r="O212" s="25">
        <f t="shared" si="14"/>
        <v>0</v>
      </c>
      <c r="P212" s="23" t="e">
        <f>+#REF!-H212</f>
        <v>#REF!</v>
      </c>
      <c r="Q212" s="24" t="e">
        <f t="shared" si="12"/>
        <v>#REF!</v>
      </c>
      <c r="R212" s="25" t="e">
        <f t="shared" si="13"/>
        <v>#REF!</v>
      </c>
      <c r="S212" s="24">
        <f t="shared" si="15"/>
        <v>0</v>
      </c>
      <c r="T212" s="24"/>
      <c r="U212" s="24"/>
      <c r="V212" s="24"/>
      <c r="W212" s="23" t="e">
        <f>+#REF!-H212</f>
        <v>#REF!</v>
      </c>
      <c r="X212" s="24"/>
      <c r="Y212" s="24"/>
      <c r="Z212" s="24"/>
      <c r="AA212" s="24"/>
      <c r="AB212" s="24"/>
      <c r="AC212" s="24"/>
      <c r="AD212" s="12" t="str">
        <f>VLOOKUP(B212,'[1]All-Muss'!$C$3:$L$1341,10,0)</f>
        <v xml:space="preserve">Letter not sent, application form filed, membership validity for 33 years only </v>
      </c>
    </row>
    <row r="213" spans="1:30" ht="29.4" thickBot="1" x14ac:dyDescent="0.35">
      <c r="A213" s="27">
        <v>212</v>
      </c>
      <c r="B213" s="28" t="s">
        <v>645</v>
      </c>
      <c r="C213" s="23" t="s">
        <v>23</v>
      </c>
      <c r="D213" s="29" t="s">
        <v>646</v>
      </c>
      <c r="E213" s="19" t="s">
        <v>25</v>
      </c>
      <c r="F213" s="23" t="s">
        <v>26</v>
      </c>
      <c r="G213" s="31">
        <v>38627</v>
      </c>
      <c r="H213" s="23">
        <v>2005</v>
      </c>
      <c r="I213" s="23" t="s">
        <v>628</v>
      </c>
      <c r="J213" s="23"/>
      <c r="K213" s="30"/>
      <c r="L213" s="30">
        <f>VLOOKUP(B213,'[1]All-Muss'!$C$3:$L$1341,5,0)</f>
        <v>267000</v>
      </c>
      <c r="M213" s="30">
        <f>VLOOKUP(B213,'[1]All-Muss'!$C$3:$L$1341,6,0)</f>
        <v>267000</v>
      </c>
      <c r="N213" s="30" t="str">
        <f>VLOOKUP(B213,'[1]All-Muss'!$C$3:$L$1341,8,0)</f>
        <v>I.R.M</v>
      </c>
      <c r="O213" s="25">
        <f t="shared" si="14"/>
        <v>0</v>
      </c>
      <c r="P213" s="23" t="e">
        <f>+#REF!-H213</f>
        <v>#REF!</v>
      </c>
      <c r="Q213" s="24" t="e">
        <f t="shared" si="12"/>
        <v>#REF!</v>
      </c>
      <c r="R213" s="25" t="e">
        <f t="shared" si="13"/>
        <v>#REF!</v>
      </c>
      <c r="S213" s="24">
        <f t="shared" si="15"/>
        <v>0</v>
      </c>
      <c r="T213" s="24"/>
      <c r="U213" s="24"/>
      <c r="V213" s="24"/>
      <c r="W213" s="23" t="e">
        <f>+#REF!-H213</f>
        <v>#REF!</v>
      </c>
      <c r="X213" s="24"/>
      <c r="Y213" s="24"/>
      <c r="Z213" s="24"/>
      <c r="AA213" s="24"/>
      <c r="AB213" s="24"/>
      <c r="AC213" s="24"/>
      <c r="AD213" s="12" t="str">
        <f>VLOOKUP(B213,'[1]All-Muss'!$C$3:$L$1341,10,0)</f>
        <v xml:space="preserve">Letter not sent, application form filed, membership validity for 33 years only </v>
      </c>
    </row>
    <row r="214" spans="1:30" ht="29.4" thickBot="1" x14ac:dyDescent="0.35">
      <c r="A214" s="27">
        <v>213</v>
      </c>
      <c r="B214" s="28" t="s">
        <v>647</v>
      </c>
      <c r="C214" s="23" t="s">
        <v>23</v>
      </c>
      <c r="D214" s="29" t="s">
        <v>648</v>
      </c>
      <c r="E214" s="19" t="s">
        <v>25</v>
      </c>
      <c r="F214" s="23" t="s">
        <v>26</v>
      </c>
      <c r="G214" s="31">
        <v>38627</v>
      </c>
      <c r="H214" s="23">
        <v>2005</v>
      </c>
      <c r="I214" s="23" t="s">
        <v>628</v>
      </c>
      <c r="J214" s="23"/>
      <c r="K214" s="30"/>
      <c r="L214" s="30">
        <f>VLOOKUP(B214,'[1]All-Muss'!$C$3:$L$1341,5,0)</f>
        <v>267000</v>
      </c>
      <c r="M214" s="30">
        <f>VLOOKUP(B214,'[1]All-Muss'!$C$3:$L$1341,6,0)</f>
        <v>267000</v>
      </c>
      <c r="N214" s="30" t="str">
        <f>VLOOKUP(B214,'[1]All-Muss'!$C$3:$L$1341,8,0)</f>
        <v>I.R.M</v>
      </c>
      <c r="O214" s="25">
        <f t="shared" si="14"/>
        <v>0</v>
      </c>
      <c r="P214" s="23" t="e">
        <f>+#REF!-H214</f>
        <v>#REF!</v>
      </c>
      <c r="Q214" s="24" t="e">
        <f t="shared" si="12"/>
        <v>#REF!</v>
      </c>
      <c r="R214" s="25" t="e">
        <f t="shared" si="13"/>
        <v>#REF!</v>
      </c>
      <c r="S214" s="24">
        <f t="shared" si="15"/>
        <v>0</v>
      </c>
      <c r="T214" s="24"/>
      <c r="U214" s="24"/>
      <c r="V214" s="24"/>
      <c r="W214" s="23" t="e">
        <f>+#REF!-H214</f>
        <v>#REF!</v>
      </c>
      <c r="X214" s="24"/>
      <c r="Y214" s="24"/>
      <c r="Z214" s="24"/>
      <c r="AA214" s="24"/>
      <c r="AB214" s="24"/>
      <c r="AC214" s="24"/>
      <c r="AD214" s="12" t="str">
        <f>VLOOKUP(B214,'[1]All-Muss'!$C$3:$L$1341,10,0)</f>
        <v xml:space="preserve">Letter not sent, application form filed, membership validity for 33 years only </v>
      </c>
    </row>
    <row r="215" spans="1:30" ht="29.4" thickBot="1" x14ac:dyDescent="0.35">
      <c r="A215" s="27">
        <v>214</v>
      </c>
      <c r="B215" s="28" t="s">
        <v>649</v>
      </c>
      <c r="C215" s="23" t="s">
        <v>23</v>
      </c>
      <c r="D215" s="29" t="s">
        <v>650</v>
      </c>
      <c r="E215" s="19" t="s">
        <v>25</v>
      </c>
      <c r="F215" s="23" t="s">
        <v>26</v>
      </c>
      <c r="G215" s="31">
        <v>38627</v>
      </c>
      <c r="H215" s="23">
        <v>2005</v>
      </c>
      <c r="I215" s="23" t="s">
        <v>628</v>
      </c>
      <c r="J215" s="23"/>
      <c r="K215" s="30"/>
      <c r="L215" s="30">
        <f>VLOOKUP(B215,'[1]All-Muss'!$C$3:$L$1341,5,0)</f>
        <v>267000</v>
      </c>
      <c r="M215" s="30">
        <f>VLOOKUP(B215,'[1]All-Muss'!$C$3:$L$1341,6,0)</f>
        <v>267000</v>
      </c>
      <c r="N215" s="30" t="str">
        <f>VLOOKUP(B215,'[1]All-Muss'!$C$3:$L$1341,8,0)</f>
        <v>I.R.M</v>
      </c>
      <c r="O215" s="25">
        <f t="shared" si="14"/>
        <v>0</v>
      </c>
      <c r="P215" s="23" t="e">
        <f>+#REF!-H215</f>
        <v>#REF!</v>
      </c>
      <c r="Q215" s="24" t="e">
        <f t="shared" si="12"/>
        <v>#REF!</v>
      </c>
      <c r="R215" s="25" t="e">
        <f t="shared" si="13"/>
        <v>#REF!</v>
      </c>
      <c r="S215" s="24">
        <f t="shared" si="15"/>
        <v>0</v>
      </c>
      <c r="T215" s="24"/>
      <c r="U215" s="24"/>
      <c r="V215" s="24"/>
      <c r="W215" s="23" t="e">
        <f>+#REF!-H215</f>
        <v>#REF!</v>
      </c>
      <c r="X215" s="24"/>
      <c r="Y215" s="24"/>
      <c r="Z215" s="24"/>
      <c r="AA215" s="24"/>
      <c r="AB215" s="24"/>
      <c r="AC215" s="24"/>
      <c r="AD215" s="12" t="str">
        <f>VLOOKUP(B215,'[1]All-Muss'!$C$3:$L$1341,10,0)</f>
        <v xml:space="preserve">Letter not sent, application form filed, membership validity for 33 years only </v>
      </c>
    </row>
    <row r="216" spans="1:30" ht="29.4" thickBot="1" x14ac:dyDescent="0.35">
      <c r="A216" s="27">
        <v>215</v>
      </c>
      <c r="B216" s="28" t="s">
        <v>651</v>
      </c>
      <c r="C216" s="23" t="s">
        <v>23</v>
      </c>
      <c r="D216" s="29" t="s">
        <v>652</v>
      </c>
      <c r="E216" s="19" t="s">
        <v>25</v>
      </c>
      <c r="F216" s="23" t="s">
        <v>26</v>
      </c>
      <c r="G216" s="31">
        <v>38627</v>
      </c>
      <c r="H216" s="23">
        <v>2005</v>
      </c>
      <c r="I216" s="23" t="s">
        <v>628</v>
      </c>
      <c r="J216" s="23"/>
      <c r="K216" s="30"/>
      <c r="L216" s="30">
        <f>VLOOKUP(B216,'[1]All-Muss'!$C$3:$L$1341,5,0)</f>
        <v>267000</v>
      </c>
      <c r="M216" s="30">
        <f>VLOOKUP(B216,'[1]All-Muss'!$C$3:$L$1341,6,0)</f>
        <v>267000</v>
      </c>
      <c r="N216" s="30" t="str">
        <f>VLOOKUP(B216,'[1]All-Muss'!$C$3:$L$1341,8,0)</f>
        <v>I.R.M</v>
      </c>
      <c r="O216" s="25">
        <f t="shared" si="14"/>
        <v>0</v>
      </c>
      <c r="P216" s="23" t="e">
        <f>+#REF!-H216</f>
        <v>#REF!</v>
      </c>
      <c r="Q216" s="24" t="e">
        <f t="shared" si="12"/>
        <v>#REF!</v>
      </c>
      <c r="R216" s="25" t="e">
        <f t="shared" si="13"/>
        <v>#REF!</v>
      </c>
      <c r="S216" s="24">
        <f t="shared" si="15"/>
        <v>0</v>
      </c>
      <c r="T216" s="24"/>
      <c r="U216" s="24"/>
      <c r="V216" s="24"/>
      <c r="W216" s="23" t="e">
        <f>+#REF!-H216</f>
        <v>#REF!</v>
      </c>
      <c r="X216" s="24"/>
      <c r="Y216" s="24"/>
      <c r="Z216" s="24"/>
      <c r="AA216" s="24"/>
      <c r="AB216" s="24"/>
      <c r="AC216" s="24"/>
      <c r="AD216" s="12" t="str">
        <f>VLOOKUP(B216,'[1]All-Muss'!$C$3:$L$1341,10,0)</f>
        <v xml:space="preserve">Letter not sent, application form filed, membership validity for 33 years only </v>
      </c>
    </row>
    <row r="217" spans="1:30" ht="29.4" thickBot="1" x14ac:dyDescent="0.35">
      <c r="A217" s="27">
        <v>216</v>
      </c>
      <c r="B217" s="28" t="s">
        <v>653</v>
      </c>
      <c r="C217" s="23" t="s">
        <v>23</v>
      </c>
      <c r="D217" s="29" t="s">
        <v>654</v>
      </c>
      <c r="E217" s="19" t="s">
        <v>25</v>
      </c>
      <c r="F217" s="23" t="s">
        <v>26</v>
      </c>
      <c r="G217" s="31">
        <v>38627</v>
      </c>
      <c r="H217" s="23">
        <v>2005</v>
      </c>
      <c r="I217" s="23" t="s">
        <v>628</v>
      </c>
      <c r="J217" s="23"/>
      <c r="K217" s="30"/>
      <c r="L217" s="30">
        <f>VLOOKUP(B217,'[1]All-Muss'!$C$3:$L$1341,5,0)</f>
        <v>267000</v>
      </c>
      <c r="M217" s="30">
        <f>VLOOKUP(B217,'[1]All-Muss'!$C$3:$L$1341,6,0)</f>
        <v>267000</v>
      </c>
      <c r="N217" s="30" t="str">
        <f>VLOOKUP(B217,'[1]All-Muss'!$C$3:$L$1341,8,0)</f>
        <v>I.R.M</v>
      </c>
      <c r="O217" s="25">
        <f t="shared" si="14"/>
        <v>0</v>
      </c>
      <c r="P217" s="23" t="e">
        <f>+#REF!-H217</f>
        <v>#REF!</v>
      </c>
      <c r="Q217" s="24" t="e">
        <f t="shared" si="12"/>
        <v>#REF!</v>
      </c>
      <c r="R217" s="25" t="e">
        <f t="shared" si="13"/>
        <v>#REF!</v>
      </c>
      <c r="S217" s="24">
        <f t="shared" si="15"/>
        <v>0</v>
      </c>
      <c r="T217" s="24"/>
      <c r="U217" s="24"/>
      <c r="V217" s="24"/>
      <c r="W217" s="23" t="e">
        <f>+#REF!-H217</f>
        <v>#REF!</v>
      </c>
      <c r="X217" s="24"/>
      <c r="Y217" s="24"/>
      <c r="Z217" s="24"/>
      <c r="AA217" s="24"/>
      <c r="AB217" s="24"/>
      <c r="AC217" s="24"/>
      <c r="AD217" s="12" t="str">
        <f>VLOOKUP(B217,'[1]All-Muss'!$C$3:$L$1341,10,0)</f>
        <v xml:space="preserve">Letter not sent, application form filed, membership validity for 33 years only </v>
      </c>
    </row>
    <row r="218" spans="1:30" ht="29.4" thickBot="1" x14ac:dyDescent="0.35">
      <c r="A218" s="27">
        <v>217</v>
      </c>
      <c r="B218" s="28" t="s">
        <v>655</v>
      </c>
      <c r="C218" s="23" t="s">
        <v>23</v>
      </c>
      <c r="D218" s="29" t="s">
        <v>656</v>
      </c>
      <c r="E218" s="19" t="s">
        <v>25</v>
      </c>
      <c r="F218" s="23" t="s">
        <v>26</v>
      </c>
      <c r="G218" s="31">
        <v>38627</v>
      </c>
      <c r="H218" s="23">
        <v>2005</v>
      </c>
      <c r="I218" s="23" t="s">
        <v>628</v>
      </c>
      <c r="J218" s="23"/>
      <c r="K218" s="30"/>
      <c r="L218" s="30">
        <f>VLOOKUP(B218,'[1]All-Muss'!$C$3:$L$1341,5,0)</f>
        <v>267000</v>
      </c>
      <c r="M218" s="30">
        <f>VLOOKUP(B218,'[1]All-Muss'!$C$3:$L$1341,6,0)</f>
        <v>267000</v>
      </c>
      <c r="N218" s="30" t="str">
        <f>VLOOKUP(B218,'[1]All-Muss'!$C$3:$L$1341,8,0)</f>
        <v>I.R.M</v>
      </c>
      <c r="O218" s="25">
        <f t="shared" si="14"/>
        <v>0</v>
      </c>
      <c r="P218" s="23" t="e">
        <f>+#REF!-H218</f>
        <v>#REF!</v>
      </c>
      <c r="Q218" s="24" t="e">
        <f t="shared" si="12"/>
        <v>#REF!</v>
      </c>
      <c r="R218" s="25" t="e">
        <f t="shared" si="13"/>
        <v>#REF!</v>
      </c>
      <c r="S218" s="24">
        <f t="shared" si="15"/>
        <v>0</v>
      </c>
      <c r="T218" s="24"/>
      <c r="U218" s="24"/>
      <c r="V218" s="24"/>
      <c r="W218" s="23" t="e">
        <f>+#REF!-H218</f>
        <v>#REF!</v>
      </c>
      <c r="X218" s="24"/>
      <c r="Y218" s="24"/>
      <c r="Z218" s="24"/>
      <c r="AA218" s="24"/>
      <c r="AB218" s="24"/>
      <c r="AC218" s="24"/>
      <c r="AD218" s="12" t="str">
        <f>VLOOKUP(B218,'[1]All-Muss'!$C$3:$L$1341,10,0)</f>
        <v xml:space="preserve">Letter not sent, application form filed, membership validity for 33 years only </v>
      </c>
    </row>
    <row r="219" spans="1:30" ht="29.4" thickBot="1" x14ac:dyDescent="0.35">
      <c r="A219" s="27">
        <v>218</v>
      </c>
      <c r="B219" s="28" t="s">
        <v>657</v>
      </c>
      <c r="C219" s="23" t="s">
        <v>23</v>
      </c>
      <c r="D219" s="29" t="s">
        <v>658</v>
      </c>
      <c r="E219" s="19" t="s">
        <v>25</v>
      </c>
      <c r="F219" s="23" t="s">
        <v>26</v>
      </c>
      <c r="G219" s="31">
        <v>38627</v>
      </c>
      <c r="H219" s="23">
        <v>2005</v>
      </c>
      <c r="I219" s="23" t="s">
        <v>628</v>
      </c>
      <c r="J219" s="23"/>
      <c r="K219" s="30"/>
      <c r="L219" s="30">
        <f>VLOOKUP(B219,'[1]All-Muss'!$C$3:$L$1341,5,0)</f>
        <v>267000</v>
      </c>
      <c r="M219" s="30">
        <f>VLOOKUP(B219,'[1]All-Muss'!$C$3:$L$1341,6,0)</f>
        <v>267000</v>
      </c>
      <c r="N219" s="30" t="str">
        <f>VLOOKUP(B219,'[1]All-Muss'!$C$3:$L$1341,8,0)</f>
        <v>I.R.M</v>
      </c>
      <c r="O219" s="25">
        <f t="shared" si="14"/>
        <v>0</v>
      </c>
      <c r="P219" s="23" t="e">
        <f>+#REF!-H219</f>
        <v>#REF!</v>
      </c>
      <c r="Q219" s="24" t="e">
        <f t="shared" si="12"/>
        <v>#REF!</v>
      </c>
      <c r="R219" s="25" t="e">
        <f t="shared" si="13"/>
        <v>#REF!</v>
      </c>
      <c r="S219" s="24">
        <f t="shared" si="15"/>
        <v>0</v>
      </c>
      <c r="T219" s="24"/>
      <c r="U219" s="24"/>
      <c r="V219" s="24"/>
      <c r="W219" s="23" t="e">
        <f>+#REF!-H219</f>
        <v>#REF!</v>
      </c>
      <c r="X219" s="24"/>
      <c r="Y219" s="24"/>
      <c r="Z219" s="24"/>
      <c r="AA219" s="24"/>
      <c r="AB219" s="24"/>
      <c r="AC219" s="24"/>
      <c r="AD219" s="12" t="str">
        <f>VLOOKUP(B219,'[1]All-Muss'!$C$3:$L$1341,10,0)</f>
        <v xml:space="preserve">Letter not sent, application form filed, membership validity for 33 years only </v>
      </c>
    </row>
    <row r="220" spans="1:30" ht="29.4" thickBot="1" x14ac:dyDescent="0.35">
      <c r="A220" s="27">
        <v>219</v>
      </c>
      <c r="B220" s="28" t="s">
        <v>659</v>
      </c>
      <c r="C220" s="23" t="s">
        <v>23</v>
      </c>
      <c r="D220" s="29" t="s">
        <v>660</v>
      </c>
      <c r="E220" s="19" t="s">
        <v>25</v>
      </c>
      <c r="F220" s="23" t="s">
        <v>26</v>
      </c>
      <c r="G220" s="31">
        <v>38627</v>
      </c>
      <c r="H220" s="23">
        <v>2005</v>
      </c>
      <c r="I220" s="23" t="s">
        <v>628</v>
      </c>
      <c r="J220" s="23"/>
      <c r="K220" s="30"/>
      <c r="L220" s="30">
        <f>VLOOKUP(B220,'[1]All-Muss'!$C$3:$L$1341,5,0)</f>
        <v>267000</v>
      </c>
      <c r="M220" s="30">
        <f>VLOOKUP(B220,'[1]All-Muss'!$C$3:$L$1341,6,0)</f>
        <v>267000</v>
      </c>
      <c r="N220" s="30" t="str">
        <f>VLOOKUP(B220,'[1]All-Muss'!$C$3:$L$1341,8,0)</f>
        <v>I.R.M</v>
      </c>
      <c r="O220" s="25">
        <f t="shared" si="14"/>
        <v>0</v>
      </c>
      <c r="P220" s="23" t="e">
        <f>+#REF!-H220</f>
        <v>#REF!</v>
      </c>
      <c r="Q220" s="24" t="e">
        <f t="shared" si="12"/>
        <v>#REF!</v>
      </c>
      <c r="R220" s="25" t="e">
        <f t="shared" si="13"/>
        <v>#REF!</v>
      </c>
      <c r="S220" s="24">
        <f t="shared" si="15"/>
        <v>0</v>
      </c>
      <c r="T220" s="24"/>
      <c r="U220" s="24"/>
      <c r="V220" s="24"/>
      <c r="W220" s="23" t="e">
        <f>+#REF!-H220</f>
        <v>#REF!</v>
      </c>
      <c r="X220" s="24"/>
      <c r="Y220" s="24"/>
      <c r="Z220" s="24"/>
      <c r="AA220" s="24"/>
      <c r="AB220" s="24"/>
      <c r="AC220" s="24"/>
      <c r="AD220" s="12" t="str">
        <f>VLOOKUP(B220,'[1]All-Muss'!$C$3:$L$1341,10,0)</f>
        <v xml:space="preserve">Letter not sent, application form filed, membership validity for 33 years only </v>
      </c>
    </row>
    <row r="221" spans="1:30" ht="29.4" thickBot="1" x14ac:dyDescent="0.35">
      <c r="A221" s="27">
        <v>220</v>
      </c>
      <c r="B221" s="28" t="s">
        <v>661</v>
      </c>
      <c r="C221" s="23" t="s">
        <v>23</v>
      </c>
      <c r="D221" s="29" t="s">
        <v>662</v>
      </c>
      <c r="E221" s="19" t="s">
        <v>25</v>
      </c>
      <c r="F221" s="23" t="s">
        <v>26</v>
      </c>
      <c r="G221" s="31">
        <v>38627</v>
      </c>
      <c r="H221" s="23">
        <v>2005</v>
      </c>
      <c r="I221" s="23" t="s">
        <v>607</v>
      </c>
      <c r="J221" s="23"/>
      <c r="K221" s="30"/>
      <c r="L221" s="30">
        <f>VLOOKUP(B221,'[1]All-Muss'!$C$3:$L$1341,5,0)</f>
        <v>132500</v>
      </c>
      <c r="M221" s="30">
        <f>VLOOKUP(B221,'[1]All-Muss'!$C$3:$L$1341,6,0)</f>
        <v>132500</v>
      </c>
      <c r="N221" s="30" t="str">
        <f>VLOOKUP(B221,'[1]All-Muss'!$C$3:$L$1341,8,0)</f>
        <v>I.R.M</v>
      </c>
      <c r="O221" s="25">
        <f t="shared" si="14"/>
        <v>0</v>
      </c>
      <c r="P221" s="23" t="e">
        <f>+#REF!-H221</f>
        <v>#REF!</v>
      </c>
      <c r="Q221" s="24" t="e">
        <f t="shared" si="12"/>
        <v>#REF!</v>
      </c>
      <c r="R221" s="25" t="e">
        <f t="shared" si="13"/>
        <v>#REF!</v>
      </c>
      <c r="S221" s="24">
        <f t="shared" si="15"/>
        <v>0</v>
      </c>
      <c r="T221" s="24"/>
      <c r="U221" s="24"/>
      <c r="V221" s="24"/>
      <c r="W221" s="23" t="e">
        <f>+#REF!-H221</f>
        <v>#REF!</v>
      </c>
      <c r="X221" s="24"/>
      <c r="Y221" s="24"/>
      <c r="Z221" s="24"/>
      <c r="AA221" s="24"/>
      <c r="AB221" s="24"/>
      <c r="AC221" s="24"/>
      <c r="AD221" s="12" t="str">
        <f>VLOOKUP(B221,'[1]All-Muss'!$C$3:$L$1341,10,0)</f>
        <v xml:space="preserve">Letter not sent, application form filed, membership validity for 33 years only </v>
      </c>
    </row>
    <row r="222" spans="1:30" ht="29.4" thickBot="1" x14ac:dyDescent="0.35">
      <c r="A222" s="27">
        <v>221</v>
      </c>
      <c r="B222" s="28" t="s">
        <v>663</v>
      </c>
      <c r="C222" s="23" t="s">
        <v>23</v>
      </c>
      <c r="D222" s="29" t="s">
        <v>664</v>
      </c>
      <c r="E222" s="19" t="s">
        <v>25</v>
      </c>
      <c r="F222" s="23" t="s">
        <v>26</v>
      </c>
      <c r="G222" s="31">
        <v>38627</v>
      </c>
      <c r="H222" s="23">
        <v>2005</v>
      </c>
      <c r="I222" s="23" t="s">
        <v>607</v>
      </c>
      <c r="J222" s="23"/>
      <c r="K222" s="30"/>
      <c r="L222" s="30">
        <f>VLOOKUP(B222,'[1]All-Muss'!$C$3:$L$1341,5,0)</f>
        <v>132500</v>
      </c>
      <c r="M222" s="30">
        <f>VLOOKUP(B222,'[1]All-Muss'!$C$3:$L$1341,6,0)</f>
        <v>132500</v>
      </c>
      <c r="N222" s="30" t="str">
        <f>VLOOKUP(B222,'[1]All-Muss'!$C$3:$L$1341,8,0)</f>
        <v>I.R.M</v>
      </c>
      <c r="O222" s="25">
        <f t="shared" si="14"/>
        <v>0</v>
      </c>
      <c r="P222" s="23" t="e">
        <f>+#REF!-H222</f>
        <v>#REF!</v>
      </c>
      <c r="Q222" s="24" t="e">
        <f t="shared" si="12"/>
        <v>#REF!</v>
      </c>
      <c r="R222" s="25" t="e">
        <f t="shared" si="13"/>
        <v>#REF!</v>
      </c>
      <c r="S222" s="24">
        <f t="shared" si="15"/>
        <v>0</v>
      </c>
      <c r="T222" s="24"/>
      <c r="U222" s="24"/>
      <c r="V222" s="24"/>
      <c r="W222" s="23" t="e">
        <f>+#REF!-H222</f>
        <v>#REF!</v>
      </c>
      <c r="X222" s="24"/>
      <c r="Y222" s="24"/>
      <c r="Z222" s="24"/>
      <c r="AA222" s="24"/>
      <c r="AB222" s="24"/>
      <c r="AC222" s="24"/>
      <c r="AD222" s="12" t="str">
        <f>VLOOKUP(B222,'[1]All-Muss'!$C$3:$L$1341,10,0)</f>
        <v xml:space="preserve">Letter not sent, application form filed, membership validity for 33 years only </v>
      </c>
    </row>
    <row r="223" spans="1:30" ht="29.4" thickBot="1" x14ac:dyDescent="0.35">
      <c r="A223" s="27">
        <v>222</v>
      </c>
      <c r="B223" s="28" t="s">
        <v>665</v>
      </c>
      <c r="C223" s="23" t="s">
        <v>23</v>
      </c>
      <c r="D223" s="29" t="s">
        <v>666</v>
      </c>
      <c r="E223" s="19" t="s">
        <v>25</v>
      </c>
      <c r="F223" s="23" t="s">
        <v>26</v>
      </c>
      <c r="G223" s="31">
        <v>38627</v>
      </c>
      <c r="H223" s="23">
        <v>2005</v>
      </c>
      <c r="I223" s="23" t="s">
        <v>607</v>
      </c>
      <c r="J223" s="23"/>
      <c r="K223" s="30"/>
      <c r="L223" s="30">
        <f>VLOOKUP(B223,'[1]All-Muss'!$C$3:$L$1341,5,0)</f>
        <v>132500</v>
      </c>
      <c r="M223" s="30">
        <f>VLOOKUP(B223,'[1]All-Muss'!$C$3:$L$1341,6,0)</f>
        <v>132500</v>
      </c>
      <c r="N223" s="30" t="str">
        <f>VLOOKUP(B223,'[1]All-Muss'!$C$3:$L$1341,8,0)</f>
        <v>I.R.M</v>
      </c>
      <c r="O223" s="25">
        <f t="shared" si="14"/>
        <v>0</v>
      </c>
      <c r="P223" s="23" t="e">
        <f>+#REF!-H223</f>
        <v>#REF!</v>
      </c>
      <c r="Q223" s="24" t="e">
        <f t="shared" si="12"/>
        <v>#REF!</v>
      </c>
      <c r="R223" s="25" t="e">
        <f t="shared" si="13"/>
        <v>#REF!</v>
      </c>
      <c r="S223" s="24">
        <f t="shared" si="15"/>
        <v>0</v>
      </c>
      <c r="T223" s="24"/>
      <c r="U223" s="24"/>
      <c r="V223" s="24"/>
      <c r="W223" s="23" t="e">
        <f>+#REF!-H223</f>
        <v>#REF!</v>
      </c>
      <c r="X223" s="24"/>
      <c r="Y223" s="24"/>
      <c r="Z223" s="24"/>
      <c r="AA223" s="24"/>
      <c r="AB223" s="24"/>
      <c r="AC223" s="24"/>
      <c r="AD223" s="12" t="str">
        <f>VLOOKUP(B223,'[1]All-Muss'!$C$3:$L$1341,10,0)</f>
        <v xml:space="preserve">Letter not sent, application form filed, membership validity for 33 years only </v>
      </c>
    </row>
    <row r="224" spans="1:30" ht="29.4" thickBot="1" x14ac:dyDescent="0.35">
      <c r="A224" s="27">
        <v>223</v>
      </c>
      <c r="B224" s="28" t="s">
        <v>667</v>
      </c>
      <c r="C224" s="23" t="s">
        <v>23</v>
      </c>
      <c r="D224" s="29" t="s">
        <v>668</v>
      </c>
      <c r="E224" s="19" t="s">
        <v>25</v>
      </c>
      <c r="F224" s="23" t="s">
        <v>26</v>
      </c>
      <c r="G224" s="31">
        <v>38627</v>
      </c>
      <c r="H224" s="23">
        <v>2005</v>
      </c>
      <c r="I224" s="23" t="s">
        <v>607</v>
      </c>
      <c r="J224" s="23"/>
      <c r="K224" s="30"/>
      <c r="L224" s="30">
        <f>VLOOKUP(B224,'[1]All-Muss'!$C$3:$L$1341,5,0)</f>
        <v>132500</v>
      </c>
      <c r="M224" s="30">
        <f>VLOOKUP(B224,'[1]All-Muss'!$C$3:$L$1341,6,0)</f>
        <v>132500</v>
      </c>
      <c r="N224" s="30" t="str">
        <f>VLOOKUP(B224,'[1]All-Muss'!$C$3:$L$1341,8,0)</f>
        <v>I.R.M</v>
      </c>
      <c r="O224" s="25">
        <f t="shared" si="14"/>
        <v>0</v>
      </c>
      <c r="P224" s="23" t="e">
        <f>+#REF!-H224</f>
        <v>#REF!</v>
      </c>
      <c r="Q224" s="24" t="e">
        <f t="shared" si="12"/>
        <v>#REF!</v>
      </c>
      <c r="R224" s="25" t="e">
        <f t="shared" si="13"/>
        <v>#REF!</v>
      </c>
      <c r="S224" s="24">
        <f t="shared" si="15"/>
        <v>0</v>
      </c>
      <c r="T224" s="24"/>
      <c r="U224" s="24"/>
      <c r="V224" s="24"/>
      <c r="W224" s="23" t="e">
        <f>+#REF!-H224</f>
        <v>#REF!</v>
      </c>
      <c r="X224" s="24"/>
      <c r="Y224" s="24"/>
      <c r="Z224" s="24"/>
      <c r="AA224" s="24"/>
      <c r="AB224" s="24"/>
      <c r="AC224" s="24"/>
      <c r="AD224" s="12" t="str">
        <f>VLOOKUP(B224,'[1]All-Muss'!$C$3:$L$1341,10,0)</f>
        <v xml:space="preserve">Letter not sent, application form filed, membership validity for 33 years only </v>
      </c>
    </row>
    <row r="225" spans="1:30" ht="29.4" thickBot="1" x14ac:dyDescent="0.35">
      <c r="A225" s="27">
        <v>224</v>
      </c>
      <c r="B225" s="28" t="s">
        <v>669</v>
      </c>
      <c r="C225" s="23" t="s">
        <v>23</v>
      </c>
      <c r="D225" s="29" t="s">
        <v>670</v>
      </c>
      <c r="E225" s="19" t="s">
        <v>25</v>
      </c>
      <c r="F225" s="23" t="s">
        <v>26</v>
      </c>
      <c r="G225" s="31">
        <v>38627</v>
      </c>
      <c r="H225" s="23">
        <v>2005</v>
      </c>
      <c r="I225" s="23" t="s">
        <v>607</v>
      </c>
      <c r="J225" s="23"/>
      <c r="K225" s="30"/>
      <c r="L225" s="30">
        <f>VLOOKUP(B225,'[1]All-Muss'!$C$3:$L$1341,5,0)</f>
        <v>132500</v>
      </c>
      <c r="M225" s="30">
        <f>VLOOKUP(B225,'[1]All-Muss'!$C$3:$L$1341,6,0)</f>
        <v>132500</v>
      </c>
      <c r="N225" s="30" t="str">
        <f>VLOOKUP(B225,'[1]All-Muss'!$C$3:$L$1341,8,0)</f>
        <v>I.R.M</v>
      </c>
      <c r="O225" s="25">
        <f t="shared" si="14"/>
        <v>0</v>
      </c>
      <c r="P225" s="23" t="e">
        <f>+#REF!-H225</f>
        <v>#REF!</v>
      </c>
      <c r="Q225" s="24" t="e">
        <f t="shared" si="12"/>
        <v>#REF!</v>
      </c>
      <c r="R225" s="25" t="e">
        <f t="shared" si="13"/>
        <v>#REF!</v>
      </c>
      <c r="S225" s="24">
        <f t="shared" si="15"/>
        <v>0</v>
      </c>
      <c r="T225" s="24"/>
      <c r="U225" s="24"/>
      <c r="V225" s="24"/>
      <c r="W225" s="23" t="e">
        <f>+#REF!-H225</f>
        <v>#REF!</v>
      </c>
      <c r="X225" s="24"/>
      <c r="Y225" s="24"/>
      <c r="Z225" s="24"/>
      <c r="AA225" s="24"/>
      <c r="AB225" s="24"/>
      <c r="AC225" s="24"/>
      <c r="AD225" s="12" t="str">
        <f>VLOOKUP(B225,'[1]All-Muss'!$C$3:$L$1341,10,0)</f>
        <v xml:space="preserve">Letter not sent, application form filed, membership validity for 33 years only </v>
      </c>
    </row>
    <row r="226" spans="1:30" ht="29.4" thickBot="1" x14ac:dyDescent="0.35">
      <c r="A226" s="27">
        <v>225</v>
      </c>
      <c r="B226" s="28" t="s">
        <v>671</v>
      </c>
      <c r="C226" s="23" t="s">
        <v>23</v>
      </c>
      <c r="D226" s="29" t="s">
        <v>672</v>
      </c>
      <c r="E226" s="19" t="s">
        <v>25</v>
      </c>
      <c r="F226" s="23" t="s">
        <v>26</v>
      </c>
      <c r="G226" s="31">
        <v>38627</v>
      </c>
      <c r="H226" s="23">
        <v>2005</v>
      </c>
      <c r="I226" s="23" t="s">
        <v>607</v>
      </c>
      <c r="J226" s="23"/>
      <c r="K226" s="30"/>
      <c r="L226" s="30">
        <f>VLOOKUP(B226,'[1]All-Muss'!$C$3:$L$1341,5,0)</f>
        <v>132500</v>
      </c>
      <c r="M226" s="30">
        <f>VLOOKUP(B226,'[1]All-Muss'!$C$3:$L$1341,6,0)</f>
        <v>132500</v>
      </c>
      <c r="N226" s="30" t="str">
        <f>VLOOKUP(B226,'[1]All-Muss'!$C$3:$L$1341,8,0)</f>
        <v>I.R.M</v>
      </c>
      <c r="O226" s="25">
        <f t="shared" si="14"/>
        <v>0</v>
      </c>
      <c r="P226" s="23" t="e">
        <f>+#REF!-H226</f>
        <v>#REF!</v>
      </c>
      <c r="Q226" s="24" t="e">
        <f t="shared" si="12"/>
        <v>#REF!</v>
      </c>
      <c r="R226" s="25" t="e">
        <f t="shared" si="13"/>
        <v>#REF!</v>
      </c>
      <c r="S226" s="24">
        <f t="shared" si="15"/>
        <v>0</v>
      </c>
      <c r="T226" s="24"/>
      <c r="U226" s="24"/>
      <c r="V226" s="24"/>
      <c r="W226" s="23" t="e">
        <f>+#REF!-H226</f>
        <v>#REF!</v>
      </c>
      <c r="X226" s="24"/>
      <c r="Y226" s="24"/>
      <c r="Z226" s="24"/>
      <c r="AA226" s="24"/>
      <c r="AB226" s="24"/>
      <c r="AC226" s="24"/>
      <c r="AD226" s="12" t="str">
        <f>VLOOKUP(B226,'[1]All-Muss'!$C$3:$L$1341,10,0)</f>
        <v xml:space="preserve">Letter not sent, application form filed, membership validity for 33 years only </v>
      </c>
    </row>
    <row r="227" spans="1:30" ht="29.4" thickBot="1" x14ac:dyDescent="0.35">
      <c r="A227" s="27">
        <v>226</v>
      </c>
      <c r="B227" s="28" t="s">
        <v>673</v>
      </c>
      <c r="C227" s="23" t="s">
        <v>23</v>
      </c>
      <c r="D227" s="29" t="s">
        <v>674</v>
      </c>
      <c r="E227" s="19" t="s">
        <v>25</v>
      </c>
      <c r="F227" s="23" t="s">
        <v>26</v>
      </c>
      <c r="G227" s="31">
        <v>38627</v>
      </c>
      <c r="H227" s="23">
        <v>2005</v>
      </c>
      <c r="I227" s="23" t="s">
        <v>607</v>
      </c>
      <c r="J227" s="23"/>
      <c r="K227" s="30"/>
      <c r="L227" s="30">
        <f>VLOOKUP(B227,'[1]All-Muss'!$C$3:$L$1341,5,0)</f>
        <v>132500</v>
      </c>
      <c r="M227" s="30">
        <f>VLOOKUP(B227,'[1]All-Muss'!$C$3:$L$1341,6,0)</f>
        <v>132500</v>
      </c>
      <c r="N227" s="30" t="str">
        <f>VLOOKUP(B227,'[1]All-Muss'!$C$3:$L$1341,8,0)</f>
        <v>I.R.M</v>
      </c>
      <c r="O227" s="25">
        <f t="shared" si="14"/>
        <v>0</v>
      </c>
      <c r="P227" s="23" t="e">
        <f>+#REF!-H227</f>
        <v>#REF!</v>
      </c>
      <c r="Q227" s="24" t="e">
        <f t="shared" si="12"/>
        <v>#REF!</v>
      </c>
      <c r="R227" s="25" t="e">
        <f t="shared" si="13"/>
        <v>#REF!</v>
      </c>
      <c r="S227" s="24">
        <f t="shared" si="15"/>
        <v>0</v>
      </c>
      <c r="T227" s="24"/>
      <c r="U227" s="24"/>
      <c r="V227" s="24"/>
      <c r="W227" s="23" t="e">
        <f>+#REF!-H227</f>
        <v>#REF!</v>
      </c>
      <c r="X227" s="24"/>
      <c r="Y227" s="24"/>
      <c r="Z227" s="24"/>
      <c r="AA227" s="24"/>
      <c r="AB227" s="24"/>
      <c r="AC227" s="24"/>
      <c r="AD227" s="12" t="str">
        <f>VLOOKUP(B227,'[1]All-Muss'!$C$3:$L$1341,10,0)</f>
        <v xml:space="preserve">Letter not sent, application form filed, membership validity for 33 years only </v>
      </c>
    </row>
    <row r="228" spans="1:30" ht="29.4" thickBot="1" x14ac:dyDescent="0.35">
      <c r="A228" s="27">
        <v>227</v>
      </c>
      <c r="B228" s="28" t="s">
        <v>675</v>
      </c>
      <c r="C228" s="23" t="s">
        <v>23</v>
      </c>
      <c r="D228" s="29" t="s">
        <v>676</v>
      </c>
      <c r="E228" s="19" t="s">
        <v>25</v>
      </c>
      <c r="F228" s="23" t="s">
        <v>26</v>
      </c>
      <c r="G228" s="31">
        <v>38627</v>
      </c>
      <c r="H228" s="23">
        <v>2005</v>
      </c>
      <c r="I228" s="23" t="s">
        <v>607</v>
      </c>
      <c r="J228" s="23"/>
      <c r="K228" s="30"/>
      <c r="L228" s="30">
        <f>VLOOKUP(B228,'[1]All-Muss'!$C$3:$L$1341,5,0)</f>
        <v>132500</v>
      </c>
      <c r="M228" s="30">
        <f>VLOOKUP(B228,'[1]All-Muss'!$C$3:$L$1341,6,0)</f>
        <v>132500</v>
      </c>
      <c r="N228" s="30" t="str">
        <f>VLOOKUP(B228,'[1]All-Muss'!$C$3:$L$1341,8,0)</f>
        <v>I.R.M</v>
      </c>
      <c r="O228" s="25">
        <f t="shared" si="14"/>
        <v>0</v>
      </c>
      <c r="P228" s="23" t="e">
        <f>+#REF!-H228</f>
        <v>#REF!</v>
      </c>
      <c r="Q228" s="24" t="e">
        <f t="shared" si="12"/>
        <v>#REF!</v>
      </c>
      <c r="R228" s="25" t="e">
        <f t="shared" si="13"/>
        <v>#REF!</v>
      </c>
      <c r="S228" s="24">
        <f t="shared" si="15"/>
        <v>0</v>
      </c>
      <c r="T228" s="24"/>
      <c r="U228" s="24"/>
      <c r="V228" s="24"/>
      <c r="W228" s="23" t="e">
        <f>+#REF!-H228</f>
        <v>#REF!</v>
      </c>
      <c r="X228" s="24"/>
      <c r="Y228" s="24"/>
      <c r="Z228" s="24"/>
      <c r="AA228" s="24"/>
      <c r="AB228" s="24"/>
      <c r="AC228" s="24"/>
      <c r="AD228" s="12" t="str">
        <f>VLOOKUP(B228,'[1]All-Muss'!$C$3:$L$1341,10,0)</f>
        <v xml:space="preserve">Letter not sent, application form filed, membership validity for 33 years only </v>
      </c>
    </row>
    <row r="229" spans="1:30" ht="29.4" thickBot="1" x14ac:dyDescent="0.35">
      <c r="A229" s="27">
        <v>228</v>
      </c>
      <c r="B229" s="28" t="s">
        <v>677</v>
      </c>
      <c r="C229" s="23" t="s">
        <v>23</v>
      </c>
      <c r="D229" s="29" t="s">
        <v>678</v>
      </c>
      <c r="E229" s="19" t="s">
        <v>25</v>
      </c>
      <c r="F229" s="23" t="s">
        <v>26</v>
      </c>
      <c r="G229" s="31">
        <v>38627</v>
      </c>
      <c r="H229" s="23">
        <v>2005</v>
      </c>
      <c r="I229" s="23" t="s">
        <v>607</v>
      </c>
      <c r="J229" s="23"/>
      <c r="K229" s="30"/>
      <c r="L229" s="30">
        <f>VLOOKUP(B229,'[1]All-Muss'!$C$3:$L$1341,5,0)</f>
        <v>132500</v>
      </c>
      <c r="M229" s="30">
        <f>VLOOKUP(B229,'[1]All-Muss'!$C$3:$L$1341,6,0)</f>
        <v>132500</v>
      </c>
      <c r="N229" s="30" t="str">
        <f>VLOOKUP(B229,'[1]All-Muss'!$C$3:$L$1341,8,0)</f>
        <v>I.R.M</v>
      </c>
      <c r="O229" s="25">
        <f t="shared" si="14"/>
        <v>0</v>
      </c>
      <c r="P229" s="23" t="e">
        <f>+#REF!-H229</f>
        <v>#REF!</v>
      </c>
      <c r="Q229" s="24" t="e">
        <f t="shared" si="12"/>
        <v>#REF!</v>
      </c>
      <c r="R229" s="25" t="e">
        <f t="shared" si="13"/>
        <v>#REF!</v>
      </c>
      <c r="S229" s="24">
        <f t="shared" si="15"/>
        <v>0</v>
      </c>
      <c r="T229" s="24"/>
      <c r="U229" s="24"/>
      <c r="V229" s="24"/>
      <c r="W229" s="23" t="e">
        <f>+#REF!-H229</f>
        <v>#REF!</v>
      </c>
      <c r="X229" s="24"/>
      <c r="Y229" s="24"/>
      <c r="Z229" s="24"/>
      <c r="AA229" s="24"/>
      <c r="AB229" s="24"/>
      <c r="AC229" s="24"/>
      <c r="AD229" s="12" t="str">
        <f>VLOOKUP(B229,'[1]All-Muss'!$C$3:$L$1341,10,0)</f>
        <v xml:space="preserve">Letter not sent, application form filed, membership validity for 33 years only </v>
      </c>
    </row>
    <row r="230" spans="1:30" ht="29.4" thickBot="1" x14ac:dyDescent="0.35">
      <c r="A230" s="27">
        <v>229</v>
      </c>
      <c r="B230" s="28" t="s">
        <v>679</v>
      </c>
      <c r="C230" s="23" t="s">
        <v>23</v>
      </c>
      <c r="D230" s="29" t="s">
        <v>680</v>
      </c>
      <c r="E230" s="19" t="s">
        <v>25</v>
      </c>
      <c r="F230" s="23" t="s">
        <v>26</v>
      </c>
      <c r="G230" s="31">
        <v>38627</v>
      </c>
      <c r="H230" s="23">
        <v>2005</v>
      </c>
      <c r="I230" s="23" t="s">
        <v>607</v>
      </c>
      <c r="J230" s="23"/>
      <c r="K230" s="30"/>
      <c r="L230" s="30">
        <f>VLOOKUP(B230,'[1]All-Muss'!$C$3:$L$1341,5,0)</f>
        <v>132500</v>
      </c>
      <c r="M230" s="30">
        <f>VLOOKUP(B230,'[1]All-Muss'!$C$3:$L$1341,6,0)</f>
        <v>132500</v>
      </c>
      <c r="N230" s="30" t="str">
        <f>VLOOKUP(B230,'[1]All-Muss'!$C$3:$L$1341,8,0)</f>
        <v>I.R.M</v>
      </c>
      <c r="O230" s="25">
        <f t="shared" si="14"/>
        <v>0</v>
      </c>
      <c r="P230" s="23" t="e">
        <f>+#REF!-H230</f>
        <v>#REF!</v>
      </c>
      <c r="Q230" s="24" t="e">
        <f t="shared" si="12"/>
        <v>#REF!</v>
      </c>
      <c r="R230" s="25" t="e">
        <f t="shared" si="13"/>
        <v>#REF!</v>
      </c>
      <c r="S230" s="24">
        <f t="shared" si="15"/>
        <v>0</v>
      </c>
      <c r="T230" s="24"/>
      <c r="U230" s="24"/>
      <c r="V230" s="24"/>
      <c r="W230" s="23" t="e">
        <f>+#REF!-H230</f>
        <v>#REF!</v>
      </c>
      <c r="X230" s="24"/>
      <c r="Y230" s="24"/>
      <c r="Z230" s="24"/>
      <c r="AA230" s="24"/>
      <c r="AB230" s="24"/>
      <c r="AC230" s="24"/>
      <c r="AD230" s="12" t="str">
        <f>VLOOKUP(B230,'[1]All-Muss'!$C$3:$L$1341,10,0)</f>
        <v xml:space="preserve">Letter not sent, application form filed, membership validity for 33 years only </v>
      </c>
    </row>
    <row r="231" spans="1:30" ht="29.4" thickBot="1" x14ac:dyDescent="0.35">
      <c r="A231" s="27">
        <v>230</v>
      </c>
      <c r="B231" s="28" t="s">
        <v>681</v>
      </c>
      <c r="C231" s="23" t="s">
        <v>23</v>
      </c>
      <c r="D231" s="29" t="s">
        <v>682</v>
      </c>
      <c r="E231" s="19" t="s">
        <v>25</v>
      </c>
      <c r="F231" s="23" t="s">
        <v>26</v>
      </c>
      <c r="G231" s="31">
        <v>38627</v>
      </c>
      <c r="H231" s="23">
        <v>2005</v>
      </c>
      <c r="I231" s="23" t="s">
        <v>607</v>
      </c>
      <c r="J231" s="23"/>
      <c r="K231" s="30"/>
      <c r="L231" s="30">
        <f>VLOOKUP(B231,'[1]All-Muss'!$C$3:$L$1341,5,0)</f>
        <v>132500</v>
      </c>
      <c r="M231" s="30">
        <f>VLOOKUP(B231,'[1]All-Muss'!$C$3:$L$1341,6,0)</f>
        <v>132500</v>
      </c>
      <c r="N231" s="30" t="str">
        <f>VLOOKUP(B231,'[1]All-Muss'!$C$3:$L$1341,8,0)</f>
        <v>I.R.M</v>
      </c>
      <c r="O231" s="25">
        <f t="shared" si="14"/>
        <v>0</v>
      </c>
      <c r="P231" s="23" t="e">
        <f>+#REF!-H231</f>
        <v>#REF!</v>
      </c>
      <c r="Q231" s="24" t="e">
        <f t="shared" si="12"/>
        <v>#REF!</v>
      </c>
      <c r="R231" s="25" t="e">
        <f t="shared" si="13"/>
        <v>#REF!</v>
      </c>
      <c r="S231" s="24">
        <f t="shared" si="15"/>
        <v>0</v>
      </c>
      <c r="T231" s="24"/>
      <c r="U231" s="24"/>
      <c r="V231" s="24"/>
      <c r="W231" s="23" t="e">
        <f>+#REF!-H231</f>
        <v>#REF!</v>
      </c>
      <c r="X231" s="24"/>
      <c r="Y231" s="24"/>
      <c r="Z231" s="24"/>
      <c r="AA231" s="24"/>
      <c r="AB231" s="24"/>
      <c r="AC231" s="24"/>
      <c r="AD231" s="12" t="str">
        <f>VLOOKUP(B231,'[1]All-Muss'!$C$3:$L$1341,10,0)</f>
        <v xml:space="preserve">Letter not sent, application form filed, membership validity for 33 years only </v>
      </c>
    </row>
    <row r="232" spans="1:30" ht="29.4" thickBot="1" x14ac:dyDescent="0.35">
      <c r="A232" s="27">
        <v>231</v>
      </c>
      <c r="B232" s="28" t="s">
        <v>683</v>
      </c>
      <c r="C232" s="23" t="s">
        <v>23</v>
      </c>
      <c r="D232" s="29" t="s">
        <v>684</v>
      </c>
      <c r="E232" s="19" t="s">
        <v>25</v>
      </c>
      <c r="F232" s="23" t="s">
        <v>26</v>
      </c>
      <c r="G232" s="31">
        <v>38627</v>
      </c>
      <c r="H232" s="23">
        <v>2005</v>
      </c>
      <c r="I232" s="23" t="s">
        <v>607</v>
      </c>
      <c r="J232" s="23"/>
      <c r="K232" s="30"/>
      <c r="L232" s="30">
        <f>VLOOKUP(B232,'[1]All-Muss'!$C$3:$L$1341,5,0)</f>
        <v>132500</v>
      </c>
      <c r="M232" s="30">
        <f>VLOOKUP(B232,'[1]All-Muss'!$C$3:$L$1341,6,0)</f>
        <v>132500</v>
      </c>
      <c r="N232" s="30" t="str">
        <f>VLOOKUP(B232,'[1]All-Muss'!$C$3:$L$1341,8,0)</f>
        <v>I.R.M</v>
      </c>
      <c r="O232" s="25">
        <f t="shared" si="14"/>
        <v>0</v>
      </c>
      <c r="P232" s="23" t="e">
        <f>+#REF!-H232</f>
        <v>#REF!</v>
      </c>
      <c r="Q232" s="24" t="e">
        <f t="shared" si="12"/>
        <v>#REF!</v>
      </c>
      <c r="R232" s="25" t="e">
        <f t="shared" si="13"/>
        <v>#REF!</v>
      </c>
      <c r="S232" s="24">
        <f t="shared" si="15"/>
        <v>0</v>
      </c>
      <c r="T232" s="24"/>
      <c r="U232" s="24"/>
      <c r="V232" s="24"/>
      <c r="W232" s="23" t="e">
        <f>+#REF!-H232</f>
        <v>#REF!</v>
      </c>
      <c r="X232" s="24"/>
      <c r="Y232" s="24"/>
      <c r="Z232" s="24"/>
      <c r="AA232" s="24"/>
      <c r="AB232" s="24"/>
      <c r="AC232" s="24"/>
      <c r="AD232" s="12" t="str">
        <f>VLOOKUP(B232,'[1]All-Muss'!$C$3:$L$1341,10,0)</f>
        <v xml:space="preserve">Letter not sent, application form filed, membership validity for 33 years only </v>
      </c>
    </row>
    <row r="233" spans="1:30" ht="29.4" thickBot="1" x14ac:dyDescent="0.35">
      <c r="A233" s="27">
        <v>232</v>
      </c>
      <c r="B233" s="28" t="s">
        <v>685</v>
      </c>
      <c r="C233" s="23" t="s">
        <v>23</v>
      </c>
      <c r="D233" s="29" t="s">
        <v>686</v>
      </c>
      <c r="E233" s="19" t="s">
        <v>25</v>
      </c>
      <c r="F233" s="23" t="s">
        <v>26</v>
      </c>
      <c r="G233" s="31">
        <v>38627</v>
      </c>
      <c r="H233" s="23">
        <v>2005</v>
      </c>
      <c r="I233" s="23" t="s">
        <v>607</v>
      </c>
      <c r="J233" s="23"/>
      <c r="K233" s="30"/>
      <c r="L233" s="30">
        <f>VLOOKUP(B233,'[1]All-Muss'!$C$3:$L$1341,5,0)</f>
        <v>132500</v>
      </c>
      <c r="M233" s="30">
        <f>VLOOKUP(B233,'[1]All-Muss'!$C$3:$L$1341,6,0)</f>
        <v>132500</v>
      </c>
      <c r="N233" s="30" t="str">
        <f>VLOOKUP(B233,'[1]All-Muss'!$C$3:$L$1341,8,0)</f>
        <v>I.R.M</v>
      </c>
      <c r="O233" s="25">
        <f t="shared" si="14"/>
        <v>0</v>
      </c>
      <c r="P233" s="23" t="e">
        <f>+#REF!-H233</f>
        <v>#REF!</v>
      </c>
      <c r="Q233" s="24" t="e">
        <f t="shared" si="12"/>
        <v>#REF!</v>
      </c>
      <c r="R233" s="25" t="e">
        <f t="shared" si="13"/>
        <v>#REF!</v>
      </c>
      <c r="S233" s="24">
        <f t="shared" si="15"/>
        <v>0</v>
      </c>
      <c r="T233" s="24"/>
      <c r="U233" s="24"/>
      <c r="V233" s="24"/>
      <c r="W233" s="23" t="e">
        <f>+#REF!-H233</f>
        <v>#REF!</v>
      </c>
      <c r="X233" s="24"/>
      <c r="Y233" s="24"/>
      <c r="Z233" s="24"/>
      <c r="AA233" s="24"/>
      <c r="AB233" s="24"/>
      <c r="AC233" s="24"/>
      <c r="AD233" s="12" t="str">
        <f>VLOOKUP(B233,'[1]All-Muss'!$C$3:$L$1341,10,0)</f>
        <v xml:space="preserve">Letter not sent, application form filed, membership validity for 33 years only </v>
      </c>
    </row>
    <row r="234" spans="1:30" ht="29.4" thickBot="1" x14ac:dyDescent="0.35">
      <c r="A234" s="27">
        <v>233</v>
      </c>
      <c r="B234" s="28" t="s">
        <v>687</v>
      </c>
      <c r="C234" s="23" t="s">
        <v>23</v>
      </c>
      <c r="D234" s="29" t="s">
        <v>688</v>
      </c>
      <c r="E234" s="19" t="s">
        <v>25</v>
      </c>
      <c r="F234" s="23" t="s">
        <v>26</v>
      </c>
      <c r="G234" s="31">
        <v>38627</v>
      </c>
      <c r="H234" s="23">
        <v>2005</v>
      </c>
      <c r="I234" s="23" t="s">
        <v>607</v>
      </c>
      <c r="J234" s="23"/>
      <c r="K234" s="30"/>
      <c r="L234" s="30">
        <f>VLOOKUP(B234,'[1]All-Muss'!$C$3:$L$1341,5,0)</f>
        <v>132500</v>
      </c>
      <c r="M234" s="30">
        <f>VLOOKUP(B234,'[1]All-Muss'!$C$3:$L$1341,6,0)</f>
        <v>132500</v>
      </c>
      <c r="N234" s="30" t="str">
        <f>VLOOKUP(B234,'[1]All-Muss'!$C$3:$L$1341,8,0)</f>
        <v>I.R.M</v>
      </c>
      <c r="O234" s="25">
        <f t="shared" si="14"/>
        <v>0</v>
      </c>
      <c r="P234" s="23" t="e">
        <f>+#REF!-H234</f>
        <v>#REF!</v>
      </c>
      <c r="Q234" s="24" t="e">
        <f t="shared" si="12"/>
        <v>#REF!</v>
      </c>
      <c r="R234" s="25" t="e">
        <f t="shared" si="13"/>
        <v>#REF!</v>
      </c>
      <c r="S234" s="24">
        <f t="shared" si="15"/>
        <v>0</v>
      </c>
      <c r="T234" s="24"/>
      <c r="U234" s="24"/>
      <c r="V234" s="24"/>
      <c r="W234" s="23" t="e">
        <f>+#REF!-H234</f>
        <v>#REF!</v>
      </c>
      <c r="X234" s="24"/>
      <c r="Y234" s="24"/>
      <c r="Z234" s="24"/>
      <c r="AA234" s="24"/>
      <c r="AB234" s="24"/>
      <c r="AC234" s="24"/>
      <c r="AD234" s="12" t="str">
        <f>VLOOKUP(B234,'[1]All-Muss'!$C$3:$L$1341,10,0)</f>
        <v xml:space="preserve">Letter not sent, application form filed, membership validity for 33 years only </v>
      </c>
    </row>
    <row r="235" spans="1:30" ht="29.4" thickBot="1" x14ac:dyDescent="0.35">
      <c r="A235" s="27">
        <v>234</v>
      </c>
      <c r="B235" s="28" t="s">
        <v>689</v>
      </c>
      <c r="C235" s="23" t="s">
        <v>23</v>
      </c>
      <c r="D235" s="29" t="s">
        <v>690</v>
      </c>
      <c r="E235" s="19" t="s">
        <v>25</v>
      </c>
      <c r="F235" s="23" t="s">
        <v>26</v>
      </c>
      <c r="G235" s="31">
        <v>38627</v>
      </c>
      <c r="H235" s="23">
        <v>2005</v>
      </c>
      <c r="I235" s="23" t="s">
        <v>607</v>
      </c>
      <c r="J235" s="23"/>
      <c r="K235" s="30"/>
      <c r="L235" s="30">
        <f>VLOOKUP(B235,'[1]All-Muss'!$C$3:$L$1341,5,0)</f>
        <v>132500</v>
      </c>
      <c r="M235" s="30">
        <f>VLOOKUP(B235,'[1]All-Muss'!$C$3:$L$1341,6,0)</f>
        <v>132500</v>
      </c>
      <c r="N235" s="30" t="str">
        <f>VLOOKUP(B235,'[1]All-Muss'!$C$3:$L$1341,8,0)</f>
        <v>I.R.M</v>
      </c>
      <c r="O235" s="25">
        <f t="shared" si="14"/>
        <v>0</v>
      </c>
      <c r="P235" s="23" t="e">
        <f>+#REF!-H235</f>
        <v>#REF!</v>
      </c>
      <c r="Q235" s="24" t="e">
        <f t="shared" si="12"/>
        <v>#REF!</v>
      </c>
      <c r="R235" s="25" t="e">
        <f t="shared" si="13"/>
        <v>#REF!</v>
      </c>
      <c r="S235" s="24">
        <f t="shared" si="15"/>
        <v>0</v>
      </c>
      <c r="T235" s="24"/>
      <c r="U235" s="24"/>
      <c r="V235" s="24"/>
      <c r="W235" s="23" t="e">
        <f>+#REF!-H235</f>
        <v>#REF!</v>
      </c>
      <c r="X235" s="24"/>
      <c r="Y235" s="24"/>
      <c r="Z235" s="24"/>
      <c r="AA235" s="24"/>
      <c r="AB235" s="24"/>
      <c r="AC235" s="24"/>
      <c r="AD235" s="12" t="str">
        <f>VLOOKUP(B235,'[1]All-Muss'!$C$3:$L$1341,10,0)</f>
        <v xml:space="preserve">Letter not sent, application form filed, membership validity for 33 years only </v>
      </c>
    </row>
    <row r="236" spans="1:30" ht="29.4" thickBot="1" x14ac:dyDescent="0.35">
      <c r="A236" s="27">
        <v>235</v>
      </c>
      <c r="B236" s="28" t="s">
        <v>691</v>
      </c>
      <c r="C236" s="23" t="s">
        <v>23</v>
      </c>
      <c r="D236" s="29" t="s">
        <v>692</v>
      </c>
      <c r="E236" s="19" t="s">
        <v>25</v>
      </c>
      <c r="F236" s="23" t="s">
        <v>26</v>
      </c>
      <c r="G236" s="31">
        <v>38627</v>
      </c>
      <c r="H236" s="23">
        <v>2005</v>
      </c>
      <c r="I236" s="23" t="s">
        <v>607</v>
      </c>
      <c r="J236" s="23"/>
      <c r="K236" s="30"/>
      <c r="L236" s="30">
        <f>VLOOKUP(B236,'[1]All-Muss'!$C$3:$L$1341,5,0)</f>
        <v>132500</v>
      </c>
      <c r="M236" s="30">
        <f>VLOOKUP(B236,'[1]All-Muss'!$C$3:$L$1341,6,0)</f>
        <v>132500</v>
      </c>
      <c r="N236" s="30" t="str">
        <f>VLOOKUP(B236,'[1]All-Muss'!$C$3:$L$1341,8,0)</f>
        <v>I.R.M</v>
      </c>
      <c r="O236" s="25">
        <f t="shared" si="14"/>
        <v>0</v>
      </c>
      <c r="P236" s="23" t="e">
        <f>+#REF!-H236</f>
        <v>#REF!</v>
      </c>
      <c r="Q236" s="24" t="e">
        <f t="shared" si="12"/>
        <v>#REF!</v>
      </c>
      <c r="R236" s="25" t="e">
        <f t="shared" si="13"/>
        <v>#REF!</v>
      </c>
      <c r="S236" s="24">
        <f t="shared" si="15"/>
        <v>0</v>
      </c>
      <c r="T236" s="24"/>
      <c r="U236" s="24"/>
      <c r="V236" s="24"/>
      <c r="W236" s="23" t="e">
        <f>+#REF!-H236</f>
        <v>#REF!</v>
      </c>
      <c r="X236" s="24"/>
      <c r="Y236" s="24"/>
      <c r="Z236" s="24"/>
      <c r="AA236" s="24"/>
      <c r="AB236" s="24"/>
      <c r="AC236" s="24"/>
      <c r="AD236" s="12" t="str">
        <f>VLOOKUP(B236,'[1]All-Muss'!$C$3:$L$1341,10,0)</f>
        <v xml:space="preserve">Letter not sent, application form filed, membership validity for 33 years only </v>
      </c>
    </row>
    <row r="237" spans="1:30" ht="29.4" thickBot="1" x14ac:dyDescent="0.35">
      <c r="A237" s="27">
        <v>236</v>
      </c>
      <c r="B237" s="28" t="s">
        <v>693</v>
      </c>
      <c r="C237" s="23" t="s">
        <v>23</v>
      </c>
      <c r="D237" s="29" t="s">
        <v>694</v>
      </c>
      <c r="E237" s="19" t="s">
        <v>25</v>
      </c>
      <c r="F237" s="23" t="s">
        <v>26</v>
      </c>
      <c r="G237" s="31">
        <v>38627</v>
      </c>
      <c r="H237" s="23">
        <v>2005</v>
      </c>
      <c r="I237" s="23" t="s">
        <v>607</v>
      </c>
      <c r="J237" s="23"/>
      <c r="K237" s="30"/>
      <c r="L237" s="30">
        <f>VLOOKUP(B237,'[1]All-Muss'!$C$3:$L$1341,5,0)</f>
        <v>132500</v>
      </c>
      <c r="M237" s="30">
        <f>VLOOKUP(B237,'[1]All-Muss'!$C$3:$L$1341,6,0)</f>
        <v>132500</v>
      </c>
      <c r="N237" s="30" t="str">
        <f>VLOOKUP(B237,'[1]All-Muss'!$C$3:$L$1341,8,0)</f>
        <v>I.R.M</v>
      </c>
      <c r="O237" s="25">
        <f t="shared" si="14"/>
        <v>0</v>
      </c>
      <c r="P237" s="23" t="e">
        <f>+#REF!-H237</f>
        <v>#REF!</v>
      </c>
      <c r="Q237" s="24" t="e">
        <f t="shared" si="12"/>
        <v>#REF!</v>
      </c>
      <c r="R237" s="25" t="e">
        <f t="shared" si="13"/>
        <v>#REF!</v>
      </c>
      <c r="S237" s="24">
        <f t="shared" si="15"/>
        <v>0</v>
      </c>
      <c r="T237" s="24"/>
      <c r="U237" s="24"/>
      <c r="V237" s="24"/>
      <c r="W237" s="23" t="e">
        <f>+#REF!-H237</f>
        <v>#REF!</v>
      </c>
      <c r="X237" s="24"/>
      <c r="Y237" s="24"/>
      <c r="Z237" s="24"/>
      <c r="AA237" s="24"/>
      <c r="AB237" s="24"/>
      <c r="AC237" s="24"/>
      <c r="AD237" s="12" t="str">
        <f>VLOOKUP(B237,'[1]All-Muss'!$C$3:$L$1341,10,0)</f>
        <v xml:space="preserve">Letter not sent, application form filed, membership validity for 33 years only </v>
      </c>
    </row>
    <row r="238" spans="1:30" ht="29.4" thickBot="1" x14ac:dyDescent="0.35">
      <c r="A238" s="27">
        <v>237</v>
      </c>
      <c r="B238" s="28" t="s">
        <v>695</v>
      </c>
      <c r="C238" s="23" t="s">
        <v>23</v>
      </c>
      <c r="D238" s="29" t="s">
        <v>696</v>
      </c>
      <c r="E238" s="19" t="s">
        <v>25</v>
      </c>
      <c r="F238" s="23" t="s">
        <v>26</v>
      </c>
      <c r="G238" s="31">
        <v>38627</v>
      </c>
      <c r="H238" s="23">
        <v>2005</v>
      </c>
      <c r="I238" s="23" t="s">
        <v>607</v>
      </c>
      <c r="J238" s="23"/>
      <c r="K238" s="30"/>
      <c r="L238" s="30">
        <f>VLOOKUP(B238,'[1]All-Muss'!$C$3:$L$1341,5,0)</f>
        <v>132500</v>
      </c>
      <c r="M238" s="30">
        <f>VLOOKUP(B238,'[1]All-Muss'!$C$3:$L$1341,6,0)</f>
        <v>132500</v>
      </c>
      <c r="N238" s="30" t="str">
        <f>VLOOKUP(B238,'[1]All-Muss'!$C$3:$L$1341,8,0)</f>
        <v>I.R.M</v>
      </c>
      <c r="O238" s="25">
        <f t="shared" si="14"/>
        <v>0</v>
      </c>
      <c r="P238" s="23" t="e">
        <f>+#REF!-H238</f>
        <v>#REF!</v>
      </c>
      <c r="Q238" s="24" t="e">
        <f t="shared" si="12"/>
        <v>#REF!</v>
      </c>
      <c r="R238" s="25" t="e">
        <f t="shared" si="13"/>
        <v>#REF!</v>
      </c>
      <c r="S238" s="24">
        <f t="shared" si="15"/>
        <v>0</v>
      </c>
      <c r="T238" s="24"/>
      <c r="U238" s="24"/>
      <c r="V238" s="24"/>
      <c r="W238" s="23" t="e">
        <f>+#REF!-H238</f>
        <v>#REF!</v>
      </c>
      <c r="X238" s="24"/>
      <c r="Y238" s="24"/>
      <c r="Z238" s="24"/>
      <c r="AA238" s="24"/>
      <c r="AB238" s="24"/>
      <c r="AC238" s="24"/>
      <c r="AD238" s="12" t="str">
        <f>VLOOKUP(B238,'[1]All-Muss'!$C$3:$L$1341,10,0)</f>
        <v xml:space="preserve">Letter not sent, application form filed, membership validity for 33 years only </v>
      </c>
    </row>
    <row r="239" spans="1:30" ht="29.4" thickBot="1" x14ac:dyDescent="0.35">
      <c r="A239" s="27">
        <v>238</v>
      </c>
      <c r="B239" s="28" t="s">
        <v>697</v>
      </c>
      <c r="C239" s="23" t="s">
        <v>23</v>
      </c>
      <c r="D239" s="29" t="s">
        <v>698</v>
      </c>
      <c r="E239" s="19" t="s">
        <v>25</v>
      </c>
      <c r="F239" s="23" t="s">
        <v>26</v>
      </c>
      <c r="G239" s="31">
        <v>38627</v>
      </c>
      <c r="H239" s="23">
        <v>2005</v>
      </c>
      <c r="I239" s="23" t="s">
        <v>607</v>
      </c>
      <c r="J239" s="23"/>
      <c r="K239" s="30"/>
      <c r="L239" s="30">
        <f>VLOOKUP(B239,'[1]All-Muss'!$C$3:$L$1341,5,0)</f>
        <v>132500</v>
      </c>
      <c r="M239" s="30">
        <f>VLOOKUP(B239,'[1]All-Muss'!$C$3:$L$1341,6,0)</f>
        <v>132500</v>
      </c>
      <c r="N239" s="30" t="str">
        <f>VLOOKUP(B239,'[1]All-Muss'!$C$3:$L$1341,8,0)</f>
        <v>I.R.M</v>
      </c>
      <c r="O239" s="25">
        <f t="shared" si="14"/>
        <v>0</v>
      </c>
      <c r="P239" s="23" t="e">
        <f>+#REF!-H239</f>
        <v>#REF!</v>
      </c>
      <c r="Q239" s="24" t="e">
        <f t="shared" si="12"/>
        <v>#REF!</v>
      </c>
      <c r="R239" s="25" t="e">
        <f t="shared" si="13"/>
        <v>#REF!</v>
      </c>
      <c r="S239" s="24">
        <f t="shared" si="15"/>
        <v>0</v>
      </c>
      <c r="T239" s="24"/>
      <c r="U239" s="24"/>
      <c r="V239" s="24"/>
      <c r="W239" s="23" t="e">
        <f>+#REF!-H239</f>
        <v>#REF!</v>
      </c>
      <c r="X239" s="24"/>
      <c r="Y239" s="24"/>
      <c r="Z239" s="24"/>
      <c r="AA239" s="24"/>
      <c r="AB239" s="24"/>
      <c r="AC239" s="24"/>
      <c r="AD239" s="12" t="str">
        <f>VLOOKUP(B239,'[1]All-Muss'!$C$3:$L$1341,10,0)</f>
        <v xml:space="preserve">Letter not sent, application form filed, membership validity for 33 years only </v>
      </c>
    </row>
    <row r="240" spans="1:30" ht="29.4" thickBot="1" x14ac:dyDescent="0.35">
      <c r="A240" s="27">
        <v>239</v>
      </c>
      <c r="B240" s="28" t="s">
        <v>699</v>
      </c>
      <c r="C240" s="23" t="s">
        <v>23</v>
      </c>
      <c r="D240" s="29" t="s">
        <v>700</v>
      </c>
      <c r="E240" s="19" t="s">
        <v>25</v>
      </c>
      <c r="F240" s="23" t="s">
        <v>26</v>
      </c>
      <c r="G240" s="31">
        <v>38627</v>
      </c>
      <c r="H240" s="23">
        <v>2005</v>
      </c>
      <c r="I240" s="23" t="s">
        <v>607</v>
      </c>
      <c r="J240" s="23"/>
      <c r="K240" s="30"/>
      <c r="L240" s="30">
        <f>VLOOKUP(B240,'[1]All-Muss'!$C$3:$L$1341,5,0)</f>
        <v>132500</v>
      </c>
      <c r="M240" s="30">
        <f>VLOOKUP(B240,'[1]All-Muss'!$C$3:$L$1341,6,0)</f>
        <v>132500</v>
      </c>
      <c r="N240" s="30" t="str">
        <f>VLOOKUP(B240,'[1]All-Muss'!$C$3:$L$1341,8,0)</f>
        <v>I.R.M</v>
      </c>
      <c r="O240" s="25">
        <f t="shared" si="14"/>
        <v>0</v>
      </c>
      <c r="P240" s="23" t="e">
        <f>+#REF!-H240</f>
        <v>#REF!</v>
      </c>
      <c r="Q240" s="24" t="e">
        <f t="shared" si="12"/>
        <v>#REF!</v>
      </c>
      <c r="R240" s="25" t="e">
        <f t="shared" si="13"/>
        <v>#REF!</v>
      </c>
      <c r="S240" s="24">
        <f t="shared" si="15"/>
        <v>0</v>
      </c>
      <c r="T240" s="24"/>
      <c r="U240" s="24"/>
      <c r="V240" s="24"/>
      <c r="W240" s="23" t="e">
        <f>+#REF!-H240</f>
        <v>#REF!</v>
      </c>
      <c r="X240" s="24"/>
      <c r="Y240" s="24"/>
      <c r="Z240" s="24"/>
      <c r="AA240" s="24"/>
      <c r="AB240" s="24"/>
      <c r="AC240" s="24"/>
      <c r="AD240" s="12" t="str">
        <f>VLOOKUP(B240,'[1]All-Muss'!$C$3:$L$1341,10,0)</f>
        <v xml:space="preserve">Letter not sent, application form filed, membership validity for 33 years only </v>
      </c>
    </row>
    <row r="241" spans="1:30" ht="29.4" thickBot="1" x14ac:dyDescent="0.35">
      <c r="A241" s="27">
        <v>240</v>
      </c>
      <c r="B241" s="28" t="s">
        <v>701</v>
      </c>
      <c r="C241" s="23" t="s">
        <v>23</v>
      </c>
      <c r="D241" s="29" t="s">
        <v>702</v>
      </c>
      <c r="E241" s="19" t="s">
        <v>25</v>
      </c>
      <c r="F241" s="23" t="s">
        <v>26</v>
      </c>
      <c r="G241" s="31">
        <v>38627</v>
      </c>
      <c r="H241" s="23">
        <v>2005</v>
      </c>
      <c r="I241" s="23" t="s">
        <v>607</v>
      </c>
      <c r="J241" s="23"/>
      <c r="K241" s="30"/>
      <c r="L241" s="30">
        <f>VLOOKUP(B241,'[1]All-Muss'!$C$3:$L$1341,5,0)</f>
        <v>132500</v>
      </c>
      <c r="M241" s="30">
        <f>VLOOKUP(B241,'[1]All-Muss'!$C$3:$L$1341,6,0)</f>
        <v>132500</v>
      </c>
      <c r="N241" s="30" t="str">
        <f>VLOOKUP(B241,'[1]All-Muss'!$C$3:$L$1341,8,0)</f>
        <v>I.R.M</v>
      </c>
      <c r="O241" s="25">
        <f t="shared" si="14"/>
        <v>0</v>
      </c>
      <c r="P241" s="23" t="e">
        <f>+#REF!-H241</f>
        <v>#REF!</v>
      </c>
      <c r="Q241" s="24" t="e">
        <f t="shared" si="12"/>
        <v>#REF!</v>
      </c>
      <c r="R241" s="25" t="e">
        <f t="shared" si="13"/>
        <v>#REF!</v>
      </c>
      <c r="S241" s="24">
        <f t="shared" si="15"/>
        <v>0</v>
      </c>
      <c r="T241" s="24"/>
      <c r="U241" s="24"/>
      <c r="V241" s="24"/>
      <c r="W241" s="23" t="e">
        <f>+#REF!-H241</f>
        <v>#REF!</v>
      </c>
      <c r="X241" s="24"/>
      <c r="Y241" s="24"/>
      <c r="Z241" s="24"/>
      <c r="AA241" s="24"/>
      <c r="AB241" s="24"/>
      <c r="AC241" s="24"/>
      <c r="AD241" s="12" t="str">
        <f>VLOOKUP(B241,'[1]All-Muss'!$C$3:$L$1341,10,0)</f>
        <v xml:space="preserve">Letter not sent, application form filed, membership validity for 33 years only </v>
      </c>
    </row>
    <row r="242" spans="1:30" ht="29.4" thickBot="1" x14ac:dyDescent="0.35">
      <c r="A242" s="27">
        <v>241</v>
      </c>
      <c r="B242" s="28" t="s">
        <v>703</v>
      </c>
      <c r="C242" s="23" t="s">
        <v>23</v>
      </c>
      <c r="D242" s="29" t="s">
        <v>704</v>
      </c>
      <c r="E242" s="19" t="s">
        <v>25</v>
      </c>
      <c r="F242" s="23" t="s">
        <v>26</v>
      </c>
      <c r="G242" s="31">
        <v>38627</v>
      </c>
      <c r="H242" s="23">
        <v>2005</v>
      </c>
      <c r="I242" s="23" t="s">
        <v>607</v>
      </c>
      <c r="J242" s="23"/>
      <c r="K242" s="30"/>
      <c r="L242" s="30">
        <f>VLOOKUP(B242,'[1]All-Muss'!$C$3:$L$1341,5,0)</f>
        <v>132500</v>
      </c>
      <c r="M242" s="30">
        <f>VLOOKUP(B242,'[1]All-Muss'!$C$3:$L$1341,6,0)</f>
        <v>132500</v>
      </c>
      <c r="N242" s="30" t="str">
        <f>VLOOKUP(B242,'[1]All-Muss'!$C$3:$L$1341,8,0)</f>
        <v>I.R.M</v>
      </c>
      <c r="O242" s="25">
        <f t="shared" si="14"/>
        <v>0</v>
      </c>
      <c r="P242" s="23" t="e">
        <f>+#REF!-H242</f>
        <v>#REF!</v>
      </c>
      <c r="Q242" s="24" t="e">
        <f t="shared" si="12"/>
        <v>#REF!</v>
      </c>
      <c r="R242" s="25" t="e">
        <f t="shared" si="13"/>
        <v>#REF!</v>
      </c>
      <c r="S242" s="24">
        <f t="shared" si="15"/>
        <v>0</v>
      </c>
      <c r="T242" s="24"/>
      <c r="U242" s="24"/>
      <c r="V242" s="24"/>
      <c r="W242" s="23" t="e">
        <f>+#REF!-H242</f>
        <v>#REF!</v>
      </c>
      <c r="X242" s="24"/>
      <c r="Y242" s="24"/>
      <c r="Z242" s="24"/>
      <c r="AA242" s="24"/>
      <c r="AB242" s="24"/>
      <c r="AC242" s="24"/>
      <c r="AD242" s="12" t="str">
        <f>VLOOKUP(B242,'[1]All-Muss'!$C$3:$L$1341,10,0)</f>
        <v xml:space="preserve">Letter not sent, application form filed, membership validity for 33 years only </v>
      </c>
    </row>
    <row r="243" spans="1:30" ht="29.4" thickBot="1" x14ac:dyDescent="0.35">
      <c r="A243" s="27">
        <v>242</v>
      </c>
      <c r="B243" s="28" t="s">
        <v>705</v>
      </c>
      <c r="C243" s="23" t="s">
        <v>23</v>
      </c>
      <c r="D243" s="29" t="s">
        <v>706</v>
      </c>
      <c r="E243" s="19" t="s">
        <v>25</v>
      </c>
      <c r="F243" s="23" t="s">
        <v>26</v>
      </c>
      <c r="G243" s="31">
        <v>38627</v>
      </c>
      <c r="H243" s="23">
        <v>2005</v>
      </c>
      <c r="I243" s="23" t="s">
        <v>607</v>
      </c>
      <c r="J243" s="23"/>
      <c r="K243" s="30"/>
      <c r="L243" s="30">
        <f>VLOOKUP(B243,'[1]All-Muss'!$C$3:$L$1341,5,0)</f>
        <v>132500</v>
      </c>
      <c r="M243" s="30">
        <f>VLOOKUP(B243,'[1]All-Muss'!$C$3:$L$1341,6,0)</f>
        <v>132500</v>
      </c>
      <c r="N243" s="30" t="str">
        <f>VLOOKUP(B243,'[1]All-Muss'!$C$3:$L$1341,8,0)</f>
        <v>I.R.M</v>
      </c>
      <c r="O243" s="25">
        <f t="shared" si="14"/>
        <v>0</v>
      </c>
      <c r="P243" s="23" t="e">
        <f>+#REF!-H243</f>
        <v>#REF!</v>
      </c>
      <c r="Q243" s="24" t="e">
        <f t="shared" si="12"/>
        <v>#REF!</v>
      </c>
      <c r="R243" s="25" t="e">
        <f t="shared" si="13"/>
        <v>#REF!</v>
      </c>
      <c r="S243" s="24">
        <f t="shared" si="15"/>
        <v>0</v>
      </c>
      <c r="T243" s="24"/>
      <c r="U243" s="24"/>
      <c r="V243" s="24"/>
      <c r="W243" s="23" t="e">
        <f>+#REF!-H243</f>
        <v>#REF!</v>
      </c>
      <c r="X243" s="24"/>
      <c r="Y243" s="24"/>
      <c r="Z243" s="24"/>
      <c r="AA243" s="24"/>
      <c r="AB243" s="24"/>
      <c r="AC243" s="24"/>
      <c r="AD243" s="12" t="str">
        <f>VLOOKUP(B243,'[1]All-Muss'!$C$3:$L$1341,10,0)</f>
        <v xml:space="preserve">Letter not sent, application form filed, membership validity for 33 years only </v>
      </c>
    </row>
    <row r="244" spans="1:30" ht="29.4" thickBot="1" x14ac:dyDescent="0.35">
      <c r="A244" s="27">
        <v>243</v>
      </c>
      <c r="B244" s="28" t="s">
        <v>707</v>
      </c>
      <c r="C244" s="23" t="s">
        <v>23</v>
      </c>
      <c r="D244" s="29" t="s">
        <v>708</v>
      </c>
      <c r="E244" s="19" t="s">
        <v>25</v>
      </c>
      <c r="F244" s="23" t="s">
        <v>26</v>
      </c>
      <c r="G244" s="31">
        <v>38627</v>
      </c>
      <c r="H244" s="23">
        <v>2005</v>
      </c>
      <c r="I244" s="23" t="s">
        <v>607</v>
      </c>
      <c r="J244" s="23"/>
      <c r="K244" s="30"/>
      <c r="L244" s="30">
        <f>VLOOKUP(B244,'[1]All-Muss'!$C$3:$L$1341,5,0)</f>
        <v>132500</v>
      </c>
      <c r="M244" s="30">
        <f>VLOOKUP(B244,'[1]All-Muss'!$C$3:$L$1341,6,0)</f>
        <v>132500</v>
      </c>
      <c r="N244" s="30" t="str">
        <f>VLOOKUP(B244,'[1]All-Muss'!$C$3:$L$1341,8,0)</f>
        <v>I.R.M</v>
      </c>
      <c r="O244" s="25">
        <f t="shared" si="14"/>
        <v>0</v>
      </c>
      <c r="P244" s="23" t="e">
        <f>+#REF!-H244</f>
        <v>#REF!</v>
      </c>
      <c r="Q244" s="24" t="e">
        <f t="shared" si="12"/>
        <v>#REF!</v>
      </c>
      <c r="R244" s="25" t="e">
        <f t="shared" si="13"/>
        <v>#REF!</v>
      </c>
      <c r="S244" s="24">
        <f t="shared" si="15"/>
        <v>0</v>
      </c>
      <c r="T244" s="24"/>
      <c r="U244" s="24"/>
      <c r="V244" s="24"/>
      <c r="W244" s="23" t="e">
        <f>+#REF!-H244</f>
        <v>#REF!</v>
      </c>
      <c r="X244" s="24"/>
      <c r="Y244" s="24"/>
      <c r="Z244" s="24"/>
      <c r="AA244" s="24"/>
      <c r="AB244" s="24"/>
      <c r="AC244" s="24"/>
      <c r="AD244" s="12" t="str">
        <f>VLOOKUP(B244,'[1]All-Muss'!$C$3:$L$1341,10,0)</f>
        <v xml:space="preserve">Letter not sent, application form filed, membership validity for 33 years only </v>
      </c>
    </row>
    <row r="245" spans="1:30" ht="29.4" thickBot="1" x14ac:dyDescent="0.35">
      <c r="A245" s="27">
        <v>244</v>
      </c>
      <c r="B245" s="28" t="s">
        <v>709</v>
      </c>
      <c r="C245" s="23" t="s">
        <v>23</v>
      </c>
      <c r="D245" s="29" t="s">
        <v>710</v>
      </c>
      <c r="E245" s="19" t="s">
        <v>25</v>
      </c>
      <c r="F245" s="23" t="s">
        <v>26</v>
      </c>
      <c r="G245" s="31">
        <v>38627</v>
      </c>
      <c r="H245" s="23">
        <v>2005</v>
      </c>
      <c r="I245" s="23" t="s">
        <v>607</v>
      </c>
      <c r="J245" s="23"/>
      <c r="K245" s="30"/>
      <c r="L245" s="30">
        <f>VLOOKUP(B245,'[1]All-Muss'!$C$3:$L$1341,5,0)</f>
        <v>132500</v>
      </c>
      <c r="M245" s="30">
        <f>VLOOKUP(B245,'[1]All-Muss'!$C$3:$L$1341,6,0)</f>
        <v>132500</v>
      </c>
      <c r="N245" s="30" t="str">
        <f>VLOOKUP(B245,'[1]All-Muss'!$C$3:$L$1341,8,0)</f>
        <v>I.R.M</v>
      </c>
      <c r="O245" s="25">
        <f t="shared" si="14"/>
        <v>0</v>
      </c>
      <c r="P245" s="23" t="e">
        <f>+#REF!-H245</f>
        <v>#REF!</v>
      </c>
      <c r="Q245" s="24" t="e">
        <f t="shared" si="12"/>
        <v>#REF!</v>
      </c>
      <c r="R245" s="25" t="e">
        <f t="shared" si="13"/>
        <v>#REF!</v>
      </c>
      <c r="S245" s="24">
        <f t="shared" si="15"/>
        <v>0</v>
      </c>
      <c r="T245" s="24"/>
      <c r="U245" s="24"/>
      <c r="V245" s="24"/>
      <c r="W245" s="23" t="e">
        <f>+#REF!-H245</f>
        <v>#REF!</v>
      </c>
      <c r="X245" s="24"/>
      <c r="Y245" s="24"/>
      <c r="Z245" s="24"/>
      <c r="AA245" s="24"/>
      <c r="AB245" s="24"/>
      <c r="AC245" s="24"/>
      <c r="AD245" s="12" t="str">
        <f>VLOOKUP(B245,'[1]All-Muss'!$C$3:$L$1341,10,0)</f>
        <v xml:space="preserve">Letter not sent, application form filed, membership validity for 33 years only </v>
      </c>
    </row>
    <row r="246" spans="1:30" ht="29.4" thickBot="1" x14ac:dyDescent="0.35">
      <c r="A246" s="27">
        <v>245</v>
      </c>
      <c r="B246" s="28" t="s">
        <v>711</v>
      </c>
      <c r="C246" s="23" t="s">
        <v>23</v>
      </c>
      <c r="D246" s="29" t="s">
        <v>712</v>
      </c>
      <c r="E246" s="19" t="s">
        <v>25</v>
      </c>
      <c r="F246" s="23" t="s">
        <v>26</v>
      </c>
      <c r="G246" s="31">
        <v>38627</v>
      </c>
      <c r="H246" s="23">
        <v>2005</v>
      </c>
      <c r="I246" s="23" t="s">
        <v>607</v>
      </c>
      <c r="J246" s="23"/>
      <c r="K246" s="30"/>
      <c r="L246" s="30">
        <f>VLOOKUP(B246,'[1]All-Muss'!$C$3:$L$1341,5,0)</f>
        <v>132500</v>
      </c>
      <c r="M246" s="30">
        <f>VLOOKUP(B246,'[1]All-Muss'!$C$3:$L$1341,6,0)</f>
        <v>132500</v>
      </c>
      <c r="N246" s="30" t="str">
        <f>VLOOKUP(B246,'[1]All-Muss'!$C$3:$L$1341,8,0)</f>
        <v>I.R.M</v>
      </c>
      <c r="O246" s="25">
        <f t="shared" si="14"/>
        <v>0</v>
      </c>
      <c r="P246" s="23" t="e">
        <f>+#REF!-H246</f>
        <v>#REF!</v>
      </c>
      <c r="Q246" s="24" t="e">
        <f t="shared" si="12"/>
        <v>#REF!</v>
      </c>
      <c r="R246" s="25" t="e">
        <f t="shared" si="13"/>
        <v>#REF!</v>
      </c>
      <c r="S246" s="24">
        <f t="shared" si="15"/>
        <v>0</v>
      </c>
      <c r="T246" s="24"/>
      <c r="U246" s="24"/>
      <c r="V246" s="24"/>
      <c r="W246" s="23" t="e">
        <f>+#REF!-H246</f>
        <v>#REF!</v>
      </c>
      <c r="X246" s="24"/>
      <c r="Y246" s="24"/>
      <c r="Z246" s="24"/>
      <c r="AA246" s="24"/>
      <c r="AB246" s="24"/>
      <c r="AC246" s="24"/>
      <c r="AD246" s="12" t="str">
        <f>VLOOKUP(B246,'[1]All-Muss'!$C$3:$L$1341,10,0)</f>
        <v xml:space="preserve">Letter not sent, application form filed, membership validity for 33 years only </v>
      </c>
    </row>
    <row r="247" spans="1:30" ht="29.4" thickBot="1" x14ac:dyDescent="0.35">
      <c r="A247" s="27">
        <v>246</v>
      </c>
      <c r="B247" s="28" t="s">
        <v>713</v>
      </c>
      <c r="C247" s="23" t="s">
        <v>23</v>
      </c>
      <c r="D247" s="29" t="s">
        <v>714</v>
      </c>
      <c r="E247" s="19" t="s">
        <v>25</v>
      </c>
      <c r="F247" s="23" t="s">
        <v>26</v>
      </c>
      <c r="G247" s="31">
        <v>38627</v>
      </c>
      <c r="H247" s="23">
        <v>2005</v>
      </c>
      <c r="I247" s="23" t="s">
        <v>607</v>
      </c>
      <c r="J247" s="23"/>
      <c r="K247" s="30"/>
      <c r="L247" s="30">
        <f>VLOOKUP(B247,'[1]All-Muss'!$C$3:$L$1341,5,0)</f>
        <v>132500</v>
      </c>
      <c r="M247" s="30">
        <f>VLOOKUP(B247,'[1]All-Muss'!$C$3:$L$1341,6,0)</f>
        <v>132500</v>
      </c>
      <c r="N247" s="30" t="str">
        <f>VLOOKUP(B247,'[1]All-Muss'!$C$3:$L$1341,8,0)</f>
        <v>I.R.M</v>
      </c>
      <c r="O247" s="25">
        <f t="shared" si="14"/>
        <v>0</v>
      </c>
      <c r="P247" s="23" t="e">
        <f>+#REF!-H247</f>
        <v>#REF!</v>
      </c>
      <c r="Q247" s="24" t="e">
        <f t="shared" si="12"/>
        <v>#REF!</v>
      </c>
      <c r="R247" s="25" t="e">
        <f t="shared" si="13"/>
        <v>#REF!</v>
      </c>
      <c r="S247" s="24">
        <f t="shared" si="15"/>
        <v>0</v>
      </c>
      <c r="T247" s="24"/>
      <c r="U247" s="24"/>
      <c r="V247" s="24"/>
      <c r="W247" s="23" t="e">
        <f>+#REF!-H247</f>
        <v>#REF!</v>
      </c>
      <c r="X247" s="24"/>
      <c r="Y247" s="24"/>
      <c r="Z247" s="24"/>
      <c r="AA247" s="24"/>
      <c r="AB247" s="24"/>
      <c r="AC247" s="24"/>
      <c r="AD247" s="12" t="str">
        <f>VLOOKUP(B247,'[1]All-Muss'!$C$3:$L$1341,10,0)</f>
        <v xml:space="preserve">Letter not sent, application form filed, membership validity for 33 years only </v>
      </c>
    </row>
    <row r="248" spans="1:30" ht="29.4" thickBot="1" x14ac:dyDescent="0.35">
      <c r="A248" s="27">
        <v>247</v>
      </c>
      <c r="B248" s="28" t="s">
        <v>715</v>
      </c>
      <c r="C248" s="23" t="s">
        <v>23</v>
      </c>
      <c r="D248" s="29" t="s">
        <v>716</v>
      </c>
      <c r="E248" s="19" t="s">
        <v>25</v>
      </c>
      <c r="F248" s="23" t="s">
        <v>26</v>
      </c>
      <c r="G248" s="31">
        <v>38627</v>
      </c>
      <c r="H248" s="23">
        <v>2005</v>
      </c>
      <c r="I248" s="23" t="s">
        <v>607</v>
      </c>
      <c r="J248" s="23"/>
      <c r="K248" s="30"/>
      <c r="L248" s="30">
        <f>VLOOKUP(B248,'[1]All-Muss'!$C$3:$L$1341,5,0)</f>
        <v>132500</v>
      </c>
      <c r="M248" s="30">
        <f>VLOOKUP(B248,'[1]All-Muss'!$C$3:$L$1341,6,0)</f>
        <v>132500</v>
      </c>
      <c r="N248" s="30" t="str">
        <f>VLOOKUP(B248,'[1]All-Muss'!$C$3:$L$1341,8,0)</f>
        <v>I.R.M</v>
      </c>
      <c r="O248" s="25">
        <f t="shared" si="14"/>
        <v>0</v>
      </c>
      <c r="P248" s="23" t="e">
        <f>+#REF!-H248</f>
        <v>#REF!</v>
      </c>
      <c r="Q248" s="24" t="e">
        <f t="shared" si="12"/>
        <v>#REF!</v>
      </c>
      <c r="R248" s="25" t="e">
        <f t="shared" si="13"/>
        <v>#REF!</v>
      </c>
      <c r="S248" s="24">
        <f t="shared" si="15"/>
        <v>0</v>
      </c>
      <c r="T248" s="24"/>
      <c r="U248" s="24"/>
      <c r="V248" s="24"/>
      <c r="W248" s="23" t="e">
        <f>+#REF!-H248</f>
        <v>#REF!</v>
      </c>
      <c r="X248" s="24"/>
      <c r="Y248" s="24"/>
      <c r="Z248" s="24"/>
      <c r="AA248" s="24"/>
      <c r="AB248" s="24"/>
      <c r="AC248" s="24"/>
      <c r="AD248" s="12" t="str">
        <f>VLOOKUP(B248,'[1]All-Muss'!$C$3:$L$1341,10,0)</f>
        <v xml:space="preserve">Letter not sent, application form filed, membership validity for 33 years only </v>
      </c>
    </row>
    <row r="249" spans="1:30" ht="29.4" thickBot="1" x14ac:dyDescent="0.35">
      <c r="A249" s="27">
        <v>248</v>
      </c>
      <c r="B249" s="28" t="s">
        <v>717</v>
      </c>
      <c r="C249" s="23" t="s">
        <v>23</v>
      </c>
      <c r="D249" s="29" t="s">
        <v>718</v>
      </c>
      <c r="E249" s="19" t="s">
        <v>25</v>
      </c>
      <c r="F249" s="23" t="s">
        <v>26</v>
      </c>
      <c r="G249" s="31">
        <v>38627</v>
      </c>
      <c r="H249" s="23">
        <v>2005</v>
      </c>
      <c r="I249" s="23" t="s">
        <v>607</v>
      </c>
      <c r="J249" s="23"/>
      <c r="K249" s="30"/>
      <c r="L249" s="30">
        <f>VLOOKUP(B249,'[1]All-Muss'!$C$3:$L$1341,5,0)</f>
        <v>132500</v>
      </c>
      <c r="M249" s="30">
        <f>VLOOKUP(B249,'[1]All-Muss'!$C$3:$L$1341,6,0)</f>
        <v>132500</v>
      </c>
      <c r="N249" s="30" t="str">
        <f>VLOOKUP(B249,'[1]All-Muss'!$C$3:$L$1341,8,0)</f>
        <v>I.R.M</v>
      </c>
      <c r="O249" s="25">
        <f t="shared" si="14"/>
        <v>0</v>
      </c>
      <c r="P249" s="23" t="e">
        <f>+#REF!-H249</f>
        <v>#REF!</v>
      </c>
      <c r="Q249" s="24" t="e">
        <f t="shared" si="12"/>
        <v>#REF!</v>
      </c>
      <c r="R249" s="25" t="e">
        <f t="shared" si="13"/>
        <v>#REF!</v>
      </c>
      <c r="S249" s="24">
        <f t="shared" si="15"/>
        <v>0</v>
      </c>
      <c r="T249" s="24"/>
      <c r="U249" s="24"/>
      <c r="V249" s="24"/>
      <c r="W249" s="23" t="e">
        <f>+#REF!-H249</f>
        <v>#REF!</v>
      </c>
      <c r="X249" s="24"/>
      <c r="Y249" s="24"/>
      <c r="Z249" s="24"/>
      <c r="AA249" s="24"/>
      <c r="AB249" s="24"/>
      <c r="AC249" s="24"/>
      <c r="AD249" s="12" t="str">
        <f>VLOOKUP(B249,'[1]All-Muss'!$C$3:$L$1341,10,0)</f>
        <v xml:space="preserve">Letter not sent, application form filed, membership validity for 33 years only </v>
      </c>
    </row>
    <row r="250" spans="1:30" ht="29.4" thickBot="1" x14ac:dyDescent="0.35">
      <c r="A250" s="27">
        <v>249</v>
      </c>
      <c r="B250" s="28" t="s">
        <v>719</v>
      </c>
      <c r="C250" s="23" t="s">
        <v>23</v>
      </c>
      <c r="D250" s="29" t="s">
        <v>720</v>
      </c>
      <c r="E250" s="19" t="s">
        <v>25</v>
      </c>
      <c r="F250" s="23" t="s">
        <v>26</v>
      </c>
      <c r="G250" s="31">
        <v>38627</v>
      </c>
      <c r="H250" s="23">
        <v>2005</v>
      </c>
      <c r="I250" s="23" t="s">
        <v>607</v>
      </c>
      <c r="J250" s="23"/>
      <c r="K250" s="30"/>
      <c r="L250" s="30">
        <f>VLOOKUP(B250,'[1]All-Muss'!$C$3:$L$1341,5,0)</f>
        <v>132500</v>
      </c>
      <c r="M250" s="30">
        <f>VLOOKUP(B250,'[1]All-Muss'!$C$3:$L$1341,6,0)</f>
        <v>132500</v>
      </c>
      <c r="N250" s="30" t="str">
        <f>VLOOKUP(B250,'[1]All-Muss'!$C$3:$L$1341,8,0)</f>
        <v>I.R.M</v>
      </c>
      <c r="O250" s="25">
        <f t="shared" si="14"/>
        <v>0</v>
      </c>
      <c r="P250" s="23" t="e">
        <f>+#REF!-H250</f>
        <v>#REF!</v>
      </c>
      <c r="Q250" s="24" t="e">
        <f t="shared" si="12"/>
        <v>#REF!</v>
      </c>
      <c r="R250" s="25" t="e">
        <f t="shared" si="13"/>
        <v>#REF!</v>
      </c>
      <c r="S250" s="24">
        <f t="shared" si="15"/>
        <v>0</v>
      </c>
      <c r="T250" s="24"/>
      <c r="U250" s="24"/>
      <c r="V250" s="24"/>
      <c r="W250" s="23" t="e">
        <f>+#REF!-H250</f>
        <v>#REF!</v>
      </c>
      <c r="X250" s="24"/>
      <c r="Y250" s="24"/>
      <c r="Z250" s="24"/>
      <c r="AA250" s="24"/>
      <c r="AB250" s="24"/>
      <c r="AC250" s="24"/>
      <c r="AD250" s="12" t="str">
        <f>VLOOKUP(B250,'[1]All-Muss'!$C$3:$L$1341,10,0)</f>
        <v xml:space="preserve">Letter not sent, application form filed, membership validity for 33 years only </v>
      </c>
    </row>
    <row r="251" spans="1:30" ht="29.4" thickBot="1" x14ac:dyDescent="0.35">
      <c r="A251" s="27">
        <v>250</v>
      </c>
      <c r="B251" s="28" t="s">
        <v>721</v>
      </c>
      <c r="C251" s="23" t="s">
        <v>23</v>
      </c>
      <c r="D251" s="29" t="s">
        <v>722</v>
      </c>
      <c r="E251" s="19" t="s">
        <v>25</v>
      </c>
      <c r="F251" s="23" t="s">
        <v>26</v>
      </c>
      <c r="G251" s="31">
        <v>38627</v>
      </c>
      <c r="H251" s="23">
        <v>2005</v>
      </c>
      <c r="I251" s="23" t="s">
        <v>607</v>
      </c>
      <c r="J251" s="23"/>
      <c r="K251" s="30"/>
      <c r="L251" s="30">
        <f>VLOOKUP(B251,'[1]All-Muss'!$C$3:$L$1341,5,0)</f>
        <v>132500</v>
      </c>
      <c r="M251" s="30">
        <f>VLOOKUP(B251,'[1]All-Muss'!$C$3:$L$1341,6,0)</f>
        <v>132500</v>
      </c>
      <c r="N251" s="30" t="str">
        <f>VLOOKUP(B251,'[1]All-Muss'!$C$3:$L$1341,8,0)</f>
        <v>I.R.M</v>
      </c>
      <c r="O251" s="25">
        <f t="shared" si="14"/>
        <v>0</v>
      </c>
      <c r="P251" s="23" t="e">
        <f>+#REF!-H251</f>
        <v>#REF!</v>
      </c>
      <c r="Q251" s="24" t="e">
        <f t="shared" si="12"/>
        <v>#REF!</v>
      </c>
      <c r="R251" s="25" t="e">
        <f t="shared" si="13"/>
        <v>#REF!</v>
      </c>
      <c r="S251" s="24">
        <f t="shared" si="15"/>
        <v>0</v>
      </c>
      <c r="T251" s="24"/>
      <c r="U251" s="24"/>
      <c r="V251" s="24"/>
      <c r="W251" s="23" t="e">
        <f>+#REF!-H251</f>
        <v>#REF!</v>
      </c>
      <c r="X251" s="24"/>
      <c r="Y251" s="24"/>
      <c r="Z251" s="24"/>
      <c r="AA251" s="24"/>
      <c r="AB251" s="24"/>
      <c r="AC251" s="24"/>
      <c r="AD251" s="12" t="str">
        <f>VLOOKUP(B251,'[1]All-Muss'!$C$3:$L$1341,10,0)</f>
        <v xml:space="preserve">Letter not sent, application form filed, membership validity for 33 years only </v>
      </c>
    </row>
    <row r="252" spans="1:30" ht="29.4" thickBot="1" x14ac:dyDescent="0.35">
      <c r="A252" s="27">
        <v>251</v>
      </c>
      <c r="B252" s="28" t="s">
        <v>723</v>
      </c>
      <c r="C252" s="23" t="s">
        <v>23</v>
      </c>
      <c r="D252" s="29" t="s">
        <v>724</v>
      </c>
      <c r="E252" s="19" t="s">
        <v>25</v>
      </c>
      <c r="F252" s="23" t="s">
        <v>26</v>
      </c>
      <c r="G252" s="31">
        <v>38627</v>
      </c>
      <c r="H252" s="23">
        <v>2005</v>
      </c>
      <c r="I252" s="23" t="s">
        <v>607</v>
      </c>
      <c r="J252" s="23"/>
      <c r="K252" s="30"/>
      <c r="L252" s="30">
        <f>VLOOKUP(B252,'[1]All-Muss'!$C$3:$L$1341,5,0)</f>
        <v>132500</v>
      </c>
      <c r="M252" s="30">
        <f>VLOOKUP(B252,'[1]All-Muss'!$C$3:$L$1341,6,0)</f>
        <v>132500</v>
      </c>
      <c r="N252" s="30" t="str">
        <f>VLOOKUP(B252,'[1]All-Muss'!$C$3:$L$1341,8,0)</f>
        <v>I.R.M</v>
      </c>
      <c r="O252" s="25">
        <f t="shared" si="14"/>
        <v>0</v>
      </c>
      <c r="P252" s="23" t="e">
        <f>+#REF!-H252</f>
        <v>#REF!</v>
      </c>
      <c r="Q252" s="24" t="e">
        <f t="shared" si="12"/>
        <v>#REF!</v>
      </c>
      <c r="R252" s="25" t="e">
        <f t="shared" si="13"/>
        <v>#REF!</v>
      </c>
      <c r="S252" s="24">
        <f t="shared" si="15"/>
        <v>0</v>
      </c>
      <c r="T252" s="24"/>
      <c r="U252" s="24"/>
      <c r="V252" s="24"/>
      <c r="W252" s="23" t="e">
        <f>+#REF!-H252</f>
        <v>#REF!</v>
      </c>
      <c r="X252" s="24"/>
      <c r="Y252" s="24"/>
      <c r="Z252" s="24"/>
      <c r="AA252" s="24"/>
      <c r="AB252" s="24"/>
      <c r="AC252" s="24"/>
      <c r="AD252" s="12" t="str">
        <f>VLOOKUP(B252,'[1]All-Muss'!$C$3:$L$1341,10,0)</f>
        <v xml:space="preserve">Letter not sent, application form filed, membership validity for 33 years only </v>
      </c>
    </row>
    <row r="253" spans="1:30" ht="29.4" thickBot="1" x14ac:dyDescent="0.35">
      <c r="A253" s="27">
        <v>252</v>
      </c>
      <c r="B253" s="28" t="s">
        <v>725</v>
      </c>
      <c r="C253" s="23" t="s">
        <v>23</v>
      </c>
      <c r="D253" s="29" t="s">
        <v>726</v>
      </c>
      <c r="E253" s="19" t="s">
        <v>25</v>
      </c>
      <c r="F253" s="23" t="s">
        <v>26</v>
      </c>
      <c r="G253" s="31">
        <v>38627</v>
      </c>
      <c r="H253" s="23">
        <v>2005</v>
      </c>
      <c r="I253" s="23" t="s">
        <v>607</v>
      </c>
      <c r="J253" s="23"/>
      <c r="K253" s="30"/>
      <c r="L253" s="30">
        <f>VLOOKUP(B253,'[1]All-Muss'!$C$3:$L$1341,5,0)</f>
        <v>132500</v>
      </c>
      <c r="M253" s="30">
        <f>VLOOKUP(B253,'[1]All-Muss'!$C$3:$L$1341,6,0)</f>
        <v>132500</v>
      </c>
      <c r="N253" s="30" t="str">
        <f>VLOOKUP(B253,'[1]All-Muss'!$C$3:$L$1341,8,0)</f>
        <v>I.R.M</v>
      </c>
      <c r="O253" s="25">
        <f t="shared" si="14"/>
        <v>0</v>
      </c>
      <c r="P253" s="23" t="e">
        <f>+#REF!-H253</f>
        <v>#REF!</v>
      </c>
      <c r="Q253" s="24" t="e">
        <f t="shared" si="12"/>
        <v>#REF!</v>
      </c>
      <c r="R253" s="25" t="e">
        <f t="shared" si="13"/>
        <v>#REF!</v>
      </c>
      <c r="S253" s="24">
        <f t="shared" si="15"/>
        <v>0</v>
      </c>
      <c r="T253" s="24"/>
      <c r="U253" s="24"/>
      <c r="V253" s="24"/>
      <c r="W253" s="23" t="e">
        <f>+#REF!-H253</f>
        <v>#REF!</v>
      </c>
      <c r="X253" s="24"/>
      <c r="Y253" s="24"/>
      <c r="Z253" s="24"/>
      <c r="AA253" s="24"/>
      <c r="AB253" s="24"/>
      <c r="AC253" s="24"/>
      <c r="AD253" s="12" t="str">
        <f>VLOOKUP(B253,'[1]All-Muss'!$C$3:$L$1341,10,0)</f>
        <v xml:space="preserve">Letter not sent, application form filed, membership validity for 33 years only </v>
      </c>
    </row>
    <row r="254" spans="1:30" ht="29.4" thickBot="1" x14ac:dyDescent="0.35">
      <c r="A254" s="27">
        <v>253</v>
      </c>
      <c r="B254" s="28" t="s">
        <v>727</v>
      </c>
      <c r="C254" s="23" t="s">
        <v>23</v>
      </c>
      <c r="D254" s="29" t="s">
        <v>728</v>
      </c>
      <c r="E254" s="19" t="s">
        <v>25</v>
      </c>
      <c r="F254" s="23" t="s">
        <v>26</v>
      </c>
      <c r="G254" s="31">
        <v>38627</v>
      </c>
      <c r="H254" s="23">
        <v>2005</v>
      </c>
      <c r="I254" s="23" t="s">
        <v>607</v>
      </c>
      <c r="J254" s="23"/>
      <c r="K254" s="30"/>
      <c r="L254" s="30">
        <f>VLOOKUP(B254,'[1]All-Muss'!$C$3:$L$1341,5,0)</f>
        <v>132500</v>
      </c>
      <c r="M254" s="30">
        <f>VLOOKUP(B254,'[1]All-Muss'!$C$3:$L$1341,6,0)</f>
        <v>132500</v>
      </c>
      <c r="N254" s="30" t="str">
        <f>VLOOKUP(B254,'[1]All-Muss'!$C$3:$L$1341,8,0)</f>
        <v>I.R.M</v>
      </c>
      <c r="O254" s="25">
        <f t="shared" si="14"/>
        <v>0</v>
      </c>
      <c r="P254" s="23" t="e">
        <f>+#REF!-H254</f>
        <v>#REF!</v>
      </c>
      <c r="Q254" s="24" t="e">
        <f t="shared" si="12"/>
        <v>#REF!</v>
      </c>
      <c r="R254" s="25" t="e">
        <f t="shared" si="13"/>
        <v>#REF!</v>
      </c>
      <c r="S254" s="24">
        <f t="shared" si="15"/>
        <v>0</v>
      </c>
      <c r="T254" s="24"/>
      <c r="U254" s="24"/>
      <c r="V254" s="24"/>
      <c r="W254" s="23" t="e">
        <f>+#REF!-H254</f>
        <v>#REF!</v>
      </c>
      <c r="X254" s="24"/>
      <c r="Y254" s="24"/>
      <c r="Z254" s="24"/>
      <c r="AA254" s="24"/>
      <c r="AB254" s="24"/>
      <c r="AC254" s="24"/>
      <c r="AD254" s="12" t="str">
        <f>VLOOKUP(B254,'[1]All-Muss'!$C$3:$L$1341,10,0)</f>
        <v xml:space="preserve">Letter not sent, application form filed, membership validity for 33 years only </v>
      </c>
    </row>
    <row r="255" spans="1:30" ht="29.4" thickBot="1" x14ac:dyDescent="0.35">
      <c r="A255" s="27">
        <v>254</v>
      </c>
      <c r="B255" s="28" t="s">
        <v>729</v>
      </c>
      <c r="C255" s="23" t="s">
        <v>23</v>
      </c>
      <c r="D255" s="29" t="s">
        <v>730</v>
      </c>
      <c r="E255" s="19" t="s">
        <v>25</v>
      </c>
      <c r="F255" s="23" t="s">
        <v>26</v>
      </c>
      <c r="G255" s="31">
        <v>38627</v>
      </c>
      <c r="H255" s="23">
        <v>2005</v>
      </c>
      <c r="I255" s="23" t="s">
        <v>607</v>
      </c>
      <c r="J255" s="23"/>
      <c r="K255" s="30"/>
      <c r="L255" s="30">
        <f>VLOOKUP(B255,'[1]All-Muss'!$C$3:$L$1341,5,0)</f>
        <v>132500</v>
      </c>
      <c r="M255" s="30">
        <f>VLOOKUP(B255,'[1]All-Muss'!$C$3:$L$1341,6,0)</f>
        <v>132500</v>
      </c>
      <c r="N255" s="30" t="str">
        <f>VLOOKUP(B255,'[1]All-Muss'!$C$3:$L$1341,8,0)</f>
        <v>I.R.M</v>
      </c>
      <c r="O255" s="25">
        <f t="shared" si="14"/>
        <v>0</v>
      </c>
      <c r="P255" s="23" t="e">
        <f>+#REF!-H255</f>
        <v>#REF!</v>
      </c>
      <c r="Q255" s="24" t="e">
        <f t="shared" si="12"/>
        <v>#REF!</v>
      </c>
      <c r="R255" s="25" t="e">
        <f t="shared" si="13"/>
        <v>#REF!</v>
      </c>
      <c r="S255" s="24">
        <f t="shared" si="15"/>
        <v>0</v>
      </c>
      <c r="T255" s="24"/>
      <c r="U255" s="24"/>
      <c r="V255" s="24"/>
      <c r="W255" s="23" t="e">
        <f>+#REF!-H255</f>
        <v>#REF!</v>
      </c>
      <c r="X255" s="24"/>
      <c r="Y255" s="24"/>
      <c r="Z255" s="24"/>
      <c r="AA255" s="24"/>
      <c r="AB255" s="24"/>
      <c r="AC255" s="24"/>
      <c r="AD255" s="12" t="str">
        <f>VLOOKUP(B255,'[1]All-Muss'!$C$3:$L$1341,10,0)</f>
        <v xml:space="preserve">Letter not sent, application form filed, membership validity for 33 years only </v>
      </c>
    </row>
    <row r="256" spans="1:30" ht="29.4" thickBot="1" x14ac:dyDescent="0.35">
      <c r="A256" s="27">
        <v>255</v>
      </c>
      <c r="B256" s="28" t="s">
        <v>731</v>
      </c>
      <c r="C256" s="23" t="s">
        <v>23</v>
      </c>
      <c r="D256" s="29" t="s">
        <v>732</v>
      </c>
      <c r="E256" s="19" t="s">
        <v>25</v>
      </c>
      <c r="F256" s="23" t="s">
        <v>26</v>
      </c>
      <c r="G256" s="31">
        <v>38627</v>
      </c>
      <c r="H256" s="23">
        <v>2005</v>
      </c>
      <c r="I256" s="23" t="s">
        <v>607</v>
      </c>
      <c r="J256" s="23"/>
      <c r="K256" s="30"/>
      <c r="L256" s="30">
        <f>VLOOKUP(B256,'[1]All-Muss'!$C$3:$L$1341,5,0)</f>
        <v>132500</v>
      </c>
      <c r="M256" s="30">
        <f>VLOOKUP(B256,'[1]All-Muss'!$C$3:$L$1341,6,0)</f>
        <v>132500</v>
      </c>
      <c r="N256" s="30" t="str">
        <f>VLOOKUP(B256,'[1]All-Muss'!$C$3:$L$1341,8,0)</f>
        <v>I.R.M</v>
      </c>
      <c r="O256" s="25">
        <f t="shared" si="14"/>
        <v>0</v>
      </c>
      <c r="P256" s="23" t="e">
        <f>+#REF!-H256</f>
        <v>#REF!</v>
      </c>
      <c r="Q256" s="24" t="e">
        <f t="shared" si="12"/>
        <v>#REF!</v>
      </c>
      <c r="R256" s="25" t="e">
        <f t="shared" si="13"/>
        <v>#REF!</v>
      </c>
      <c r="S256" s="24">
        <f t="shared" si="15"/>
        <v>0</v>
      </c>
      <c r="T256" s="24"/>
      <c r="U256" s="24"/>
      <c r="V256" s="24"/>
      <c r="W256" s="23" t="e">
        <f>+#REF!-H256</f>
        <v>#REF!</v>
      </c>
      <c r="X256" s="24"/>
      <c r="Y256" s="24"/>
      <c r="Z256" s="24"/>
      <c r="AA256" s="24"/>
      <c r="AB256" s="24"/>
      <c r="AC256" s="24"/>
      <c r="AD256" s="12" t="str">
        <f>VLOOKUP(B256,'[1]All-Muss'!$C$3:$L$1341,10,0)</f>
        <v xml:space="preserve">Letter not sent, application form filed, membership validity for 33 years only </v>
      </c>
    </row>
    <row r="257" spans="1:30" ht="29.4" thickBot="1" x14ac:dyDescent="0.35">
      <c r="A257" s="27">
        <v>256</v>
      </c>
      <c r="B257" s="28" t="s">
        <v>733</v>
      </c>
      <c r="C257" s="23" t="s">
        <v>23</v>
      </c>
      <c r="D257" s="29" t="s">
        <v>734</v>
      </c>
      <c r="E257" s="19" t="s">
        <v>25</v>
      </c>
      <c r="F257" s="23" t="s">
        <v>26</v>
      </c>
      <c r="G257" s="31">
        <v>38627</v>
      </c>
      <c r="H257" s="23">
        <v>2005</v>
      </c>
      <c r="I257" s="23" t="s">
        <v>607</v>
      </c>
      <c r="J257" s="23"/>
      <c r="K257" s="30"/>
      <c r="L257" s="30">
        <f>VLOOKUP(B257,'[1]All-Muss'!$C$3:$L$1341,5,0)</f>
        <v>132500</v>
      </c>
      <c r="M257" s="30">
        <f>VLOOKUP(B257,'[1]All-Muss'!$C$3:$L$1341,6,0)</f>
        <v>132500</v>
      </c>
      <c r="N257" s="30" t="str">
        <f>VLOOKUP(B257,'[1]All-Muss'!$C$3:$L$1341,8,0)</f>
        <v>I.R.M</v>
      </c>
      <c r="O257" s="25">
        <f t="shared" si="14"/>
        <v>0</v>
      </c>
      <c r="P257" s="23" t="e">
        <f>+#REF!-H257</f>
        <v>#REF!</v>
      </c>
      <c r="Q257" s="24" t="e">
        <f t="shared" si="12"/>
        <v>#REF!</v>
      </c>
      <c r="R257" s="25" t="e">
        <f t="shared" si="13"/>
        <v>#REF!</v>
      </c>
      <c r="S257" s="24">
        <f t="shared" si="15"/>
        <v>0</v>
      </c>
      <c r="T257" s="24"/>
      <c r="U257" s="24"/>
      <c r="V257" s="24"/>
      <c r="W257" s="23" t="e">
        <f>+#REF!-H257</f>
        <v>#REF!</v>
      </c>
      <c r="X257" s="24"/>
      <c r="Y257" s="24"/>
      <c r="Z257" s="24"/>
      <c r="AA257" s="24"/>
      <c r="AB257" s="24"/>
      <c r="AC257" s="24"/>
      <c r="AD257" s="12" t="str">
        <f>VLOOKUP(B257,'[1]All-Muss'!$C$3:$L$1341,10,0)</f>
        <v xml:space="preserve">Letter not sent, application form filed, membership validity for 33 years only </v>
      </c>
    </row>
    <row r="258" spans="1:30" ht="29.4" thickBot="1" x14ac:dyDescent="0.35">
      <c r="A258" s="27">
        <v>257</v>
      </c>
      <c r="B258" s="28" t="s">
        <v>735</v>
      </c>
      <c r="C258" s="23" t="s">
        <v>23</v>
      </c>
      <c r="D258" s="29" t="s">
        <v>736</v>
      </c>
      <c r="E258" s="19" t="s">
        <v>25</v>
      </c>
      <c r="F258" s="23" t="s">
        <v>26</v>
      </c>
      <c r="G258" s="31">
        <v>38627</v>
      </c>
      <c r="H258" s="23">
        <v>2005</v>
      </c>
      <c r="I258" s="23" t="s">
        <v>607</v>
      </c>
      <c r="J258" s="23"/>
      <c r="K258" s="30"/>
      <c r="L258" s="30">
        <f>VLOOKUP(B258,'[1]All-Muss'!$C$3:$L$1341,5,0)</f>
        <v>132500</v>
      </c>
      <c r="M258" s="30">
        <f>VLOOKUP(B258,'[1]All-Muss'!$C$3:$L$1341,6,0)</f>
        <v>132500</v>
      </c>
      <c r="N258" s="30" t="str">
        <f>VLOOKUP(B258,'[1]All-Muss'!$C$3:$L$1341,8,0)</f>
        <v>I.R.M</v>
      </c>
      <c r="O258" s="25">
        <f t="shared" si="14"/>
        <v>0</v>
      </c>
      <c r="P258" s="23" t="e">
        <f>+#REF!-H258</f>
        <v>#REF!</v>
      </c>
      <c r="Q258" s="24" t="e">
        <f t="shared" ref="Q258:Q321" si="16">IF(N258="outstanding",(M258-(M258*20%)),(M258-(M258/33)*P258))</f>
        <v>#REF!</v>
      </c>
      <c r="R258" s="25" t="e">
        <f t="shared" ref="R258:R321" si="17">((M258-(M258/33)*P258))</f>
        <v>#REF!</v>
      </c>
      <c r="S258" s="24">
        <f t="shared" si="15"/>
        <v>0</v>
      </c>
      <c r="T258" s="24"/>
      <c r="U258" s="24"/>
      <c r="V258" s="24"/>
      <c r="W258" s="23" t="e">
        <f>+#REF!-H258</f>
        <v>#REF!</v>
      </c>
      <c r="X258" s="24"/>
      <c r="Y258" s="24"/>
      <c r="Z258" s="24"/>
      <c r="AA258" s="24"/>
      <c r="AB258" s="24"/>
      <c r="AC258" s="24"/>
      <c r="AD258" s="12" t="str">
        <f>VLOOKUP(B258,'[1]All-Muss'!$C$3:$L$1341,10,0)</f>
        <v xml:space="preserve">Letter not sent, application form filed, membership validity for 33 years only </v>
      </c>
    </row>
    <row r="259" spans="1:30" ht="29.4" thickBot="1" x14ac:dyDescent="0.35">
      <c r="A259" s="27">
        <v>258</v>
      </c>
      <c r="B259" s="28" t="s">
        <v>737</v>
      </c>
      <c r="C259" s="23" t="s">
        <v>23</v>
      </c>
      <c r="D259" s="29" t="s">
        <v>738</v>
      </c>
      <c r="E259" s="19" t="s">
        <v>25</v>
      </c>
      <c r="F259" s="23" t="s">
        <v>26</v>
      </c>
      <c r="G259" s="31">
        <v>38627</v>
      </c>
      <c r="H259" s="23">
        <v>2005</v>
      </c>
      <c r="I259" s="23" t="s">
        <v>607</v>
      </c>
      <c r="J259" s="23"/>
      <c r="K259" s="30"/>
      <c r="L259" s="30">
        <f>VLOOKUP(B259,'[1]All-Muss'!$C$3:$L$1341,5,0)</f>
        <v>132500</v>
      </c>
      <c r="M259" s="30">
        <f>VLOOKUP(B259,'[1]All-Muss'!$C$3:$L$1341,6,0)</f>
        <v>132500</v>
      </c>
      <c r="N259" s="30" t="str">
        <f>VLOOKUP(B259,'[1]All-Muss'!$C$3:$L$1341,8,0)</f>
        <v>I.R.M</v>
      </c>
      <c r="O259" s="25">
        <f t="shared" ref="O259:O322" si="18">+L259-M259</f>
        <v>0</v>
      </c>
      <c r="P259" s="23" t="e">
        <f>+#REF!-H259</f>
        <v>#REF!</v>
      </c>
      <c r="Q259" s="24" t="e">
        <f t="shared" si="16"/>
        <v>#REF!</v>
      </c>
      <c r="R259" s="25" t="e">
        <f t="shared" si="17"/>
        <v>#REF!</v>
      </c>
      <c r="S259" s="24">
        <f t="shared" si="15"/>
        <v>0</v>
      </c>
      <c r="T259" s="24"/>
      <c r="U259" s="24"/>
      <c r="V259" s="24"/>
      <c r="W259" s="23" t="e">
        <f>+#REF!-H259</f>
        <v>#REF!</v>
      </c>
      <c r="X259" s="24"/>
      <c r="Y259" s="24"/>
      <c r="Z259" s="24"/>
      <c r="AA259" s="24"/>
      <c r="AB259" s="24"/>
      <c r="AC259" s="24"/>
      <c r="AD259" s="12" t="str">
        <f>VLOOKUP(B259,'[1]All-Muss'!$C$3:$L$1341,10,0)</f>
        <v xml:space="preserve">Letter not sent, application form filed, membership validity for 33 years only </v>
      </c>
    </row>
    <row r="260" spans="1:30" ht="29.4" thickBot="1" x14ac:dyDescent="0.35">
      <c r="A260" s="27">
        <v>259</v>
      </c>
      <c r="B260" s="28" t="s">
        <v>739</v>
      </c>
      <c r="C260" s="23" t="s">
        <v>23</v>
      </c>
      <c r="D260" s="29" t="s">
        <v>740</v>
      </c>
      <c r="E260" s="19" t="s">
        <v>25</v>
      </c>
      <c r="F260" s="23" t="s">
        <v>26</v>
      </c>
      <c r="G260" s="31">
        <v>38627</v>
      </c>
      <c r="H260" s="23">
        <v>2005</v>
      </c>
      <c r="I260" s="23" t="s">
        <v>607</v>
      </c>
      <c r="J260" s="23"/>
      <c r="K260" s="30"/>
      <c r="L260" s="30">
        <f>VLOOKUP(B260,'[1]All-Muss'!$C$3:$L$1341,5,0)</f>
        <v>132500</v>
      </c>
      <c r="M260" s="30">
        <f>VLOOKUP(B260,'[1]All-Muss'!$C$3:$L$1341,6,0)</f>
        <v>132500</v>
      </c>
      <c r="N260" s="30" t="str">
        <f>VLOOKUP(B260,'[1]All-Muss'!$C$3:$L$1341,8,0)</f>
        <v>I.R.M</v>
      </c>
      <c r="O260" s="25">
        <f t="shared" si="18"/>
        <v>0</v>
      </c>
      <c r="P260" s="23" t="e">
        <f>+#REF!-H260</f>
        <v>#REF!</v>
      </c>
      <c r="Q260" s="24" t="e">
        <f t="shared" si="16"/>
        <v>#REF!</v>
      </c>
      <c r="R260" s="25" t="e">
        <f t="shared" si="17"/>
        <v>#REF!</v>
      </c>
      <c r="S260" s="24">
        <f t="shared" ref="S260:S323" si="19">IF(N260="outstanding",(M260-(M260*20%)),0)</f>
        <v>0</v>
      </c>
      <c r="T260" s="24"/>
      <c r="U260" s="24"/>
      <c r="V260" s="24"/>
      <c r="W260" s="23" t="e">
        <f>+#REF!-H260</f>
        <v>#REF!</v>
      </c>
      <c r="X260" s="24"/>
      <c r="Y260" s="24"/>
      <c r="Z260" s="24"/>
      <c r="AA260" s="24"/>
      <c r="AB260" s="24"/>
      <c r="AC260" s="24"/>
      <c r="AD260" s="12" t="str">
        <f>VLOOKUP(B260,'[1]All-Muss'!$C$3:$L$1341,10,0)</f>
        <v xml:space="preserve">Letter not sent, application form filed, membership validity for 33 years only </v>
      </c>
    </row>
    <row r="261" spans="1:30" ht="29.4" thickBot="1" x14ac:dyDescent="0.35">
      <c r="A261" s="27">
        <v>260</v>
      </c>
      <c r="B261" s="28" t="s">
        <v>741</v>
      </c>
      <c r="C261" s="23" t="s">
        <v>23</v>
      </c>
      <c r="D261" s="29" t="s">
        <v>742</v>
      </c>
      <c r="E261" s="19" t="s">
        <v>25</v>
      </c>
      <c r="F261" s="23" t="s">
        <v>26</v>
      </c>
      <c r="G261" s="31">
        <v>38627</v>
      </c>
      <c r="H261" s="23">
        <v>2005</v>
      </c>
      <c r="I261" s="23" t="s">
        <v>607</v>
      </c>
      <c r="J261" s="23"/>
      <c r="K261" s="30"/>
      <c r="L261" s="30">
        <f>VLOOKUP(B261,'[1]All-Muss'!$C$3:$L$1341,5,0)</f>
        <v>132500</v>
      </c>
      <c r="M261" s="30">
        <f>VLOOKUP(B261,'[1]All-Muss'!$C$3:$L$1341,6,0)</f>
        <v>132500</v>
      </c>
      <c r="N261" s="30" t="str">
        <f>VLOOKUP(B261,'[1]All-Muss'!$C$3:$L$1341,8,0)</f>
        <v>I.R.M</v>
      </c>
      <c r="O261" s="25">
        <f t="shared" si="18"/>
        <v>0</v>
      </c>
      <c r="P261" s="23" t="e">
        <f>+#REF!-H261</f>
        <v>#REF!</v>
      </c>
      <c r="Q261" s="24" t="e">
        <f t="shared" si="16"/>
        <v>#REF!</v>
      </c>
      <c r="R261" s="25" t="e">
        <f t="shared" si="17"/>
        <v>#REF!</v>
      </c>
      <c r="S261" s="24">
        <f t="shared" si="19"/>
        <v>0</v>
      </c>
      <c r="T261" s="24"/>
      <c r="U261" s="24"/>
      <c r="V261" s="24"/>
      <c r="W261" s="23" t="e">
        <f>+#REF!-H261</f>
        <v>#REF!</v>
      </c>
      <c r="X261" s="24"/>
      <c r="Y261" s="24"/>
      <c r="Z261" s="24"/>
      <c r="AA261" s="24"/>
      <c r="AB261" s="24"/>
      <c r="AC261" s="24"/>
      <c r="AD261" s="12" t="str">
        <f>VLOOKUP(B261,'[1]All-Muss'!$C$3:$L$1341,10,0)</f>
        <v xml:space="preserve">Letter not sent, application form filed, membership validity for 33 years only </v>
      </c>
    </row>
    <row r="262" spans="1:30" ht="29.4" thickBot="1" x14ac:dyDescent="0.35">
      <c r="A262" s="27">
        <v>261</v>
      </c>
      <c r="B262" s="28" t="s">
        <v>743</v>
      </c>
      <c r="C262" s="23" t="s">
        <v>23</v>
      </c>
      <c r="D262" s="29" t="s">
        <v>744</v>
      </c>
      <c r="E262" s="19" t="s">
        <v>25</v>
      </c>
      <c r="F262" s="23" t="s">
        <v>26</v>
      </c>
      <c r="G262" s="31">
        <v>38627</v>
      </c>
      <c r="H262" s="23">
        <v>2005</v>
      </c>
      <c r="I262" s="23" t="s">
        <v>607</v>
      </c>
      <c r="J262" s="23"/>
      <c r="K262" s="30"/>
      <c r="L262" s="30">
        <f>VLOOKUP(B262,'[1]All-Muss'!$C$3:$L$1341,5,0)</f>
        <v>132500</v>
      </c>
      <c r="M262" s="30">
        <f>VLOOKUP(B262,'[1]All-Muss'!$C$3:$L$1341,6,0)</f>
        <v>132500</v>
      </c>
      <c r="N262" s="30" t="str">
        <f>VLOOKUP(B262,'[1]All-Muss'!$C$3:$L$1341,8,0)</f>
        <v>I.R.M</v>
      </c>
      <c r="O262" s="25">
        <f t="shared" si="18"/>
        <v>0</v>
      </c>
      <c r="P262" s="23" t="e">
        <f>+#REF!-H262</f>
        <v>#REF!</v>
      </c>
      <c r="Q262" s="24" t="e">
        <f t="shared" si="16"/>
        <v>#REF!</v>
      </c>
      <c r="R262" s="25" t="e">
        <f t="shared" si="17"/>
        <v>#REF!</v>
      </c>
      <c r="S262" s="24">
        <f t="shared" si="19"/>
        <v>0</v>
      </c>
      <c r="T262" s="24"/>
      <c r="U262" s="24"/>
      <c r="V262" s="24"/>
      <c r="W262" s="23" t="e">
        <f>+#REF!-H262</f>
        <v>#REF!</v>
      </c>
      <c r="X262" s="24"/>
      <c r="Y262" s="24"/>
      <c r="Z262" s="24"/>
      <c r="AA262" s="24"/>
      <c r="AB262" s="24"/>
      <c r="AC262" s="24"/>
      <c r="AD262" s="12" t="str">
        <f>VLOOKUP(B262,'[1]All-Muss'!$C$3:$L$1341,10,0)</f>
        <v xml:space="preserve">Letter not sent, application form filed, membership validity for 33 years only </v>
      </c>
    </row>
    <row r="263" spans="1:30" ht="29.4" thickBot="1" x14ac:dyDescent="0.35">
      <c r="A263" s="27">
        <v>262</v>
      </c>
      <c r="B263" s="28" t="s">
        <v>745</v>
      </c>
      <c r="C263" s="23" t="s">
        <v>23</v>
      </c>
      <c r="D263" s="29" t="s">
        <v>746</v>
      </c>
      <c r="E263" s="19" t="s">
        <v>25</v>
      </c>
      <c r="F263" s="23" t="s">
        <v>26</v>
      </c>
      <c r="G263" s="31">
        <v>38627</v>
      </c>
      <c r="H263" s="23">
        <v>2005</v>
      </c>
      <c r="I263" s="23" t="s">
        <v>628</v>
      </c>
      <c r="J263" s="23"/>
      <c r="K263" s="30"/>
      <c r="L263" s="30">
        <f>VLOOKUP(B263,'[1]All-Muss'!$C$3:$L$1341,5,0)</f>
        <v>132500</v>
      </c>
      <c r="M263" s="30">
        <f>VLOOKUP(B263,'[1]All-Muss'!$C$3:$L$1341,6,0)</f>
        <v>132500</v>
      </c>
      <c r="N263" s="30" t="str">
        <f>VLOOKUP(B263,'[1]All-Muss'!$C$3:$L$1341,8,0)</f>
        <v>I.R.M</v>
      </c>
      <c r="O263" s="25">
        <f t="shared" si="18"/>
        <v>0</v>
      </c>
      <c r="P263" s="23" t="e">
        <f>+#REF!-H263</f>
        <v>#REF!</v>
      </c>
      <c r="Q263" s="24" t="e">
        <f t="shared" si="16"/>
        <v>#REF!</v>
      </c>
      <c r="R263" s="25" t="e">
        <f t="shared" si="17"/>
        <v>#REF!</v>
      </c>
      <c r="S263" s="24">
        <f t="shared" si="19"/>
        <v>0</v>
      </c>
      <c r="T263" s="24"/>
      <c r="U263" s="24"/>
      <c r="V263" s="24"/>
      <c r="W263" s="23" t="e">
        <f>+#REF!-H263</f>
        <v>#REF!</v>
      </c>
      <c r="X263" s="24"/>
      <c r="Y263" s="24"/>
      <c r="Z263" s="24"/>
      <c r="AA263" s="24"/>
      <c r="AB263" s="24"/>
      <c r="AC263" s="24"/>
      <c r="AD263" s="12" t="str">
        <f>VLOOKUP(B263,'[1]All-Muss'!$C$3:$L$1341,10,0)</f>
        <v xml:space="preserve">Letter not sent, application form filed, membership validity for 33 years only </v>
      </c>
    </row>
    <row r="264" spans="1:30" ht="29.4" thickBot="1" x14ac:dyDescent="0.35">
      <c r="A264" s="27">
        <v>263</v>
      </c>
      <c r="B264" s="28" t="s">
        <v>747</v>
      </c>
      <c r="C264" s="23" t="s">
        <v>23</v>
      </c>
      <c r="D264" s="29" t="s">
        <v>748</v>
      </c>
      <c r="E264" s="19" t="s">
        <v>25</v>
      </c>
      <c r="F264" s="23" t="s">
        <v>26</v>
      </c>
      <c r="G264" s="31">
        <v>38627</v>
      </c>
      <c r="H264" s="23">
        <v>2005</v>
      </c>
      <c r="I264" s="23" t="s">
        <v>628</v>
      </c>
      <c r="J264" s="23"/>
      <c r="K264" s="30"/>
      <c r="L264" s="30">
        <f>VLOOKUP(B264,'[1]All-Muss'!$C$3:$L$1341,5,0)</f>
        <v>132500</v>
      </c>
      <c r="M264" s="30">
        <f>VLOOKUP(B264,'[1]All-Muss'!$C$3:$L$1341,6,0)</f>
        <v>132500</v>
      </c>
      <c r="N264" s="30" t="str">
        <f>VLOOKUP(B264,'[1]All-Muss'!$C$3:$L$1341,8,0)</f>
        <v>I.R.M</v>
      </c>
      <c r="O264" s="25">
        <f t="shared" si="18"/>
        <v>0</v>
      </c>
      <c r="P264" s="23" t="e">
        <f>+#REF!-H264</f>
        <v>#REF!</v>
      </c>
      <c r="Q264" s="24" t="e">
        <f t="shared" si="16"/>
        <v>#REF!</v>
      </c>
      <c r="R264" s="25" t="e">
        <f t="shared" si="17"/>
        <v>#REF!</v>
      </c>
      <c r="S264" s="24">
        <f t="shared" si="19"/>
        <v>0</v>
      </c>
      <c r="T264" s="24"/>
      <c r="U264" s="24"/>
      <c r="V264" s="24"/>
      <c r="W264" s="23" t="e">
        <f>+#REF!-H264</f>
        <v>#REF!</v>
      </c>
      <c r="X264" s="24"/>
      <c r="Y264" s="24"/>
      <c r="Z264" s="24"/>
      <c r="AA264" s="24"/>
      <c r="AB264" s="24"/>
      <c r="AC264" s="24"/>
      <c r="AD264" s="12" t="str">
        <f>VLOOKUP(B264,'[1]All-Muss'!$C$3:$L$1341,10,0)</f>
        <v xml:space="preserve">Letter not sent, application form filed, membership validity for 33 years only </v>
      </c>
    </row>
    <row r="265" spans="1:30" ht="29.4" thickBot="1" x14ac:dyDescent="0.35">
      <c r="A265" s="27">
        <v>264</v>
      </c>
      <c r="B265" s="28" t="s">
        <v>749</v>
      </c>
      <c r="C265" s="23" t="s">
        <v>23</v>
      </c>
      <c r="D265" s="29" t="s">
        <v>750</v>
      </c>
      <c r="E265" s="19" t="s">
        <v>25</v>
      </c>
      <c r="F265" s="23" t="s">
        <v>26</v>
      </c>
      <c r="G265" s="31">
        <v>38627</v>
      </c>
      <c r="H265" s="23">
        <v>2005</v>
      </c>
      <c r="I265" s="23" t="s">
        <v>628</v>
      </c>
      <c r="J265" s="23"/>
      <c r="K265" s="30"/>
      <c r="L265" s="30">
        <f>VLOOKUP(B265,'[1]All-Muss'!$C$3:$L$1341,5,0)</f>
        <v>132500</v>
      </c>
      <c r="M265" s="30">
        <f>VLOOKUP(B265,'[1]All-Muss'!$C$3:$L$1341,6,0)</f>
        <v>132500</v>
      </c>
      <c r="N265" s="30" t="str">
        <f>VLOOKUP(B265,'[1]All-Muss'!$C$3:$L$1341,8,0)</f>
        <v>I.R.M</v>
      </c>
      <c r="O265" s="25">
        <f t="shared" si="18"/>
        <v>0</v>
      </c>
      <c r="P265" s="23" t="e">
        <f>+#REF!-H265</f>
        <v>#REF!</v>
      </c>
      <c r="Q265" s="24" t="e">
        <f t="shared" si="16"/>
        <v>#REF!</v>
      </c>
      <c r="R265" s="25" t="e">
        <f t="shared" si="17"/>
        <v>#REF!</v>
      </c>
      <c r="S265" s="24">
        <f t="shared" si="19"/>
        <v>0</v>
      </c>
      <c r="T265" s="24"/>
      <c r="U265" s="24"/>
      <c r="V265" s="24"/>
      <c r="W265" s="23" t="e">
        <f>+#REF!-H265</f>
        <v>#REF!</v>
      </c>
      <c r="X265" s="24"/>
      <c r="Y265" s="24"/>
      <c r="Z265" s="24"/>
      <c r="AA265" s="24"/>
      <c r="AB265" s="24"/>
      <c r="AC265" s="24"/>
      <c r="AD265" s="12" t="str">
        <f>VLOOKUP(B265,'[1]All-Muss'!$C$3:$L$1341,10,0)</f>
        <v xml:space="preserve">Letter not sent, application form filed, membership validity for 33 years only </v>
      </c>
    </row>
    <row r="266" spans="1:30" ht="29.4" thickBot="1" x14ac:dyDescent="0.35">
      <c r="A266" s="27">
        <v>265</v>
      </c>
      <c r="B266" s="28" t="s">
        <v>751</v>
      </c>
      <c r="C266" s="23" t="s">
        <v>23</v>
      </c>
      <c r="D266" s="29" t="s">
        <v>752</v>
      </c>
      <c r="E266" s="19" t="s">
        <v>25</v>
      </c>
      <c r="F266" s="23" t="s">
        <v>26</v>
      </c>
      <c r="G266" s="31">
        <v>38627</v>
      </c>
      <c r="H266" s="23">
        <v>2005</v>
      </c>
      <c r="I266" s="23" t="s">
        <v>628</v>
      </c>
      <c r="J266" s="23"/>
      <c r="K266" s="30"/>
      <c r="L266" s="30">
        <f>VLOOKUP(B266,'[1]All-Muss'!$C$3:$L$1341,5,0)</f>
        <v>132500</v>
      </c>
      <c r="M266" s="30">
        <f>VLOOKUP(B266,'[1]All-Muss'!$C$3:$L$1341,6,0)</f>
        <v>132500</v>
      </c>
      <c r="N266" s="30" t="str">
        <f>VLOOKUP(B266,'[1]All-Muss'!$C$3:$L$1341,8,0)</f>
        <v>I.R.M</v>
      </c>
      <c r="O266" s="25">
        <f t="shared" si="18"/>
        <v>0</v>
      </c>
      <c r="P266" s="23" t="e">
        <f>+#REF!-H266</f>
        <v>#REF!</v>
      </c>
      <c r="Q266" s="24" t="e">
        <f t="shared" si="16"/>
        <v>#REF!</v>
      </c>
      <c r="R266" s="25" t="e">
        <f t="shared" si="17"/>
        <v>#REF!</v>
      </c>
      <c r="S266" s="24">
        <f t="shared" si="19"/>
        <v>0</v>
      </c>
      <c r="T266" s="24"/>
      <c r="U266" s="24"/>
      <c r="V266" s="24"/>
      <c r="W266" s="23" t="e">
        <f>+#REF!-H266</f>
        <v>#REF!</v>
      </c>
      <c r="X266" s="24"/>
      <c r="Y266" s="24"/>
      <c r="Z266" s="24"/>
      <c r="AA266" s="24"/>
      <c r="AB266" s="24"/>
      <c r="AC266" s="24"/>
      <c r="AD266" s="12" t="str">
        <f>VLOOKUP(B266,'[1]All-Muss'!$C$3:$L$1341,10,0)</f>
        <v xml:space="preserve">Letter not sent, application form filed, membership validity for 33 years only </v>
      </c>
    </row>
    <row r="267" spans="1:30" ht="29.4" thickBot="1" x14ac:dyDescent="0.35">
      <c r="A267" s="27">
        <v>266</v>
      </c>
      <c r="B267" s="28" t="s">
        <v>753</v>
      </c>
      <c r="C267" s="23" t="s">
        <v>23</v>
      </c>
      <c r="D267" s="29" t="s">
        <v>754</v>
      </c>
      <c r="E267" s="19" t="s">
        <v>25</v>
      </c>
      <c r="F267" s="23" t="s">
        <v>26</v>
      </c>
      <c r="G267" s="23" t="s">
        <v>755</v>
      </c>
      <c r="H267" s="23">
        <v>2005</v>
      </c>
      <c r="I267" s="23" t="s">
        <v>628</v>
      </c>
      <c r="J267" s="23"/>
      <c r="K267" s="30"/>
      <c r="L267" s="30">
        <f>VLOOKUP(B267,'[1]All-Muss'!$C$3:$L$1341,5,0)</f>
        <v>132500</v>
      </c>
      <c r="M267" s="30">
        <f>VLOOKUP(B267,'[1]All-Muss'!$C$3:$L$1341,6,0)</f>
        <v>132500</v>
      </c>
      <c r="N267" s="30" t="str">
        <f>VLOOKUP(B267,'[1]All-Muss'!$C$3:$L$1341,8,0)</f>
        <v>I.R.M</v>
      </c>
      <c r="O267" s="25">
        <f t="shared" si="18"/>
        <v>0</v>
      </c>
      <c r="P267" s="23" t="e">
        <f>+#REF!-H267</f>
        <v>#REF!</v>
      </c>
      <c r="Q267" s="24" t="e">
        <f t="shared" si="16"/>
        <v>#REF!</v>
      </c>
      <c r="R267" s="25" t="e">
        <f t="shared" si="17"/>
        <v>#REF!</v>
      </c>
      <c r="S267" s="24">
        <f t="shared" si="19"/>
        <v>0</v>
      </c>
      <c r="T267" s="24"/>
      <c r="U267" s="24"/>
      <c r="V267" s="24"/>
      <c r="W267" s="23" t="e">
        <f>+#REF!-H267</f>
        <v>#REF!</v>
      </c>
      <c r="X267" s="24"/>
      <c r="Y267" s="24"/>
      <c r="Z267" s="24"/>
      <c r="AA267" s="24"/>
      <c r="AB267" s="24"/>
      <c r="AC267" s="24"/>
      <c r="AD267" s="12" t="str">
        <f>VLOOKUP(B267,'[1]All-Muss'!$C$3:$L$1341,10,0)</f>
        <v xml:space="preserve">Letter not sent, application form filed, membership validity for 33 years only </v>
      </c>
    </row>
    <row r="268" spans="1:30" ht="29.4" thickBot="1" x14ac:dyDescent="0.35">
      <c r="A268" s="27">
        <v>267</v>
      </c>
      <c r="B268" s="28" t="s">
        <v>756</v>
      </c>
      <c r="C268" s="23" t="s">
        <v>23</v>
      </c>
      <c r="D268" s="29" t="s">
        <v>757</v>
      </c>
      <c r="E268" s="19" t="s">
        <v>25</v>
      </c>
      <c r="F268" s="23" t="s">
        <v>26</v>
      </c>
      <c r="G268" s="23" t="s">
        <v>755</v>
      </c>
      <c r="H268" s="23">
        <v>2005</v>
      </c>
      <c r="I268" s="23" t="s">
        <v>628</v>
      </c>
      <c r="J268" s="23"/>
      <c r="K268" s="30"/>
      <c r="L268" s="30">
        <f>VLOOKUP(B268,'[1]All-Muss'!$C$3:$L$1341,5,0)</f>
        <v>132500</v>
      </c>
      <c r="M268" s="30">
        <f>VLOOKUP(B268,'[1]All-Muss'!$C$3:$L$1341,6,0)</f>
        <v>132500</v>
      </c>
      <c r="N268" s="30" t="str">
        <f>VLOOKUP(B268,'[1]All-Muss'!$C$3:$L$1341,8,0)</f>
        <v>I.R.M</v>
      </c>
      <c r="O268" s="25">
        <f t="shared" si="18"/>
        <v>0</v>
      </c>
      <c r="P268" s="23" t="e">
        <f>+#REF!-H268</f>
        <v>#REF!</v>
      </c>
      <c r="Q268" s="24" t="e">
        <f t="shared" si="16"/>
        <v>#REF!</v>
      </c>
      <c r="R268" s="25" t="e">
        <f t="shared" si="17"/>
        <v>#REF!</v>
      </c>
      <c r="S268" s="24">
        <f t="shared" si="19"/>
        <v>0</v>
      </c>
      <c r="T268" s="24"/>
      <c r="U268" s="24"/>
      <c r="V268" s="24"/>
      <c r="W268" s="23" t="e">
        <f>+#REF!-H268</f>
        <v>#REF!</v>
      </c>
      <c r="X268" s="24"/>
      <c r="Y268" s="24"/>
      <c r="Z268" s="24"/>
      <c r="AA268" s="24"/>
      <c r="AB268" s="24"/>
      <c r="AC268" s="24"/>
      <c r="AD268" s="12" t="str">
        <f>VLOOKUP(B268,'[1]All-Muss'!$C$3:$L$1341,10,0)</f>
        <v xml:space="preserve">Letter not sent, application form filed, membership validity for 33 years only </v>
      </c>
    </row>
    <row r="269" spans="1:30" ht="29.4" thickBot="1" x14ac:dyDescent="0.35">
      <c r="A269" s="27">
        <v>268</v>
      </c>
      <c r="B269" s="28" t="s">
        <v>758</v>
      </c>
      <c r="C269" s="23" t="s">
        <v>23</v>
      </c>
      <c r="D269" s="29" t="s">
        <v>759</v>
      </c>
      <c r="E269" s="19" t="s">
        <v>25</v>
      </c>
      <c r="F269" s="23" t="s">
        <v>26</v>
      </c>
      <c r="G269" s="23" t="s">
        <v>755</v>
      </c>
      <c r="H269" s="23">
        <v>2005</v>
      </c>
      <c r="I269" s="23" t="s">
        <v>628</v>
      </c>
      <c r="J269" s="23"/>
      <c r="K269" s="30"/>
      <c r="L269" s="30">
        <f>VLOOKUP(B269,'[1]All-Muss'!$C$3:$L$1341,5,0)</f>
        <v>132500</v>
      </c>
      <c r="M269" s="30">
        <f>VLOOKUP(B269,'[1]All-Muss'!$C$3:$L$1341,6,0)</f>
        <v>132500</v>
      </c>
      <c r="N269" s="30" t="str">
        <f>VLOOKUP(B269,'[1]All-Muss'!$C$3:$L$1341,8,0)</f>
        <v>I.R.M</v>
      </c>
      <c r="O269" s="25">
        <f t="shared" si="18"/>
        <v>0</v>
      </c>
      <c r="P269" s="23" t="e">
        <f>+#REF!-H269</f>
        <v>#REF!</v>
      </c>
      <c r="Q269" s="24" t="e">
        <f t="shared" si="16"/>
        <v>#REF!</v>
      </c>
      <c r="R269" s="25" t="e">
        <f t="shared" si="17"/>
        <v>#REF!</v>
      </c>
      <c r="S269" s="24">
        <f t="shared" si="19"/>
        <v>0</v>
      </c>
      <c r="T269" s="24"/>
      <c r="U269" s="24"/>
      <c r="V269" s="24"/>
      <c r="W269" s="23" t="e">
        <f>+#REF!-H269</f>
        <v>#REF!</v>
      </c>
      <c r="X269" s="24"/>
      <c r="Y269" s="24"/>
      <c r="Z269" s="24"/>
      <c r="AA269" s="24"/>
      <c r="AB269" s="24"/>
      <c r="AC269" s="24"/>
      <c r="AD269" s="12" t="str">
        <f>VLOOKUP(B269,'[1]All-Muss'!$C$3:$L$1341,10,0)</f>
        <v xml:space="preserve">Letter not sent, application form filed, membership validity for 33 years only </v>
      </c>
    </row>
    <row r="270" spans="1:30" ht="29.4" thickBot="1" x14ac:dyDescent="0.35">
      <c r="A270" s="27">
        <v>269</v>
      </c>
      <c r="B270" s="28" t="s">
        <v>760</v>
      </c>
      <c r="C270" s="23" t="s">
        <v>23</v>
      </c>
      <c r="D270" s="29" t="s">
        <v>761</v>
      </c>
      <c r="E270" s="19" t="s">
        <v>25</v>
      </c>
      <c r="F270" s="23" t="s">
        <v>26</v>
      </c>
      <c r="G270" s="23" t="s">
        <v>755</v>
      </c>
      <c r="H270" s="23">
        <v>2005</v>
      </c>
      <c r="I270" s="23" t="s">
        <v>628</v>
      </c>
      <c r="J270" s="23"/>
      <c r="K270" s="30"/>
      <c r="L270" s="30">
        <f>VLOOKUP(B270,'[1]All-Muss'!$C$3:$L$1341,5,0)</f>
        <v>132500</v>
      </c>
      <c r="M270" s="30">
        <f>VLOOKUP(B270,'[1]All-Muss'!$C$3:$L$1341,6,0)</f>
        <v>132500</v>
      </c>
      <c r="N270" s="30" t="str">
        <f>VLOOKUP(B270,'[1]All-Muss'!$C$3:$L$1341,8,0)</f>
        <v>I.R.M</v>
      </c>
      <c r="O270" s="25">
        <f t="shared" si="18"/>
        <v>0</v>
      </c>
      <c r="P270" s="23" t="e">
        <f>+#REF!-H270</f>
        <v>#REF!</v>
      </c>
      <c r="Q270" s="24" t="e">
        <f t="shared" si="16"/>
        <v>#REF!</v>
      </c>
      <c r="R270" s="25" t="e">
        <f t="shared" si="17"/>
        <v>#REF!</v>
      </c>
      <c r="S270" s="24">
        <f t="shared" si="19"/>
        <v>0</v>
      </c>
      <c r="T270" s="24"/>
      <c r="U270" s="24"/>
      <c r="V270" s="24"/>
      <c r="W270" s="23" t="e">
        <f>+#REF!-H270</f>
        <v>#REF!</v>
      </c>
      <c r="X270" s="24"/>
      <c r="Y270" s="24"/>
      <c r="Z270" s="24"/>
      <c r="AA270" s="24"/>
      <c r="AB270" s="24"/>
      <c r="AC270" s="24"/>
      <c r="AD270" s="12" t="str">
        <f>VLOOKUP(B270,'[1]All-Muss'!$C$3:$L$1341,10,0)</f>
        <v xml:space="preserve">Letter not sent, application form filed, membership validity for 33 years only </v>
      </c>
    </row>
    <row r="271" spans="1:30" ht="29.4" thickBot="1" x14ac:dyDescent="0.35">
      <c r="A271" s="27">
        <v>270</v>
      </c>
      <c r="B271" s="28" t="s">
        <v>762</v>
      </c>
      <c r="C271" s="23" t="s">
        <v>23</v>
      </c>
      <c r="D271" s="29" t="s">
        <v>763</v>
      </c>
      <c r="E271" s="19" t="s">
        <v>25</v>
      </c>
      <c r="F271" s="23" t="s">
        <v>26</v>
      </c>
      <c r="G271" s="23" t="s">
        <v>755</v>
      </c>
      <c r="H271" s="23">
        <v>2005</v>
      </c>
      <c r="I271" s="23" t="s">
        <v>628</v>
      </c>
      <c r="J271" s="23"/>
      <c r="K271" s="30"/>
      <c r="L271" s="30">
        <f>VLOOKUP(B271,'[1]All-Muss'!$C$3:$L$1341,5,0)</f>
        <v>132500</v>
      </c>
      <c r="M271" s="30">
        <f>VLOOKUP(B271,'[1]All-Muss'!$C$3:$L$1341,6,0)</f>
        <v>132500</v>
      </c>
      <c r="N271" s="30" t="str">
        <f>VLOOKUP(B271,'[1]All-Muss'!$C$3:$L$1341,8,0)</f>
        <v>I.R.M</v>
      </c>
      <c r="O271" s="25">
        <f t="shared" si="18"/>
        <v>0</v>
      </c>
      <c r="P271" s="23" t="e">
        <f>+#REF!-H271</f>
        <v>#REF!</v>
      </c>
      <c r="Q271" s="24" t="e">
        <f t="shared" si="16"/>
        <v>#REF!</v>
      </c>
      <c r="R271" s="25" t="e">
        <f t="shared" si="17"/>
        <v>#REF!</v>
      </c>
      <c r="S271" s="24">
        <f t="shared" si="19"/>
        <v>0</v>
      </c>
      <c r="T271" s="24"/>
      <c r="U271" s="24"/>
      <c r="V271" s="24"/>
      <c r="W271" s="23" t="e">
        <f>+#REF!-H271</f>
        <v>#REF!</v>
      </c>
      <c r="X271" s="24"/>
      <c r="Y271" s="24"/>
      <c r="Z271" s="24"/>
      <c r="AA271" s="24"/>
      <c r="AB271" s="24"/>
      <c r="AC271" s="24"/>
      <c r="AD271" s="12" t="str">
        <f>VLOOKUP(B271,'[1]All-Muss'!$C$3:$L$1341,10,0)</f>
        <v xml:space="preserve">Letter not sent, application form filed, membership validity for 33 years only </v>
      </c>
    </row>
    <row r="272" spans="1:30" ht="29.4" thickBot="1" x14ac:dyDescent="0.35">
      <c r="A272" s="27">
        <v>271</v>
      </c>
      <c r="B272" s="28" t="s">
        <v>764</v>
      </c>
      <c r="C272" s="23" t="s">
        <v>23</v>
      </c>
      <c r="D272" s="29" t="s">
        <v>765</v>
      </c>
      <c r="E272" s="19" t="s">
        <v>25</v>
      </c>
      <c r="F272" s="23" t="s">
        <v>26</v>
      </c>
      <c r="G272" s="23" t="s">
        <v>755</v>
      </c>
      <c r="H272" s="23">
        <v>2005</v>
      </c>
      <c r="I272" s="23" t="s">
        <v>628</v>
      </c>
      <c r="J272" s="23"/>
      <c r="K272" s="30"/>
      <c r="L272" s="30">
        <f>VLOOKUP(B272,'[1]All-Muss'!$C$3:$L$1341,5,0)</f>
        <v>132500</v>
      </c>
      <c r="M272" s="30">
        <f>VLOOKUP(B272,'[1]All-Muss'!$C$3:$L$1341,6,0)</f>
        <v>132500</v>
      </c>
      <c r="N272" s="30" t="str">
        <f>VLOOKUP(B272,'[1]All-Muss'!$C$3:$L$1341,8,0)</f>
        <v>I.R.M</v>
      </c>
      <c r="O272" s="25">
        <f t="shared" si="18"/>
        <v>0</v>
      </c>
      <c r="P272" s="23" t="e">
        <f>+#REF!-H272</f>
        <v>#REF!</v>
      </c>
      <c r="Q272" s="24" t="e">
        <f t="shared" si="16"/>
        <v>#REF!</v>
      </c>
      <c r="R272" s="25" t="e">
        <f t="shared" si="17"/>
        <v>#REF!</v>
      </c>
      <c r="S272" s="24">
        <f t="shared" si="19"/>
        <v>0</v>
      </c>
      <c r="T272" s="24"/>
      <c r="U272" s="24"/>
      <c r="V272" s="24"/>
      <c r="W272" s="23" t="e">
        <f>+#REF!-H272</f>
        <v>#REF!</v>
      </c>
      <c r="X272" s="24"/>
      <c r="Y272" s="24"/>
      <c r="Z272" s="24"/>
      <c r="AA272" s="24"/>
      <c r="AB272" s="24"/>
      <c r="AC272" s="24"/>
      <c r="AD272" s="12" t="str">
        <f>VLOOKUP(B272,'[1]All-Muss'!$C$3:$L$1341,10,0)</f>
        <v xml:space="preserve">Letter not sent, application form filed, membership validity for 33 years only </v>
      </c>
    </row>
    <row r="273" spans="1:30" ht="29.4" thickBot="1" x14ac:dyDescent="0.35">
      <c r="A273" s="27">
        <v>272</v>
      </c>
      <c r="B273" s="28" t="s">
        <v>766</v>
      </c>
      <c r="C273" s="23" t="s">
        <v>23</v>
      </c>
      <c r="D273" s="29" t="s">
        <v>767</v>
      </c>
      <c r="E273" s="19" t="s">
        <v>25</v>
      </c>
      <c r="F273" s="23" t="s">
        <v>26</v>
      </c>
      <c r="G273" s="23" t="s">
        <v>755</v>
      </c>
      <c r="H273" s="23">
        <v>2005</v>
      </c>
      <c r="I273" s="23" t="s">
        <v>628</v>
      </c>
      <c r="J273" s="23"/>
      <c r="K273" s="30"/>
      <c r="L273" s="30">
        <f>VLOOKUP(B273,'[1]All-Muss'!$C$3:$L$1341,5,0)</f>
        <v>132500</v>
      </c>
      <c r="M273" s="30">
        <f>VLOOKUP(B273,'[1]All-Muss'!$C$3:$L$1341,6,0)</f>
        <v>132500</v>
      </c>
      <c r="N273" s="30" t="str">
        <f>VLOOKUP(B273,'[1]All-Muss'!$C$3:$L$1341,8,0)</f>
        <v>I.R.M</v>
      </c>
      <c r="O273" s="25">
        <f t="shared" si="18"/>
        <v>0</v>
      </c>
      <c r="P273" s="23" t="e">
        <f>+#REF!-H273</f>
        <v>#REF!</v>
      </c>
      <c r="Q273" s="24" t="e">
        <f t="shared" si="16"/>
        <v>#REF!</v>
      </c>
      <c r="R273" s="25" t="e">
        <f t="shared" si="17"/>
        <v>#REF!</v>
      </c>
      <c r="S273" s="24">
        <f t="shared" si="19"/>
        <v>0</v>
      </c>
      <c r="T273" s="24"/>
      <c r="U273" s="24"/>
      <c r="V273" s="24"/>
      <c r="W273" s="23" t="e">
        <f>+#REF!-H273</f>
        <v>#REF!</v>
      </c>
      <c r="X273" s="24"/>
      <c r="Y273" s="24"/>
      <c r="Z273" s="24"/>
      <c r="AA273" s="24"/>
      <c r="AB273" s="24"/>
      <c r="AC273" s="24"/>
      <c r="AD273" s="12" t="str">
        <f>VLOOKUP(B273,'[1]All-Muss'!$C$3:$L$1341,10,0)</f>
        <v xml:space="preserve">Letter not sent, application form filed, membership validity for 33 years only </v>
      </c>
    </row>
    <row r="274" spans="1:30" ht="29.4" thickBot="1" x14ac:dyDescent="0.35">
      <c r="A274" s="27">
        <v>273</v>
      </c>
      <c r="B274" s="28" t="s">
        <v>768</v>
      </c>
      <c r="C274" s="23" t="s">
        <v>23</v>
      </c>
      <c r="D274" s="29" t="s">
        <v>769</v>
      </c>
      <c r="E274" s="19" t="s">
        <v>25</v>
      </c>
      <c r="F274" s="23" t="s">
        <v>26</v>
      </c>
      <c r="G274" s="23" t="s">
        <v>755</v>
      </c>
      <c r="H274" s="23">
        <v>2005</v>
      </c>
      <c r="I274" s="23" t="s">
        <v>628</v>
      </c>
      <c r="J274" s="23"/>
      <c r="K274" s="30"/>
      <c r="L274" s="30">
        <f>VLOOKUP(B274,'[1]All-Muss'!$C$3:$L$1341,5,0)</f>
        <v>132500</v>
      </c>
      <c r="M274" s="30">
        <f>VLOOKUP(B274,'[1]All-Muss'!$C$3:$L$1341,6,0)</f>
        <v>132500</v>
      </c>
      <c r="N274" s="30" t="str">
        <f>VLOOKUP(B274,'[1]All-Muss'!$C$3:$L$1341,8,0)</f>
        <v>I.R.M</v>
      </c>
      <c r="O274" s="25">
        <f t="shared" si="18"/>
        <v>0</v>
      </c>
      <c r="P274" s="23" t="e">
        <f>+#REF!-H274</f>
        <v>#REF!</v>
      </c>
      <c r="Q274" s="24" t="e">
        <f t="shared" si="16"/>
        <v>#REF!</v>
      </c>
      <c r="R274" s="25" t="e">
        <f t="shared" si="17"/>
        <v>#REF!</v>
      </c>
      <c r="S274" s="24">
        <f t="shared" si="19"/>
        <v>0</v>
      </c>
      <c r="T274" s="24"/>
      <c r="U274" s="24"/>
      <c r="V274" s="24"/>
      <c r="W274" s="23" t="e">
        <f>+#REF!-H274</f>
        <v>#REF!</v>
      </c>
      <c r="X274" s="24"/>
      <c r="Y274" s="24"/>
      <c r="Z274" s="24"/>
      <c r="AA274" s="24"/>
      <c r="AB274" s="24"/>
      <c r="AC274" s="24"/>
      <c r="AD274" s="12" t="str">
        <f>VLOOKUP(B274,'[1]All-Muss'!$C$3:$L$1341,10,0)</f>
        <v xml:space="preserve">Letter not sent, application form filed, membership validity for 33 years only </v>
      </c>
    </row>
    <row r="275" spans="1:30" ht="29.4" thickBot="1" x14ac:dyDescent="0.35">
      <c r="A275" s="27">
        <v>274</v>
      </c>
      <c r="B275" s="28" t="s">
        <v>770</v>
      </c>
      <c r="C275" s="23" t="s">
        <v>23</v>
      </c>
      <c r="D275" s="29" t="s">
        <v>771</v>
      </c>
      <c r="E275" s="19" t="s">
        <v>25</v>
      </c>
      <c r="F275" s="23" t="s">
        <v>26</v>
      </c>
      <c r="G275" s="23" t="s">
        <v>755</v>
      </c>
      <c r="H275" s="23">
        <v>2005</v>
      </c>
      <c r="I275" s="23" t="s">
        <v>628</v>
      </c>
      <c r="J275" s="23"/>
      <c r="K275" s="30"/>
      <c r="L275" s="30">
        <f>VLOOKUP(B275,'[1]All-Muss'!$C$3:$L$1341,5,0)</f>
        <v>132500</v>
      </c>
      <c r="M275" s="30">
        <f>VLOOKUP(B275,'[1]All-Muss'!$C$3:$L$1341,6,0)</f>
        <v>132500</v>
      </c>
      <c r="N275" s="30" t="str">
        <f>VLOOKUP(B275,'[1]All-Muss'!$C$3:$L$1341,8,0)</f>
        <v>I.R.M</v>
      </c>
      <c r="O275" s="25">
        <f t="shared" si="18"/>
        <v>0</v>
      </c>
      <c r="P275" s="23" t="e">
        <f>+#REF!-H275</f>
        <v>#REF!</v>
      </c>
      <c r="Q275" s="24" t="e">
        <f t="shared" si="16"/>
        <v>#REF!</v>
      </c>
      <c r="R275" s="25" t="e">
        <f t="shared" si="17"/>
        <v>#REF!</v>
      </c>
      <c r="S275" s="24">
        <f t="shared" si="19"/>
        <v>0</v>
      </c>
      <c r="T275" s="24"/>
      <c r="U275" s="24"/>
      <c r="V275" s="24"/>
      <c r="W275" s="23" t="e">
        <f>+#REF!-H275</f>
        <v>#REF!</v>
      </c>
      <c r="X275" s="24"/>
      <c r="Y275" s="24"/>
      <c r="Z275" s="24"/>
      <c r="AA275" s="24"/>
      <c r="AB275" s="24"/>
      <c r="AC275" s="24"/>
      <c r="AD275" s="12" t="str">
        <f>VLOOKUP(B275,'[1]All-Muss'!$C$3:$L$1341,10,0)</f>
        <v xml:space="preserve">Letter not sent, application form filed, membership validity for 33 years only </v>
      </c>
    </row>
    <row r="276" spans="1:30" ht="29.4" thickBot="1" x14ac:dyDescent="0.35">
      <c r="A276" s="27">
        <v>275</v>
      </c>
      <c r="B276" s="28" t="s">
        <v>772</v>
      </c>
      <c r="C276" s="23" t="s">
        <v>23</v>
      </c>
      <c r="D276" s="29" t="s">
        <v>773</v>
      </c>
      <c r="E276" s="19" t="s">
        <v>25</v>
      </c>
      <c r="F276" s="23" t="s">
        <v>26</v>
      </c>
      <c r="G276" s="23" t="s">
        <v>755</v>
      </c>
      <c r="H276" s="23">
        <v>2005</v>
      </c>
      <c r="I276" s="23" t="s">
        <v>628</v>
      </c>
      <c r="J276" s="23"/>
      <c r="K276" s="30"/>
      <c r="L276" s="30">
        <f>VLOOKUP(B276,'[1]All-Muss'!$C$3:$L$1341,5,0)</f>
        <v>132500</v>
      </c>
      <c r="M276" s="30">
        <f>VLOOKUP(B276,'[1]All-Muss'!$C$3:$L$1341,6,0)</f>
        <v>132500</v>
      </c>
      <c r="N276" s="30" t="str">
        <f>VLOOKUP(B276,'[1]All-Muss'!$C$3:$L$1341,8,0)</f>
        <v>I.R.M</v>
      </c>
      <c r="O276" s="25">
        <f t="shared" si="18"/>
        <v>0</v>
      </c>
      <c r="P276" s="23" t="e">
        <f>+#REF!-H276</f>
        <v>#REF!</v>
      </c>
      <c r="Q276" s="24" t="e">
        <f t="shared" si="16"/>
        <v>#REF!</v>
      </c>
      <c r="R276" s="25" t="e">
        <f t="shared" si="17"/>
        <v>#REF!</v>
      </c>
      <c r="S276" s="24">
        <f t="shared" si="19"/>
        <v>0</v>
      </c>
      <c r="T276" s="24"/>
      <c r="U276" s="24"/>
      <c r="V276" s="24"/>
      <c r="W276" s="23" t="e">
        <f>+#REF!-H276</f>
        <v>#REF!</v>
      </c>
      <c r="X276" s="24"/>
      <c r="Y276" s="24"/>
      <c r="Z276" s="24"/>
      <c r="AA276" s="24"/>
      <c r="AB276" s="24"/>
      <c r="AC276" s="24"/>
      <c r="AD276" s="12" t="str">
        <f>VLOOKUP(B276,'[1]All-Muss'!$C$3:$L$1341,10,0)</f>
        <v xml:space="preserve">Letter not sent, application form filed, membership validity for 33 years only </v>
      </c>
    </row>
    <row r="277" spans="1:30" ht="29.4" thickBot="1" x14ac:dyDescent="0.35">
      <c r="A277" s="27">
        <v>276</v>
      </c>
      <c r="B277" s="28" t="s">
        <v>774</v>
      </c>
      <c r="C277" s="23" t="s">
        <v>23</v>
      </c>
      <c r="D277" s="29" t="s">
        <v>775</v>
      </c>
      <c r="E277" s="19" t="s">
        <v>25</v>
      </c>
      <c r="F277" s="23" t="s">
        <v>26</v>
      </c>
      <c r="G277" s="23" t="s">
        <v>755</v>
      </c>
      <c r="H277" s="23">
        <v>2005</v>
      </c>
      <c r="I277" s="23" t="s">
        <v>628</v>
      </c>
      <c r="J277" s="23"/>
      <c r="K277" s="30"/>
      <c r="L277" s="30">
        <f>VLOOKUP(B277,'[1]All-Muss'!$C$3:$L$1341,5,0)</f>
        <v>132500</v>
      </c>
      <c r="M277" s="30">
        <f>VLOOKUP(B277,'[1]All-Muss'!$C$3:$L$1341,6,0)</f>
        <v>132500</v>
      </c>
      <c r="N277" s="30" t="str">
        <f>VLOOKUP(B277,'[1]All-Muss'!$C$3:$L$1341,8,0)</f>
        <v>I.R.M</v>
      </c>
      <c r="O277" s="25">
        <f t="shared" si="18"/>
        <v>0</v>
      </c>
      <c r="P277" s="23" t="e">
        <f>+#REF!-H277</f>
        <v>#REF!</v>
      </c>
      <c r="Q277" s="24" t="e">
        <f t="shared" si="16"/>
        <v>#REF!</v>
      </c>
      <c r="R277" s="25" t="e">
        <f t="shared" si="17"/>
        <v>#REF!</v>
      </c>
      <c r="S277" s="24">
        <f t="shared" si="19"/>
        <v>0</v>
      </c>
      <c r="T277" s="24"/>
      <c r="U277" s="24"/>
      <c r="V277" s="24"/>
      <c r="W277" s="23" t="e">
        <f>+#REF!-H277</f>
        <v>#REF!</v>
      </c>
      <c r="X277" s="24"/>
      <c r="Y277" s="24"/>
      <c r="Z277" s="24"/>
      <c r="AA277" s="24"/>
      <c r="AB277" s="24"/>
      <c r="AC277" s="24"/>
      <c r="AD277" s="12" t="str">
        <f>VLOOKUP(B277,'[1]All-Muss'!$C$3:$L$1341,10,0)</f>
        <v xml:space="preserve">Letter not sent, application form filed, membership validity for 33 years only </v>
      </c>
    </row>
    <row r="278" spans="1:30" ht="29.4" thickBot="1" x14ac:dyDescent="0.35">
      <c r="A278" s="27">
        <v>277</v>
      </c>
      <c r="B278" s="28" t="s">
        <v>776</v>
      </c>
      <c r="C278" s="23" t="s">
        <v>23</v>
      </c>
      <c r="D278" s="29" t="s">
        <v>777</v>
      </c>
      <c r="E278" s="19" t="s">
        <v>25</v>
      </c>
      <c r="F278" s="23" t="s">
        <v>26</v>
      </c>
      <c r="G278" s="23" t="s">
        <v>755</v>
      </c>
      <c r="H278" s="23">
        <v>2005</v>
      </c>
      <c r="I278" s="23" t="s">
        <v>628</v>
      </c>
      <c r="J278" s="23"/>
      <c r="K278" s="30"/>
      <c r="L278" s="30">
        <f>VLOOKUP(B278,'[1]All-Muss'!$C$3:$L$1341,5,0)</f>
        <v>132500</v>
      </c>
      <c r="M278" s="30">
        <f>VLOOKUP(B278,'[1]All-Muss'!$C$3:$L$1341,6,0)</f>
        <v>132500</v>
      </c>
      <c r="N278" s="30" t="str">
        <f>VLOOKUP(B278,'[1]All-Muss'!$C$3:$L$1341,8,0)</f>
        <v>I.R.M</v>
      </c>
      <c r="O278" s="25">
        <f t="shared" si="18"/>
        <v>0</v>
      </c>
      <c r="P278" s="23" t="e">
        <f>+#REF!-H278</f>
        <v>#REF!</v>
      </c>
      <c r="Q278" s="24" t="e">
        <f t="shared" si="16"/>
        <v>#REF!</v>
      </c>
      <c r="R278" s="25" t="e">
        <f t="shared" si="17"/>
        <v>#REF!</v>
      </c>
      <c r="S278" s="24">
        <f t="shared" si="19"/>
        <v>0</v>
      </c>
      <c r="T278" s="24"/>
      <c r="U278" s="24"/>
      <c r="V278" s="24"/>
      <c r="W278" s="23" t="e">
        <f>+#REF!-H278</f>
        <v>#REF!</v>
      </c>
      <c r="X278" s="24"/>
      <c r="Y278" s="24"/>
      <c r="Z278" s="24"/>
      <c r="AA278" s="24"/>
      <c r="AB278" s="24"/>
      <c r="AC278" s="24"/>
      <c r="AD278" s="12" t="str">
        <f>VLOOKUP(B278,'[1]All-Muss'!$C$3:$L$1341,10,0)</f>
        <v xml:space="preserve">Letter not sent, application form filed, membership validity for 33 years only </v>
      </c>
    </row>
    <row r="279" spans="1:30" ht="29.4" thickBot="1" x14ac:dyDescent="0.35">
      <c r="A279" s="27">
        <v>278</v>
      </c>
      <c r="B279" s="28" t="s">
        <v>778</v>
      </c>
      <c r="C279" s="23" t="s">
        <v>23</v>
      </c>
      <c r="D279" s="29" t="s">
        <v>779</v>
      </c>
      <c r="E279" s="19" t="s">
        <v>25</v>
      </c>
      <c r="F279" s="23" t="s">
        <v>26</v>
      </c>
      <c r="G279" s="23" t="s">
        <v>755</v>
      </c>
      <c r="H279" s="23">
        <v>2005</v>
      </c>
      <c r="I279" s="23" t="s">
        <v>628</v>
      </c>
      <c r="J279" s="23"/>
      <c r="K279" s="30"/>
      <c r="L279" s="30">
        <f>VLOOKUP(B279,'[1]All-Muss'!$C$3:$L$1341,5,0)</f>
        <v>132500</v>
      </c>
      <c r="M279" s="30">
        <f>VLOOKUP(B279,'[1]All-Muss'!$C$3:$L$1341,6,0)</f>
        <v>132500</v>
      </c>
      <c r="N279" s="30" t="str">
        <f>VLOOKUP(B279,'[1]All-Muss'!$C$3:$L$1341,8,0)</f>
        <v>I.R.M</v>
      </c>
      <c r="O279" s="25">
        <f t="shared" si="18"/>
        <v>0</v>
      </c>
      <c r="P279" s="23" t="e">
        <f>+#REF!-H279</f>
        <v>#REF!</v>
      </c>
      <c r="Q279" s="24" t="e">
        <f t="shared" si="16"/>
        <v>#REF!</v>
      </c>
      <c r="R279" s="25" t="e">
        <f t="shared" si="17"/>
        <v>#REF!</v>
      </c>
      <c r="S279" s="24">
        <f t="shared" si="19"/>
        <v>0</v>
      </c>
      <c r="T279" s="24"/>
      <c r="U279" s="24"/>
      <c r="V279" s="24"/>
      <c r="W279" s="23" t="e">
        <f>+#REF!-H279</f>
        <v>#REF!</v>
      </c>
      <c r="X279" s="24"/>
      <c r="Y279" s="24"/>
      <c r="Z279" s="24"/>
      <c r="AA279" s="24"/>
      <c r="AB279" s="24"/>
      <c r="AC279" s="24"/>
      <c r="AD279" s="12" t="str">
        <f>VLOOKUP(B279,'[1]All-Muss'!$C$3:$L$1341,10,0)</f>
        <v xml:space="preserve">Letter not sent, application form filed, membership validity for 33 years only </v>
      </c>
    </row>
    <row r="280" spans="1:30" ht="29.4" thickBot="1" x14ac:dyDescent="0.35">
      <c r="A280" s="27">
        <v>279</v>
      </c>
      <c r="B280" s="28" t="s">
        <v>780</v>
      </c>
      <c r="C280" s="23" t="s">
        <v>23</v>
      </c>
      <c r="D280" s="29" t="s">
        <v>781</v>
      </c>
      <c r="E280" s="19" t="s">
        <v>25</v>
      </c>
      <c r="F280" s="23" t="s">
        <v>26</v>
      </c>
      <c r="G280" s="23" t="s">
        <v>755</v>
      </c>
      <c r="H280" s="23">
        <v>2005</v>
      </c>
      <c r="I280" s="23" t="s">
        <v>628</v>
      </c>
      <c r="J280" s="23"/>
      <c r="K280" s="30"/>
      <c r="L280" s="30">
        <f>VLOOKUP(B280,'[1]All-Muss'!$C$3:$L$1341,5,0)</f>
        <v>132500</v>
      </c>
      <c r="M280" s="30">
        <f>VLOOKUP(B280,'[1]All-Muss'!$C$3:$L$1341,6,0)</f>
        <v>132500</v>
      </c>
      <c r="N280" s="30" t="str">
        <f>VLOOKUP(B280,'[1]All-Muss'!$C$3:$L$1341,8,0)</f>
        <v>I.R.M</v>
      </c>
      <c r="O280" s="25">
        <f t="shared" si="18"/>
        <v>0</v>
      </c>
      <c r="P280" s="23" t="e">
        <f>+#REF!-H280</f>
        <v>#REF!</v>
      </c>
      <c r="Q280" s="24" t="e">
        <f t="shared" si="16"/>
        <v>#REF!</v>
      </c>
      <c r="R280" s="25" t="e">
        <f t="shared" si="17"/>
        <v>#REF!</v>
      </c>
      <c r="S280" s="24">
        <f t="shared" si="19"/>
        <v>0</v>
      </c>
      <c r="T280" s="24"/>
      <c r="U280" s="24"/>
      <c r="V280" s="24"/>
      <c r="W280" s="23" t="e">
        <f>+#REF!-H280</f>
        <v>#REF!</v>
      </c>
      <c r="X280" s="24"/>
      <c r="Y280" s="24"/>
      <c r="Z280" s="24"/>
      <c r="AA280" s="24"/>
      <c r="AB280" s="24"/>
      <c r="AC280" s="24"/>
      <c r="AD280" s="12" t="str">
        <f>VLOOKUP(B280,'[1]All-Muss'!$C$3:$L$1341,10,0)</f>
        <v xml:space="preserve">Letter not sent, application form filed, membership validity for 33 years only </v>
      </c>
    </row>
    <row r="281" spans="1:30" ht="29.4" thickBot="1" x14ac:dyDescent="0.35">
      <c r="A281" s="27">
        <v>280</v>
      </c>
      <c r="B281" s="28" t="s">
        <v>782</v>
      </c>
      <c r="C281" s="23" t="s">
        <v>23</v>
      </c>
      <c r="D281" s="29" t="s">
        <v>783</v>
      </c>
      <c r="E281" s="19" t="s">
        <v>25</v>
      </c>
      <c r="F281" s="23" t="s">
        <v>26</v>
      </c>
      <c r="G281" s="23" t="s">
        <v>755</v>
      </c>
      <c r="H281" s="23">
        <v>2005</v>
      </c>
      <c r="I281" s="23" t="s">
        <v>628</v>
      </c>
      <c r="J281" s="23"/>
      <c r="K281" s="30"/>
      <c r="L281" s="30">
        <f>VLOOKUP(B281,'[1]All-Muss'!$C$3:$L$1341,5,0)</f>
        <v>132500</v>
      </c>
      <c r="M281" s="30">
        <f>VLOOKUP(B281,'[1]All-Muss'!$C$3:$L$1341,6,0)</f>
        <v>132500</v>
      </c>
      <c r="N281" s="30" t="str">
        <f>VLOOKUP(B281,'[1]All-Muss'!$C$3:$L$1341,8,0)</f>
        <v>I.R.M</v>
      </c>
      <c r="O281" s="25">
        <f t="shared" si="18"/>
        <v>0</v>
      </c>
      <c r="P281" s="23" t="e">
        <f>+#REF!-H281</f>
        <v>#REF!</v>
      </c>
      <c r="Q281" s="24" t="e">
        <f t="shared" si="16"/>
        <v>#REF!</v>
      </c>
      <c r="R281" s="25" t="e">
        <f t="shared" si="17"/>
        <v>#REF!</v>
      </c>
      <c r="S281" s="24">
        <f t="shared" si="19"/>
        <v>0</v>
      </c>
      <c r="T281" s="24"/>
      <c r="U281" s="24"/>
      <c r="V281" s="24"/>
      <c r="W281" s="23" t="e">
        <f>+#REF!-H281</f>
        <v>#REF!</v>
      </c>
      <c r="X281" s="24"/>
      <c r="Y281" s="24"/>
      <c r="Z281" s="24"/>
      <c r="AA281" s="24"/>
      <c r="AB281" s="24"/>
      <c r="AC281" s="24"/>
      <c r="AD281" s="12" t="str">
        <f>VLOOKUP(B281,'[1]All-Muss'!$C$3:$L$1341,10,0)</f>
        <v xml:space="preserve">Letter not sent, application form filed, membership validity for 33 years only </v>
      </c>
    </row>
    <row r="282" spans="1:30" ht="29.4" thickBot="1" x14ac:dyDescent="0.35">
      <c r="A282" s="27">
        <v>281</v>
      </c>
      <c r="B282" s="28" t="s">
        <v>784</v>
      </c>
      <c r="C282" s="23" t="s">
        <v>23</v>
      </c>
      <c r="D282" s="29" t="s">
        <v>785</v>
      </c>
      <c r="E282" s="19" t="s">
        <v>25</v>
      </c>
      <c r="F282" s="23" t="s">
        <v>26</v>
      </c>
      <c r="G282" s="23" t="s">
        <v>755</v>
      </c>
      <c r="H282" s="23">
        <v>2005</v>
      </c>
      <c r="I282" s="23" t="s">
        <v>628</v>
      </c>
      <c r="J282" s="23"/>
      <c r="K282" s="30"/>
      <c r="L282" s="30">
        <f>VLOOKUP(B282,'[1]All-Muss'!$C$3:$L$1341,5,0)</f>
        <v>132500</v>
      </c>
      <c r="M282" s="30">
        <f>VLOOKUP(B282,'[1]All-Muss'!$C$3:$L$1341,6,0)</f>
        <v>132500</v>
      </c>
      <c r="N282" s="30" t="str">
        <f>VLOOKUP(B282,'[1]All-Muss'!$C$3:$L$1341,8,0)</f>
        <v>I.R.M</v>
      </c>
      <c r="O282" s="25">
        <f t="shared" si="18"/>
        <v>0</v>
      </c>
      <c r="P282" s="23" t="e">
        <f>+#REF!-H282</f>
        <v>#REF!</v>
      </c>
      <c r="Q282" s="24" t="e">
        <f t="shared" si="16"/>
        <v>#REF!</v>
      </c>
      <c r="R282" s="25" t="e">
        <f t="shared" si="17"/>
        <v>#REF!</v>
      </c>
      <c r="S282" s="24">
        <f t="shared" si="19"/>
        <v>0</v>
      </c>
      <c r="T282" s="24"/>
      <c r="U282" s="24"/>
      <c r="V282" s="24"/>
      <c r="W282" s="23" t="e">
        <f>+#REF!-H282</f>
        <v>#REF!</v>
      </c>
      <c r="X282" s="24"/>
      <c r="Y282" s="24"/>
      <c r="Z282" s="24"/>
      <c r="AA282" s="24"/>
      <c r="AB282" s="24"/>
      <c r="AC282" s="24"/>
      <c r="AD282" s="12" t="str">
        <f>VLOOKUP(B282,'[1]All-Muss'!$C$3:$L$1341,10,0)</f>
        <v xml:space="preserve">Letter not sent, application form filed, membership validity for 33 years only </v>
      </c>
    </row>
    <row r="283" spans="1:30" ht="29.4" thickBot="1" x14ac:dyDescent="0.35">
      <c r="A283" s="27">
        <v>282</v>
      </c>
      <c r="B283" s="28" t="s">
        <v>786</v>
      </c>
      <c r="C283" s="23" t="s">
        <v>23</v>
      </c>
      <c r="D283" s="29" t="s">
        <v>787</v>
      </c>
      <c r="E283" s="19" t="s">
        <v>25</v>
      </c>
      <c r="F283" s="23" t="s">
        <v>26</v>
      </c>
      <c r="G283" s="23" t="s">
        <v>755</v>
      </c>
      <c r="H283" s="23">
        <v>2005</v>
      </c>
      <c r="I283" s="23" t="s">
        <v>628</v>
      </c>
      <c r="J283" s="23"/>
      <c r="K283" s="30"/>
      <c r="L283" s="30">
        <f>VLOOKUP(B283,'[1]All-Muss'!$C$3:$L$1341,5,0)</f>
        <v>132500</v>
      </c>
      <c r="M283" s="30">
        <f>VLOOKUP(B283,'[1]All-Muss'!$C$3:$L$1341,6,0)</f>
        <v>132500</v>
      </c>
      <c r="N283" s="30" t="str">
        <f>VLOOKUP(B283,'[1]All-Muss'!$C$3:$L$1341,8,0)</f>
        <v>I.R.M</v>
      </c>
      <c r="O283" s="25">
        <f t="shared" si="18"/>
        <v>0</v>
      </c>
      <c r="P283" s="23" t="e">
        <f>+#REF!-H283</f>
        <v>#REF!</v>
      </c>
      <c r="Q283" s="24" t="e">
        <f t="shared" si="16"/>
        <v>#REF!</v>
      </c>
      <c r="R283" s="25" t="e">
        <f t="shared" si="17"/>
        <v>#REF!</v>
      </c>
      <c r="S283" s="24">
        <f t="shared" si="19"/>
        <v>0</v>
      </c>
      <c r="T283" s="24"/>
      <c r="U283" s="24"/>
      <c r="V283" s="24"/>
      <c r="W283" s="23" t="e">
        <f>+#REF!-H283</f>
        <v>#REF!</v>
      </c>
      <c r="X283" s="24"/>
      <c r="Y283" s="24"/>
      <c r="Z283" s="24"/>
      <c r="AA283" s="24"/>
      <c r="AB283" s="24"/>
      <c r="AC283" s="24"/>
      <c r="AD283" s="12" t="str">
        <f>VLOOKUP(B283,'[1]All-Muss'!$C$3:$L$1341,10,0)</f>
        <v xml:space="preserve">Letter not sent, application form filed, membership validity for 33 years only </v>
      </c>
    </row>
    <row r="284" spans="1:30" ht="29.4" thickBot="1" x14ac:dyDescent="0.35">
      <c r="A284" s="27">
        <v>283</v>
      </c>
      <c r="B284" s="28" t="s">
        <v>788</v>
      </c>
      <c r="C284" s="23" t="s">
        <v>23</v>
      </c>
      <c r="D284" s="29" t="s">
        <v>789</v>
      </c>
      <c r="E284" s="19" t="s">
        <v>25</v>
      </c>
      <c r="F284" s="23" t="s">
        <v>26</v>
      </c>
      <c r="G284" s="23" t="s">
        <v>755</v>
      </c>
      <c r="H284" s="23">
        <v>2005</v>
      </c>
      <c r="I284" s="23" t="s">
        <v>628</v>
      </c>
      <c r="J284" s="23"/>
      <c r="K284" s="30"/>
      <c r="L284" s="30">
        <f>VLOOKUP(B284,'[1]All-Muss'!$C$3:$L$1341,5,0)</f>
        <v>132500</v>
      </c>
      <c r="M284" s="30">
        <f>VLOOKUP(B284,'[1]All-Muss'!$C$3:$L$1341,6,0)</f>
        <v>132500</v>
      </c>
      <c r="N284" s="30" t="str">
        <f>VLOOKUP(B284,'[1]All-Muss'!$C$3:$L$1341,8,0)</f>
        <v>I.R.M</v>
      </c>
      <c r="O284" s="25">
        <f t="shared" si="18"/>
        <v>0</v>
      </c>
      <c r="P284" s="23" t="e">
        <f>+#REF!-H284</f>
        <v>#REF!</v>
      </c>
      <c r="Q284" s="24" t="e">
        <f t="shared" si="16"/>
        <v>#REF!</v>
      </c>
      <c r="R284" s="25" t="e">
        <f t="shared" si="17"/>
        <v>#REF!</v>
      </c>
      <c r="S284" s="24">
        <f t="shared" si="19"/>
        <v>0</v>
      </c>
      <c r="T284" s="24"/>
      <c r="U284" s="24"/>
      <c r="V284" s="24"/>
      <c r="W284" s="23" t="e">
        <f>+#REF!-H284</f>
        <v>#REF!</v>
      </c>
      <c r="X284" s="24"/>
      <c r="Y284" s="24"/>
      <c r="Z284" s="24"/>
      <c r="AA284" s="24"/>
      <c r="AB284" s="24"/>
      <c r="AC284" s="24"/>
      <c r="AD284" s="12" t="str">
        <f>VLOOKUP(B284,'[1]All-Muss'!$C$3:$L$1341,10,0)</f>
        <v xml:space="preserve">Letter not sent, application form filed, membership validity for 33 years only </v>
      </c>
    </row>
    <row r="285" spans="1:30" ht="29.4" thickBot="1" x14ac:dyDescent="0.35">
      <c r="A285" s="27">
        <v>284</v>
      </c>
      <c r="B285" s="28" t="s">
        <v>790</v>
      </c>
      <c r="C285" s="23" t="s">
        <v>23</v>
      </c>
      <c r="D285" s="29" t="s">
        <v>791</v>
      </c>
      <c r="E285" s="19" t="s">
        <v>25</v>
      </c>
      <c r="F285" s="23" t="s">
        <v>26</v>
      </c>
      <c r="G285" s="23" t="s">
        <v>755</v>
      </c>
      <c r="H285" s="23">
        <v>2005</v>
      </c>
      <c r="I285" s="23" t="s">
        <v>628</v>
      </c>
      <c r="J285" s="23"/>
      <c r="K285" s="30"/>
      <c r="L285" s="30">
        <f>VLOOKUP(B285,'[1]All-Muss'!$C$3:$L$1341,5,0)</f>
        <v>132500</v>
      </c>
      <c r="M285" s="30">
        <f>VLOOKUP(B285,'[1]All-Muss'!$C$3:$L$1341,6,0)</f>
        <v>132500</v>
      </c>
      <c r="N285" s="30" t="str">
        <f>VLOOKUP(B285,'[1]All-Muss'!$C$3:$L$1341,8,0)</f>
        <v>I.R.M</v>
      </c>
      <c r="O285" s="25">
        <f t="shared" si="18"/>
        <v>0</v>
      </c>
      <c r="P285" s="23" t="e">
        <f>+#REF!-H285</f>
        <v>#REF!</v>
      </c>
      <c r="Q285" s="24" t="e">
        <f t="shared" si="16"/>
        <v>#REF!</v>
      </c>
      <c r="R285" s="25" t="e">
        <f t="shared" si="17"/>
        <v>#REF!</v>
      </c>
      <c r="S285" s="24">
        <f t="shared" si="19"/>
        <v>0</v>
      </c>
      <c r="T285" s="24"/>
      <c r="U285" s="24"/>
      <c r="V285" s="24"/>
      <c r="W285" s="23" t="e">
        <f>+#REF!-H285</f>
        <v>#REF!</v>
      </c>
      <c r="X285" s="24"/>
      <c r="Y285" s="24"/>
      <c r="Z285" s="24"/>
      <c r="AA285" s="24"/>
      <c r="AB285" s="24"/>
      <c r="AC285" s="24"/>
      <c r="AD285" s="12" t="str">
        <f>VLOOKUP(B285,'[1]All-Muss'!$C$3:$L$1341,10,0)</f>
        <v xml:space="preserve">Letter not sent, application form filed, membership validity for 33 years only </v>
      </c>
    </row>
    <row r="286" spans="1:30" ht="29.4" thickBot="1" x14ac:dyDescent="0.35">
      <c r="A286" s="27">
        <v>285</v>
      </c>
      <c r="B286" s="28" t="s">
        <v>792</v>
      </c>
      <c r="C286" s="23" t="s">
        <v>23</v>
      </c>
      <c r="D286" s="29" t="s">
        <v>793</v>
      </c>
      <c r="E286" s="19" t="s">
        <v>25</v>
      </c>
      <c r="F286" s="23" t="s">
        <v>26</v>
      </c>
      <c r="G286" s="23" t="s">
        <v>755</v>
      </c>
      <c r="H286" s="23">
        <v>2005</v>
      </c>
      <c r="I286" s="23" t="s">
        <v>628</v>
      </c>
      <c r="J286" s="23"/>
      <c r="K286" s="30"/>
      <c r="L286" s="30">
        <f>VLOOKUP(B286,'[1]All-Muss'!$C$3:$L$1341,5,0)</f>
        <v>132500</v>
      </c>
      <c r="M286" s="30">
        <f>VLOOKUP(B286,'[1]All-Muss'!$C$3:$L$1341,6,0)</f>
        <v>132500</v>
      </c>
      <c r="N286" s="30" t="str">
        <f>VLOOKUP(B286,'[1]All-Muss'!$C$3:$L$1341,8,0)</f>
        <v>I.R.M</v>
      </c>
      <c r="O286" s="25">
        <f t="shared" si="18"/>
        <v>0</v>
      </c>
      <c r="P286" s="23" t="e">
        <f>+#REF!-H286</f>
        <v>#REF!</v>
      </c>
      <c r="Q286" s="24" t="e">
        <f t="shared" si="16"/>
        <v>#REF!</v>
      </c>
      <c r="R286" s="25" t="e">
        <f t="shared" si="17"/>
        <v>#REF!</v>
      </c>
      <c r="S286" s="24">
        <f t="shared" si="19"/>
        <v>0</v>
      </c>
      <c r="T286" s="24"/>
      <c r="U286" s="24"/>
      <c r="V286" s="24"/>
      <c r="W286" s="23" t="e">
        <f>+#REF!-H286</f>
        <v>#REF!</v>
      </c>
      <c r="X286" s="24"/>
      <c r="Y286" s="24"/>
      <c r="Z286" s="24"/>
      <c r="AA286" s="24"/>
      <c r="AB286" s="24"/>
      <c r="AC286" s="24"/>
      <c r="AD286" s="12" t="str">
        <f>VLOOKUP(B286,'[1]All-Muss'!$C$3:$L$1341,10,0)</f>
        <v xml:space="preserve">Letter not sent, application form filed, membership validity for 33 years only </v>
      </c>
    </row>
    <row r="287" spans="1:30" ht="29.4" thickBot="1" x14ac:dyDescent="0.35">
      <c r="A287" s="27">
        <v>286</v>
      </c>
      <c r="B287" s="28" t="s">
        <v>794</v>
      </c>
      <c r="C287" s="23" t="s">
        <v>23</v>
      </c>
      <c r="D287" s="29" t="s">
        <v>795</v>
      </c>
      <c r="E287" s="19" t="s">
        <v>25</v>
      </c>
      <c r="F287" s="23" t="s">
        <v>26</v>
      </c>
      <c r="G287" s="23" t="s">
        <v>755</v>
      </c>
      <c r="H287" s="23">
        <v>2005</v>
      </c>
      <c r="I287" s="23" t="s">
        <v>628</v>
      </c>
      <c r="J287" s="23"/>
      <c r="K287" s="30"/>
      <c r="L287" s="30">
        <f>VLOOKUP(B287,'[1]All-Muss'!$C$3:$L$1341,5,0)</f>
        <v>132500</v>
      </c>
      <c r="M287" s="30">
        <f>VLOOKUP(B287,'[1]All-Muss'!$C$3:$L$1341,6,0)</f>
        <v>132500</v>
      </c>
      <c r="N287" s="30" t="str">
        <f>VLOOKUP(B287,'[1]All-Muss'!$C$3:$L$1341,8,0)</f>
        <v>I.R.M</v>
      </c>
      <c r="O287" s="25">
        <f t="shared" si="18"/>
        <v>0</v>
      </c>
      <c r="P287" s="23" t="e">
        <f>+#REF!-H287</f>
        <v>#REF!</v>
      </c>
      <c r="Q287" s="24" t="e">
        <f t="shared" si="16"/>
        <v>#REF!</v>
      </c>
      <c r="R287" s="25" t="e">
        <f t="shared" si="17"/>
        <v>#REF!</v>
      </c>
      <c r="S287" s="24">
        <f t="shared" si="19"/>
        <v>0</v>
      </c>
      <c r="T287" s="24"/>
      <c r="U287" s="24"/>
      <c r="V287" s="24"/>
      <c r="W287" s="23" t="e">
        <f>+#REF!-H287</f>
        <v>#REF!</v>
      </c>
      <c r="X287" s="24"/>
      <c r="Y287" s="24"/>
      <c r="Z287" s="24"/>
      <c r="AA287" s="24"/>
      <c r="AB287" s="24"/>
      <c r="AC287" s="24"/>
      <c r="AD287" s="12" t="str">
        <f>VLOOKUP(B287,'[1]All-Muss'!$C$3:$L$1341,10,0)</f>
        <v xml:space="preserve">Letter not sent, application form filed, membership validity for 33 years only </v>
      </c>
    </row>
    <row r="288" spans="1:30" ht="29.4" thickBot="1" x14ac:dyDescent="0.35">
      <c r="A288" s="27">
        <v>287</v>
      </c>
      <c r="B288" s="28" t="s">
        <v>796</v>
      </c>
      <c r="C288" s="23" t="s">
        <v>23</v>
      </c>
      <c r="D288" s="29" t="s">
        <v>797</v>
      </c>
      <c r="E288" s="19" t="s">
        <v>25</v>
      </c>
      <c r="F288" s="23" t="s">
        <v>26</v>
      </c>
      <c r="G288" s="23" t="s">
        <v>755</v>
      </c>
      <c r="H288" s="23">
        <v>2005</v>
      </c>
      <c r="I288" s="23" t="s">
        <v>628</v>
      </c>
      <c r="J288" s="23"/>
      <c r="K288" s="30"/>
      <c r="L288" s="30">
        <f>VLOOKUP(B288,'[1]All-Muss'!$C$3:$L$1341,5,0)</f>
        <v>132500</v>
      </c>
      <c r="M288" s="30">
        <f>VLOOKUP(B288,'[1]All-Muss'!$C$3:$L$1341,6,0)</f>
        <v>132500</v>
      </c>
      <c r="N288" s="30" t="str">
        <f>VLOOKUP(B288,'[1]All-Muss'!$C$3:$L$1341,8,0)</f>
        <v>I.R.M</v>
      </c>
      <c r="O288" s="25">
        <f t="shared" si="18"/>
        <v>0</v>
      </c>
      <c r="P288" s="23" t="e">
        <f>+#REF!-H288</f>
        <v>#REF!</v>
      </c>
      <c r="Q288" s="24" t="e">
        <f t="shared" si="16"/>
        <v>#REF!</v>
      </c>
      <c r="R288" s="25" t="e">
        <f t="shared" si="17"/>
        <v>#REF!</v>
      </c>
      <c r="S288" s="24">
        <f t="shared" si="19"/>
        <v>0</v>
      </c>
      <c r="T288" s="24"/>
      <c r="U288" s="24"/>
      <c r="V288" s="24"/>
      <c r="W288" s="23" t="e">
        <f>+#REF!-H288</f>
        <v>#REF!</v>
      </c>
      <c r="X288" s="24"/>
      <c r="Y288" s="24"/>
      <c r="Z288" s="24"/>
      <c r="AA288" s="24"/>
      <c r="AB288" s="24"/>
      <c r="AC288" s="24"/>
      <c r="AD288" s="12" t="str">
        <f>VLOOKUP(B288,'[1]All-Muss'!$C$3:$L$1341,10,0)</f>
        <v xml:space="preserve">Letter not sent, application form filed, membership validity for 33 years only </v>
      </c>
    </row>
    <row r="289" spans="1:30" ht="29.4" thickBot="1" x14ac:dyDescent="0.35">
      <c r="A289" s="27">
        <v>288</v>
      </c>
      <c r="B289" s="28" t="s">
        <v>798</v>
      </c>
      <c r="C289" s="23" t="s">
        <v>23</v>
      </c>
      <c r="D289" s="29" t="s">
        <v>799</v>
      </c>
      <c r="E289" s="19" t="s">
        <v>25</v>
      </c>
      <c r="F289" s="23" t="s">
        <v>26</v>
      </c>
      <c r="G289" s="23" t="s">
        <v>755</v>
      </c>
      <c r="H289" s="23">
        <v>2005</v>
      </c>
      <c r="I289" s="23" t="s">
        <v>628</v>
      </c>
      <c r="J289" s="23"/>
      <c r="K289" s="30"/>
      <c r="L289" s="30">
        <f>VLOOKUP(B289,'[1]All-Muss'!$C$3:$L$1341,5,0)</f>
        <v>132500</v>
      </c>
      <c r="M289" s="30">
        <f>VLOOKUP(B289,'[1]All-Muss'!$C$3:$L$1341,6,0)</f>
        <v>132500</v>
      </c>
      <c r="N289" s="30" t="str">
        <f>VLOOKUP(B289,'[1]All-Muss'!$C$3:$L$1341,8,0)</f>
        <v>I.R.M</v>
      </c>
      <c r="O289" s="25">
        <f t="shared" si="18"/>
        <v>0</v>
      </c>
      <c r="P289" s="23" t="e">
        <f>+#REF!-H289</f>
        <v>#REF!</v>
      </c>
      <c r="Q289" s="24" t="e">
        <f t="shared" si="16"/>
        <v>#REF!</v>
      </c>
      <c r="R289" s="25" t="e">
        <f t="shared" si="17"/>
        <v>#REF!</v>
      </c>
      <c r="S289" s="24">
        <f t="shared" si="19"/>
        <v>0</v>
      </c>
      <c r="T289" s="24"/>
      <c r="U289" s="24"/>
      <c r="V289" s="24"/>
      <c r="W289" s="23" t="e">
        <f>+#REF!-H289</f>
        <v>#REF!</v>
      </c>
      <c r="X289" s="24"/>
      <c r="Y289" s="24"/>
      <c r="Z289" s="24"/>
      <c r="AA289" s="24"/>
      <c r="AB289" s="24"/>
      <c r="AC289" s="24"/>
      <c r="AD289" s="12" t="str">
        <f>VLOOKUP(B289,'[1]All-Muss'!$C$3:$L$1341,10,0)</f>
        <v xml:space="preserve">Letter not sent, application form filed, membership validity for 33 years only </v>
      </c>
    </row>
    <row r="290" spans="1:30" ht="29.4" thickBot="1" x14ac:dyDescent="0.35">
      <c r="A290" s="27">
        <v>289</v>
      </c>
      <c r="B290" s="28" t="s">
        <v>800</v>
      </c>
      <c r="C290" s="23" t="s">
        <v>23</v>
      </c>
      <c r="D290" s="29" t="s">
        <v>801</v>
      </c>
      <c r="E290" s="19" t="s">
        <v>25</v>
      </c>
      <c r="F290" s="23" t="s">
        <v>26</v>
      </c>
      <c r="G290" s="23" t="s">
        <v>755</v>
      </c>
      <c r="H290" s="23">
        <v>2005</v>
      </c>
      <c r="I290" s="23" t="s">
        <v>628</v>
      </c>
      <c r="J290" s="23"/>
      <c r="K290" s="30"/>
      <c r="L290" s="30">
        <f>VLOOKUP(B290,'[1]All-Muss'!$C$3:$L$1341,5,0)</f>
        <v>132500</v>
      </c>
      <c r="M290" s="30">
        <f>VLOOKUP(B290,'[1]All-Muss'!$C$3:$L$1341,6,0)</f>
        <v>132500</v>
      </c>
      <c r="N290" s="30" t="str">
        <f>VLOOKUP(B290,'[1]All-Muss'!$C$3:$L$1341,8,0)</f>
        <v>I.R.M</v>
      </c>
      <c r="O290" s="25">
        <f t="shared" si="18"/>
        <v>0</v>
      </c>
      <c r="P290" s="23" t="e">
        <f>+#REF!-H290</f>
        <v>#REF!</v>
      </c>
      <c r="Q290" s="24" t="e">
        <f t="shared" si="16"/>
        <v>#REF!</v>
      </c>
      <c r="R290" s="25" t="e">
        <f t="shared" si="17"/>
        <v>#REF!</v>
      </c>
      <c r="S290" s="24">
        <f t="shared" si="19"/>
        <v>0</v>
      </c>
      <c r="T290" s="24"/>
      <c r="U290" s="24"/>
      <c r="V290" s="24"/>
      <c r="W290" s="23" t="e">
        <f>+#REF!-H290</f>
        <v>#REF!</v>
      </c>
      <c r="X290" s="24"/>
      <c r="Y290" s="24"/>
      <c r="Z290" s="24"/>
      <c r="AA290" s="24"/>
      <c r="AB290" s="24"/>
      <c r="AC290" s="24"/>
      <c r="AD290" s="12" t="str">
        <f>VLOOKUP(B290,'[1]All-Muss'!$C$3:$L$1341,10,0)</f>
        <v xml:space="preserve">Letter not sent, application form filed, membership validity for 33 years only </v>
      </c>
    </row>
    <row r="291" spans="1:30" ht="29.4" thickBot="1" x14ac:dyDescent="0.35">
      <c r="A291" s="27">
        <v>290</v>
      </c>
      <c r="B291" s="28" t="s">
        <v>802</v>
      </c>
      <c r="C291" s="23" t="s">
        <v>23</v>
      </c>
      <c r="D291" s="29" t="s">
        <v>803</v>
      </c>
      <c r="E291" s="19" t="s">
        <v>25</v>
      </c>
      <c r="F291" s="23" t="s">
        <v>26</v>
      </c>
      <c r="G291" s="23" t="s">
        <v>755</v>
      </c>
      <c r="H291" s="23">
        <v>2005</v>
      </c>
      <c r="I291" s="23" t="s">
        <v>628</v>
      </c>
      <c r="J291" s="23"/>
      <c r="K291" s="30"/>
      <c r="L291" s="30">
        <f>VLOOKUP(B291,'[1]All-Muss'!$C$3:$L$1341,5,0)</f>
        <v>132500</v>
      </c>
      <c r="M291" s="30">
        <f>VLOOKUP(B291,'[1]All-Muss'!$C$3:$L$1341,6,0)</f>
        <v>132500</v>
      </c>
      <c r="N291" s="30" t="str">
        <f>VLOOKUP(B291,'[1]All-Muss'!$C$3:$L$1341,8,0)</f>
        <v>I.R.M</v>
      </c>
      <c r="O291" s="25">
        <f t="shared" si="18"/>
        <v>0</v>
      </c>
      <c r="P291" s="23" t="e">
        <f>+#REF!-H291</f>
        <v>#REF!</v>
      </c>
      <c r="Q291" s="24" t="e">
        <f t="shared" si="16"/>
        <v>#REF!</v>
      </c>
      <c r="R291" s="25" t="e">
        <f t="shared" si="17"/>
        <v>#REF!</v>
      </c>
      <c r="S291" s="24">
        <f t="shared" si="19"/>
        <v>0</v>
      </c>
      <c r="T291" s="24"/>
      <c r="U291" s="24"/>
      <c r="V291" s="24"/>
      <c r="W291" s="23" t="e">
        <f>+#REF!-H291</f>
        <v>#REF!</v>
      </c>
      <c r="X291" s="24"/>
      <c r="Y291" s="24"/>
      <c r="Z291" s="24"/>
      <c r="AA291" s="24"/>
      <c r="AB291" s="24"/>
      <c r="AC291" s="24"/>
      <c r="AD291" s="12" t="str">
        <f>VLOOKUP(B291,'[1]All-Muss'!$C$3:$L$1341,10,0)</f>
        <v xml:space="preserve">Letter not sent, application form filed, membership validity for 33 years only </v>
      </c>
    </row>
    <row r="292" spans="1:30" ht="29.4" thickBot="1" x14ac:dyDescent="0.35">
      <c r="A292" s="27">
        <v>291</v>
      </c>
      <c r="B292" s="28" t="s">
        <v>804</v>
      </c>
      <c r="C292" s="23" t="s">
        <v>23</v>
      </c>
      <c r="D292" s="29" t="s">
        <v>805</v>
      </c>
      <c r="E292" s="19" t="s">
        <v>25</v>
      </c>
      <c r="F292" s="23" t="s">
        <v>26</v>
      </c>
      <c r="G292" s="23" t="s">
        <v>755</v>
      </c>
      <c r="H292" s="23">
        <v>2005</v>
      </c>
      <c r="I292" s="23" t="s">
        <v>628</v>
      </c>
      <c r="J292" s="23"/>
      <c r="K292" s="30"/>
      <c r="L292" s="30">
        <f>VLOOKUP(B292,'[1]All-Muss'!$C$3:$L$1341,5,0)</f>
        <v>132500</v>
      </c>
      <c r="M292" s="30">
        <f>VLOOKUP(B292,'[1]All-Muss'!$C$3:$L$1341,6,0)</f>
        <v>132500</v>
      </c>
      <c r="N292" s="30" t="str">
        <f>VLOOKUP(B292,'[1]All-Muss'!$C$3:$L$1341,8,0)</f>
        <v>I.R.M</v>
      </c>
      <c r="O292" s="25">
        <f t="shared" si="18"/>
        <v>0</v>
      </c>
      <c r="P292" s="23" t="e">
        <f>+#REF!-H292</f>
        <v>#REF!</v>
      </c>
      <c r="Q292" s="24" t="e">
        <f t="shared" si="16"/>
        <v>#REF!</v>
      </c>
      <c r="R292" s="25" t="e">
        <f t="shared" si="17"/>
        <v>#REF!</v>
      </c>
      <c r="S292" s="24">
        <f t="shared" si="19"/>
        <v>0</v>
      </c>
      <c r="T292" s="24"/>
      <c r="U292" s="24"/>
      <c r="V292" s="24"/>
      <c r="W292" s="23" t="e">
        <f>+#REF!-H292</f>
        <v>#REF!</v>
      </c>
      <c r="X292" s="24"/>
      <c r="Y292" s="24"/>
      <c r="Z292" s="24"/>
      <c r="AA292" s="24"/>
      <c r="AB292" s="24"/>
      <c r="AC292" s="24"/>
      <c r="AD292" s="12" t="str">
        <f>VLOOKUP(B292,'[1]All-Muss'!$C$3:$L$1341,10,0)</f>
        <v xml:space="preserve">Letter not sent, application form filed, membership validity for 33 years only </v>
      </c>
    </row>
    <row r="293" spans="1:30" ht="29.4" thickBot="1" x14ac:dyDescent="0.35">
      <c r="A293" s="27">
        <v>292</v>
      </c>
      <c r="B293" s="28" t="s">
        <v>806</v>
      </c>
      <c r="C293" s="23" t="s">
        <v>23</v>
      </c>
      <c r="D293" s="29" t="s">
        <v>807</v>
      </c>
      <c r="E293" s="19" t="s">
        <v>25</v>
      </c>
      <c r="F293" s="23" t="s">
        <v>26</v>
      </c>
      <c r="G293" s="23" t="s">
        <v>808</v>
      </c>
      <c r="H293" s="23">
        <v>2005</v>
      </c>
      <c r="I293" s="23" t="s">
        <v>809</v>
      </c>
      <c r="J293" s="23"/>
      <c r="K293" s="30"/>
      <c r="L293" s="30">
        <f>VLOOKUP(B293,'[1]All-Muss'!$C$3:$L$1341,5,0)</f>
        <v>132500</v>
      </c>
      <c r="M293" s="30">
        <f>VLOOKUP(B293,'[1]All-Muss'!$C$3:$L$1341,6,0)</f>
        <v>132500</v>
      </c>
      <c r="N293" s="30" t="str">
        <f>VLOOKUP(B293,'[1]All-Muss'!$C$3:$L$1341,8,0)</f>
        <v>I.R.M</v>
      </c>
      <c r="O293" s="25">
        <f t="shared" si="18"/>
        <v>0</v>
      </c>
      <c r="P293" s="23" t="e">
        <f>+#REF!-H293</f>
        <v>#REF!</v>
      </c>
      <c r="Q293" s="24" t="e">
        <f t="shared" si="16"/>
        <v>#REF!</v>
      </c>
      <c r="R293" s="25" t="e">
        <f t="shared" si="17"/>
        <v>#REF!</v>
      </c>
      <c r="S293" s="24">
        <f t="shared" si="19"/>
        <v>0</v>
      </c>
      <c r="T293" s="24"/>
      <c r="U293" s="24"/>
      <c r="V293" s="24"/>
      <c r="W293" s="23" t="e">
        <f>+#REF!-H293</f>
        <v>#REF!</v>
      </c>
      <c r="X293" s="24"/>
      <c r="Y293" s="24"/>
      <c r="Z293" s="24"/>
      <c r="AA293" s="24"/>
      <c r="AB293" s="24"/>
      <c r="AC293" s="24"/>
      <c r="AD293" s="12" t="str">
        <f>VLOOKUP(B293,'[1]All-Muss'!$C$3:$L$1341,10,0)</f>
        <v xml:space="preserve">Letter not sent, application form filed, membership validity for 33 years only </v>
      </c>
    </row>
    <row r="294" spans="1:30" ht="29.4" thickBot="1" x14ac:dyDescent="0.35">
      <c r="A294" s="27">
        <v>293</v>
      </c>
      <c r="B294" s="28" t="s">
        <v>810</v>
      </c>
      <c r="C294" s="23" t="s">
        <v>23</v>
      </c>
      <c r="D294" s="29" t="s">
        <v>811</v>
      </c>
      <c r="E294" s="19" t="s">
        <v>25</v>
      </c>
      <c r="F294" s="23" t="s">
        <v>26</v>
      </c>
      <c r="G294" s="23" t="s">
        <v>812</v>
      </c>
      <c r="H294" s="23">
        <v>2005</v>
      </c>
      <c r="I294" s="23" t="s">
        <v>809</v>
      </c>
      <c r="J294" s="23"/>
      <c r="K294" s="30"/>
      <c r="L294" s="30">
        <f>VLOOKUP(B294,'[1]All-Muss'!$C$3:$L$1341,5,0)</f>
        <v>132500</v>
      </c>
      <c r="M294" s="30">
        <f>VLOOKUP(B294,'[1]All-Muss'!$C$3:$L$1341,6,0)</f>
        <v>132500</v>
      </c>
      <c r="N294" s="30" t="str">
        <f>VLOOKUP(B294,'[1]All-Muss'!$C$3:$L$1341,8,0)</f>
        <v>I.R.M</v>
      </c>
      <c r="O294" s="25">
        <f t="shared" si="18"/>
        <v>0</v>
      </c>
      <c r="P294" s="23" t="e">
        <f>+#REF!-H294</f>
        <v>#REF!</v>
      </c>
      <c r="Q294" s="24" t="e">
        <f t="shared" si="16"/>
        <v>#REF!</v>
      </c>
      <c r="R294" s="25" t="e">
        <f t="shared" si="17"/>
        <v>#REF!</v>
      </c>
      <c r="S294" s="24">
        <f t="shared" si="19"/>
        <v>0</v>
      </c>
      <c r="T294" s="24"/>
      <c r="U294" s="24"/>
      <c r="V294" s="24"/>
      <c r="W294" s="23" t="e">
        <f>+#REF!-H294</f>
        <v>#REF!</v>
      </c>
      <c r="X294" s="24"/>
      <c r="Y294" s="24"/>
      <c r="Z294" s="24"/>
      <c r="AA294" s="24"/>
      <c r="AB294" s="24"/>
      <c r="AC294" s="24"/>
      <c r="AD294" s="12" t="str">
        <f>VLOOKUP(B294,'[1]All-Muss'!$C$3:$L$1341,10,0)</f>
        <v xml:space="preserve">Letter not sent, application form filed, membership validity for 33 years only </v>
      </c>
    </row>
    <row r="295" spans="1:30" ht="29.4" thickBot="1" x14ac:dyDescent="0.35">
      <c r="A295" s="27">
        <v>294</v>
      </c>
      <c r="B295" s="28" t="s">
        <v>813</v>
      </c>
      <c r="C295" s="23" t="s">
        <v>23</v>
      </c>
      <c r="D295" s="29" t="s">
        <v>814</v>
      </c>
      <c r="E295" s="19" t="s">
        <v>25</v>
      </c>
      <c r="F295" s="23" t="s">
        <v>26</v>
      </c>
      <c r="G295" s="23" t="s">
        <v>812</v>
      </c>
      <c r="H295" s="23">
        <v>2005</v>
      </c>
      <c r="I295" s="23" t="s">
        <v>809</v>
      </c>
      <c r="J295" s="23"/>
      <c r="K295" s="30"/>
      <c r="L295" s="30">
        <f>VLOOKUP(B295,'[1]All-Muss'!$C$3:$L$1341,5,0)</f>
        <v>132500</v>
      </c>
      <c r="M295" s="30">
        <f>VLOOKUP(B295,'[1]All-Muss'!$C$3:$L$1341,6,0)</f>
        <v>132500</v>
      </c>
      <c r="N295" s="30" t="str">
        <f>VLOOKUP(B295,'[1]All-Muss'!$C$3:$L$1341,8,0)</f>
        <v>I.R.M</v>
      </c>
      <c r="O295" s="25">
        <f t="shared" si="18"/>
        <v>0</v>
      </c>
      <c r="P295" s="23" t="e">
        <f>+#REF!-H295</f>
        <v>#REF!</v>
      </c>
      <c r="Q295" s="24" t="e">
        <f t="shared" si="16"/>
        <v>#REF!</v>
      </c>
      <c r="R295" s="25" t="e">
        <f t="shared" si="17"/>
        <v>#REF!</v>
      </c>
      <c r="S295" s="24">
        <f t="shared" si="19"/>
        <v>0</v>
      </c>
      <c r="T295" s="24"/>
      <c r="U295" s="24"/>
      <c r="V295" s="24"/>
      <c r="W295" s="23" t="e">
        <f>+#REF!-H295</f>
        <v>#REF!</v>
      </c>
      <c r="X295" s="24"/>
      <c r="Y295" s="24"/>
      <c r="Z295" s="24"/>
      <c r="AA295" s="24"/>
      <c r="AB295" s="24"/>
      <c r="AC295" s="24"/>
      <c r="AD295" s="12" t="str">
        <f>VLOOKUP(B295,'[1]All-Muss'!$C$3:$L$1341,10,0)</f>
        <v xml:space="preserve">Letter not sent, application form filed, membership validity for 33 years only </v>
      </c>
    </row>
    <row r="296" spans="1:30" ht="29.4" thickBot="1" x14ac:dyDescent="0.35">
      <c r="A296" s="27">
        <v>295</v>
      </c>
      <c r="B296" s="28" t="s">
        <v>815</v>
      </c>
      <c r="C296" s="23" t="s">
        <v>23</v>
      </c>
      <c r="D296" s="29" t="s">
        <v>816</v>
      </c>
      <c r="E296" s="19" t="s">
        <v>25</v>
      </c>
      <c r="F296" s="23" t="s">
        <v>26</v>
      </c>
      <c r="G296" s="23" t="s">
        <v>808</v>
      </c>
      <c r="H296" s="23">
        <v>2005</v>
      </c>
      <c r="I296" s="23" t="s">
        <v>809</v>
      </c>
      <c r="J296" s="23"/>
      <c r="K296" s="30"/>
      <c r="L296" s="30">
        <f>VLOOKUP(B296,'[1]All-Muss'!$C$3:$L$1341,5,0)</f>
        <v>132500</v>
      </c>
      <c r="M296" s="30">
        <f>VLOOKUP(B296,'[1]All-Muss'!$C$3:$L$1341,6,0)</f>
        <v>132500</v>
      </c>
      <c r="N296" s="30" t="str">
        <f>VLOOKUP(B296,'[1]All-Muss'!$C$3:$L$1341,8,0)</f>
        <v>I.R.M</v>
      </c>
      <c r="O296" s="25">
        <f t="shared" si="18"/>
        <v>0</v>
      </c>
      <c r="P296" s="23" t="e">
        <f>+#REF!-H296</f>
        <v>#REF!</v>
      </c>
      <c r="Q296" s="24" t="e">
        <f t="shared" si="16"/>
        <v>#REF!</v>
      </c>
      <c r="R296" s="25" t="e">
        <f t="shared" si="17"/>
        <v>#REF!</v>
      </c>
      <c r="S296" s="24">
        <f t="shared" si="19"/>
        <v>0</v>
      </c>
      <c r="T296" s="24"/>
      <c r="U296" s="24"/>
      <c r="V296" s="24"/>
      <c r="W296" s="23" t="e">
        <f>+#REF!-H296</f>
        <v>#REF!</v>
      </c>
      <c r="X296" s="24"/>
      <c r="Y296" s="24"/>
      <c r="Z296" s="24"/>
      <c r="AA296" s="24"/>
      <c r="AB296" s="24"/>
      <c r="AC296" s="24"/>
      <c r="AD296" s="12" t="str">
        <f>VLOOKUP(B296,'[1]All-Muss'!$C$3:$L$1341,10,0)</f>
        <v xml:space="preserve">Letter not sent, application form filed, membership validity for 33 years only </v>
      </c>
    </row>
    <row r="297" spans="1:30" ht="29.4" thickBot="1" x14ac:dyDescent="0.35">
      <c r="A297" s="27">
        <v>296</v>
      </c>
      <c r="B297" s="28" t="s">
        <v>817</v>
      </c>
      <c r="C297" s="23" t="s">
        <v>23</v>
      </c>
      <c r="D297" s="29" t="s">
        <v>818</v>
      </c>
      <c r="E297" s="19" t="s">
        <v>25</v>
      </c>
      <c r="F297" s="23" t="s">
        <v>26</v>
      </c>
      <c r="G297" s="23" t="s">
        <v>812</v>
      </c>
      <c r="H297" s="23">
        <v>2005</v>
      </c>
      <c r="I297" s="23" t="s">
        <v>809</v>
      </c>
      <c r="J297" s="23"/>
      <c r="K297" s="30"/>
      <c r="L297" s="30">
        <f>VLOOKUP(B297,'[1]All-Muss'!$C$3:$L$1341,5,0)</f>
        <v>132500</v>
      </c>
      <c r="M297" s="30">
        <f>VLOOKUP(B297,'[1]All-Muss'!$C$3:$L$1341,6,0)</f>
        <v>113000</v>
      </c>
      <c r="N297" s="30" t="str">
        <f>VLOOKUP(B297,'[1]All-Muss'!$C$3:$L$1341,8,0)</f>
        <v>Outstanding</v>
      </c>
      <c r="O297" s="25">
        <f t="shared" si="18"/>
        <v>19500</v>
      </c>
      <c r="P297" s="23" t="e">
        <f>+#REF!-H297</f>
        <v>#REF!</v>
      </c>
      <c r="Q297" s="24">
        <f t="shared" si="16"/>
        <v>90400</v>
      </c>
      <c r="R297" s="25" t="e">
        <f t="shared" si="17"/>
        <v>#REF!</v>
      </c>
      <c r="S297" s="24">
        <f t="shared" si="19"/>
        <v>90400</v>
      </c>
      <c r="T297" s="24"/>
      <c r="U297" s="24"/>
      <c r="V297" s="24"/>
      <c r="W297" s="23" t="e">
        <f>+#REF!-H297</f>
        <v>#REF!</v>
      </c>
      <c r="X297" s="24"/>
      <c r="Y297" s="24"/>
      <c r="Z297" s="24"/>
      <c r="AA297" s="24"/>
      <c r="AB297" s="24"/>
      <c r="AC297" s="24"/>
      <c r="AD297" s="12" t="str">
        <f>VLOOKUP(B297,'[1]All-Muss'!$C$3:$L$1341,10,0)</f>
        <v xml:space="preserve">Letter not sent, application form filed, membership validity for 33 years only </v>
      </c>
    </row>
    <row r="298" spans="1:30" ht="29.4" thickBot="1" x14ac:dyDescent="0.35">
      <c r="A298" s="27">
        <v>297</v>
      </c>
      <c r="B298" s="28" t="s">
        <v>819</v>
      </c>
      <c r="C298" s="23" t="s">
        <v>23</v>
      </c>
      <c r="D298" s="29" t="s">
        <v>820</v>
      </c>
      <c r="E298" s="19" t="s">
        <v>25</v>
      </c>
      <c r="F298" s="23" t="s">
        <v>26</v>
      </c>
      <c r="G298" s="23" t="s">
        <v>812</v>
      </c>
      <c r="H298" s="23">
        <v>2005</v>
      </c>
      <c r="I298" s="23" t="s">
        <v>604</v>
      </c>
      <c r="J298" s="23"/>
      <c r="K298" s="30"/>
      <c r="L298" s="30">
        <f>VLOOKUP(B298,'[1]All-Muss'!$C$3:$L$1341,5,0)</f>
        <v>132500</v>
      </c>
      <c r="M298" s="30">
        <f>VLOOKUP(B298,'[1]All-Muss'!$C$3:$L$1341,6,0)</f>
        <v>132500</v>
      </c>
      <c r="N298" s="30" t="str">
        <f>VLOOKUP(B298,'[1]All-Muss'!$C$3:$L$1341,8,0)</f>
        <v>I.R.M</v>
      </c>
      <c r="O298" s="25">
        <f t="shared" si="18"/>
        <v>0</v>
      </c>
      <c r="P298" s="23" t="e">
        <f>+#REF!-H298</f>
        <v>#REF!</v>
      </c>
      <c r="Q298" s="24" t="e">
        <f t="shared" si="16"/>
        <v>#REF!</v>
      </c>
      <c r="R298" s="25" t="e">
        <f t="shared" si="17"/>
        <v>#REF!</v>
      </c>
      <c r="S298" s="24">
        <f t="shared" si="19"/>
        <v>0</v>
      </c>
      <c r="T298" s="24"/>
      <c r="U298" s="24"/>
      <c r="V298" s="24"/>
      <c r="W298" s="23" t="e">
        <f>+#REF!-H298</f>
        <v>#REF!</v>
      </c>
      <c r="X298" s="24"/>
      <c r="Y298" s="24"/>
      <c r="Z298" s="24"/>
      <c r="AA298" s="24"/>
      <c r="AB298" s="24"/>
      <c r="AC298" s="24"/>
      <c r="AD298" s="12" t="str">
        <f>VLOOKUP(B298,'[1]All-Muss'!$C$3:$L$1341,10,0)</f>
        <v xml:space="preserve">Letter not sent, application form filed, membership validity for 33 years only </v>
      </c>
    </row>
    <row r="299" spans="1:30" ht="29.4" thickBot="1" x14ac:dyDescent="0.35">
      <c r="A299" s="27">
        <v>298</v>
      </c>
      <c r="B299" s="28" t="s">
        <v>821</v>
      </c>
      <c r="C299" s="23" t="s">
        <v>23</v>
      </c>
      <c r="D299" s="29" t="s">
        <v>822</v>
      </c>
      <c r="E299" s="19" t="s">
        <v>25</v>
      </c>
      <c r="F299" s="23" t="s">
        <v>26</v>
      </c>
      <c r="G299" s="23" t="s">
        <v>812</v>
      </c>
      <c r="H299" s="23">
        <v>2005</v>
      </c>
      <c r="I299" s="23" t="s">
        <v>604</v>
      </c>
      <c r="J299" s="23"/>
      <c r="K299" s="30"/>
      <c r="L299" s="30">
        <f>VLOOKUP(B299,'[1]All-Muss'!$C$3:$L$1341,5,0)</f>
        <v>132500</v>
      </c>
      <c r="M299" s="30">
        <f>VLOOKUP(B299,'[1]All-Muss'!$C$3:$L$1341,6,0)</f>
        <v>132500</v>
      </c>
      <c r="N299" s="30" t="str">
        <f>VLOOKUP(B299,'[1]All-Muss'!$C$3:$L$1341,8,0)</f>
        <v>I.R.M</v>
      </c>
      <c r="O299" s="25">
        <f t="shared" si="18"/>
        <v>0</v>
      </c>
      <c r="P299" s="23" t="e">
        <f>+#REF!-H299</f>
        <v>#REF!</v>
      </c>
      <c r="Q299" s="24" t="e">
        <f t="shared" si="16"/>
        <v>#REF!</v>
      </c>
      <c r="R299" s="25" t="e">
        <f t="shared" si="17"/>
        <v>#REF!</v>
      </c>
      <c r="S299" s="24">
        <f t="shared" si="19"/>
        <v>0</v>
      </c>
      <c r="T299" s="24"/>
      <c r="U299" s="24"/>
      <c r="V299" s="24"/>
      <c r="W299" s="23" t="e">
        <f>+#REF!-H299</f>
        <v>#REF!</v>
      </c>
      <c r="X299" s="24"/>
      <c r="Y299" s="24"/>
      <c r="Z299" s="24"/>
      <c r="AA299" s="24"/>
      <c r="AB299" s="24"/>
      <c r="AC299" s="24"/>
      <c r="AD299" s="12" t="str">
        <f>VLOOKUP(B299,'[1]All-Muss'!$C$3:$L$1341,10,0)</f>
        <v xml:space="preserve">Letter not sent, application form filed, membership validity for 33 years only </v>
      </c>
    </row>
    <row r="300" spans="1:30" ht="29.4" thickBot="1" x14ac:dyDescent="0.35">
      <c r="A300" s="27">
        <v>299</v>
      </c>
      <c r="B300" s="28" t="s">
        <v>823</v>
      </c>
      <c r="C300" s="23" t="s">
        <v>23</v>
      </c>
      <c r="D300" s="29" t="s">
        <v>824</v>
      </c>
      <c r="E300" s="19" t="s">
        <v>25</v>
      </c>
      <c r="F300" s="23" t="s">
        <v>26</v>
      </c>
      <c r="G300" s="23" t="s">
        <v>812</v>
      </c>
      <c r="H300" s="23">
        <v>2005</v>
      </c>
      <c r="I300" s="23" t="s">
        <v>604</v>
      </c>
      <c r="J300" s="23"/>
      <c r="K300" s="30"/>
      <c r="L300" s="30">
        <f>VLOOKUP(B300,'[1]All-Muss'!$C$3:$L$1341,5,0)</f>
        <v>132500</v>
      </c>
      <c r="M300" s="30">
        <f>VLOOKUP(B300,'[1]All-Muss'!$C$3:$L$1341,6,0)</f>
        <v>132500</v>
      </c>
      <c r="N300" s="30" t="str">
        <f>VLOOKUP(B300,'[1]All-Muss'!$C$3:$L$1341,8,0)</f>
        <v>I.R.M</v>
      </c>
      <c r="O300" s="25">
        <f t="shared" si="18"/>
        <v>0</v>
      </c>
      <c r="P300" s="23" t="e">
        <f>+#REF!-H300</f>
        <v>#REF!</v>
      </c>
      <c r="Q300" s="24" t="e">
        <f t="shared" si="16"/>
        <v>#REF!</v>
      </c>
      <c r="R300" s="25" t="e">
        <f t="shared" si="17"/>
        <v>#REF!</v>
      </c>
      <c r="S300" s="24">
        <f t="shared" si="19"/>
        <v>0</v>
      </c>
      <c r="T300" s="24"/>
      <c r="U300" s="24"/>
      <c r="V300" s="24"/>
      <c r="W300" s="23" t="e">
        <f>+#REF!-H300</f>
        <v>#REF!</v>
      </c>
      <c r="X300" s="24"/>
      <c r="Y300" s="24"/>
      <c r="Z300" s="24"/>
      <c r="AA300" s="24"/>
      <c r="AB300" s="24"/>
      <c r="AC300" s="24"/>
      <c r="AD300" s="12" t="str">
        <f>VLOOKUP(B300,'[1]All-Muss'!$C$3:$L$1341,10,0)</f>
        <v xml:space="preserve">Letter not sent, application form filed, membership validity for 33 years only </v>
      </c>
    </row>
    <row r="301" spans="1:30" ht="29.4" thickBot="1" x14ac:dyDescent="0.35">
      <c r="A301" s="27">
        <v>300</v>
      </c>
      <c r="B301" s="28" t="s">
        <v>825</v>
      </c>
      <c r="C301" s="23" t="s">
        <v>23</v>
      </c>
      <c r="D301" s="29" t="s">
        <v>826</v>
      </c>
      <c r="E301" s="19" t="s">
        <v>25</v>
      </c>
      <c r="F301" s="23" t="s">
        <v>26</v>
      </c>
      <c r="G301" s="23" t="s">
        <v>812</v>
      </c>
      <c r="H301" s="23">
        <v>2005</v>
      </c>
      <c r="I301" s="23" t="s">
        <v>827</v>
      </c>
      <c r="J301" s="23"/>
      <c r="K301" s="30"/>
      <c r="L301" s="30">
        <f>VLOOKUP(B301,'[1]All-Muss'!$C$3:$L$1341,5,0)</f>
        <v>132500</v>
      </c>
      <c r="M301" s="30">
        <f>VLOOKUP(B301,'[1]All-Muss'!$C$3:$L$1341,6,0)</f>
        <v>90000</v>
      </c>
      <c r="N301" s="30" t="str">
        <f>VLOOKUP(B301,'[1]All-Muss'!$C$3:$L$1341,8,0)</f>
        <v>Outstanding</v>
      </c>
      <c r="O301" s="25">
        <f t="shared" si="18"/>
        <v>42500</v>
      </c>
      <c r="P301" s="23" t="e">
        <f>+#REF!-H301</f>
        <v>#REF!</v>
      </c>
      <c r="Q301" s="24">
        <f t="shared" si="16"/>
        <v>72000</v>
      </c>
      <c r="R301" s="25" t="e">
        <f t="shared" si="17"/>
        <v>#REF!</v>
      </c>
      <c r="S301" s="24">
        <f t="shared" si="19"/>
        <v>72000</v>
      </c>
      <c r="T301" s="24"/>
      <c r="U301" s="24"/>
      <c r="V301" s="24"/>
      <c r="W301" s="23" t="e">
        <f>+#REF!-H301</f>
        <v>#REF!</v>
      </c>
      <c r="X301" s="24"/>
      <c r="Y301" s="24"/>
      <c r="Z301" s="24"/>
      <c r="AA301" s="24"/>
      <c r="AB301" s="24"/>
      <c r="AC301" s="24"/>
      <c r="AD301" s="12" t="str">
        <f>VLOOKUP(B301,'[1]All-Muss'!$C$3:$L$1341,10,0)</f>
        <v xml:space="preserve">Letter not sent, application form filed, membership validity for 33 years only </v>
      </c>
    </row>
    <row r="302" spans="1:30" ht="29.4" thickBot="1" x14ac:dyDescent="0.35">
      <c r="A302" s="27">
        <v>301</v>
      </c>
      <c r="B302" s="28" t="s">
        <v>828</v>
      </c>
      <c r="C302" s="23" t="s">
        <v>23</v>
      </c>
      <c r="D302" s="29" t="s">
        <v>829</v>
      </c>
      <c r="E302" s="19" t="s">
        <v>25</v>
      </c>
      <c r="F302" s="23" t="s">
        <v>26</v>
      </c>
      <c r="G302" s="23" t="s">
        <v>812</v>
      </c>
      <c r="H302" s="23">
        <v>2005</v>
      </c>
      <c r="I302" s="23" t="s">
        <v>830</v>
      </c>
      <c r="J302" s="23"/>
      <c r="K302" s="30"/>
      <c r="L302" s="30">
        <f>VLOOKUP(B302,'[1]All-Muss'!$C$3:$L$1341,5,0)</f>
        <v>132500</v>
      </c>
      <c r="M302" s="30">
        <f>VLOOKUP(B302,'[1]All-Muss'!$C$3:$L$1341,6,0)</f>
        <v>132500</v>
      </c>
      <c r="N302" s="30" t="str">
        <f>VLOOKUP(B302,'[1]All-Muss'!$C$3:$L$1341,8,0)</f>
        <v>I.R.M</v>
      </c>
      <c r="O302" s="25">
        <f t="shared" si="18"/>
        <v>0</v>
      </c>
      <c r="P302" s="23" t="e">
        <f>+#REF!-H302</f>
        <v>#REF!</v>
      </c>
      <c r="Q302" s="24" t="e">
        <f t="shared" si="16"/>
        <v>#REF!</v>
      </c>
      <c r="R302" s="25" t="e">
        <f t="shared" si="17"/>
        <v>#REF!</v>
      </c>
      <c r="S302" s="24">
        <f t="shared" si="19"/>
        <v>0</v>
      </c>
      <c r="T302" s="24"/>
      <c r="U302" s="24"/>
      <c r="V302" s="24"/>
      <c r="W302" s="23" t="e">
        <f>+#REF!-H302</f>
        <v>#REF!</v>
      </c>
      <c r="X302" s="24"/>
      <c r="Y302" s="24"/>
      <c r="Z302" s="24"/>
      <c r="AA302" s="24"/>
      <c r="AB302" s="24"/>
      <c r="AC302" s="24"/>
      <c r="AD302" s="12" t="str">
        <f>VLOOKUP(B302,'[1]All-Muss'!$C$3:$L$1341,10,0)</f>
        <v xml:space="preserve">Letter not sent, application form filed, membership validity for 33 years only </v>
      </c>
    </row>
    <row r="303" spans="1:30" ht="29.4" thickBot="1" x14ac:dyDescent="0.35">
      <c r="A303" s="27">
        <v>302</v>
      </c>
      <c r="B303" s="28" t="s">
        <v>831</v>
      </c>
      <c r="C303" s="23" t="s">
        <v>23</v>
      </c>
      <c r="D303" s="29" t="s">
        <v>832</v>
      </c>
      <c r="E303" s="19" t="s">
        <v>25</v>
      </c>
      <c r="F303" s="23" t="s">
        <v>26</v>
      </c>
      <c r="G303" s="23" t="s">
        <v>812</v>
      </c>
      <c r="H303" s="23">
        <v>2005</v>
      </c>
      <c r="I303" s="23" t="s">
        <v>830</v>
      </c>
      <c r="J303" s="23"/>
      <c r="K303" s="30"/>
      <c r="L303" s="30">
        <f>VLOOKUP(B303,'[1]All-Muss'!$C$3:$L$1341,5,0)</f>
        <v>132500</v>
      </c>
      <c r="M303" s="30">
        <f>VLOOKUP(B303,'[1]All-Muss'!$C$3:$L$1341,6,0)</f>
        <v>57000</v>
      </c>
      <c r="N303" s="30" t="str">
        <f>VLOOKUP(B303,'[1]All-Muss'!$C$3:$L$1341,8,0)</f>
        <v>Outstanding</v>
      </c>
      <c r="O303" s="25">
        <f t="shared" si="18"/>
        <v>75500</v>
      </c>
      <c r="P303" s="23" t="e">
        <f>+#REF!-H303</f>
        <v>#REF!</v>
      </c>
      <c r="Q303" s="24">
        <f t="shared" si="16"/>
        <v>45600</v>
      </c>
      <c r="R303" s="25" t="e">
        <f t="shared" si="17"/>
        <v>#REF!</v>
      </c>
      <c r="S303" s="24">
        <f t="shared" si="19"/>
        <v>45600</v>
      </c>
      <c r="T303" s="24"/>
      <c r="U303" s="24"/>
      <c r="V303" s="24"/>
      <c r="W303" s="23" t="e">
        <f>+#REF!-H303</f>
        <v>#REF!</v>
      </c>
      <c r="X303" s="24"/>
      <c r="Y303" s="24"/>
      <c r="Z303" s="24"/>
      <c r="AA303" s="24"/>
      <c r="AB303" s="24"/>
      <c r="AC303" s="24"/>
      <c r="AD303" s="12" t="str">
        <f>VLOOKUP(B303,'[1]All-Muss'!$C$3:$L$1341,10,0)</f>
        <v xml:space="preserve">Letter not sent, application form filed, membership validity for 33 years only </v>
      </c>
    </row>
    <row r="304" spans="1:30" ht="29.4" thickBot="1" x14ac:dyDescent="0.35">
      <c r="A304" s="27">
        <v>303</v>
      </c>
      <c r="B304" s="28" t="s">
        <v>833</v>
      </c>
      <c r="C304" s="23" t="s">
        <v>23</v>
      </c>
      <c r="D304" s="29" t="s">
        <v>834</v>
      </c>
      <c r="E304" s="19" t="s">
        <v>25</v>
      </c>
      <c r="F304" s="23" t="s">
        <v>26</v>
      </c>
      <c r="G304" s="23" t="s">
        <v>812</v>
      </c>
      <c r="H304" s="23">
        <v>2005</v>
      </c>
      <c r="I304" s="23" t="s">
        <v>835</v>
      </c>
      <c r="J304" s="23"/>
      <c r="K304" s="30"/>
      <c r="L304" s="30">
        <f>VLOOKUP(B304,'[1]All-Muss'!$C$3:$L$1341,5,0)</f>
        <v>132500</v>
      </c>
      <c r="M304" s="30">
        <f>VLOOKUP(B304,'[1]All-Muss'!$C$3:$L$1341,6,0)</f>
        <v>132500</v>
      </c>
      <c r="N304" s="30" t="str">
        <f>VLOOKUP(B304,'[1]All-Muss'!$C$3:$L$1341,8,0)</f>
        <v>I.R.M</v>
      </c>
      <c r="O304" s="25">
        <f t="shared" si="18"/>
        <v>0</v>
      </c>
      <c r="P304" s="23" t="e">
        <f>+#REF!-H304</f>
        <v>#REF!</v>
      </c>
      <c r="Q304" s="24" t="e">
        <f t="shared" si="16"/>
        <v>#REF!</v>
      </c>
      <c r="R304" s="25" t="e">
        <f t="shared" si="17"/>
        <v>#REF!</v>
      </c>
      <c r="S304" s="24">
        <f t="shared" si="19"/>
        <v>0</v>
      </c>
      <c r="T304" s="24"/>
      <c r="U304" s="24"/>
      <c r="V304" s="24"/>
      <c r="W304" s="23" t="e">
        <f>+#REF!-H304</f>
        <v>#REF!</v>
      </c>
      <c r="X304" s="24"/>
      <c r="Y304" s="24"/>
      <c r="Z304" s="24"/>
      <c r="AA304" s="24"/>
      <c r="AB304" s="24"/>
      <c r="AC304" s="24"/>
      <c r="AD304" s="12" t="str">
        <f>VLOOKUP(B304,'[1]All-Muss'!$C$3:$L$1341,10,0)</f>
        <v xml:space="preserve">Letter not sent, application form filed, membership validity for 33 years only </v>
      </c>
    </row>
    <row r="305" spans="1:30" ht="29.4" thickBot="1" x14ac:dyDescent="0.35">
      <c r="A305" s="27">
        <v>304</v>
      </c>
      <c r="B305" s="28" t="s">
        <v>836</v>
      </c>
      <c r="C305" s="23" t="s">
        <v>23</v>
      </c>
      <c r="D305" s="29" t="s">
        <v>837</v>
      </c>
      <c r="E305" s="19" t="s">
        <v>25</v>
      </c>
      <c r="F305" s="23" t="s">
        <v>26</v>
      </c>
      <c r="G305" s="23" t="s">
        <v>812</v>
      </c>
      <c r="H305" s="23">
        <v>2005</v>
      </c>
      <c r="I305" s="23" t="s">
        <v>838</v>
      </c>
      <c r="J305" s="23"/>
      <c r="K305" s="30"/>
      <c r="L305" s="30">
        <f>VLOOKUP(B305,'[1]All-Muss'!$C$3:$L$1341,5,0)</f>
        <v>132500</v>
      </c>
      <c r="M305" s="30">
        <f>VLOOKUP(B305,'[1]All-Muss'!$C$3:$L$1341,6,0)</f>
        <v>132500</v>
      </c>
      <c r="N305" s="30" t="str">
        <f>VLOOKUP(B305,'[1]All-Muss'!$C$3:$L$1341,8,0)</f>
        <v>I.R.M</v>
      </c>
      <c r="O305" s="25">
        <f t="shared" si="18"/>
        <v>0</v>
      </c>
      <c r="P305" s="23" t="e">
        <f>+#REF!-H305</f>
        <v>#REF!</v>
      </c>
      <c r="Q305" s="24" t="e">
        <f t="shared" si="16"/>
        <v>#REF!</v>
      </c>
      <c r="R305" s="25" t="e">
        <f t="shared" si="17"/>
        <v>#REF!</v>
      </c>
      <c r="S305" s="24">
        <f t="shared" si="19"/>
        <v>0</v>
      </c>
      <c r="T305" s="24"/>
      <c r="U305" s="24"/>
      <c r="V305" s="24"/>
      <c r="W305" s="23" t="e">
        <f>+#REF!-H305</f>
        <v>#REF!</v>
      </c>
      <c r="X305" s="24"/>
      <c r="Y305" s="24"/>
      <c r="Z305" s="24"/>
      <c r="AA305" s="24"/>
      <c r="AB305" s="24"/>
      <c r="AC305" s="24"/>
      <c r="AD305" s="12" t="str">
        <f>VLOOKUP(B305,'[1]All-Muss'!$C$3:$L$1341,10,0)</f>
        <v xml:space="preserve">Letter not sent, application form filed, membership validity for 33 years only </v>
      </c>
    </row>
    <row r="306" spans="1:30" ht="29.4" thickBot="1" x14ac:dyDescent="0.35">
      <c r="A306" s="27">
        <v>305</v>
      </c>
      <c r="B306" s="28" t="s">
        <v>839</v>
      </c>
      <c r="C306" s="23" t="s">
        <v>23</v>
      </c>
      <c r="D306" s="29" t="s">
        <v>840</v>
      </c>
      <c r="E306" s="19" t="s">
        <v>25</v>
      </c>
      <c r="F306" s="23" t="s">
        <v>26</v>
      </c>
      <c r="G306" s="23" t="s">
        <v>812</v>
      </c>
      <c r="H306" s="23">
        <v>2005</v>
      </c>
      <c r="I306" s="23" t="s">
        <v>838</v>
      </c>
      <c r="J306" s="23"/>
      <c r="K306" s="30"/>
      <c r="L306" s="30">
        <f>VLOOKUP(B306,'[1]All-Muss'!$C$3:$L$1341,5,0)</f>
        <v>132500</v>
      </c>
      <c r="M306" s="30">
        <f>VLOOKUP(B306,'[1]All-Muss'!$C$3:$L$1341,6,0)</f>
        <v>132500</v>
      </c>
      <c r="N306" s="30" t="str">
        <f>VLOOKUP(B306,'[1]All-Muss'!$C$3:$L$1341,8,0)</f>
        <v>I.R.M</v>
      </c>
      <c r="O306" s="25">
        <f t="shared" si="18"/>
        <v>0</v>
      </c>
      <c r="P306" s="23" t="e">
        <f>+#REF!-H306</f>
        <v>#REF!</v>
      </c>
      <c r="Q306" s="24" t="e">
        <f t="shared" si="16"/>
        <v>#REF!</v>
      </c>
      <c r="R306" s="25" t="e">
        <f t="shared" si="17"/>
        <v>#REF!</v>
      </c>
      <c r="S306" s="24">
        <f t="shared" si="19"/>
        <v>0</v>
      </c>
      <c r="T306" s="24"/>
      <c r="U306" s="24"/>
      <c r="V306" s="24"/>
      <c r="W306" s="23" t="e">
        <f>+#REF!-H306</f>
        <v>#REF!</v>
      </c>
      <c r="X306" s="24"/>
      <c r="Y306" s="24"/>
      <c r="Z306" s="24"/>
      <c r="AA306" s="24"/>
      <c r="AB306" s="24"/>
      <c r="AC306" s="24"/>
      <c r="AD306" s="12" t="str">
        <f>VLOOKUP(B306,'[1]All-Muss'!$C$3:$L$1341,10,0)</f>
        <v xml:space="preserve">Letter not sent, application form filed, membership validity for 33 years only </v>
      </c>
    </row>
    <row r="307" spans="1:30" ht="29.4" thickBot="1" x14ac:dyDescent="0.35">
      <c r="A307" s="27">
        <v>306</v>
      </c>
      <c r="B307" s="28" t="s">
        <v>841</v>
      </c>
      <c r="C307" s="23" t="s">
        <v>23</v>
      </c>
      <c r="D307" s="29" t="s">
        <v>842</v>
      </c>
      <c r="E307" s="19" t="s">
        <v>25</v>
      </c>
      <c r="F307" s="23" t="s">
        <v>26</v>
      </c>
      <c r="G307" s="23" t="s">
        <v>812</v>
      </c>
      <c r="H307" s="23">
        <v>2005</v>
      </c>
      <c r="I307" s="23" t="s">
        <v>835</v>
      </c>
      <c r="J307" s="23"/>
      <c r="K307" s="30"/>
      <c r="L307" s="30">
        <f>VLOOKUP(B307,'[1]All-Muss'!$C$3:$L$1341,5,0)</f>
        <v>132500</v>
      </c>
      <c r="M307" s="30">
        <f>VLOOKUP(B307,'[1]All-Muss'!$C$3:$L$1341,6,0)</f>
        <v>52000</v>
      </c>
      <c r="N307" s="30" t="str">
        <f>VLOOKUP(B307,'[1]All-Muss'!$C$3:$L$1341,8,0)</f>
        <v>Outstanding</v>
      </c>
      <c r="O307" s="25">
        <f t="shared" si="18"/>
        <v>80500</v>
      </c>
      <c r="P307" s="23" t="e">
        <f>+#REF!-H307</f>
        <v>#REF!</v>
      </c>
      <c r="Q307" s="24">
        <f t="shared" si="16"/>
        <v>41600</v>
      </c>
      <c r="R307" s="25" t="e">
        <f t="shared" si="17"/>
        <v>#REF!</v>
      </c>
      <c r="S307" s="24">
        <f t="shared" si="19"/>
        <v>41600</v>
      </c>
      <c r="T307" s="24"/>
      <c r="U307" s="24"/>
      <c r="V307" s="24"/>
      <c r="W307" s="23" t="e">
        <f>+#REF!-H307</f>
        <v>#REF!</v>
      </c>
      <c r="X307" s="24"/>
      <c r="Y307" s="24"/>
      <c r="Z307" s="24"/>
      <c r="AA307" s="24"/>
      <c r="AB307" s="24"/>
      <c r="AC307" s="24"/>
      <c r="AD307" s="12" t="str">
        <f>VLOOKUP(B307,'[1]All-Muss'!$C$3:$L$1341,10,0)</f>
        <v xml:space="preserve">Letter not sent, application form filed, membership validity for 33 years only </v>
      </c>
    </row>
    <row r="308" spans="1:30" ht="29.4" thickBot="1" x14ac:dyDescent="0.35">
      <c r="A308" s="27">
        <v>307</v>
      </c>
      <c r="B308" s="28" t="s">
        <v>843</v>
      </c>
      <c r="C308" s="23" t="s">
        <v>23</v>
      </c>
      <c r="D308" s="29" t="s">
        <v>844</v>
      </c>
      <c r="E308" s="19" t="s">
        <v>25</v>
      </c>
      <c r="F308" s="23" t="s">
        <v>26</v>
      </c>
      <c r="G308" s="23" t="s">
        <v>812</v>
      </c>
      <c r="H308" s="23">
        <v>2005</v>
      </c>
      <c r="I308" s="23" t="s">
        <v>845</v>
      </c>
      <c r="J308" s="23"/>
      <c r="K308" s="30"/>
      <c r="L308" s="30">
        <f>VLOOKUP(B308,'[1]All-Muss'!$C$3:$L$1341,5,0)</f>
        <v>132500</v>
      </c>
      <c r="M308" s="30">
        <f>VLOOKUP(B308,'[1]All-Muss'!$C$3:$L$1341,6,0)</f>
        <v>132500</v>
      </c>
      <c r="N308" s="30" t="str">
        <f>VLOOKUP(B308,'[1]All-Muss'!$C$3:$L$1341,8,0)</f>
        <v>I.R.M</v>
      </c>
      <c r="O308" s="25">
        <f t="shared" si="18"/>
        <v>0</v>
      </c>
      <c r="P308" s="23" t="e">
        <f>+#REF!-H308</f>
        <v>#REF!</v>
      </c>
      <c r="Q308" s="24" t="e">
        <f t="shared" si="16"/>
        <v>#REF!</v>
      </c>
      <c r="R308" s="25" t="e">
        <f t="shared" si="17"/>
        <v>#REF!</v>
      </c>
      <c r="S308" s="24">
        <f t="shared" si="19"/>
        <v>0</v>
      </c>
      <c r="T308" s="24"/>
      <c r="U308" s="24"/>
      <c r="V308" s="24"/>
      <c r="W308" s="23" t="e">
        <f>+#REF!-H308</f>
        <v>#REF!</v>
      </c>
      <c r="X308" s="24"/>
      <c r="Y308" s="24"/>
      <c r="Z308" s="24"/>
      <c r="AA308" s="24"/>
      <c r="AB308" s="24"/>
      <c r="AC308" s="24"/>
      <c r="AD308" s="12" t="str">
        <f>VLOOKUP(B308,'[1]All-Muss'!$C$3:$L$1341,10,0)</f>
        <v xml:space="preserve">Letter not sent, application form filed, membership validity for 33 years only </v>
      </c>
    </row>
    <row r="309" spans="1:30" ht="29.4" thickBot="1" x14ac:dyDescent="0.35">
      <c r="A309" s="27">
        <v>308</v>
      </c>
      <c r="B309" s="28" t="s">
        <v>846</v>
      </c>
      <c r="C309" s="23" t="s">
        <v>23</v>
      </c>
      <c r="D309" s="29" t="s">
        <v>847</v>
      </c>
      <c r="E309" s="19" t="s">
        <v>25</v>
      </c>
      <c r="F309" s="23" t="s">
        <v>26</v>
      </c>
      <c r="G309" s="23" t="s">
        <v>812</v>
      </c>
      <c r="H309" s="23">
        <v>2005</v>
      </c>
      <c r="I309" s="23" t="s">
        <v>845</v>
      </c>
      <c r="J309" s="23"/>
      <c r="K309" s="30"/>
      <c r="L309" s="30">
        <f>VLOOKUP(B309,'[1]All-Muss'!$C$3:$L$1341,5,0)</f>
        <v>132500</v>
      </c>
      <c r="M309" s="30">
        <f>VLOOKUP(B309,'[1]All-Muss'!$C$3:$L$1341,6,0)</f>
        <v>132500</v>
      </c>
      <c r="N309" s="30" t="str">
        <f>VLOOKUP(B309,'[1]All-Muss'!$C$3:$L$1341,8,0)</f>
        <v>I.R.M</v>
      </c>
      <c r="O309" s="25">
        <f t="shared" si="18"/>
        <v>0</v>
      </c>
      <c r="P309" s="23" t="e">
        <f>+#REF!-H309</f>
        <v>#REF!</v>
      </c>
      <c r="Q309" s="24" t="e">
        <f t="shared" si="16"/>
        <v>#REF!</v>
      </c>
      <c r="R309" s="25" t="e">
        <f t="shared" si="17"/>
        <v>#REF!</v>
      </c>
      <c r="S309" s="24">
        <f t="shared" si="19"/>
        <v>0</v>
      </c>
      <c r="T309" s="24"/>
      <c r="U309" s="24"/>
      <c r="V309" s="24"/>
      <c r="W309" s="23" t="e">
        <f>+#REF!-H309</f>
        <v>#REF!</v>
      </c>
      <c r="X309" s="24"/>
      <c r="Y309" s="24"/>
      <c r="Z309" s="24"/>
      <c r="AA309" s="24"/>
      <c r="AB309" s="24"/>
      <c r="AC309" s="24"/>
      <c r="AD309" s="12" t="str">
        <f>VLOOKUP(B309,'[1]All-Muss'!$C$3:$L$1341,10,0)</f>
        <v xml:space="preserve">Letter not sent, application form filed, membership validity for 33 years only </v>
      </c>
    </row>
    <row r="310" spans="1:30" ht="29.4" thickBot="1" x14ac:dyDescent="0.35">
      <c r="A310" s="27">
        <v>309</v>
      </c>
      <c r="B310" s="28" t="s">
        <v>848</v>
      </c>
      <c r="C310" s="23" t="s">
        <v>23</v>
      </c>
      <c r="D310" s="29" t="s">
        <v>849</v>
      </c>
      <c r="E310" s="19" t="s">
        <v>25</v>
      </c>
      <c r="F310" s="23" t="s">
        <v>26</v>
      </c>
      <c r="G310" s="23" t="s">
        <v>812</v>
      </c>
      <c r="H310" s="23">
        <v>2005</v>
      </c>
      <c r="I310" s="23" t="s">
        <v>845</v>
      </c>
      <c r="J310" s="23"/>
      <c r="K310" s="30"/>
      <c r="L310" s="30">
        <f>VLOOKUP(B310,'[1]All-Muss'!$C$3:$L$1341,5,0)</f>
        <v>132500</v>
      </c>
      <c r="M310" s="30">
        <f>VLOOKUP(B310,'[1]All-Muss'!$C$3:$L$1341,6,0)</f>
        <v>132500</v>
      </c>
      <c r="N310" s="30" t="str">
        <f>VLOOKUP(B310,'[1]All-Muss'!$C$3:$L$1341,8,0)</f>
        <v>I.R.M</v>
      </c>
      <c r="O310" s="25">
        <f t="shared" si="18"/>
        <v>0</v>
      </c>
      <c r="P310" s="23" t="e">
        <f>+#REF!-H310</f>
        <v>#REF!</v>
      </c>
      <c r="Q310" s="24" t="e">
        <f t="shared" si="16"/>
        <v>#REF!</v>
      </c>
      <c r="R310" s="25" t="e">
        <f t="shared" si="17"/>
        <v>#REF!</v>
      </c>
      <c r="S310" s="24">
        <f t="shared" si="19"/>
        <v>0</v>
      </c>
      <c r="T310" s="24"/>
      <c r="U310" s="24"/>
      <c r="V310" s="24"/>
      <c r="W310" s="23" t="e">
        <f>+#REF!-H310</f>
        <v>#REF!</v>
      </c>
      <c r="X310" s="24"/>
      <c r="Y310" s="24"/>
      <c r="Z310" s="24"/>
      <c r="AA310" s="24"/>
      <c r="AB310" s="24"/>
      <c r="AC310" s="24"/>
      <c r="AD310" s="12" t="str">
        <f>VLOOKUP(B310,'[1]All-Muss'!$C$3:$L$1341,10,0)</f>
        <v xml:space="preserve">Letter not sent, application form filed, membership validity for 33 years only </v>
      </c>
    </row>
    <row r="311" spans="1:30" ht="29.4" thickBot="1" x14ac:dyDescent="0.35">
      <c r="A311" s="27">
        <v>310</v>
      </c>
      <c r="B311" s="28" t="s">
        <v>850</v>
      </c>
      <c r="C311" s="23" t="s">
        <v>23</v>
      </c>
      <c r="D311" s="29" t="s">
        <v>851</v>
      </c>
      <c r="E311" s="19" t="s">
        <v>25</v>
      </c>
      <c r="F311" s="23" t="s">
        <v>26</v>
      </c>
      <c r="G311" s="23" t="s">
        <v>812</v>
      </c>
      <c r="H311" s="23">
        <v>2005</v>
      </c>
      <c r="I311" s="23" t="s">
        <v>845</v>
      </c>
      <c r="J311" s="23"/>
      <c r="K311" s="30"/>
      <c r="L311" s="30">
        <f>VLOOKUP(B311,'[1]All-Muss'!$C$3:$L$1341,5,0)</f>
        <v>132500</v>
      </c>
      <c r="M311" s="30">
        <f>VLOOKUP(B311,'[1]All-Muss'!$C$3:$L$1341,6,0)</f>
        <v>42500</v>
      </c>
      <c r="N311" s="30" t="str">
        <f>VLOOKUP(B311,'[1]All-Muss'!$C$3:$L$1341,8,0)</f>
        <v>Outstanding</v>
      </c>
      <c r="O311" s="25">
        <f t="shared" si="18"/>
        <v>90000</v>
      </c>
      <c r="P311" s="23" t="e">
        <f>+#REF!-H311</f>
        <v>#REF!</v>
      </c>
      <c r="Q311" s="24">
        <f t="shared" si="16"/>
        <v>34000</v>
      </c>
      <c r="R311" s="25" t="e">
        <f t="shared" si="17"/>
        <v>#REF!</v>
      </c>
      <c r="S311" s="24">
        <f t="shared" si="19"/>
        <v>34000</v>
      </c>
      <c r="T311" s="24"/>
      <c r="U311" s="24"/>
      <c r="V311" s="24"/>
      <c r="W311" s="23" t="e">
        <f>+#REF!-H311</f>
        <v>#REF!</v>
      </c>
      <c r="X311" s="24"/>
      <c r="Y311" s="24"/>
      <c r="Z311" s="24"/>
      <c r="AA311" s="24"/>
      <c r="AB311" s="24"/>
      <c r="AC311" s="24"/>
      <c r="AD311" s="12" t="str">
        <f>VLOOKUP(B311,'[1]All-Muss'!$C$3:$L$1341,10,0)</f>
        <v xml:space="preserve">Letter not sent, application form filed, membership validity for 33 years only </v>
      </c>
    </row>
    <row r="312" spans="1:30" ht="29.4" thickBot="1" x14ac:dyDescent="0.35">
      <c r="A312" s="27">
        <v>311</v>
      </c>
      <c r="B312" s="28" t="s">
        <v>852</v>
      </c>
      <c r="C312" s="23" t="s">
        <v>23</v>
      </c>
      <c r="D312" s="29" t="s">
        <v>853</v>
      </c>
      <c r="E312" s="19" t="s">
        <v>25</v>
      </c>
      <c r="F312" s="23" t="s">
        <v>26</v>
      </c>
      <c r="G312" s="23" t="s">
        <v>812</v>
      </c>
      <c r="H312" s="23">
        <v>2005</v>
      </c>
      <c r="I312" s="23" t="s">
        <v>854</v>
      </c>
      <c r="J312" s="23"/>
      <c r="K312" s="30"/>
      <c r="L312" s="30">
        <f>VLOOKUP(B312,'[1]All-Muss'!$C$3:$L$1341,5,0)</f>
        <v>132500</v>
      </c>
      <c r="M312" s="30">
        <f>VLOOKUP(B312,'[1]All-Muss'!$C$3:$L$1341,6,0)</f>
        <v>132500</v>
      </c>
      <c r="N312" s="30" t="str">
        <f>VLOOKUP(B312,'[1]All-Muss'!$C$3:$L$1341,8,0)</f>
        <v>I.R.M</v>
      </c>
      <c r="O312" s="25">
        <f t="shared" si="18"/>
        <v>0</v>
      </c>
      <c r="P312" s="23" t="e">
        <f>+#REF!-H312</f>
        <v>#REF!</v>
      </c>
      <c r="Q312" s="24" t="e">
        <f t="shared" si="16"/>
        <v>#REF!</v>
      </c>
      <c r="R312" s="25" t="e">
        <f t="shared" si="17"/>
        <v>#REF!</v>
      </c>
      <c r="S312" s="24">
        <f t="shared" si="19"/>
        <v>0</v>
      </c>
      <c r="T312" s="24"/>
      <c r="U312" s="24"/>
      <c r="V312" s="24"/>
      <c r="W312" s="23" t="e">
        <f>+#REF!-H312</f>
        <v>#REF!</v>
      </c>
      <c r="X312" s="24"/>
      <c r="Y312" s="24"/>
      <c r="Z312" s="24"/>
      <c r="AA312" s="24"/>
      <c r="AB312" s="24"/>
      <c r="AC312" s="24"/>
      <c r="AD312" s="12" t="str">
        <f>VLOOKUP(B312,'[1]All-Muss'!$C$3:$L$1341,10,0)</f>
        <v xml:space="preserve">Letter not sent, application form filed, membership validity for 33 years only </v>
      </c>
    </row>
    <row r="313" spans="1:30" ht="29.4" thickBot="1" x14ac:dyDescent="0.35">
      <c r="A313" s="27">
        <v>312</v>
      </c>
      <c r="B313" s="28" t="s">
        <v>855</v>
      </c>
      <c r="C313" s="23" t="s">
        <v>23</v>
      </c>
      <c r="D313" s="29" t="s">
        <v>856</v>
      </c>
      <c r="E313" s="19" t="s">
        <v>25</v>
      </c>
      <c r="F313" s="23" t="s">
        <v>26</v>
      </c>
      <c r="G313" s="23" t="s">
        <v>812</v>
      </c>
      <c r="H313" s="23">
        <v>2005</v>
      </c>
      <c r="I313" s="23" t="s">
        <v>857</v>
      </c>
      <c r="J313" s="23"/>
      <c r="K313" s="30"/>
      <c r="L313" s="30">
        <f>VLOOKUP(B313,'[1]All-Muss'!$C$3:$L$1341,5,0)</f>
        <v>132500</v>
      </c>
      <c r="M313" s="30">
        <f>VLOOKUP(B313,'[1]All-Muss'!$C$3:$L$1341,6,0)</f>
        <v>62500</v>
      </c>
      <c r="N313" s="30" t="str">
        <f>VLOOKUP(B313,'[1]All-Muss'!$C$3:$L$1341,8,0)</f>
        <v>Outstanding</v>
      </c>
      <c r="O313" s="25">
        <f t="shared" si="18"/>
        <v>70000</v>
      </c>
      <c r="P313" s="23" t="e">
        <f>+#REF!-H313</f>
        <v>#REF!</v>
      </c>
      <c r="Q313" s="24">
        <f t="shared" si="16"/>
        <v>50000</v>
      </c>
      <c r="R313" s="25" t="e">
        <f t="shared" si="17"/>
        <v>#REF!</v>
      </c>
      <c r="S313" s="24">
        <f t="shared" si="19"/>
        <v>50000</v>
      </c>
      <c r="T313" s="24"/>
      <c r="U313" s="24"/>
      <c r="V313" s="24"/>
      <c r="W313" s="23" t="e">
        <f>+#REF!-H313</f>
        <v>#REF!</v>
      </c>
      <c r="X313" s="24"/>
      <c r="Y313" s="24"/>
      <c r="Z313" s="24"/>
      <c r="AA313" s="24"/>
      <c r="AB313" s="24"/>
      <c r="AC313" s="24"/>
      <c r="AD313" s="12" t="str">
        <f>VLOOKUP(B313,'[1]All-Muss'!$C$3:$L$1341,10,0)</f>
        <v xml:space="preserve">Letter not sent, application form filed, membership validity for 33 years only </v>
      </c>
    </row>
    <row r="314" spans="1:30" ht="29.4" thickBot="1" x14ac:dyDescent="0.35">
      <c r="A314" s="27">
        <v>313</v>
      </c>
      <c r="B314" s="28" t="s">
        <v>858</v>
      </c>
      <c r="C314" s="23" t="s">
        <v>23</v>
      </c>
      <c r="D314" s="29" t="s">
        <v>859</v>
      </c>
      <c r="E314" s="19" t="s">
        <v>25</v>
      </c>
      <c r="F314" s="23" t="s">
        <v>26</v>
      </c>
      <c r="G314" s="23" t="s">
        <v>812</v>
      </c>
      <c r="H314" s="23">
        <v>2005</v>
      </c>
      <c r="I314" s="23" t="s">
        <v>607</v>
      </c>
      <c r="J314" s="23"/>
      <c r="K314" s="30"/>
      <c r="L314" s="30">
        <f>VLOOKUP(B314,'[1]All-Muss'!$C$3:$L$1341,5,0)</f>
        <v>132500</v>
      </c>
      <c r="M314" s="30">
        <f>VLOOKUP(B314,'[1]All-Muss'!$C$3:$L$1341,6,0)</f>
        <v>132500</v>
      </c>
      <c r="N314" s="30" t="str">
        <f>VLOOKUP(B314,'[1]All-Muss'!$C$3:$L$1341,8,0)</f>
        <v>I.R.M</v>
      </c>
      <c r="O314" s="25">
        <f t="shared" si="18"/>
        <v>0</v>
      </c>
      <c r="P314" s="23" t="e">
        <f>+#REF!-H314</f>
        <v>#REF!</v>
      </c>
      <c r="Q314" s="24" t="e">
        <f t="shared" si="16"/>
        <v>#REF!</v>
      </c>
      <c r="R314" s="25" t="e">
        <f t="shared" si="17"/>
        <v>#REF!</v>
      </c>
      <c r="S314" s="24">
        <f t="shared" si="19"/>
        <v>0</v>
      </c>
      <c r="T314" s="24"/>
      <c r="U314" s="24"/>
      <c r="V314" s="24"/>
      <c r="W314" s="23" t="e">
        <f>+#REF!-H314</f>
        <v>#REF!</v>
      </c>
      <c r="X314" s="24"/>
      <c r="Y314" s="24"/>
      <c r="Z314" s="24"/>
      <c r="AA314" s="24"/>
      <c r="AB314" s="24"/>
      <c r="AC314" s="24"/>
      <c r="AD314" s="12" t="str">
        <f>VLOOKUP(B314,'[1]All-Muss'!$C$3:$L$1341,10,0)</f>
        <v xml:space="preserve">Letter not sent, application form filed, membership validity for 33 years only </v>
      </c>
    </row>
    <row r="315" spans="1:30" ht="29.4" thickBot="1" x14ac:dyDescent="0.35">
      <c r="A315" s="27">
        <v>314</v>
      </c>
      <c r="B315" s="28" t="s">
        <v>860</v>
      </c>
      <c r="C315" s="23" t="s">
        <v>23</v>
      </c>
      <c r="D315" s="29" t="s">
        <v>861</v>
      </c>
      <c r="E315" s="19" t="s">
        <v>25</v>
      </c>
      <c r="F315" s="23" t="s">
        <v>26</v>
      </c>
      <c r="G315" s="23" t="s">
        <v>812</v>
      </c>
      <c r="H315" s="23">
        <v>2005</v>
      </c>
      <c r="I315" s="23" t="s">
        <v>607</v>
      </c>
      <c r="J315" s="23"/>
      <c r="K315" s="30"/>
      <c r="L315" s="30">
        <f>VLOOKUP(B315,'[1]All-Muss'!$C$3:$L$1341,5,0)</f>
        <v>132500</v>
      </c>
      <c r="M315" s="30">
        <f>VLOOKUP(B315,'[1]All-Muss'!$C$3:$L$1341,6,0)</f>
        <v>132500</v>
      </c>
      <c r="N315" s="30" t="str">
        <f>VLOOKUP(B315,'[1]All-Muss'!$C$3:$L$1341,8,0)</f>
        <v>I.R.M</v>
      </c>
      <c r="O315" s="25">
        <f t="shared" si="18"/>
        <v>0</v>
      </c>
      <c r="P315" s="23" t="e">
        <f>+#REF!-H315</f>
        <v>#REF!</v>
      </c>
      <c r="Q315" s="24" t="e">
        <f t="shared" si="16"/>
        <v>#REF!</v>
      </c>
      <c r="R315" s="25" t="e">
        <f t="shared" si="17"/>
        <v>#REF!</v>
      </c>
      <c r="S315" s="24">
        <f t="shared" si="19"/>
        <v>0</v>
      </c>
      <c r="T315" s="24"/>
      <c r="U315" s="24"/>
      <c r="V315" s="24"/>
      <c r="W315" s="23" t="e">
        <f>+#REF!-H315</f>
        <v>#REF!</v>
      </c>
      <c r="X315" s="24"/>
      <c r="Y315" s="24"/>
      <c r="Z315" s="24"/>
      <c r="AA315" s="24"/>
      <c r="AB315" s="24"/>
      <c r="AC315" s="24"/>
      <c r="AD315" s="12" t="str">
        <f>VLOOKUP(B315,'[1]All-Muss'!$C$3:$L$1341,10,0)</f>
        <v xml:space="preserve">Letter not sent, application form filed, membership validity for 33 years only </v>
      </c>
    </row>
    <row r="316" spans="1:30" ht="29.4" thickBot="1" x14ac:dyDescent="0.35">
      <c r="A316" s="27">
        <v>315</v>
      </c>
      <c r="B316" s="28" t="s">
        <v>862</v>
      </c>
      <c r="C316" s="23" t="s">
        <v>23</v>
      </c>
      <c r="D316" s="29" t="s">
        <v>863</v>
      </c>
      <c r="E316" s="19" t="s">
        <v>25</v>
      </c>
      <c r="F316" s="23" t="s">
        <v>26</v>
      </c>
      <c r="G316" s="23" t="s">
        <v>812</v>
      </c>
      <c r="H316" s="23">
        <v>2005</v>
      </c>
      <c r="I316" s="23" t="s">
        <v>628</v>
      </c>
      <c r="J316" s="23"/>
      <c r="K316" s="30"/>
      <c r="L316" s="30">
        <f>VLOOKUP(B316,'[1]All-Muss'!$C$3:$L$1341,5,0)</f>
        <v>132500</v>
      </c>
      <c r="M316" s="30">
        <f>VLOOKUP(B316,'[1]All-Muss'!$C$3:$L$1341,6,0)</f>
        <v>267000</v>
      </c>
      <c r="N316" s="30" t="str">
        <f>VLOOKUP(B316,'[1]All-Muss'!$C$3:$L$1341,8,0)</f>
        <v>I.R.M</v>
      </c>
      <c r="O316" s="25">
        <f t="shared" si="18"/>
        <v>-134500</v>
      </c>
      <c r="P316" s="23" t="e">
        <f>+#REF!-H316</f>
        <v>#REF!</v>
      </c>
      <c r="Q316" s="24" t="e">
        <f t="shared" si="16"/>
        <v>#REF!</v>
      </c>
      <c r="R316" s="25" t="e">
        <f t="shared" si="17"/>
        <v>#REF!</v>
      </c>
      <c r="S316" s="24">
        <f t="shared" si="19"/>
        <v>0</v>
      </c>
      <c r="T316" s="24"/>
      <c r="U316" s="24"/>
      <c r="V316" s="24"/>
      <c r="W316" s="23" t="e">
        <f>+#REF!-H316</f>
        <v>#REF!</v>
      </c>
      <c r="X316" s="24"/>
      <c r="Y316" s="24"/>
      <c r="Z316" s="24"/>
      <c r="AA316" s="24"/>
      <c r="AB316" s="24"/>
      <c r="AC316" s="24"/>
      <c r="AD316" s="12" t="str">
        <f>VLOOKUP(B316,'[1]All-Muss'!$C$3:$L$1341,10,0)</f>
        <v xml:space="preserve">Letter not sent, application form filed, membership validity for 33 years only </v>
      </c>
    </row>
    <row r="317" spans="1:30" ht="29.4" thickBot="1" x14ac:dyDescent="0.35">
      <c r="A317" s="27">
        <v>316</v>
      </c>
      <c r="B317" s="28" t="s">
        <v>864</v>
      </c>
      <c r="C317" s="23" t="s">
        <v>23</v>
      </c>
      <c r="D317" s="29" t="s">
        <v>865</v>
      </c>
      <c r="E317" s="19" t="s">
        <v>25</v>
      </c>
      <c r="F317" s="23" t="s">
        <v>26</v>
      </c>
      <c r="G317" s="23" t="s">
        <v>812</v>
      </c>
      <c r="H317" s="23">
        <v>2005</v>
      </c>
      <c r="I317" s="23" t="s">
        <v>628</v>
      </c>
      <c r="J317" s="23"/>
      <c r="K317" s="30"/>
      <c r="L317" s="30">
        <f>VLOOKUP(B317,'[1]All-Muss'!$C$3:$L$1341,5,0)</f>
        <v>132000</v>
      </c>
      <c r="M317" s="30">
        <f>VLOOKUP(B317,'[1]All-Muss'!$C$3:$L$1341,6,0)</f>
        <v>23500</v>
      </c>
      <c r="N317" s="30" t="str">
        <f>VLOOKUP(B317,'[1]All-Muss'!$C$3:$L$1341,8,0)</f>
        <v>Outstanding</v>
      </c>
      <c r="O317" s="25">
        <f t="shared" si="18"/>
        <v>108500</v>
      </c>
      <c r="P317" s="23" t="e">
        <f>+#REF!-H317</f>
        <v>#REF!</v>
      </c>
      <c r="Q317" s="24">
        <f t="shared" si="16"/>
        <v>18800</v>
      </c>
      <c r="R317" s="25" t="e">
        <f t="shared" si="17"/>
        <v>#REF!</v>
      </c>
      <c r="S317" s="24">
        <f t="shared" si="19"/>
        <v>18800</v>
      </c>
      <c r="T317" s="24"/>
      <c r="U317" s="24"/>
      <c r="V317" s="24"/>
      <c r="W317" s="23" t="e">
        <f>+#REF!-H317</f>
        <v>#REF!</v>
      </c>
      <c r="X317" s="24"/>
      <c r="Y317" s="24"/>
      <c r="Z317" s="24"/>
      <c r="AA317" s="24"/>
      <c r="AB317" s="24"/>
      <c r="AC317" s="24"/>
      <c r="AD317" s="12" t="str">
        <f>VLOOKUP(B317,'[1]All-Muss'!$C$3:$L$1341,10,0)</f>
        <v xml:space="preserve">Letter not sent, application form filed, membership validity for 33 years only </v>
      </c>
    </row>
    <row r="318" spans="1:30" ht="29.4" thickBot="1" x14ac:dyDescent="0.35">
      <c r="A318" s="27">
        <v>317</v>
      </c>
      <c r="B318" s="28" t="s">
        <v>866</v>
      </c>
      <c r="C318" s="23" t="s">
        <v>23</v>
      </c>
      <c r="D318" s="29" t="s">
        <v>867</v>
      </c>
      <c r="E318" s="19" t="s">
        <v>25</v>
      </c>
      <c r="F318" s="23" t="s">
        <v>26</v>
      </c>
      <c r="G318" s="23" t="s">
        <v>868</v>
      </c>
      <c r="H318" s="23">
        <v>2005</v>
      </c>
      <c r="I318" s="23" t="s">
        <v>809</v>
      </c>
      <c r="J318" s="23"/>
      <c r="K318" s="30"/>
      <c r="L318" s="30">
        <f>VLOOKUP(B318,'[1]All-Muss'!$C$3:$L$1341,5,0)</f>
        <v>267000</v>
      </c>
      <c r="M318" s="30">
        <f>VLOOKUP(B318,'[1]All-Muss'!$C$3:$L$1341,6,0)</f>
        <v>267000</v>
      </c>
      <c r="N318" s="30" t="str">
        <f>VLOOKUP(B318,'[1]All-Muss'!$C$3:$L$1341,8,0)</f>
        <v>I.R.M</v>
      </c>
      <c r="O318" s="25">
        <f t="shared" si="18"/>
        <v>0</v>
      </c>
      <c r="P318" s="23" t="e">
        <f>+#REF!-H318</f>
        <v>#REF!</v>
      </c>
      <c r="Q318" s="24" t="e">
        <f t="shared" si="16"/>
        <v>#REF!</v>
      </c>
      <c r="R318" s="25" t="e">
        <f t="shared" si="17"/>
        <v>#REF!</v>
      </c>
      <c r="S318" s="24">
        <f t="shared" si="19"/>
        <v>0</v>
      </c>
      <c r="T318" s="24"/>
      <c r="U318" s="24"/>
      <c r="V318" s="24"/>
      <c r="W318" s="23" t="e">
        <f>+#REF!-H318</f>
        <v>#REF!</v>
      </c>
      <c r="X318" s="24"/>
      <c r="Y318" s="24"/>
      <c r="Z318" s="24"/>
      <c r="AA318" s="24"/>
      <c r="AB318" s="24"/>
      <c r="AC318" s="24"/>
      <c r="AD318" s="12" t="str">
        <f>VLOOKUP(B318,'[1]All-Muss'!$C$3:$L$1341,10,0)</f>
        <v xml:space="preserve">Letter not sent, application form filed, membership validity for 33 years only </v>
      </c>
    </row>
    <row r="319" spans="1:30" ht="29.4" thickBot="1" x14ac:dyDescent="0.35">
      <c r="A319" s="27">
        <v>318</v>
      </c>
      <c r="B319" s="28" t="s">
        <v>869</v>
      </c>
      <c r="C319" s="23" t="s">
        <v>23</v>
      </c>
      <c r="D319" s="29" t="s">
        <v>870</v>
      </c>
      <c r="E319" s="19" t="s">
        <v>25</v>
      </c>
      <c r="F319" s="23" t="s">
        <v>26</v>
      </c>
      <c r="G319" s="23" t="s">
        <v>868</v>
      </c>
      <c r="H319" s="23">
        <v>2005</v>
      </c>
      <c r="I319" s="23" t="s">
        <v>871</v>
      </c>
      <c r="J319" s="23"/>
      <c r="K319" s="30"/>
      <c r="L319" s="30">
        <f>VLOOKUP(B319,'[1]All-Muss'!$C$3:$L$1341,5,0)</f>
        <v>267000</v>
      </c>
      <c r="M319" s="30">
        <f>VLOOKUP(B319,'[1]All-Muss'!$C$3:$L$1341,6,0)</f>
        <v>267000</v>
      </c>
      <c r="N319" s="30" t="str">
        <f>VLOOKUP(B319,'[1]All-Muss'!$C$3:$L$1341,8,0)</f>
        <v>I.R.M</v>
      </c>
      <c r="O319" s="25">
        <f t="shared" si="18"/>
        <v>0</v>
      </c>
      <c r="P319" s="23" t="e">
        <f>+#REF!-H319</f>
        <v>#REF!</v>
      </c>
      <c r="Q319" s="24" t="e">
        <f t="shared" si="16"/>
        <v>#REF!</v>
      </c>
      <c r="R319" s="25" t="e">
        <f t="shared" si="17"/>
        <v>#REF!</v>
      </c>
      <c r="S319" s="24">
        <f t="shared" si="19"/>
        <v>0</v>
      </c>
      <c r="T319" s="24"/>
      <c r="U319" s="24"/>
      <c r="V319" s="24"/>
      <c r="W319" s="23" t="e">
        <f>+#REF!-H319</f>
        <v>#REF!</v>
      </c>
      <c r="X319" s="24"/>
      <c r="Y319" s="24"/>
      <c r="Z319" s="24"/>
      <c r="AA319" s="24"/>
      <c r="AB319" s="24"/>
      <c r="AC319" s="24"/>
      <c r="AD319" s="12" t="str">
        <f>VLOOKUP(B319,'[1]All-Muss'!$C$3:$L$1341,10,0)</f>
        <v xml:space="preserve">Letter not sent, application form filed, membership validity for 33 years only </v>
      </c>
    </row>
    <row r="320" spans="1:30" ht="29.4" thickBot="1" x14ac:dyDescent="0.35">
      <c r="A320" s="27">
        <v>319</v>
      </c>
      <c r="B320" s="28" t="s">
        <v>872</v>
      </c>
      <c r="C320" s="23" t="s">
        <v>23</v>
      </c>
      <c r="D320" s="29" t="s">
        <v>873</v>
      </c>
      <c r="E320" s="19" t="s">
        <v>25</v>
      </c>
      <c r="F320" s="23" t="s">
        <v>26</v>
      </c>
      <c r="G320" s="23" t="s">
        <v>868</v>
      </c>
      <c r="H320" s="23">
        <v>2005</v>
      </c>
      <c r="I320" s="23" t="s">
        <v>871</v>
      </c>
      <c r="J320" s="23"/>
      <c r="K320" s="30"/>
      <c r="L320" s="30">
        <f>VLOOKUP(B320,'[1]All-Muss'!$C$3:$L$1341,5,0)</f>
        <v>132500</v>
      </c>
      <c r="M320" s="30">
        <f>VLOOKUP(B320,'[1]All-Muss'!$C$3:$L$1341,6,0)</f>
        <v>38500</v>
      </c>
      <c r="N320" s="30" t="str">
        <f>VLOOKUP(B320,'[1]All-Muss'!$C$3:$L$1341,8,0)</f>
        <v>Outstanding</v>
      </c>
      <c r="O320" s="25">
        <f t="shared" si="18"/>
        <v>94000</v>
      </c>
      <c r="P320" s="23" t="e">
        <f>+#REF!-H320</f>
        <v>#REF!</v>
      </c>
      <c r="Q320" s="24">
        <f t="shared" si="16"/>
        <v>30800</v>
      </c>
      <c r="R320" s="25" t="e">
        <f t="shared" si="17"/>
        <v>#REF!</v>
      </c>
      <c r="S320" s="24">
        <f t="shared" si="19"/>
        <v>30800</v>
      </c>
      <c r="T320" s="24"/>
      <c r="U320" s="24"/>
      <c r="V320" s="24"/>
      <c r="W320" s="23" t="e">
        <f>+#REF!-H320</f>
        <v>#REF!</v>
      </c>
      <c r="X320" s="24"/>
      <c r="Y320" s="24"/>
      <c r="Z320" s="24"/>
      <c r="AA320" s="24"/>
      <c r="AB320" s="24"/>
      <c r="AC320" s="24"/>
      <c r="AD320" s="12" t="str">
        <f>VLOOKUP(B320,'[1]All-Muss'!$C$3:$L$1341,10,0)</f>
        <v xml:space="preserve">Letter not sent, application form filed, membership validity for 33 years only </v>
      </c>
    </row>
    <row r="321" spans="1:30" ht="29.4" thickBot="1" x14ac:dyDescent="0.35">
      <c r="A321" s="27">
        <v>320</v>
      </c>
      <c r="B321" s="28" t="s">
        <v>874</v>
      </c>
      <c r="C321" s="23" t="s">
        <v>23</v>
      </c>
      <c r="D321" s="29" t="s">
        <v>875</v>
      </c>
      <c r="E321" s="19" t="s">
        <v>25</v>
      </c>
      <c r="F321" s="23" t="s">
        <v>26</v>
      </c>
      <c r="G321" s="23" t="s">
        <v>868</v>
      </c>
      <c r="H321" s="23">
        <v>2005</v>
      </c>
      <c r="I321" s="23" t="s">
        <v>876</v>
      </c>
      <c r="J321" s="23"/>
      <c r="K321" s="30"/>
      <c r="L321" s="30">
        <f>VLOOKUP(B321,'[1]All-Muss'!$C$3:$L$1341,5,0)</f>
        <v>267000</v>
      </c>
      <c r="M321" s="30">
        <f>VLOOKUP(B321,'[1]All-Muss'!$C$3:$L$1341,6,0)</f>
        <v>267000</v>
      </c>
      <c r="N321" s="30" t="str">
        <f>VLOOKUP(B321,'[1]All-Muss'!$C$3:$L$1341,8,0)</f>
        <v>I.R.M</v>
      </c>
      <c r="O321" s="25">
        <f t="shared" si="18"/>
        <v>0</v>
      </c>
      <c r="P321" s="23" t="e">
        <f>+#REF!-H321</f>
        <v>#REF!</v>
      </c>
      <c r="Q321" s="24" t="e">
        <f t="shared" si="16"/>
        <v>#REF!</v>
      </c>
      <c r="R321" s="25" t="e">
        <f t="shared" si="17"/>
        <v>#REF!</v>
      </c>
      <c r="S321" s="24">
        <f t="shared" si="19"/>
        <v>0</v>
      </c>
      <c r="T321" s="24"/>
      <c r="U321" s="24"/>
      <c r="V321" s="24"/>
      <c r="W321" s="23" t="e">
        <f>+#REF!-H321</f>
        <v>#REF!</v>
      </c>
      <c r="X321" s="24"/>
      <c r="Y321" s="24"/>
      <c r="Z321" s="24"/>
      <c r="AA321" s="24"/>
      <c r="AB321" s="24"/>
      <c r="AC321" s="24"/>
      <c r="AD321" s="12" t="str">
        <f>VLOOKUP(B321,'[1]All-Muss'!$C$3:$L$1341,10,0)</f>
        <v xml:space="preserve">Letter not sent, application form filed, membership validity for 33 years only </v>
      </c>
    </row>
    <row r="322" spans="1:30" ht="29.4" thickBot="1" x14ac:dyDescent="0.35">
      <c r="A322" s="27">
        <v>321</v>
      </c>
      <c r="B322" s="28" t="s">
        <v>877</v>
      </c>
      <c r="C322" s="23" t="s">
        <v>23</v>
      </c>
      <c r="D322" s="29" t="s">
        <v>878</v>
      </c>
      <c r="E322" s="19" t="s">
        <v>25</v>
      </c>
      <c r="F322" s="23" t="s">
        <v>26</v>
      </c>
      <c r="G322" s="23" t="s">
        <v>868</v>
      </c>
      <c r="H322" s="23">
        <v>2005</v>
      </c>
      <c r="I322" s="23" t="s">
        <v>876</v>
      </c>
      <c r="J322" s="23"/>
      <c r="K322" s="30"/>
      <c r="L322" s="30">
        <f>VLOOKUP(B322,'[1]All-Muss'!$C$3:$L$1341,5,0)</f>
        <v>267000</v>
      </c>
      <c r="M322" s="30">
        <f>VLOOKUP(B322,'[1]All-Muss'!$C$3:$L$1341,6,0)</f>
        <v>267000</v>
      </c>
      <c r="N322" s="30" t="str">
        <f>VLOOKUP(B322,'[1]All-Muss'!$C$3:$L$1341,8,0)</f>
        <v>I.R.M</v>
      </c>
      <c r="O322" s="25">
        <f t="shared" si="18"/>
        <v>0</v>
      </c>
      <c r="P322" s="23" t="e">
        <f>+#REF!-H322</f>
        <v>#REF!</v>
      </c>
      <c r="Q322" s="24" t="e">
        <f t="shared" ref="Q322:Q323" si="20">IF(N322="outstanding",(M322-(M322*20%)),(M322-(M322/33)*P322))</f>
        <v>#REF!</v>
      </c>
      <c r="R322" s="25" t="e">
        <f t="shared" ref="R322:R323" si="21">((M322-(M322/33)*P322))</f>
        <v>#REF!</v>
      </c>
      <c r="S322" s="24">
        <f t="shared" si="19"/>
        <v>0</v>
      </c>
      <c r="T322" s="24"/>
      <c r="U322" s="24"/>
      <c r="V322" s="24"/>
      <c r="W322" s="23" t="e">
        <f>+#REF!-H322</f>
        <v>#REF!</v>
      </c>
      <c r="X322" s="24"/>
      <c r="Y322" s="24"/>
      <c r="Z322" s="24"/>
      <c r="AA322" s="24"/>
      <c r="AB322" s="24"/>
      <c r="AC322" s="24"/>
      <c r="AD322" s="12" t="str">
        <f>VLOOKUP(B322,'[1]All-Muss'!$C$3:$L$1341,10,0)</f>
        <v xml:space="preserve">Letter not sent, application form filed, membership validity for 33 years only </v>
      </c>
    </row>
    <row r="323" spans="1:30" ht="29.4" thickBot="1" x14ac:dyDescent="0.35">
      <c r="A323" s="27">
        <v>322</v>
      </c>
      <c r="B323" s="28" t="s">
        <v>879</v>
      </c>
      <c r="C323" s="23" t="s">
        <v>23</v>
      </c>
      <c r="D323" s="29" t="s">
        <v>880</v>
      </c>
      <c r="E323" s="19" t="s">
        <v>25</v>
      </c>
      <c r="F323" s="23" t="s">
        <v>26</v>
      </c>
      <c r="G323" s="23" t="s">
        <v>868</v>
      </c>
      <c r="H323" s="23">
        <v>2005</v>
      </c>
      <c r="I323" s="23" t="s">
        <v>876</v>
      </c>
      <c r="J323" s="23"/>
      <c r="K323" s="30"/>
      <c r="L323" s="30">
        <f>VLOOKUP(B323,'[1]All-Muss'!$C$3:$L$1341,5,0)</f>
        <v>267000</v>
      </c>
      <c r="M323" s="30">
        <f>VLOOKUP(B323,'[1]All-Muss'!$C$3:$L$1341,6,0)</f>
        <v>211000</v>
      </c>
      <c r="N323" s="30" t="str">
        <f>VLOOKUP(B323,'[1]All-Muss'!$C$3:$L$1341,8,0)</f>
        <v>Outstanding</v>
      </c>
      <c r="O323" s="25">
        <f t="shared" ref="O323:O386" si="22">+L323-M323</f>
        <v>56000</v>
      </c>
      <c r="P323" s="23" t="e">
        <f>+#REF!-H323</f>
        <v>#REF!</v>
      </c>
      <c r="Q323" s="24">
        <f t="shared" si="20"/>
        <v>168800</v>
      </c>
      <c r="R323" s="25" t="e">
        <f t="shared" si="21"/>
        <v>#REF!</v>
      </c>
      <c r="S323" s="24">
        <f t="shared" si="19"/>
        <v>168800</v>
      </c>
      <c r="T323" s="24"/>
      <c r="U323" s="24"/>
      <c r="V323" s="24"/>
      <c r="W323" s="23" t="e">
        <f>+#REF!-H323</f>
        <v>#REF!</v>
      </c>
      <c r="X323" s="24"/>
      <c r="Y323" s="24"/>
      <c r="Z323" s="24"/>
      <c r="AA323" s="24"/>
      <c r="AB323" s="24"/>
      <c r="AC323" s="24"/>
      <c r="AD323" s="12" t="str">
        <f>VLOOKUP(B323,'[1]All-Muss'!$C$3:$L$1341,10,0)</f>
        <v xml:space="preserve">Letter not sent, application form filed, membership validity for 33 years only </v>
      </c>
    </row>
    <row r="324" spans="1:30" ht="15" thickBot="1" x14ac:dyDescent="0.35">
      <c r="A324" s="27">
        <v>323</v>
      </c>
      <c r="B324" s="28" t="s">
        <v>881</v>
      </c>
      <c r="C324" s="23" t="s">
        <v>23</v>
      </c>
      <c r="D324" s="29">
        <v>31131</v>
      </c>
      <c r="E324" s="19" t="s">
        <v>25</v>
      </c>
      <c r="F324" s="23" t="s">
        <v>26</v>
      </c>
      <c r="G324" s="31">
        <v>34335</v>
      </c>
      <c r="H324" s="23">
        <v>1994</v>
      </c>
      <c r="I324" s="23" t="s">
        <v>882</v>
      </c>
      <c r="J324" s="23"/>
      <c r="K324" s="30"/>
      <c r="L324" s="30">
        <f>VLOOKUP(B324,'[1]All-Muss'!$C$3:$L$1341,5,0)</f>
        <v>35000</v>
      </c>
      <c r="M324" s="30">
        <f>VLOOKUP(B324,'[1]All-Muss'!$C$3:$L$1341,6,0)</f>
        <v>35000</v>
      </c>
      <c r="N324" s="30" t="str">
        <f>VLOOKUP(B324,'[1]All-Muss'!$C$3:$L$1341,8,0)</f>
        <v>I.R.M</v>
      </c>
      <c r="O324" s="25">
        <f t="shared" si="22"/>
        <v>0</v>
      </c>
      <c r="P324" s="23" t="e">
        <f>+#REF!-H324</f>
        <v>#REF!</v>
      </c>
      <c r="Q324" s="24" t="e">
        <f t="shared" ref="Q324:Q387" si="23">IF(N324="outstanding",(M324-(M324*20%)),(M324-(M324/99)*P324))</f>
        <v>#REF!</v>
      </c>
      <c r="R324" s="25" t="e">
        <f t="shared" ref="R324:R387" si="24">((M324-(M324/99)*P324))</f>
        <v>#REF!</v>
      </c>
      <c r="S324" s="24">
        <f t="shared" ref="S324:S387" si="25">IF(N324="outstanding",(M324-(M324*20%)),0)</f>
        <v>0</v>
      </c>
      <c r="T324" s="24"/>
      <c r="U324" s="24"/>
      <c r="V324" s="24"/>
      <c r="W324" s="23" t="e">
        <f>+#REF!-H324</f>
        <v>#REF!</v>
      </c>
      <c r="X324" s="24"/>
      <c r="Y324" s="24"/>
      <c r="Z324" s="24"/>
      <c r="AA324" s="24"/>
      <c r="AB324" s="24"/>
      <c r="AC324" s="24"/>
      <c r="AD324" s="12" t="str">
        <f>VLOOKUP(B324,'[1]All-Muss'!$C$3:$L$1341,10,0)</f>
        <v>Last communication 09</v>
      </c>
    </row>
    <row r="325" spans="1:30" ht="43.8" thickBot="1" x14ac:dyDescent="0.35">
      <c r="A325" s="27">
        <v>324</v>
      </c>
      <c r="B325" s="28" t="s">
        <v>883</v>
      </c>
      <c r="C325" s="23" t="s">
        <v>23</v>
      </c>
      <c r="D325" s="29" t="s">
        <v>884</v>
      </c>
      <c r="E325" s="19" t="s">
        <v>25</v>
      </c>
      <c r="F325" s="23" t="s">
        <v>26</v>
      </c>
      <c r="G325" s="23" t="s">
        <v>885</v>
      </c>
      <c r="H325" s="23">
        <v>1988</v>
      </c>
      <c r="I325" s="23" t="s">
        <v>886</v>
      </c>
      <c r="J325" s="23"/>
      <c r="K325" s="30"/>
      <c r="L325" s="30">
        <f>VLOOKUP(B325,'[1]All-Muss'!$C$3:$L$1341,5,0)</f>
        <v>18200</v>
      </c>
      <c r="M325" s="30">
        <f>VLOOKUP(B325,'[1]All-Muss'!$C$3:$L$1341,6,0)</f>
        <v>18200</v>
      </c>
      <c r="N325" s="30" t="str">
        <f>VLOOKUP(B325,'[1]All-Muss'!$C$3:$L$1341,8,0)</f>
        <v>R.M</v>
      </c>
      <c r="O325" s="25">
        <f t="shared" si="22"/>
        <v>0</v>
      </c>
      <c r="P325" s="23" t="e">
        <f>+#REF!-H325</f>
        <v>#REF!</v>
      </c>
      <c r="Q325" s="24" t="e">
        <f t="shared" si="23"/>
        <v>#REF!</v>
      </c>
      <c r="R325" s="25" t="e">
        <f t="shared" si="24"/>
        <v>#REF!</v>
      </c>
      <c r="S325" s="24">
        <f t="shared" si="25"/>
        <v>0</v>
      </c>
      <c r="T325" s="24"/>
      <c r="U325" s="24"/>
      <c r="V325" s="24"/>
      <c r="W325" s="23" t="e">
        <f>+#REF!-H325</f>
        <v>#REF!</v>
      </c>
      <c r="X325" s="24"/>
      <c r="Y325" s="24"/>
      <c r="Z325" s="24"/>
      <c r="AA325" s="24"/>
      <c r="AB325" s="24"/>
      <c r="AC325" s="24"/>
      <c r="AD325" s="12" t="str">
        <f>VLOOKUP(B325,'[1]All-Muss'!$C$3:$L$1341,10,0)</f>
        <v>Last communication 09, total 2 membership
(1 Goa), application form not filed
(Membership trasfer Phalgam to Mussoorie on 27/11/2003)</v>
      </c>
    </row>
    <row r="326" spans="1:30" ht="29.4" thickBot="1" x14ac:dyDescent="0.35">
      <c r="A326" s="27">
        <v>325</v>
      </c>
      <c r="B326" s="28" t="s">
        <v>887</v>
      </c>
      <c r="C326" s="23" t="s">
        <v>23</v>
      </c>
      <c r="D326" s="29" t="s">
        <v>888</v>
      </c>
      <c r="E326" s="19" t="s">
        <v>25</v>
      </c>
      <c r="F326" s="23" t="s">
        <v>26</v>
      </c>
      <c r="G326" s="31">
        <v>31299</v>
      </c>
      <c r="H326" s="23">
        <v>1985</v>
      </c>
      <c r="I326" s="23" t="s">
        <v>889</v>
      </c>
      <c r="J326" s="23"/>
      <c r="K326" s="30"/>
      <c r="L326" s="30">
        <f>VLOOKUP(B326,'[1]All-Muss'!$C$3:$L$1341,5,0)</f>
        <v>17280</v>
      </c>
      <c r="M326" s="30">
        <f>VLOOKUP(B326,'[1]All-Muss'!$C$3:$L$1341,6,0)</f>
        <v>17280</v>
      </c>
      <c r="N326" s="30" t="str">
        <f>VLOOKUP(B326,'[1]All-Muss'!$C$3:$L$1341,8,0)</f>
        <v>Legal</v>
      </c>
      <c r="O326" s="25">
        <f t="shared" si="22"/>
        <v>0</v>
      </c>
      <c r="P326" s="23" t="e">
        <f>+#REF!-H326</f>
        <v>#REF!</v>
      </c>
      <c r="Q326" s="24" t="e">
        <f t="shared" si="23"/>
        <v>#REF!</v>
      </c>
      <c r="R326" s="25" t="e">
        <f t="shared" si="24"/>
        <v>#REF!</v>
      </c>
      <c r="S326" s="24">
        <f t="shared" si="25"/>
        <v>0</v>
      </c>
      <c r="T326" s="24"/>
      <c r="U326" s="24"/>
      <c r="V326" s="24"/>
      <c r="W326" s="23" t="e">
        <f>+#REF!-H326</f>
        <v>#REF!</v>
      </c>
      <c r="X326" s="24"/>
      <c r="Y326" s="24"/>
      <c r="Z326" s="24"/>
      <c r="AA326" s="24"/>
      <c r="AB326" s="24"/>
      <c r="AC326" s="24"/>
      <c r="AD326" s="12" t="str">
        <f>VLOOKUP(B326,'[1]All-Muss'!$C$3:$L$1341,10,0)</f>
        <v>Total 2 membership, last communication 07
(Dalmia Family Membership)</v>
      </c>
    </row>
    <row r="327" spans="1:30" ht="29.4" thickBot="1" x14ac:dyDescent="0.35">
      <c r="A327" s="27">
        <v>326</v>
      </c>
      <c r="B327" s="28" t="s">
        <v>890</v>
      </c>
      <c r="C327" s="23" t="s">
        <v>23</v>
      </c>
      <c r="D327" s="29" t="s">
        <v>891</v>
      </c>
      <c r="E327" s="19" t="s">
        <v>25</v>
      </c>
      <c r="F327" s="23" t="s">
        <v>26</v>
      </c>
      <c r="G327" s="31">
        <v>32154</v>
      </c>
      <c r="H327" s="23">
        <v>1988</v>
      </c>
      <c r="I327" s="23" t="s">
        <v>892</v>
      </c>
      <c r="J327" s="23"/>
      <c r="K327" s="30"/>
      <c r="L327" s="30">
        <f>VLOOKUP(B327,'[1]All-Muss'!$C$3:$L$1341,5,0)</f>
        <v>42750</v>
      </c>
      <c r="M327" s="30">
        <f>VLOOKUP(B327,'[1]All-Muss'!$C$3:$L$1341,6,0)</f>
        <v>42750</v>
      </c>
      <c r="N327" s="30" t="str">
        <f>VLOOKUP(B327,'[1]All-Muss'!$C$3:$L$1341,8,0)</f>
        <v>I.R.M</v>
      </c>
      <c r="O327" s="25">
        <f t="shared" si="22"/>
        <v>0</v>
      </c>
      <c r="P327" s="23" t="e">
        <f>+#REF!-H327</f>
        <v>#REF!</v>
      </c>
      <c r="Q327" s="24" t="e">
        <f t="shared" si="23"/>
        <v>#REF!</v>
      </c>
      <c r="R327" s="25" t="e">
        <f t="shared" si="24"/>
        <v>#REF!</v>
      </c>
      <c r="S327" s="24">
        <f t="shared" si="25"/>
        <v>0</v>
      </c>
      <c r="T327" s="24"/>
      <c r="U327" s="24"/>
      <c r="V327" s="24"/>
      <c r="W327" s="23" t="e">
        <f>+#REF!-H327</f>
        <v>#REF!</v>
      </c>
      <c r="X327" s="24"/>
      <c r="Y327" s="24"/>
      <c r="Z327" s="24"/>
      <c r="AA327" s="24"/>
      <c r="AB327" s="24"/>
      <c r="AC327" s="24"/>
      <c r="AD327" s="12" t="str">
        <f>VLOOKUP(B327,'[1]All-Muss'!$C$3:$L$1341,10,0)</f>
        <v>Total 6 membership (5 Pahalgam), last communication 10
(Membership trasfer Phalgam to Mussoorie)</v>
      </c>
    </row>
    <row r="328" spans="1:30" ht="29.4" thickBot="1" x14ac:dyDescent="0.35">
      <c r="A328" s="27">
        <v>327</v>
      </c>
      <c r="B328" s="28" t="s">
        <v>893</v>
      </c>
      <c r="C328" s="23" t="s">
        <v>23</v>
      </c>
      <c r="D328" s="29" t="s">
        <v>894</v>
      </c>
      <c r="E328" s="19" t="s">
        <v>25</v>
      </c>
      <c r="F328" s="23" t="s">
        <v>26</v>
      </c>
      <c r="G328" s="23" t="s">
        <v>895</v>
      </c>
      <c r="H328" s="23">
        <v>1985</v>
      </c>
      <c r="I328" s="23" t="s">
        <v>896</v>
      </c>
      <c r="J328" s="23"/>
      <c r="K328" s="30"/>
      <c r="L328" s="30">
        <f>VLOOKUP(B328,'[1]All-Muss'!$C$3:$L$1341,5,0)</f>
        <v>17640</v>
      </c>
      <c r="M328" s="30">
        <f>VLOOKUP(B328,'[1]All-Muss'!$C$3:$L$1341,6,0)</f>
        <v>17640</v>
      </c>
      <c r="N328" s="30" t="str">
        <f>VLOOKUP(B328,'[1]All-Muss'!$C$3:$L$1341,8,0)</f>
        <v>Legal</v>
      </c>
      <c r="O328" s="25">
        <f t="shared" si="22"/>
        <v>0</v>
      </c>
      <c r="P328" s="23" t="e">
        <f>+#REF!-H328</f>
        <v>#REF!</v>
      </c>
      <c r="Q328" s="24" t="e">
        <f t="shared" si="23"/>
        <v>#REF!</v>
      </c>
      <c r="R328" s="25" t="e">
        <f t="shared" si="24"/>
        <v>#REF!</v>
      </c>
      <c r="S328" s="24">
        <f t="shared" si="25"/>
        <v>0</v>
      </c>
      <c r="T328" s="24"/>
      <c r="U328" s="24"/>
      <c r="V328" s="24"/>
      <c r="W328" s="23" t="e">
        <f>+#REF!-H328</f>
        <v>#REF!</v>
      </c>
      <c r="X328" s="24"/>
      <c r="Y328" s="24"/>
      <c r="Z328" s="24"/>
      <c r="AA328" s="24"/>
      <c r="AB328" s="24"/>
      <c r="AC328" s="24"/>
      <c r="AD328" s="12" t="str">
        <f>VLOOKUP(B328,'[1]All-Muss'!$C$3:$L$1341,10,0)</f>
        <v>Total 2 membership, last communication 07
(Dalmia Family Membership)</v>
      </c>
    </row>
    <row r="329" spans="1:30" ht="29.4" thickBot="1" x14ac:dyDescent="0.35">
      <c r="A329" s="27">
        <v>328</v>
      </c>
      <c r="B329" s="28" t="s">
        <v>897</v>
      </c>
      <c r="C329" s="23" t="s">
        <v>23</v>
      </c>
      <c r="D329" s="29" t="s">
        <v>898</v>
      </c>
      <c r="E329" s="19" t="s">
        <v>25</v>
      </c>
      <c r="F329" s="23" t="s">
        <v>26</v>
      </c>
      <c r="G329" s="23" t="s">
        <v>899</v>
      </c>
      <c r="H329" s="23">
        <v>1985</v>
      </c>
      <c r="I329" s="23" t="s">
        <v>900</v>
      </c>
      <c r="J329" s="23"/>
      <c r="K329" s="30"/>
      <c r="L329" s="30">
        <f>VLOOKUP(B329,'[1]All-Muss'!$C$3:$L$1341,5,0)</f>
        <v>17640</v>
      </c>
      <c r="M329" s="30">
        <f>VLOOKUP(B329,'[1]All-Muss'!$C$3:$L$1341,6,0)</f>
        <v>17640</v>
      </c>
      <c r="N329" s="30" t="str">
        <f>VLOOKUP(B329,'[1]All-Muss'!$C$3:$L$1341,8,0)</f>
        <v>Legal</v>
      </c>
      <c r="O329" s="25">
        <f t="shared" si="22"/>
        <v>0</v>
      </c>
      <c r="P329" s="23" t="e">
        <f>+#REF!-H329</f>
        <v>#REF!</v>
      </c>
      <c r="Q329" s="24" t="e">
        <f t="shared" si="23"/>
        <v>#REF!</v>
      </c>
      <c r="R329" s="25" t="e">
        <f t="shared" si="24"/>
        <v>#REF!</v>
      </c>
      <c r="S329" s="24">
        <f t="shared" si="25"/>
        <v>0</v>
      </c>
      <c r="T329" s="24"/>
      <c r="U329" s="24"/>
      <c r="V329" s="24"/>
      <c r="W329" s="23" t="e">
        <f>+#REF!-H329</f>
        <v>#REF!</v>
      </c>
      <c r="X329" s="24"/>
      <c r="Y329" s="24"/>
      <c r="Z329" s="24"/>
      <c r="AA329" s="24"/>
      <c r="AB329" s="24"/>
      <c r="AC329" s="24"/>
      <c r="AD329" s="12" t="str">
        <f>VLOOKUP(B329,'[1]All-Muss'!$C$3:$L$1341,10,0)</f>
        <v>Total 4 membership (2 Goa &amp; 2 Mus), Last com 10, Legal 
(Dalmia Family Membership)</v>
      </c>
    </row>
    <row r="330" spans="1:30" ht="29.4" thickBot="1" x14ac:dyDescent="0.35">
      <c r="A330" s="27">
        <v>329</v>
      </c>
      <c r="B330" s="28" t="s">
        <v>901</v>
      </c>
      <c r="C330" s="23" t="s">
        <v>23</v>
      </c>
      <c r="D330" s="29" t="s">
        <v>902</v>
      </c>
      <c r="E330" s="19" t="s">
        <v>25</v>
      </c>
      <c r="F330" s="23" t="s">
        <v>26</v>
      </c>
      <c r="G330" s="23" t="s">
        <v>903</v>
      </c>
      <c r="H330" s="23">
        <v>1985</v>
      </c>
      <c r="I330" s="23" t="s">
        <v>904</v>
      </c>
      <c r="J330" s="23"/>
      <c r="K330" s="30"/>
      <c r="L330" s="30">
        <f>VLOOKUP(B330,'[1]All-Muss'!$C$3:$L$1341,5,0)</f>
        <v>17640</v>
      </c>
      <c r="M330" s="30">
        <f>VLOOKUP(B330,'[1]All-Muss'!$C$3:$L$1341,6,0)</f>
        <v>17640</v>
      </c>
      <c r="N330" s="30" t="str">
        <f>VLOOKUP(B330,'[1]All-Muss'!$C$3:$L$1341,8,0)</f>
        <v>Legal</v>
      </c>
      <c r="O330" s="25">
        <f t="shared" si="22"/>
        <v>0</v>
      </c>
      <c r="P330" s="23" t="e">
        <f>+#REF!-H330</f>
        <v>#REF!</v>
      </c>
      <c r="Q330" s="24" t="e">
        <f t="shared" si="23"/>
        <v>#REF!</v>
      </c>
      <c r="R330" s="25" t="e">
        <f t="shared" si="24"/>
        <v>#REF!</v>
      </c>
      <c r="S330" s="24">
        <f t="shared" si="25"/>
        <v>0</v>
      </c>
      <c r="T330" s="24"/>
      <c r="U330" s="24"/>
      <c r="V330" s="24"/>
      <c r="W330" s="23" t="e">
        <f>+#REF!-H330</f>
        <v>#REF!</v>
      </c>
      <c r="X330" s="24"/>
      <c r="Y330" s="24"/>
      <c r="Z330" s="24"/>
      <c r="AA330" s="24"/>
      <c r="AB330" s="24"/>
      <c r="AC330" s="24"/>
      <c r="AD330" s="12" t="str">
        <f>VLOOKUP(B330,'[1]All-Muss'!$C$3:$L$1341,10,0)</f>
        <v>Total 4 membership (2 Goa &amp; 2 Mus), Last com 10, Legal 
(Dalmia Family Membership)</v>
      </c>
    </row>
    <row r="331" spans="1:30" ht="15" thickBot="1" x14ac:dyDescent="0.35">
      <c r="A331" s="27">
        <v>330</v>
      </c>
      <c r="B331" s="28" t="s">
        <v>905</v>
      </c>
      <c r="C331" s="23" t="s">
        <v>23</v>
      </c>
      <c r="D331" s="29" t="s">
        <v>906</v>
      </c>
      <c r="E331" s="19" t="s">
        <v>25</v>
      </c>
      <c r="F331" s="23" t="s">
        <v>26</v>
      </c>
      <c r="G331" s="23" t="s">
        <v>907</v>
      </c>
      <c r="H331" s="23">
        <v>1985</v>
      </c>
      <c r="I331" s="23" t="s">
        <v>908</v>
      </c>
      <c r="J331" s="23"/>
      <c r="K331" s="30"/>
      <c r="L331" s="30">
        <f>VLOOKUP(B331,'[1]All-Muss'!$C$3:$L$1341,5,0)</f>
        <v>17640</v>
      </c>
      <c r="M331" s="30">
        <f>VLOOKUP(B331,'[1]All-Muss'!$C$3:$L$1341,6,0)</f>
        <v>17640</v>
      </c>
      <c r="N331" s="30" t="str">
        <f>VLOOKUP(B331,'[1]All-Muss'!$C$3:$L$1341,8,0)</f>
        <v>I.R.M</v>
      </c>
      <c r="O331" s="25">
        <f t="shared" si="22"/>
        <v>0</v>
      </c>
      <c r="P331" s="23" t="e">
        <f>+#REF!-H331</f>
        <v>#REF!</v>
      </c>
      <c r="Q331" s="24" t="e">
        <f t="shared" si="23"/>
        <v>#REF!</v>
      </c>
      <c r="R331" s="25" t="e">
        <f t="shared" si="24"/>
        <v>#REF!</v>
      </c>
      <c r="S331" s="24">
        <f t="shared" si="25"/>
        <v>0</v>
      </c>
      <c r="T331" s="24"/>
      <c r="U331" s="24"/>
      <c r="V331" s="24"/>
      <c r="W331" s="23" t="e">
        <f>+#REF!-H331</f>
        <v>#REF!</v>
      </c>
      <c r="X331" s="24"/>
      <c r="Y331" s="24"/>
      <c r="Z331" s="24"/>
      <c r="AA331" s="24"/>
      <c r="AB331" s="24"/>
      <c r="AC331" s="24"/>
      <c r="AD331" s="12" t="str">
        <f>VLOOKUP(B331,'[1]All-Muss'!$C$3:$L$1341,10,0)</f>
        <v>Last communication 03</v>
      </c>
    </row>
    <row r="332" spans="1:30" ht="15" thickBot="1" x14ac:dyDescent="0.35">
      <c r="A332" s="27">
        <v>331</v>
      </c>
      <c r="B332" s="28" t="s">
        <v>909</v>
      </c>
      <c r="C332" s="23" t="s">
        <v>23</v>
      </c>
      <c r="D332" s="29" t="s">
        <v>910</v>
      </c>
      <c r="E332" s="19" t="s">
        <v>25</v>
      </c>
      <c r="F332" s="23" t="s">
        <v>26</v>
      </c>
      <c r="G332" s="23" t="s">
        <v>911</v>
      </c>
      <c r="H332" s="23">
        <v>1985</v>
      </c>
      <c r="I332" s="23" t="s">
        <v>912</v>
      </c>
      <c r="J332" s="23"/>
      <c r="K332" s="30"/>
      <c r="L332" s="30">
        <f>VLOOKUP(B332,'[1]All-Muss'!$C$3:$L$1341,5,0)</f>
        <v>17640</v>
      </c>
      <c r="M332" s="30">
        <f>VLOOKUP(B332,'[1]All-Muss'!$C$3:$L$1341,6,0)</f>
        <v>17640</v>
      </c>
      <c r="N332" s="30" t="str">
        <f>VLOOKUP(B332,'[1]All-Muss'!$C$3:$L$1341,8,0)</f>
        <v>R.M</v>
      </c>
      <c r="O332" s="25">
        <f t="shared" si="22"/>
        <v>0</v>
      </c>
      <c r="P332" s="23" t="e">
        <f>+#REF!-H332</f>
        <v>#REF!</v>
      </c>
      <c r="Q332" s="24" t="e">
        <f t="shared" si="23"/>
        <v>#REF!</v>
      </c>
      <c r="R332" s="25" t="e">
        <f t="shared" si="24"/>
        <v>#REF!</v>
      </c>
      <c r="S332" s="24">
        <f t="shared" si="25"/>
        <v>0</v>
      </c>
      <c r="T332" s="24"/>
      <c r="U332" s="24"/>
      <c r="V332" s="24"/>
      <c r="W332" s="23" t="e">
        <f>+#REF!-H332</f>
        <v>#REF!</v>
      </c>
      <c r="X332" s="24"/>
      <c r="Y332" s="24"/>
      <c r="Z332" s="24"/>
      <c r="AA332" s="24"/>
      <c r="AB332" s="24"/>
      <c r="AC332" s="24"/>
      <c r="AD332" s="12" t="str">
        <f>VLOOKUP(B332,'[1]All-Muss'!$C$3:$L$1341,10,0)</f>
        <v>Last communication 13</v>
      </c>
    </row>
    <row r="333" spans="1:30" ht="15" thickBot="1" x14ac:dyDescent="0.35">
      <c r="A333" s="27">
        <v>332</v>
      </c>
      <c r="B333" s="28" t="s">
        <v>913</v>
      </c>
      <c r="C333" s="23" t="s">
        <v>23</v>
      </c>
      <c r="D333" s="29" t="s">
        <v>914</v>
      </c>
      <c r="E333" s="19" t="s">
        <v>25</v>
      </c>
      <c r="F333" s="23" t="s">
        <v>26</v>
      </c>
      <c r="G333" s="23" t="s">
        <v>915</v>
      </c>
      <c r="H333" s="23">
        <v>1986</v>
      </c>
      <c r="I333" s="23" t="s">
        <v>916</v>
      </c>
      <c r="J333" s="23"/>
      <c r="K333" s="30"/>
      <c r="L333" s="30">
        <f>VLOOKUP(B333,'[1]All-Muss'!$C$3:$L$1341,5,0)</f>
        <v>62000</v>
      </c>
      <c r="M333" s="30">
        <f>VLOOKUP(B333,'[1]All-Muss'!$C$3:$L$1341,6,0)</f>
        <v>62000</v>
      </c>
      <c r="N333" s="30" t="str">
        <f>VLOOKUP(B333,'[1]All-Muss'!$C$3:$L$1341,8,0)</f>
        <v>I.R.M</v>
      </c>
      <c r="O333" s="25">
        <f t="shared" si="22"/>
        <v>0</v>
      </c>
      <c r="P333" s="23" t="e">
        <f>+#REF!-H333</f>
        <v>#REF!</v>
      </c>
      <c r="Q333" s="24" t="e">
        <f t="shared" si="23"/>
        <v>#REF!</v>
      </c>
      <c r="R333" s="25" t="e">
        <f t="shared" si="24"/>
        <v>#REF!</v>
      </c>
      <c r="S333" s="24">
        <f t="shared" si="25"/>
        <v>0</v>
      </c>
      <c r="T333" s="24"/>
      <c r="U333" s="24"/>
      <c r="V333" s="24"/>
      <c r="W333" s="23" t="e">
        <f>+#REF!-H333</f>
        <v>#REF!</v>
      </c>
      <c r="X333" s="24"/>
      <c r="Y333" s="24"/>
      <c r="Z333" s="24"/>
      <c r="AA333" s="24"/>
      <c r="AB333" s="24"/>
      <c r="AC333" s="24"/>
      <c r="AD333" s="12" t="str">
        <f>VLOOKUP(B333,'[1]All-Muss'!$C$3:$L$1341,10,0)</f>
        <v>Last communication 10, (total 2 membership, 1 Goa)</v>
      </c>
    </row>
    <row r="334" spans="1:30" ht="15" thickBot="1" x14ac:dyDescent="0.35">
      <c r="A334" s="27">
        <v>333</v>
      </c>
      <c r="B334" s="28" t="s">
        <v>917</v>
      </c>
      <c r="C334" s="23" t="s">
        <v>23</v>
      </c>
      <c r="D334" s="29">
        <v>1000009</v>
      </c>
      <c r="E334" s="19" t="s">
        <v>25</v>
      </c>
      <c r="F334" s="23" t="s">
        <v>26</v>
      </c>
      <c r="G334" s="23" t="s">
        <v>918</v>
      </c>
      <c r="H334" s="23">
        <v>1994</v>
      </c>
      <c r="I334" s="23" t="s">
        <v>919</v>
      </c>
      <c r="J334" s="23"/>
      <c r="K334" s="30"/>
      <c r="L334" s="30">
        <f>VLOOKUP(B334,'[1]All-Muss'!$C$3:$L$1341,5,0)</f>
        <v>57000</v>
      </c>
      <c r="M334" s="30">
        <f>VLOOKUP(B334,'[1]All-Muss'!$C$3:$L$1341,6,0)</f>
        <v>54150</v>
      </c>
      <c r="N334" s="30" t="str">
        <f>VLOOKUP(B334,'[1]All-Muss'!$C$3:$L$1341,8,0)</f>
        <v>I.R.M</v>
      </c>
      <c r="O334" s="25">
        <f t="shared" si="22"/>
        <v>2850</v>
      </c>
      <c r="P334" s="23" t="e">
        <f>+#REF!-H334</f>
        <v>#REF!</v>
      </c>
      <c r="Q334" s="24" t="e">
        <f t="shared" si="23"/>
        <v>#REF!</v>
      </c>
      <c r="R334" s="25" t="e">
        <f t="shared" si="24"/>
        <v>#REF!</v>
      </c>
      <c r="S334" s="24">
        <f t="shared" si="25"/>
        <v>0</v>
      </c>
      <c r="T334" s="24"/>
      <c r="U334" s="24"/>
      <c r="V334" s="24"/>
      <c r="W334" s="23" t="e">
        <f>+#REF!-H334</f>
        <v>#REF!</v>
      </c>
      <c r="X334" s="24"/>
      <c r="Y334" s="24"/>
      <c r="Z334" s="24"/>
      <c r="AA334" s="24"/>
      <c r="AB334" s="24"/>
      <c r="AC334" s="24"/>
      <c r="AD334" s="12" t="str">
        <f>VLOOKUP(B334,'[1]All-Muss'!$C$3:$L$1341,10,0)</f>
        <v>Last communication 05</v>
      </c>
    </row>
    <row r="335" spans="1:30" ht="15" thickBot="1" x14ac:dyDescent="0.35">
      <c r="A335" s="27">
        <v>334</v>
      </c>
      <c r="B335" s="28" t="s">
        <v>920</v>
      </c>
      <c r="C335" s="23" t="s">
        <v>23</v>
      </c>
      <c r="D335" s="29">
        <v>1000052</v>
      </c>
      <c r="E335" s="19" t="s">
        <v>25</v>
      </c>
      <c r="F335" s="23" t="s">
        <v>26</v>
      </c>
      <c r="G335" s="23" t="s">
        <v>918</v>
      </c>
      <c r="H335" s="23">
        <v>1994</v>
      </c>
      <c r="I335" s="23" t="s">
        <v>921</v>
      </c>
      <c r="J335" s="23"/>
      <c r="K335" s="30"/>
      <c r="L335" s="30">
        <f>VLOOKUP(B335,'[1]All-Muss'!$C$3:$L$1341,5,0)</f>
        <v>54150</v>
      </c>
      <c r="M335" s="30">
        <f>VLOOKUP(B335,'[1]All-Muss'!$C$3:$L$1341,6,0)</f>
        <v>54150</v>
      </c>
      <c r="N335" s="30" t="str">
        <f>VLOOKUP(B335,'[1]All-Muss'!$C$3:$L$1341,8,0)</f>
        <v>I.R.M</v>
      </c>
      <c r="O335" s="25">
        <f t="shared" si="22"/>
        <v>0</v>
      </c>
      <c r="P335" s="23" t="e">
        <f>+#REF!-H335</f>
        <v>#REF!</v>
      </c>
      <c r="Q335" s="24" t="e">
        <f t="shared" si="23"/>
        <v>#REF!</v>
      </c>
      <c r="R335" s="25" t="e">
        <f t="shared" si="24"/>
        <v>#REF!</v>
      </c>
      <c r="S335" s="24">
        <f t="shared" si="25"/>
        <v>0</v>
      </c>
      <c r="T335" s="24"/>
      <c r="U335" s="24"/>
      <c r="V335" s="24"/>
      <c r="W335" s="23" t="e">
        <f>+#REF!-H335</f>
        <v>#REF!</v>
      </c>
      <c r="X335" s="24"/>
      <c r="Y335" s="24"/>
      <c r="Z335" s="24"/>
      <c r="AA335" s="24"/>
      <c r="AB335" s="24"/>
      <c r="AC335" s="24"/>
      <c r="AD335" s="12" t="str">
        <f>VLOOKUP(B335,'[1]All-Muss'!$C$3:$L$1341,10,0)</f>
        <v>Last communication 08</v>
      </c>
    </row>
    <row r="336" spans="1:30" ht="29.4" thickBot="1" x14ac:dyDescent="0.35">
      <c r="A336" s="27">
        <v>335</v>
      </c>
      <c r="B336" s="28" t="s">
        <v>922</v>
      </c>
      <c r="C336" s="23" t="s">
        <v>23</v>
      </c>
      <c r="D336" s="29">
        <v>1000100</v>
      </c>
      <c r="E336" s="19" t="s">
        <v>25</v>
      </c>
      <c r="F336" s="23" t="s">
        <v>26</v>
      </c>
      <c r="G336" s="23" t="s">
        <v>923</v>
      </c>
      <c r="H336" s="23">
        <v>1994</v>
      </c>
      <c r="I336" s="23" t="s">
        <v>924</v>
      </c>
      <c r="J336" s="23"/>
      <c r="K336" s="30"/>
      <c r="L336" s="30">
        <f>VLOOKUP(B336,'[1]All-Muss'!$C$3:$L$1341,5,0)</f>
        <v>28000</v>
      </c>
      <c r="M336" s="30">
        <f>VLOOKUP(B336,'[1]All-Muss'!$C$3:$L$1341,6,0)</f>
        <v>16800</v>
      </c>
      <c r="N336" s="30" t="str">
        <f>VLOOKUP(B336,'[1]All-Muss'!$C$3:$L$1341,8,0)</f>
        <v>Outstanding</v>
      </c>
      <c r="O336" s="25">
        <f t="shared" si="22"/>
        <v>11200</v>
      </c>
      <c r="P336" s="23" t="e">
        <f>+#REF!-H336</f>
        <v>#REF!</v>
      </c>
      <c r="Q336" s="24">
        <f t="shared" si="23"/>
        <v>13440</v>
      </c>
      <c r="R336" s="25" t="e">
        <f t="shared" si="24"/>
        <v>#REF!</v>
      </c>
      <c r="S336" s="24">
        <f t="shared" si="25"/>
        <v>13440</v>
      </c>
      <c r="T336" s="24"/>
      <c r="U336" s="24"/>
      <c r="V336" s="24"/>
      <c r="W336" s="23" t="e">
        <f>+#REF!-H336</f>
        <v>#REF!</v>
      </c>
      <c r="X336" s="24"/>
      <c r="Y336" s="24"/>
      <c r="Z336" s="24"/>
      <c r="AA336" s="24"/>
      <c r="AB336" s="24"/>
      <c r="AC336" s="24"/>
      <c r="AD336" s="12" t="str">
        <f>VLOOKUP(B336,'[1]All-Muss'!$C$3:$L$1341,10,0)</f>
        <v>Two membership (1 TPT), last communication 07
(Outstanding Rs 11200/-)</v>
      </c>
    </row>
    <row r="337" spans="1:30" ht="15" thickBot="1" x14ac:dyDescent="0.35">
      <c r="A337" s="27">
        <v>336</v>
      </c>
      <c r="B337" s="28" t="s">
        <v>925</v>
      </c>
      <c r="C337" s="23" t="s">
        <v>23</v>
      </c>
      <c r="D337" s="29">
        <v>1000127</v>
      </c>
      <c r="E337" s="19" t="s">
        <v>25</v>
      </c>
      <c r="F337" s="23" t="s">
        <v>26</v>
      </c>
      <c r="G337" s="23" t="s">
        <v>926</v>
      </c>
      <c r="H337" s="23">
        <v>1994</v>
      </c>
      <c r="I337" s="23" t="s">
        <v>927</v>
      </c>
      <c r="J337" s="23"/>
      <c r="K337" s="30"/>
      <c r="L337" s="30">
        <f>VLOOKUP(B337,'[1]All-Muss'!$C$3:$L$1341,5,0)</f>
        <v>45000</v>
      </c>
      <c r="M337" s="30">
        <f>VLOOKUP(B337,'[1]All-Muss'!$C$3:$L$1341,6,0)</f>
        <v>45000</v>
      </c>
      <c r="N337" s="30" t="str">
        <f>VLOOKUP(B337,'[1]All-Muss'!$C$3:$L$1341,8,0)</f>
        <v>I.R.M</v>
      </c>
      <c r="O337" s="25">
        <f t="shared" si="22"/>
        <v>0</v>
      </c>
      <c r="P337" s="23" t="e">
        <f>+#REF!-H337</f>
        <v>#REF!</v>
      </c>
      <c r="Q337" s="24" t="e">
        <f t="shared" si="23"/>
        <v>#REF!</v>
      </c>
      <c r="R337" s="25" t="e">
        <f t="shared" si="24"/>
        <v>#REF!</v>
      </c>
      <c r="S337" s="24">
        <f t="shared" si="25"/>
        <v>0</v>
      </c>
      <c r="T337" s="24"/>
      <c r="U337" s="24"/>
      <c r="V337" s="24"/>
      <c r="W337" s="23" t="e">
        <f>+#REF!-H337</f>
        <v>#REF!</v>
      </c>
      <c r="X337" s="24"/>
      <c r="Y337" s="24"/>
      <c r="Z337" s="24"/>
      <c r="AA337" s="24"/>
      <c r="AB337" s="24"/>
      <c r="AC337" s="24"/>
      <c r="AD337" s="12" t="str">
        <f>VLOOKUP(B337,'[1]All-Muss'!$C$3:$L$1341,10,0)</f>
        <v>Last communication 13</v>
      </c>
    </row>
    <row r="338" spans="1:30" ht="29.4" thickBot="1" x14ac:dyDescent="0.35">
      <c r="A338" s="27">
        <v>337</v>
      </c>
      <c r="B338" s="28" t="s">
        <v>928</v>
      </c>
      <c r="C338" s="23" t="s">
        <v>23</v>
      </c>
      <c r="D338" s="29">
        <v>1000178</v>
      </c>
      <c r="E338" s="19" t="s">
        <v>25</v>
      </c>
      <c r="F338" s="23" t="s">
        <v>26</v>
      </c>
      <c r="G338" s="23" t="s">
        <v>929</v>
      </c>
      <c r="H338" s="23">
        <v>1994</v>
      </c>
      <c r="I338" s="23" t="s">
        <v>930</v>
      </c>
      <c r="J338" s="23"/>
      <c r="K338" s="30"/>
      <c r="L338" s="30">
        <f>VLOOKUP(B338,'[1]All-Muss'!$C$3:$L$1341,5,0)</f>
        <v>28000</v>
      </c>
      <c r="M338" s="30">
        <f>VLOOKUP(B338,'[1]All-Muss'!$C$3:$L$1341,6,0)</f>
        <v>19600</v>
      </c>
      <c r="N338" s="30" t="str">
        <f>VLOOKUP(B338,'[1]All-Muss'!$C$3:$L$1341,8,0)</f>
        <v>Outstanding</v>
      </c>
      <c r="O338" s="25">
        <f t="shared" si="22"/>
        <v>8400</v>
      </c>
      <c r="P338" s="23" t="e">
        <f>+#REF!-H338</f>
        <v>#REF!</v>
      </c>
      <c r="Q338" s="24">
        <f t="shared" si="23"/>
        <v>15680</v>
      </c>
      <c r="R338" s="25" t="e">
        <f t="shared" si="24"/>
        <v>#REF!</v>
      </c>
      <c r="S338" s="24">
        <f t="shared" si="25"/>
        <v>15680</v>
      </c>
      <c r="T338" s="24"/>
      <c r="U338" s="24"/>
      <c r="V338" s="24"/>
      <c r="W338" s="23" t="e">
        <f>+#REF!-H338</f>
        <v>#REF!</v>
      </c>
      <c r="X338" s="24"/>
      <c r="Y338" s="24"/>
      <c r="Z338" s="24"/>
      <c r="AA338" s="24"/>
      <c r="AB338" s="24"/>
      <c r="AC338" s="24"/>
      <c r="AD338" s="12" t="str">
        <f>VLOOKUP(B338,'[1]All-Muss'!$C$3:$L$1341,10,0)</f>
        <v>According to file unit cost outstanding
(outstanding Rs 8400/-)</v>
      </c>
    </row>
    <row r="339" spans="1:30" ht="29.4" thickBot="1" x14ac:dyDescent="0.35">
      <c r="A339" s="27">
        <v>338</v>
      </c>
      <c r="B339" s="28" t="s">
        <v>931</v>
      </c>
      <c r="C339" s="23" t="s">
        <v>23</v>
      </c>
      <c r="D339" s="29">
        <v>1000266</v>
      </c>
      <c r="E339" s="19" t="s">
        <v>25</v>
      </c>
      <c r="F339" s="23" t="s">
        <v>26</v>
      </c>
      <c r="G339" s="23" t="s">
        <v>932</v>
      </c>
      <c r="H339" s="23">
        <v>1994</v>
      </c>
      <c r="I339" s="23" t="s">
        <v>933</v>
      </c>
      <c r="J339" s="23"/>
      <c r="K339" s="30"/>
      <c r="L339" s="30">
        <f>VLOOKUP(B339,'[1]All-Muss'!$C$3:$L$1341,5,0)</f>
        <v>75000</v>
      </c>
      <c r="M339" s="30">
        <f>VLOOKUP(B339,'[1]All-Muss'!$C$3:$L$1341,6,0)</f>
        <v>18750</v>
      </c>
      <c r="N339" s="30" t="str">
        <f>VLOOKUP(B339,'[1]All-Muss'!$C$3:$L$1341,8,0)</f>
        <v>Outstanding</v>
      </c>
      <c r="O339" s="25">
        <f t="shared" si="22"/>
        <v>56250</v>
      </c>
      <c r="P339" s="23" t="e">
        <f>+#REF!-H339</f>
        <v>#REF!</v>
      </c>
      <c r="Q339" s="24">
        <f t="shared" si="23"/>
        <v>15000</v>
      </c>
      <c r="R339" s="25" t="e">
        <f t="shared" si="24"/>
        <v>#REF!</v>
      </c>
      <c r="S339" s="24">
        <f t="shared" si="25"/>
        <v>15000</v>
      </c>
      <c r="T339" s="24"/>
      <c r="U339" s="24"/>
      <c r="V339" s="24"/>
      <c r="W339" s="23" t="e">
        <f>+#REF!-H339</f>
        <v>#REF!</v>
      </c>
      <c r="X339" s="24"/>
      <c r="Y339" s="24"/>
      <c r="Z339" s="24"/>
      <c r="AA339" s="24"/>
      <c r="AB339" s="24"/>
      <c r="AC339" s="24"/>
      <c r="AD339" s="12" t="str">
        <f>VLOOKUP(B339,'[1]All-Muss'!$C$3:$L$1341,10,0)</f>
        <v>Last communication 97
(Outstanding s 56250/-)</v>
      </c>
    </row>
    <row r="340" spans="1:30" ht="15" thickBot="1" x14ac:dyDescent="0.35">
      <c r="A340" s="27">
        <v>339</v>
      </c>
      <c r="B340" s="28" t="s">
        <v>934</v>
      </c>
      <c r="C340" s="23" t="s">
        <v>23</v>
      </c>
      <c r="D340" s="29">
        <v>1000561</v>
      </c>
      <c r="E340" s="19" t="s">
        <v>25</v>
      </c>
      <c r="F340" s="23" t="s">
        <v>26</v>
      </c>
      <c r="G340" s="23" t="s">
        <v>935</v>
      </c>
      <c r="H340" s="23">
        <v>1994</v>
      </c>
      <c r="I340" s="23" t="s">
        <v>936</v>
      </c>
      <c r="J340" s="23"/>
      <c r="K340" s="30"/>
      <c r="L340" s="30">
        <f>VLOOKUP(B340,'[1]All-Muss'!$C$3:$L$1341,5,0)</f>
        <v>74250</v>
      </c>
      <c r="M340" s="30">
        <f>VLOOKUP(B340,'[1]All-Muss'!$C$3:$L$1341,6,0)</f>
        <v>74250</v>
      </c>
      <c r="N340" s="30" t="str">
        <f>VLOOKUP(B340,'[1]All-Muss'!$C$3:$L$1341,8,0)</f>
        <v>I.R.M</v>
      </c>
      <c r="O340" s="25">
        <f t="shared" si="22"/>
        <v>0</v>
      </c>
      <c r="P340" s="23" t="e">
        <f>+#REF!-H340</f>
        <v>#REF!</v>
      </c>
      <c r="Q340" s="24" t="e">
        <f t="shared" si="23"/>
        <v>#REF!</v>
      </c>
      <c r="R340" s="25" t="e">
        <f t="shared" si="24"/>
        <v>#REF!</v>
      </c>
      <c r="S340" s="24">
        <f t="shared" si="25"/>
        <v>0</v>
      </c>
      <c r="T340" s="24"/>
      <c r="U340" s="24"/>
      <c r="V340" s="24"/>
      <c r="W340" s="23" t="e">
        <f>+#REF!-H340</f>
        <v>#REF!</v>
      </c>
      <c r="X340" s="24"/>
      <c r="Y340" s="24"/>
      <c r="Z340" s="24"/>
      <c r="AA340" s="24"/>
      <c r="AB340" s="24"/>
      <c r="AC340" s="24"/>
      <c r="AD340" s="12" t="str">
        <f>VLOOKUP(B340,'[1]All-Muss'!$C$3:$L$1341,10,0)</f>
        <v>Last communication 03</v>
      </c>
    </row>
    <row r="341" spans="1:30" ht="15" thickBot="1" x14ac:dyDescent="0.35">
      <c r="A341" s="27">
        <v>340</v>
      </c>
      <c r="B341" s="28" t="s">
        <v>937</v>
      </c>
      <c r="C341" s="23" t="s">
        <v>23</v>
      </c>
      <c r="D341" s="29">
        <v>1000596</v>
      </c>
      <c r="E341" s="19" t="s">
        <v>25</v>
      </c>
      <c r="F341" s="23" t="s">
        <v>26</v>
      </c>
      <c r="G341" s="31">
        <v>34494</v>
      </c>
      <c r="H341" s="23">
        <v>1994</v>
      </c>
      <c r="I341" s="23" t="s">
        <v>938</v>
      </c>
      <c r="J341" s="23"/>
      <c r="K341" s="30"/>
      <c r="L341" s="30">
        <f>VLOOKUP(B341,'[1]All-Muss'!$C$3:$L$1341,5,0)</f>
        <v>22500</v>
      </c>
      <c r="M341" s="30">
        <f>VLOOKUP(B341,'[1]All-Muss'!$C$3:$L$1341,6,0)</f>
        <v>22500</v>
      </c>
      <c r="N341" s="30" t="str">
        <f>VLOOKUP(B341,'[1]All-Muss'!$C$3:$L$1341,8,0)</f>
        <v>Lucky Winer</v>
      </c>
      <c r="O341" s="25">
        <f t="shared" si="22"/>
        <v>0</v>
      </c>
      <c r="P341" s="23" t="e">
        <f>+#REF!-H341</f>
        <v>#REF!</v>
      </c>
      <c r="Q341" s="24" t="e">
        <f t="shared" si="23"/>
        <v>#REF!</v>
      </c>
      <c r="R341" s="25" t="e">
        <f t="shared" si="24"/>
        <v>#REF!</v>
      </c>
      <c r="S341" s="24">
        <f t="shared" si="25"/>
        <v>0</v>
      </c>
      <c r="T341" s="24"/>
      <c r="U341" s="24"/>
      <c r="V341" s="24"/>
      <c r="W341" s="23" t="e">
        <f>+#REF!-H341</f>
        <v>#REF!</v>
      </c>
      <c r="X341" s="24"/>
      <c r="Y341" s="24"/>
      <c r="Z341" s="24"/>
      <c r="AA341" s="24"/>
      <c r="AB341" s="24"/>
      <c r="AC341" s="24"/>
      <c r="AD341" s="12" t="str">
        <f>VLOOKUP(B341,'[1]All-Muss'!$C$3:$L$1341,10,0)</f>
        <v>According to file unit cost outstanding (Lucky Winer)</v>
      </c>
    </row>
    <row r="342" spans="1:30" ht="15" thickBot="1" x14ac:dyDescent="0.35">
      <c r="A342" s="27">
        <v>341</v>
      </c>
      <c r="B342" s="28" t="s">
        <v>939</v>
      </c>
      <c r="C342" s="23" t="s">
        <v>23</v>
      </c>
      <c r="D342" s="29">
        <v>1000702</v>
      </c>
      <c r="E342" s="19" t="s">
        <v>25</v>
      </c>
      <c r="F342" s="23" t="s">
        <v>26</v>
      </c>
      <c r="G342" s="23" t="s">
        <v>940</v>
      </c>
      <c r="H342" s="23">
        <v>1994</v>
      </c>
      <c r="I342" s="23" t="s">
        <v>941</v>
      </c>
      <c r="J342" s="23"/>
      <c r="K342" s="30"/>
      <c r="L342" s="30">
        <f>VLOOKUP(B342,'[1]All-Muss'!$C$3:$L$1341,5,0)</f>
        <v>45000</v>
      </c>
      <c r="M342" s="30">
        <f>VLOOKUP(B342,'[1]All-Muss'!$C$3:$L$1341,6,0)</f>
        <v>45000</v>
      </c>
      <c r="N342" s="30" t="str">
        <f>VLOOKUP(B342,'[1]All-Muss'!$C$3:$L$1341,8,0)</f>
        <v>I.R.M</v>
      </c>
      <c r="O342" s="25">
        <f t="shared" si="22"/>
        <v>0</v>
      </c>
      <c r="P342" s="23" t="e">
        <f>+#REF!-H342</f>
        <v>#REF!</v>
      </c>
      <c r="Q342" s="24" t="e">
        <f t="shared" si="23"/>
        <v>#REF!</v>
      </c>
      <c r="R342" s="25" t="e">
        <f t="shared" si="24"/>
        <v>#REF!</v>
      </c>
      <c r="S342" s="24">
        <f t="shared" si="25"/>
        <v>0</v>
      </c>
      <c r="T342" s="24"/>
      <c r="U342" s="24"/>
      <c r="V342" s="24"/>
      <c r="W342" s="23" t="e">
        <f>+#REF!-H342</f>
        <v>#REF!</v>
      </c>
      <c r="X342" s="24"/>
      <c r="Y342" s="24"/>
      <c r="Z342" s="24"/>
      <c r="AA342" s="24"/>
      <c r="AB342" s="24"/>
      <c r="AC342" s="24"/>
      <c r="AD342" s="12" t="str">
        <f>VLOOKUP(B342,'[1]All-Muss'!$C$3:$L$1341,10,0)</f>
        <v>Last communication 01</v>
      </c>
    </row>
    <row r="343" spans="1:30" ht="15" thickBot="1" x14ac:dyDescent="0.35">
      <c r="A343" s="27">
        <v>342</v>
      </c>
      <c r="B343" s="28" t="s">
        <v>942</v>
      </c>
      <c r="C343" s="23" t="s">
        <v>23</v>
      </c>
      <c r="D343" s="29">
        <v>1000774</v>
      </c>
      <c r="E343" s="19" t="s">
        <v>25</v>
      </c>
      <c r="F343" s="23" t="s">
        <v>26</v>
      </c>
      <c r="G343" s="31">
        <v>34648</v>
      </c>
      <c r="H343" s="23">
        <v>1994</v>
      </c>
      <c r="I343" s="23" t="s">
        <v>943</v>
      </c>
      <c r="J343" s="23"/>
      <c r="K343" s="30"/>
      <c r="L343" s="30">
        <f>VLOOKUP(B343,'[1]All-Muss'!$C$3:$L$1341,5,0)</f>
        <v>57000</v>
      </c>
      <c r="M343" s="30">
        <f>VLOOKUP(B343,'[1]All-Muss'!$C$3:$L$1341,6,0)</f>
        <v>57000</v>
      </c>
      <c r="N343" s="30" t="str">
        <f>VLOOKUP(B343,'[1]All-Muss'!$C$3:$L$1341,8,0)</f>
        <v>I.R.M</v>
      </c>
      <c r="O343" s="25">
        <f t="shared" si="22"/>
        <v>0</v>
      </c>
      <c r="P343" s="23" t="e">
        <f>+#REF!-H343</f>
        <v>#REF!</v>
      </c>
      <c r="Q343" s="24" t="e">
        <f t="shared" si="23"/>
        <v>#REF!</v>
      </c>
      <c r="R343" s="25" t="e">
        <f t="shared" si="24"/>
        <v>#REF!</v>
      </c>
      <c r="S343" s="24">
        <f t="shared" si="25"/>
        <v>0</v>
      </c>
      <c r="T343" s="24"/>
      <c r="U343" s="24"/>
      <c r="V343" s="24"/>
      <c r="W343" s="23" t="e">
        <f>+#REF!-H343</f>
        <v>#REF!</v>
      </c>
      <c r="X343" s="24"/>
      <c r="Y343" s="24"/>
      <c r="Z343" s="24"/>
      <c r="AA343" s="24"/>
      <c r="AB343" s="24"/>
      <c r="AC343" s="24"/>
      <c r="AD343" s="12" t="str">
        <f>VLOOKUP(B343,'[1]All-Muss'!$C$3:$L$1341,10,0)</f>
        <v>Last communication 94</v>
      </c>
    </row>
    <row r="344" spans="1:30" ht="15" thickBot="1" x14ac:dyDescent="0.35">
      <c r="A344" s="27">
        <v>343</v>
      </c>
      <c r="B344" s="28" t="s">
        <v>944</v>
      </c>
      <c r="C344" s="23" t="s">
        <v>23</v>
      </c>
      <c r="D344" s="29">
        <v>1000854</v>
      </c>
      <c r="E344" s="19" t="s">
        <v>25</v>
      </c>
      <c r="F344" s="23" t="s">
        <v>26</v>
      </c>
      <c r="G344" s="23" t="s">
        <v>945</v>
      </c>
      <c r="H344" s="23">
        <v>1994</v>
      </c>
      <c r="I344" s="23" t="s">
        <v>946</v>
      </c>
      <c r="J344" s="23"/>
      <c r="K344" s="30"/>
      <c r="L344" s="30">
        <f>VLOOKUP(B344,'[1]All-Muss'!$C$3:$L$1341,5,0)</f>
        <v>28000</v>
      </c>
      <c r="M344" s="30">
        <f>VLOOKUP(B344,'[1]All-Muss'!$C$3:$L$1341,6,0)</f>
        <v>28000</v>
      </c>
      <c r="N344" s="30" t="str">
        <f>VLOOKUP(B344,'[1]All-Muss'!$C$3:$L$1341,8,0)</f>
        <v>I.R.M</v>
      </c>
      <c r="O344" s="25">
        <f t="shared" si="22"/>
        <v>0</v>
      </c>
      <c r="P344" s="23" t="e">
        <f>+#REF!-H344</f>
        <v>#REF!</v>
      </c>
      <c r="Q344" s="24" t="e">
        <f t="shared" si="23"/>
        <v>#REF!</v>
      </c>
      <c r="R344" s="25" t="e">
        <f t="shared" si="24"/>
        <v>#REF!</v>
      </c>
      <c r="S344" s="24">
        <f t="shared" si="25"/>
        <v>0</v>
      </c>
      <c r="T344" s="24"/>
      <c r="U344" s="24"/>
      <c r="V344" s="24"/>
      <c r="W344" s="23" t="e">
        <f>+#REF!-H344</f>
        <v>#REF!</v>
      </c>
      <c r="X344" s="24"/>
      <c r="Y344" s="24"/>
      <c r="Z344" s="24"/>
      <c r="AA344" s="24"/>
      <c r="AB344" s="24"/>
      <c r="AC344" s="24"/>
      <c r="AD344" s="12" t="str">
        <f>VLOOKUP(B344,'[1]All-Muss'!$C$3:$L$1341,10,0)</f>
        <v>Last communication 02</v>
      </c>
    </row>
    <row r="345" spans="1:30" ht="15" thickBot="1" x14ac:dyDescent="0.35">
      <c r="A345" s="27">
        <v>344</v>
      </c>
      <c r="B345" s="28" t="s">
        <v>947</v>
      </c>
      <c r="C345" s="23" t="s">
        <v>23</v>
      </c>
      <c r="D345" s="29">
        <v>1000868</v>
      </c>
      <c r="E345" s="19" t="s">
        <v>25</v>
      </c>
      <c r="F345" s="23" t="s">
        <v>26</v>
      </c>
      <c r="G345" s="23" t="s">
        <v>948</v>
      </c>
      <c r="H345" s="23">
        <v>1994</v>
      </c>
      <c r="I345" s="23" t="s">
        <v>949</v>
      </c>
      <c r="J345" s="23"/>
      <c r="K345" s="30"/>
      <c r="L345" s="30">
        <f>VLOOKUP(B345,'[1]All-Muss'!$C$3:$L$1341,5,0)</f>
        <v>35000</v>
      </c>
      <c r="M345" s="30">
        <f>VLOOKUP(B345,'[1]All-Muss'!$C$3:$L$1341,6,0)</f>
        <v>35000</v>
      </c>
      <c r="N345" s="30" t="str">
        <f>VLOOKUP(B345,'[1]All-Muss'!$C$3:$L$1341,8,0)</f>
        <v>I.R.M</v>
      </c>
      <c r="O345" s="25">
        <f t="shared" si="22"/>
        <v>0</v>
      </c>
      <c r="P345" s="23" t="e">
        <f>+#REF!-H345</f>
        <v>#REF!</v>
      </c>
      <c r="Q345" s="24" t="e">
        <f t="shared" si="23"/>
        <v>#REF!</v>
      </c>
      <c r="R345" s="25" t="e">
        <f t="shared" si="24"/>
        <v>#REF!</v>
      </c>
      <c r="S345" s="24">
        <f t="shared" si="25"/>
        <v>0</v>
      </c>
      <c r="T345" s="24"/>
      <c r="U345" s="24"/>
      <c r="V345" s="24"/>
      <c r="W345" s="23" t="e">
        <f>+#REF!-H345</f>
        <v>#REF!</v>
      </c>
      <c r="X345" s="24"/>
      <c r="Y345" s="24"/>
      <c r="Z345" s="24"/>
      <c r="AA345" s="24"/>
      <c r="AB345" s="24"/>
      <c r="AC345" s="24"/>
      <c r="AD345" s="12" t="str">
        <f>VLOOKUP(B345,'[1]All-Muss'!$C$3:$L$1341,10,0)</f>
        <v>Last communication 94</v>
      </c>
    </row>
    <row r="346" spans="1:30" ht="15" thickBot="1" x14ac:dyDescent="0.35">
      <c r="A346" s="27">
        <v>345</v>
      </c>
      <c r="B346" s="28" t="s">
        <v>950</v>
      </c>
      <c r="C346" s="23" t="s">
        <v>23</v>
      </c>
      <c r="D346" s="29">
        <v>1000876</v>
      </c>
      <c r="E346" s="19" t="s">
        <v>25</v>
      </c>
      <c r="F346" s="23" t="s">
        <v>26</v>
      </c>
      <c r="G346" s="23" t="s">
        <v>951</v>
      </c>
      <c r="H346" s="23">
        <v>1994</v>
      </c>
      <c r="I346" s="23" t="s">
        <v>952</v>
      </c>
      <c r="J346" s="23"/>
      <c r="K346" s="30"/>
      <c r="L346" s="30">
        <f>VLOOKUP(B346,'[1]All-Muss'!$C$3:$L$1341,5,0)</f>
        <v>75000</v>
      </c>
      <c r="M346" s="30">
        <f>VLOOKUP(B346,'[1]All-Muss'!$C$3:$L$1341,6,0)</f>
        <v>75000</v>
      </c>
      <c r="N346" s="30" t="str">
        <f>VLOOKUP(B346,'[1]All-Muss'!$C$3:$L$1341,8,0)</f>
        <v>I.R.M</v>
      </c>
      <c r="O346" s="25">
        <f t="shared" si="22"/>
        <v>0</v>
      </c>
      <c r="P346" s="23" t="e">
        <f>+#REF!-H346</f>
        <v>#REF!</v>
      </c>
      <c r="Q346" s="24" t="e">
        <f t="shared" si="23"/>
        <v>#REF!</v>
      </c>
      <c r="R346" s="25" t="e">
        <f t="shared" si="24"/>
        <v>#REF!</v>
      </c>
      <c r="S346" s="24">
        <f t="shared" si="25"/>
        <v>0</v>
      </c>
      <c r="T346" s="24"/>
      <c r="U346" s="24"/>
      <c r="V346" s="24"/>
      <c r="W346" s="23" t="e">
        <f>+#REF!-H346</f>
        <v>#REF!</v>
      </c>
      <c r="X346" s="24"/>
      <c r="Y346" s="24"/>
      <c r="Z346" s="24"/>
      <c r="AA346" s="24"/>
      <c r="AB346" s="24"/>
      <c r="AC346" s="24"/>
      <c r="AD346" s="12" t="str">
        <f>VLOOKUP(B346,'[1]All-Muss'!$C$3:$L$1341,10,0)</f>
        <v>Last communication 08</v>
      </c>
    </row>
    <row r="347" spans="1:30" ht="15" thickBot="1" x14ac:dyDescent="0.35">
      <c r="A347" s="27">
        <v>346</v>
      </c>
      <c r="B347" s="28" t="s">
        <v>953</v>
      </c>
      <c r="C347" s="23" t="s">
        <v>23</v>
      </c>
      <c r="D347" s="29">
        <v>1000878</v>
      </c>
      <c r="E347" s="19" t="s">
        <v>25</v>
      </c>
      <c r="F347" s="23" t="s">
        <v>26</v>
      </c>
      <c r="G347" s="23" t="s">
        <v>951</v>
      </c>
      <c r="H347" s="23">
        <v>1994</v>
      </c>
      <c r="I347" s="23" t="s">
        <v>954</v>
      </c>
      <c r="J347" s="23"/>
      <c r="K347" s="30"/>
      <c r="L347" s="30">
        <f>VLOOKUP(B347,'[1]All-Muss'!$C$3:$L$1341,5,0)</f>
        <v>35000</v>
      </c>
      <c r="M347" s="30">
        <f>VLOOKUP(B347,'[1]All-Muss'!$C$3:$L$1341,6,0)</f>
        <v>35000</v>
      </c>
      <c r="N347" s="30" t="str">
        <f>VLOOKUP(B347,'[1]All-Muss'!$C$3:$L$1341,8,0)</f>
        <v>I.R.M</v>
      </c>
      <c r="O347" s="25">
        <f t="shared" si="22"/>
        <v>0</v>
      </c>
      <c r="P347" s="23" t="e">
        <f>+#REF!-H347</f>
        <v>#REF!</v>
      </c>
      <c r="Q347" s="24" t="e">
        <f t="shared" si="23"/>
        <v>#REF!</v>
      </c>
      <c r="R347" s="25" t="e">
        <f t="shared" si="24"/>
        <v>#REF!</v>
      </c>
      <c r="S347" s="24">
        <f t="shared" si="25"/>
        <v>0</v>
      </c>
      <c r="T347" s="24"/>
      <c r="U347" s="24"/>
      <c r="V347" s="24"/>
      <c r="W347" s="23" t="e">
        <f>+#REF!-H347</f>
        <v>#REF!</v>
      </c>
      <c r="X347" s="24"/>
      <c r="Y347" s="24"/>
      <c r="Z347" s="24"/>
      <c r="AA347" s="24"/>
      <c r="AB347" s="24"/>
      <c r="AC347" s="24"/>
      <c r="AD347" s="12" t="str">
        <f>VLOOKUP(B347,'[1]All-Muss'!$C$3:$L$1341,10,0)</f>
        <v>Last communication 07</v>
      </c>
    </row>
    <row r="348" spans="1:30" ht="15" thickBot="1" x14ac:dyDescent="0.35">
      <c r="A348" s="27">
        <v>347</v>
      </c>
      <c r="B348" s="28" t="s">
        <v>955</v>
      </c>
      <c r="C348" s="23" t="s">
        <v>23</v>
      </c>
      <c r="D348" s="29">
        <v>1000889</v>
      </c>
      <c r="E348" s="19" t="s">
        <v>25</v>
      </c>
      <c r="F348" s="23" t="s">
        <v>26</v>
      </c>
      <c r="G348" s="23" t="s">
        <v>956</v>
      </c>
      <c r="H348" s="23">
        <v>1994</v>
      </c>
      <c r="I348" s="23" t="s">
        <v>957</v>
      </c>
      <c r="J348" s="23"/>
      <c r="K348" s="30"/>
      <c r="L348" s="30">
        <f>VLOOKUP(B348,'[1]All-Muss'!$C$3:$L$1341,5,0)</f>
        <v>28000</v>
      </c>
      <c r="M348" s="30">
        <f>VLOOKUP(B348,'[1]All-Muss'!$C$3:$L$1341,6,0)</f>
        <v>28000</v>
      </c>
      <c r="N348" s="30" t="str">
        <f>VLOOKUP(B348,'[1]All-Muss'!$C$3:$L$1341,8,0)</f>
        <v>I.R.M</v>
      </c>
      <c r="O348" s="25">
        <f t="shared" si="22"/>
        <v>0</v>
      </c>
      <c r="P348" s="23" t="e">
        <f>+#REF!-H348</f>
        <v>#REF!</v>
      </c>
      <c r="Q348" s="24" t="e">
        <f t="shared" si="23"/>
        <v>#REF!</v>
      </c>
      <c r="R348" s="25" t="e">
        <f t="shared" si="24"/>
        <v>#REF!</v>
      </c>
      <c r="S348" s="24">
        <f t="shared" si="25"/>
        <v>0</v>
      </c>
      <c r="T348" s="24"/>
      <c r="U348" s="24"/>
      <c r="V348" s="24"/>
      <c r="W348" s="23" t="e">
        <f>+#REF!-H348</f>
        <v>#REF!</v>
      </c>
      <c r="X348" s="24"/>
      <c r="Y348" s="24"/>
      <c r="Z348" s="24"/>
      <c r="AA348" s="24"/>
      <c r="AB348" s="24"/>
      <c r="AC348" s="24"/>
      <c r="AD348" s="12" t="str">
        <f>VLOOKUP(B348,'[1]All-Muss'!$C$3:$L$1341,10,0)</f>
        <v>Last communication 07</v>
      </c>
    </row>
    <row r="349" spans="1:30" ht="15" thickBot="1" x14ac:dyDescent="0.35">
      <c r="A349" s="27">
        <v>348</v>
      </c>
      <c r="B349" s="28" t="s">
        <v>958</v>
      </c>
      <c r="C349" s="23" t="s">
        <v>23</v>
      </c>
      <c r="D349" s="29">
        <v>1000902</v>
      </c>
      <c r="E349" s="19" t="s">
        <v>25</v>
      </c>
      <c r="F349" s="23" t="s">
        <v>26</v>
      </c>
      <c r="G349" s="23" t="s">
        <v>959</v>
      </c>
      <c r="H349" s="23">
        <v>1994</v>
      </c>
      <c r="I349" s="23" t="s">
        <v>960</v>
      </c>
      <c r="J349" s="23"/>
      <c r="K349" s="30"/>
      <c r="L349" s="30">
        <f>VLOOKUP(B349,'[1]All-Muss'!$C$3:$L$1341,5,0)</f>
        <v>33250</v>
      </c>
      <c r="M349" s="30">
        <f>VLOOKUP(B349,'[1]All-Muss'!$C$3:$L$1341,6,0)</f>
        <v>33250</v>
      </c>
      <c r="N349" s="30" t="str">
        <f>VLOOKUP(B349,'[1]All-Muss'!$C$3:$L$1341,8,0)</f>
        <v>I.R.M</v>
      </c>
      <c r="O349" s="25">
        <f t="shared" si="22"/>
        <v>0</v>
      </c>
      <c r="P349" s="23" t="e">
        <f>+#REF!-H349</f>
        <v>#REF!</v>
      </c>
      <c r="Q349" s="24" t="e">
        <f t="shared" si="23"/>
        <v>#REF!</v>
      </c>
      <c r="R349" s="25" t="e">
        <f t="shared" si="24"/>
        <v>#REF!</v>
      </c>
      <c r="S349" s="24">
        <f t="shared" si="25"/>
        <v>0</v>
      </c>
      <c r="T349" s="24"/>
      <c r="U349" s="24"/>
      <c r="V349" s="24"/>
      <c r="W349" s="23" t="e">
        <f>+#REF!-H349</f>
        <v>#REF!</v>
      </c>
      <c r="X349" s="24"/>
      <c r="Y349" s="24"/>
      <c r="Z349" s="24"/>
      <c r="AA349" s="24"/>
      <c r="AB349" s="24"/>
      <c r="AC349" s="24"/>
      <c r="AD349" s="12" t="str">
        <f>VLOOKUP(B349,'[1]All-Muss'!$C$3:$L$1341,10,0)</f>
        <v>Last communication 07</v>
      </c>
    </row>
    <row r="350" spans="1:30" ht="15" thickBot="1" x14ac:dyDescent="0.35">
      <c r="A350" s="27">
        <v>349</v>
      </c>
      <c r="B350" s="28" t="s">
        <v>961</v>
      </c>
      <c r="C350" s="23" t="s">
        <v>23</v>
      </c>
      <c r="D350" s="29">
        <v>1000956</v>
      </c>
      <c r="E350" s="19" t="s">
        <v>25</v>
      </c>
      <c r="F350" s="23" t="s">
        <v>26</v>
      </c>
      <c r="G350" s="31">
        <v>34851</v>
      </c>
      <c r="H350" s="23">
        <v>1995</v>
      </c>
      <c r="I350" s="23" t="s">
        <v>962</v>
      </c>
      <c r="J350" s="23"/>
      <c r="K350" s="30"/>
      <c r="L350" s="30">
        <f>VLOOKUP(B350,'[1]All-Muss'!$C$3:$L$1341,5,0)</f>
        <v>45000</v>
      </c>
      <c r="M350" s="30">
        <f>VLOOKUP(B350,'[1]All-Muss'!$C$3:$L$1341,6,0)</f>
        <v>45000</v>
      </c>
      <c r="N350" s="30" t="str">
        <f>VLOOKUP(B350,'[1]All-Muss'!$C$3:$L$1341,8,0)</f>
        <v>I.R.M</v>
      </c>
      <c r="O350" s="25">
        <f t="shared" si="22"/>
        <v>0</v>
      </c>
      <c r="P350" s="23" t="e">
        <f>+#REF!-H350</f>
        <v>#REF!</v>
      </c>
      <c r="Q350" s="24" t="e">
        <f t="shared" si="23"/>
        <v>#REF!</v>
      </c>
      <c r="R350" s="25" t="e">
        <f t="shared" si="24"/>
        <v>#REF!</v>
      </c>
      <c r="S350" s="24">
        <f t="shared" si="25"/>
        <v>0</v>
      </c>
      <c r="T350" s="24"/>
      <c r="U350" s="24"/>
      <c r="V350" s="24"/>
      <c r="W350" s="23" t="e">
        <f>+#REF!-H350</f>
        <v>#REF!</v>
      </c>
      <c r="X350" s="24"/>
      <c r="Y350" s="24"/>
      <c r="Z350" s="24"/>
      <c r="AA350" s="24"/>
      <c r="AB350" s="24"/>
      <c r="AC350" s="24"/>
      <c r="AD350" s="12" t="str">
        <f>VLOOKUP(B350,'[1]All-Muss'!$C$3:$L$1341,10,0)</f>
        <v>Last communication 09</v>
      </c>
    </row>
    <row r="351" spans="1:30" ht="15" thickBot="1" x14ac:dyDescent="0.35">
      <c r="A351" s="27">
        <v>350</v>
      </c>
      <c r="B351" s="28" t="s">
        <v>963</v>
      </c>
      <c r="C351" s="23" t="s">
        <v>23</v>
      </c>
      <c r="D351" s="29">
        <v>1000973</v>
      </c>
      <c r="E351" s="19" t="s">
        <v>25</v>
      </c>
      <c r="F351" s="23" t="s">
        <v>26</v>
      </c>
      <c r="G351" s="23" t="s">
        <v>964</v>
      </c>
      <c r="H351" s="23">
        <v>1995</v>
      </c>
      <c r="I351" s="23" t="s">
        <v>965</v>
      </c>
      <c r="J351" s="23"/>
      <c r="K351" s="30"/>
      <c r="L351" s="30">
        <f>VLOOKUP(B351,'[1]All-Muss'!$C$3:$L$1341,5,0)</f>
        <v>28000</v>
      </c>
      <c r="M351" s="30">
        <f>VLOOKUP(B351,'[1]All-Muss'!$C$3:$L$1341,6,0)</f>
        <v>28000</v>
      </c>
      <c r="N351" s="30" t="str">
        <f>VLOOKUP(B351,'[1]All-Muss'!$C$3:$L$1341,8,0)</f>
        <v>I.R.M</v>
      </c>
      <c r="O351" s="25">
        <f t="shared" si="22"/>
        <v>0</v>
      </c>
      <c r="P351" s="23" t="e">
        <f>+#REF!-H351</f>
        <v>#REF!</v>
      </c>
      <c r="Q351" s="24" t="e">
        <f t="shared" si="23"/>
        <v>#REF!</v>
      </c>
      <c r="R351" s="25" t="e">
        <f t="shared" si="24"/>
        <v>#REF!</v>
      </c>
      <c r="S351" s="24">
        <f t="shared" si="25"/>
        <v>0</v>
      </c>
      <c r="T351" s="24"/>
      <c r="U351" s="24"/>
      <c r="V351" s="24"/>
      <c r="W351" s="23" t="e">
        <f>+#REF!-H351</f>
        <v>#REF!</v>
      </c>
      <c r="X351" s="24"/>
      <c r="Y351" s="24"/>
      <c r="Z351" s="24"/>
      <c r="AA351" s="24"/>
      <c r="AB351" s="24"/>
      <c r="AC351" s="24"/>
      <c r="AD351" s="12" t="str">
        <f>VLOOKUP(B351,'[1]All-Muss'!$C$3:$L$1341,10,0)</f>
        <v>Last communication 07</v>
      </c>
    </row>
    <row r="352" spans="1:30" ht="15" thickBot="1" x14ac:dyDescent="0.35">
      <c r="A352" s="27">
        <v>351</v>
      </c>
      <c r="B352" s="28" t="s">
        <v>966</v>
      </c>
      <c r="C352" s="23" t="s">
        <v>23</v>
      </c>
      <c r="D352" s="29">
        <v>1000975</v>
      </c>
      <c r="E352" s="19" t="s">
        <v>25</v>
      </c>
      <c r="F352" s="23" t="s">
        <v>26</v>
      </c>
      <c r="G352" s="31">
        <v>35004</v>
      </c>
      <c r="H352" s="23">
        <v>1995</v>
      </c>
      <c r="I352" s="23" t="s">
        <v>967</v>
      </c>
      <c r="J352" s="23"/>
      <c r="K352" s="30"/>
      <c r="L352" s="30">
        <f>VLOOKUP(B352,'[1]All-Muss'!$C$3:$L$1341,5,0)</f>
        <v>35000</v>
      </c>
      <c r="M352" s="30">
        <f>VLOOKUP(B352,'[1]All-Muss'!$C$3:$L$1341,6,0)</f>
        <v>35000</v>
      </c>
      <c r="N352" s="30" t="str">
        <f>VLOOKUP(B352,'[1]All-Muss'!$C$3:$L$1341,8,0)</f>
        <v>I.R.M</v>
      </c>
      <c r="O352" s="25">
        <f t="shared" si="22"/>
        <v>0</v>
      </c>
      <c r="P352" s="23" t="e">
        <f>+#REF!-H352</f>
        <v>#REF!</v>
      </c>
      <c r="Q352" s="24" t="e">
        <f t="shared" si="23"/>
        <v>#REF!</v>
      </c>
      <c r="R352" s="25" t="e">
        <f t="shared" si="24"/>
        <v>#REF!</v>
      </c>
      <c r="S352" s="24">
        <f t="shared" si="25"/>
        <v>0</v>
      </c>
      <c r="T352" s="24"/>
      <c r="U352" s="24"/>
      <c r="V352" s="24"/>
      <c r="W352" s="23" t="e">
        <f>+#REF!-H352</f>
        <v>#REF!</v>
      </c>
      <c r="X352" s="24"/>
      <c r="Y352" s="24"/>
      <c r="Z352" s="24"/>
      <c r="AA352" s="24"/>
      <c r="AB352" s="24"/>
      <c r="AC352" s="24"/>
      <c r="AD352" s="12" t="str">
        <f>VLOOKUP(B352,'[1]All-Muss'!$C$3:$L$1341,10,0)</f>
        <v>Last communication 08</v>
      </c>
    </row>
    <row r="353" spans="1:30" ht="29.4" thickBot="1" x14ac:dyDescent="0.35">
      <c r="A353" s="27">
        <v>352</v>
      </c>
      <c r="B353" s="28" t="s">
        <v>968</v>
      </c>
      <c r="C353" s="23" t="s">
        <v>23</v>
      </c>
      <c r="D353" s="29">
        <v>1000976</v>
      </c>
      <c r="E353" s="19" t="s">
        <v>25</v>
      </c>
      <c r="F353" s="23" t="s">
        <v>26</v>
      </c>
      <c r="G353" s="23" t="s">
        <v>969</v>
      </c>
      <c r="H353" s="23">
        <v>1995</v>
      </c>
      <c r="I353" s="23" t="s">
        <v>970</v>
      </c>
      <c r="J353" s="23"/>
      <c r="K353" s="30"/>
      <c r="L353" s="30">
        <f>VLOOKUP(B353,'[1]All-Muss'!$C$3:$L$1341,5,0)</f>
        <v>35000</v>
      </c>
      <c r="M353" s="30">
        <f>VLOOKUP(B353,'[1]All-Muss'!$C$3:$L$1341,6,0)</f>
        <v>19250</v>
      </c>
      <c r="N353" s="30" t="str">
        <f>VLOOKUP(B353,'[1]All-Muss'!$C$3:$L$1341,8,0)</f>
        <v>Outstanding</v>
      </c>
      <c r="O353" s="25">
        <f t="shared" si="22"/>
        <v>15750</v>
      </c>
      <c r="P353" s="23" t="e">
        <f>+#REF!-H353</f>
        <v>#REF!</v>
      </c>
      <c r="Q353" s="24">
        <f t="shared" si="23"/>
        <v>15400</v>
      </c>
      <c r="R353" s="25" t="e">
        <f t="shared" si="24"/>
        <v>#REF!</v>
      </c>
      <c r="S353" s="24">
        <f t="shared" si="25"/>
        <v>15400</v>
      </c>
      <c r="T353" s="24"/>
      <c r="U353" s="24"/>
      <c r="V353" s="24"/>
      <c r="W353" s="23" t="e">
        <f>+#REF!-H353</f>
        <v>#REF!</v>
      </c>
      <c r="X353" s="24"/>
      <c r="Y353" s="24"/>
      <c r="Z353" s="24"/>
      <c r="AA353" s="24"/>
      <c r="AB353" s="24"/>
      <c r="AC353" s="24"/>
      <c r="AD353" s="12" t="str">
        <f>VLOOKUP(B353,'[1]All-Muss'!$C$3:$L$1341,10,0)</f>
        <v>Last communication 07
(Outstanding Rs 15750/-)</v>
      </c>
    </row>
    <row r="354" spans="1:30" ht="15" thickBot="1" x14ac:dyDescent="0.35">
      <c r="A354" s="27">
        <v>353</v>
      </c>
      <c r="B354" s="28" t="s">
        <v>971</v>
      </c>
      <c r="C354" s="23" t="s">
        <v>23</v>
      </c>
      <c r="D354" s="29">
        <v>1001012</v>
      </c>
      <c r="E354" s="19" t="s">
        <v>25</v>
      </c>
      <c r="F354" s="23" t="s">
        <v>26</v>
      </c>
      <c r="G354" s="31">
        <v>34944</v>
      </c>
      <c r="H354" s="23">
        <v>1995</v>
      </c>
      <c r="I354" s="23" t="s">
        <v>972</v>
      </c>
      <c r="J354" s="23"/>
      <c r="K354" s="30"/>
      <c r="L354" s="30">
        <f>VLOOKUP(B354,'[1]All-Muss'!$C$3:$L$1341,5,0)</f>
        <v>75000</v>
      </c>
      <c r="M354" s="30">
        <f>VLOOKUP(B354,'[1]All-Muss'!$C$3:$L$1341,6,0)</f>
        <v>75000</v>
      </c>
      <c r="N354" s="30" t="str">
        <f>VLOOKUP(B354,'[1]All-Muss'!$C$3:$L$1341,8,0)</f>
        <v>I.R.M</v>
      </c>
      <c r="O354" s="25">
        <f t="shared" si="22"/>
        <v>0</v>
      </c>
      <c r="P354" s="23" t="e">
        <f>+#REF!-H354</f>
        <v>#REF!</v>
      </c>
      <c r="Q354" s="24" t="e">
        <f t="shared" si="23"/>
        <v>#REF!</v>
      </c>
      <c r="R354" s="25" t="e">
        <f t="shared" si="24"/>
        <v>#REF!</v>
      </c>
      <c r="S354" s="24">
        <f t="shared" si="25"/>
        <v>0</v>
      </c>
      <c r="T354" s="24"/>
      <c r="U354" s="24"/>
      <c r="V354" s="24"/>
      <c r="W354" s="23" t="e">
        <f>+#REF!-H354</f>
        <v>#REF!</v>
      </c>
      <c r="X354" s="24"/>
      <c r="Y354" s="24"/>
      <c r="Z354" s="24"/>
      <c r="AA354" s="24"/>
      <c r="AB354" s="24"/>
      <c r="AC354" s="24"/>
      <c r="AD354" s="12" t="str">
        <f>VLOOKUP(B354,'[1]All-Muss'!$C$3:$L$1341,10,0)</f>
        <v>Last communication 07</v>
      </c>
    </row>
    <row r="355" spans="1:30" ht="15" thickBot="1" x14ac:dyDescent="0.35">
      <c r="A355" s="27">
        <v>354</v>
      </c>
      <c r="B355" s="28" t="s">
        <v>973</v>
      </c>
      <c r="C355" s="23" t="s">
        <v>23</v>
      </c>
      <c r="D355" s="29">
        <v>1001029</v>
      </c>
      <c r="E355" s="19" t="s">
        <v>25</v>
      </c>
      <c r="F355" s="23" t="s">
        <v>26</v>
      </c>
      <c r="G355" s="31">
        <v>35006</v>
      </c>
      <c r="H355" s="23">
        <v>1995</v>
      </c>
      <c r="I355" s="23" t="s">
        <v>974</v>
      </c>
      <c r="J355" s="23"/>
      <c r="K355" s="30"/>
      <c r="L355" s="30">
        <f>VLOOKUP(B355,'[1]All-Muss'!$C$3:$L$1341,5,0)</f>
        <v>35000</v>
      </c>
      <c r="M355" s="30">
        <f>VLOOKUP(B355,'[1]All-Muss'!$C$3:$L$1341,6,0)</f>
        <v>35000</v>
      </c>
      <c r="N355" s="30" t="str">
        <f>VLOOKUP(B355,'[1]All-Muss'!$C$3:$L$1341,8,0)</f>
        <v>I.R.M</v>
      </c>
      <c r="O355" s="25">
        <f t="shared" si="22"/>
        <v>0</v>
      </c>
      <c r="P355" s="23" t="e">
        <f>+#REF!-H355</f>
        <v>#REF!</v>
      </c>
      <c r="Q355" s="24" t="e">
        <f t="shared" si="23"/>
        <v>#REF!</v>
      </c>
      <c r="R355" s="25" t="e">
        <f t="shared" si="24"/>
        <v>#REF!</v>
      </c>
      <c r="S355" s="24">
        <f t="shared" si="25"/>
        <v>0</v>
      </c>
      <c r="T355" s="24"/>
      <c r="U355" s="24"/>
      <c r="V355" s="24"/>
      <c r="W355" s="23" t="e">
        <f>+#REF!-H355</f>
        <v>#REF!</v>
      </c>
      <c r="X355" s="24"/>
      <c r="Y355" s="24"/>
      <c r="Z355" s="24"/>
      <c r="AA355" s="24"/>
      <c r="AB355" s="24"/>
      <c r="AC355" s="24"/>
      <c r="AD355" s="12" t="str">
        <f>VLOOKUP(B355,'[1]All-Muss'!$C$3:$L$1341,10,0)</f>
        <v>Last communication 07</v>
      </c>
    </row>
    <row r="356" spans="1:30" ht="15" thickBot="1" x14ac:dyDescent="0.35">
      <c r="A356" s="27">
        <v>355</v>
      </c>
      <c r="B356" s="28" t="s">
        <v>975</v>
      </c>
      <c r="C356" s="23" t="s">
        <v>23</v>
      </c>
      <c r="D356" s="29">
        <v>1001030</v>
      </c>
      <c r="E356" s="19" t="s">
        <v>25</v>
      </c>
      <c r="F356" s="23" t="s">
        <v>26</v>
      </c>
      <c r="G356" s="23" t="s">
        <v>976</v>
      </c>
      <c r="H356" s="23">
        <v>1995</v>
      </c>
      <c r="I356" s="23" t="s">
        <v>977</v>
      </c>
      <c r="J356" s="23"/>
      <c r="K356" s="30"/>
      <c r="L356" s="30">
        <f>VLOOKUP(B356,'[1]All-Muss'!$C$3:$L$1341,5,0)</f>
        <v>45000</v>
      </c>
      <c r="M356" s="30">
        <f>VLOOKUP(B356,'[1]All-Muss'!$C$3:$L$1341,6,0)</f>
        <v>45000</v>
      </c>
      <c r="N356" s="30" t="str">
        <f>VLOOKUP(B356,'[1]All-Muss'!$C$3:$L$1341,8,0)</f>
        <v>I.R.M</v>
      </c>
      <c r="O356" s="25">
        <f t="shared" si="22"/>
        <v>0</v>
      </c>
      <c r="P356" s="23" t="e">
        <f>+#REF!-H356</f>
        <v>#REF!</v>
      </c>
      <c r="Q356" s="24" t="e">
        <f t="shared" si="23"/>
        <v>#REF!</v>
      </c>
      <c r="R356" s="25" t="e">
        <f t="shared" si="24"/>
        <v>#REF!</v>
      </c>
      <c r="S356" s="24">
        <f t="shared" si="25"/>
        <v>0</v>
      </c>
      <c r="T356" s="24"/>
      <c r="U356" s="24"/>
      <c r="V356" s="24"/>
      <c r="W356" s="23" t="e">
        <f>+#REF!-H356</f>
        <v>#REF!</v>
      </c>
      <c r="X356" s="24"/>
      <c r="Y356" s="24"/>
      <c r="Z356" s="24"/>
      <c r="AA356" s="24"/>
      <c r="AB356" s="24"/>
      <c r="AC356" s="24"/>
      <c r="AD356" s="12" t="str">
        <f>VLOOKUP(B356,'[1]All-Muss'!$C$3:$L$1341,10,0)</f>
        <v>Last communication 07</v>
      </c>
    </row>
    <row r="357" spans="1:30" ht="15" thickBot="1" x14ac:dyDescent="0.35">
      <c r="A357" s="27">
        <v>356</v>
      </c>
      <c r="B357" s="28" t="s">
        <v>978</v>
      </c>
      <c r="C357" s="23" t="s">
        <v>23</v>
      </c>
      <c r="D357" s="29">
        <v>1001032</v>
      </c>
      <c r="E357" s="19" t="s">
        <v>25</v>
      </c>
      <c r="F357" s="23" t="s">
        <v>26</v>
      </c>
      <c r="G357" s="23" t="s">
        <v>979</v>
      </c>
      <c r="H357" s="23">
        <v>1995</v>
      </c>
      <c r="I357" s="23" t="s">
        <v>980</v>
      </c>
      <c r="J357" s="23"/>
      <c r="K357" s="30"/>
      <c r="L357" s="30">
        <f>VLOOKUP(B357,'[1]All-Muss'!$C$3:$L$1341,5,0)</f>
        <v>28000</v>
      </c>
      <c r="M357" s="30">
        <f>VLOOKUP(B357,'[1]All-Muss'!$C$3:$L$1341,6,0)</f>
        <v>28000</v>
      </c>
      <c r="N357" s="30" t="str">
        <f>VLOOKUP(B357,'[1]All-Muss'!$C$3:$L$1341,8,0)</f>
        <v>I.R.M</v>
      </c>
      <c r="O357" s="25">
        <f t="shared" si="22"/>
        <v>0</v>
      </c>
      <c r="P357" s="23" t="e">
        <f>+#REF!-H357</f>
        <v>#REF!</v>
      </c>
      <c r="Q357" s="24" t="e">
        <f t="shared" si="23"/>
        <v>#REF!</v>
      </c>
      <c r="R357" s="25" t="e">
        <f t="shared" si="24"/>
        <v>#REF!</v>
      </c>
      <c r="S357" s="24">
        <f t="shared" si="25"/>
        <v>0</v>
      </c>
      <c r="T357" s="24"/>
      <c r="U357" s="24"/>
      <c r="V357" s="24"/>
      <c r="W357" s="23" t="e">
        <f>+#REF!-H357</f>
        <v>#REF!</v>
      </c>
      <c r="X357" s="24"/>
      <c r="Y357" s="24"/>
      <c r="Z357" s="24"/>
      <c r="AA357" s="24"/>
      <c r="AB357" s="24"/>
      <c r="AC357" s="24"/>
      <c r="AD357" s="12" t="str">
        <f>VLOOKUP(B357,'[1]All-Muss'!$C$3:$L$1341,10,0)</f>
        <v>Last communication 96</v>
      </c>
    </row>
    <row r="358" spans="1:30" ht="15" thickBot="1" x14ac:dyDescent="0.35">
      <c r="A358" s="27">
        <v>357</v>
      </c>
      <c r="B358" s="28" t="s">
        <v>981</v>
      </c>
      <c r="C358" s="23" t="s">
        <v>23</v>
      </c>
      <c r="D358" s="29">
        <v>1001033</v>
      </c>
      <c r="E358" s="19" t="s">
        <v>25</v>
      </c>
      <c r="F358" s="23" t="s">
        <v>26</v>
      </c>
      <c r="G358" s="23" t="s">
        <v>982</v>
      </c>
      <c r="H358" s="23">
        <v>1995</v>
      </c>
      <c r="I358" s="23" t="s">
        <v>983</v>
      </c>
      <c r="J358" s="23"/>
      <c r="K358" s="30"/>
      <c r="L358" s="30">
        <f>VLOOKUP(B358,'[1]All-Muss'!$C$3:$L$1341,5,0)</f>
        <v>35000</v>
      </c>
      <c r="M358" s="30">
        <f>VLOOKUP(B358,'[1]All-Muss'!$C$3:$L$1341,6,0)</f>
        <v>35000</v>
      </c>
      <c r="N358" s="30" t="str">
        <f>VLOOKUP(B358,'[1]All-Muss'!$C$3:$L$1341,8,0)</f>
        <v>R.M</v>
      </c>
      <c r="O358" s="25">
        <f t="shared" si="22"/>
        <v>0</v>
      </c>
      <c r="P358" s="23" t="e">
        <f>+#REF!-H358</f>
        <v>#REF!</v>
      </c>
      <c r="Q358" s="24" t="e">
        <f t="shared" si="23"/>
        <v>#REF!</v>
      </c>
      <c r="R358" s="25" t="e">
        <f t="shared" si="24"/>
        <v>#REF!</v>
      </c>
      <c r="S358" s="24">
        <f t="shared" si="25"/>
        <v>0</v>
      </c>
      <c r="T358" s="24"/>
      <c r="U358" s="24"/>
      <c r="V358" s="24"/>
      <c r="W358" s="23" t="e">
        <f>+#REF!-H358</f>
        <v>#REF!</v>
      </c>
      <c r="X358" s="24"/>
      <c r="Y358" s="24"/>
      <c r="Z358" s="24"/>
      <c r="AA358" s="24"/>
      <c r="AB358" s="24"/>
      <c r="AC358" s="24"/>
      <c r="AD358" s="12" t="str">
        <f>VLOOKUP(B358,'[1]All-Muss'!$C$3:$L$1341,10,0)</f>
        <v>Last communication 11</v>
      </c>
    </row>
    <row r="359" spans="1:30" ht="15" thickBot="1" x14ac:dyDescent="0.35">
      <c r="A359" s="27">
        <v>358</v>
      </c>
      <c r="B359" s="28" t="s">
        <v>984</v>
      </c>
      <c r="C359" s="23" t="s">
        <v>23</v>
      </c>
      <c r="D359" s="29">
        <v>1001055</v>
      </c>
      <c r="E359" s="19" t="s">
        <v>25</v>
      </c>
      <c r="F359" s="23" t="s">
        <v>26</v>
      </c>
      <c r="G359" s="31">
        <v>34823</v>
      </c>
      <c r="H359" s="23">
        <v>1995</v>
      </c>
      <c r="I359" s="23" t="s">
        <v>985</v>
      </c>
      <c r="J359" s="23"/>
      <c r="K359" s="30"/>
      <c r="L359" s="30">
        <f>VLOOKUP(B359,'[1]All-Muss'!$C$3:$L$1341,5,0)</f>
        <v>54150</v>
      </c>
      <c r="M359" s="30">
        <f>VLOOKUP(B359,'[1]All-Muss'!$C$3:$L$1341,6,0)</f>
        <v>54150</v>
      </c>
      <c r="N359" s="30" t="str">
        <f>VLOOKUP(B359,'[1]All-Muss'!$C$3:$L$1341,8,0)</f>
        <v>I.R.M</v>
      </c>
      <c r="O359" s="25">
        <f t="shared" si="22"/>
        <v>0</v>
      </c>
      <c r="P359" s="23" t="e">
        <f>+#REF!-H359</f>
        <v>#REF!</v>
      </c>
      <c r="Q359" s="24" t="e">
        <f t="shared" si="23"/>
        <v>#REF!</v>
      </c>
      <c r="R359" s="25" t="e">
        <f t="shared" si="24"/>
        <v>#REF!</v>
      </c>
      <c r="S359" s="24">
        <f t="shared" si="25"/>
        <v>0</v>
      </c>
      <c r="T359" s="24"/>
      <c r="U359" s="24"/>
      <c r="V359" s="24"/>
      <c r="W359" s="23" t="e">
        <f>+#REF!-H359</f>
        <v>#REF!</v>
      </c>
      <c r="X359" s="24"/>
      <c r="Y359" s="24"/>
      <c r="Z359" s="24"/>
      <c r="AA359" s="24"/>
      <c r="AB359" s="24"/>
      <c r="AC359" s="24"/>
      <c r="AD359" s="12" t="str">
        <f>VLOOKUP(B359,'[1]All-Muss'!$C$3:$L$1341,10,0)</f>
        <v>Last communication 07</v>
      </c>
    </row>
    <row r="360" spans="1:30" ht="15" thickBot="1" x14ac:dyDescent="0.35">
      <c r="A360" s="27">
        <v>359</v>
      </c>
      <c r="B360" s="28" t="s">
        <v>986</v>
      </c>
      <c r="C360" s="23" t="s">
        <v>23</v>
      </c>
      <c r="D360" s="29">
        <v>1001057</v>
      </c>
      <c r="E360" s="19" t="s">
        <v>25</v>
      </c>
      <c r="F360" s="23" t="s">
        <v>26</v>
      </c>
      <c r="G360" s="31">
        <v>34823</v>
      </c>
      <c r="H360" s="23">
        <v>1995</v>
      </c>
      <c r="I360" s="23" t="s">
        <v>987</v>
      </c>
      <c r="J360" s="23"/>
      <c r="K360" s="30"/>
      <c r="L360" s="30">
        <f>VLOOKUP(B360,'[1]All-Muss'!$C$3:$L$1341,5,0)</f>
        <v>45000</v>
      </c>
      <c r="M360" s="30">
        <f>VLOOKUP(B360,'[1]All-Muss'!$C$3:$L$1341,6,0)</f>
        <v>45000</v>
      </c>
      <c r="N360" s="30" t="str">
        <f>VLOOKUP(B360,'[1]All-Muss'!$C$3:$L$1341,8,0)</f>
        <v>I.R.M</v>
      </c>
      <c r="O360" s="25">
        <f t="shared" si="22"/>
        <v>0</v>
      </c>
      <c r="P360" s="23" t="e">
        <f>+#REF!-H360</f>
        <v>#REF!</v>
      </c>
      <c r="Q360" s="24" t="e">
        <f t="shared" si="23"/>
        <v>#REF!</v>
      </c>
      <c r="R360" s="25" t="e">
        <f t="shared" si="24"/>
        <v>#REF!</v>
      </c>
      <c r="S360" s="24">
        <f t="shared" si="25"/>
        <v>0</v>
      </c>
      <c r="T360" s="24"/>
      <c r="U360" s="24"/>
      <c r="V360" s="24"/>
      <c r="W360" s="23" t="e">
        <f>+#REF!-H360</f>
        <v>#REF!</v>
      </c>
      <c r="X360" s="24"/>
      <c r="Y360" s="24"/>
      <c r="Z360" s="24"/>
      <c r="AA360" s="24"/>
      <c r="AB360" s="24"/>
      <c r="AC360" s="24"/>
      <c r="AD360" s="12" t="str">
        <f>VLOOKUP(B360,'[1]All-Muss'!$C$3:$L$1341,10,0)</f>
        <v>Last communication 11</v>
      </c>
    </row>
    <row r="361" spans="1:30" ht="15" thickBot="1" x14ac:dyDescent="0.35">
      <c r="A361" s="27">
        <v>360</v>
      </c>
      <c r="B361" s="28" t="s">
        <v>988</v>
      </c>
      <c r="C361" s="23" t="s">
        <v>23</v>
      </c>
      <c r="D361" s="29">
        <v>1001058</v>
      </c>
      <c r="E361" s="19" t="s">
        <v>25</v>
      </c>
      <c r="F361" s="23" t="s">
        <v>26</v>
      </c>
      <c r="G361" s="31">
        <v>34976</v>
      </c>
      <c r="H361" s="23">
        <v>1995</v>
      </c>
      <c r="I361" s="23" t="s">
        <v>989</v>
      </c>
      <c r="J361" s="23"/>
      <c r="K361" s="30"/>
      <c r="L361" s="30">
        <f>VLOOKUP(B361,'[1]All-Muss'!$C$3:$L$1341,5,0)</f>
        <v>57000</v>
      </c>
      <c r="M361" s="30">
        <f>VLOOKUP(B361,'[1]All-Muss'!$C$3:$L$1341,6,0)</f>
        <v>57000</v>
      </c>
      <c r="N361" s="30" t="str">
        <f>VLOOKUP(B361,'[1]All-Muss'!$C$3:$L$1341,8,0)</f>
        <v>I.R.M</v>
      </c>
      <c r="O361" s="25">
        <f t="shared" si="22"/>
        <v>0</v>
      </c>
      <c r="P361" s="23" t="e">
        <f>+#REF!-H361</f>
        <v>#REF!</v>
      </c>
      <c r="Q361" s="24" t="e">
        <f t="shared" si="23"/>
        <v>#REF!</v>
      </c>
      <c r="R361" s="25" t="e">
        <f t="shared" si="24"/>
        <v>#REF!</v>
      </c>
      <c r="S361" s="24">
        <f t="shared" si="25"/>
        <v>0</v>
      </c>
      <c r="T361" s="24"/>
      <c r="U361" s="24"/>
      <c r="V361" s="24"/>
      <c r="W361" s="23" t="e">
        <f>+#REF!-H361</f>
        <v>#REF!</v>
      </c>
      <c r="X361" s="24"/>
      <c r="Y361" s="24"/>
      <c r="Z361" s="24"/>
      <c r="AA361" s="24"/>
      <c r="AB361" s="24"/>
      <c r="AC361" s="24"/>
      <c r="AD361" s="12" t="str">
        <f>VLOOKUP(B361,'[1]All-Muss'!$C$3:$L$1341,10,0)</f>
        <v>Last communication 07</v>
      </c>
    </row>
    <row r="362" spans="1:30" ht="15" thickBot="1" x14ac:dyDescent="0.35">
      <c r="A362" s="27">
        <v>361</v>
      </c>
      <c r="B362" s="28" t="s">
        <v>990</v>
      </c>
      <c r="C362" s="23" t="s">
        <v>23</v>
      </c>
      <c r="D362" s="29">
        <v>1001060</v>
      </c>
      <c r="E362" s="19" t="s">
        <v>25</v>
      </c>
      <c r="F362" s="23" t="s">
        <v>26</v>
      </c>
      <c r="G362" s="23" t="s">
        <v>991</v>
      </c>
      <c r="H362" s="23">
        <v>1995</v>
      </c>
      <c r="I362" s="23" t="s">
        <v>992</v>
      </c>
      <c r="J362" s="23"/>
      <c r="K362" s="30"/>
      <c r="L362" s="30">
        <f>VLOOKUP(B362,'[1]All-Muss'!$C$3:$L$1341,5,0)</f>
        <v>28000</v>
      </c>
      <c r="M362" s="30">
        <f>VLOOKUP(B362,'[1]All-Muss'!$C$3:$L$1341,6,0)</f>
        <v>28000</v>
      </c>
      <c r="N362" s="30" t="str">
        <f>VLOOKUP(B362,'[1]All-Muss'!$C$3:$L$1341,8,0)</f>
        <v>I.R.M</v>
      </c>
      <c r="O362" s="25">
        <f t="shared" si="22"/>
        <v>0</v>
      </c>
      <c r="P362" s="23" t="e">
        <f>+#REF!-H362</f>
        <v>#REF!</v>
      </c>
      <c r="Q362" s="24" t="e">
        <f t="shared" si="23"/>
        <v>#REF!</v>
      </c>
      <c r="R362" s="25" t="e">
        <f t="shared" si="24"/>
        <v>#REF!</v>
      </c>
      <c r="S362" s="24">
        <f t="shared" si="25"/>
        <v>0</v>
      </c>
      <c r="T362" s="24"/>
      <c r="U362" s="24"/>
      <c r="V362" s="24"/>
      <c r="W362" s="23" t="e">
        <f>+#REF!-H362</f>
        <v>#REF!</v>
      </c>
      <c r="X362" s="24"/>
      <c r="Y362" s="24"/>
      <c r="Z362" s="24"/>
      <c r="AA362" s="24"/>
      <c r="AB362" s="24"/>
      <c r="AC362" s="24"/>
      <c r="AD362" s="12" t="str">
        <f>VLOOKUP(B362,'[1]All-Muss'!$C$3:$L$1341,10,0)</f>
        <v>Last communication 07</v>
      </c>
    </row>
    <row r="363" spans="1:30" ht="15" thickBot="1" x14ac:dyDescent="0.35">
      <c r="A363" s="27">
        <v>362</v>
      </c>
      <c r="B363" s="28" t="s">
        <v>993</v>
      </c>
      <c r="C363" s="23" t="s">
        <v>23</v>
      </c>
      <c r="D363" s="29">
        <v>1001061</v>
      </c>
      <c r="E363" s="19" t="s">
        <v>25</v>
      </c>
      <c r="F363" s="23" t="s">
        <v>26</v>
      </c>
      <c r="G363" s="31">
        <v>34976</v>
      </c>
      <c r="H363" s="23">
        <v>1995</v>
      </c>
      <c r="I363" s="23" t="s">
        <v>994</v>
      </c>
      <c r="J363" s="23"/>
      <c r="K363" s="30"/>
      <c r="L363" s="30">
        <f>VLOOKUP(B363,'[1]All-Muss'!$C$3:$L$1341,5,0)</f>
        <v>54150</v>
      </c>
      <c r="M363" s="30">
        <f>VLOOKUP(B363,'[1]All-Muss'!$C$3:$L$1341,6,0)</f>
        <v>54150</v>
      </c>
      <c r="N363" s="30" t="str">
        <f>VLOOKUP(B363,'[1]All-Muss'!$C$3:$L$1341,8,0)</f>
        <v>I.R.M</v>
      </c>
      <c r="O363" s="25">
        <f t="shared" si="22"/>
        <v>0</v>
      </c>
      <c r="P363" s="23" t="e">
        <f>+#REF!-H363</f>
        <v>#REF!</v>
      </c>
      <c r="Q363" s="24" t="e">
        <f t="shared" si="23"/>
        <v>#REF!</v>
      </c>
      <c r="R363" s="25" t="e">
        <f t="shared" si="24"/>
        <v>#REF!</v>
      </c>
      <c r="S363" s="24">
        <f t="shared" si="25"/>
        <v>0</v>
      </c>
      <c r="T363" s="24"/>
      <c r="U363" s="24"/>
      <c r="V363" s="24"/>
      <c r="W363" s="23" t="e">
        <f>+#REF!-H363</f>
        <v>#REF!</v>
      </c>
      <c r="X363" s="24"/>
      <c r="Y363" s="24"/>
      <c r="Z363" s="24"/>
      <c r="AA363" s="24"/>
      <c r="AB363" s="24"/>
      <c r="AC363" s="24"/>
      <c r="AD363" s="12" t="str">
        <f>VLOOKUP(B363,'[1]All-Muss'!$C$3:$L$1341,10,0)</f>
        <v>Last communication 07</v>
      </c>
    </row>
    <row r="364" spans="1:30" ht="15" thickBot="1" x14ac:dyDescent="0.35">
      <c r="A364" s="27">
        <v>363</v>
      </c>
      <c r="B364" s="28" t="s">
        <v>995</v>
      </c>
      <c r="C364" s="23" t="s">
        <v>23</v>
      </c>
      <c r="D364" s="29">
        <v>1001073</v>
      </c>
      <c r="E364" s="19" t="s">
        <v>25</v>
      </c>
      <c r="F364" s="23" t="s">
        <v>26</v>
      </c>
      <c r="G364" s="23" t="s">
        <v>996</v>
      </c>
      <c r="H364" s="23">
        <v>1995</v>
      </c>
      <c r="I364" s="23" t="s">
        <v>997</v>
      </c>
      <c r="J364" s="23"/>
      <c r="K364" s="30"/>
      <c r="L364" s="30">
        <f>VLOOKUP(B364,'[1]All-Muss'!$C$3:$L$1341,5,0)</f>
        <v>42750</v>
      </c>
      <c r="M364" s="30">
        <f>VLOOKUP(B364,'[1]All-Muss'!$C$3:$L$1341,6,0)</f>
        <v>42750</v>
      </c>
      <c r="N364" s="30" t="str">
        <f>VLOOKUP(B364,'[1]All-Muss'!$C$3:$L$1341,8,0)</f>
        <v>I.R.M</v>
      </c>
      <c r="O364" s="25">
        <f t="shared" si="22"/>
        <v>0</v>
      </c>
      <c r="P364" s="23" t="e">
        <f>+#REF!-H364</f>
        <v>#REF!</v>
      </c>
      <c r="Q364" s="24" t="e">
        <f t="shared" si="23"/>
        <v>#REF!</v>
      </c>
      <c r="R364" s="25" t="e">
        <f t="shared" si="24"/>
        <v>#REF!</v>
      </c>
      <c r="S364" s="24">
        <f t="shared" si="25"/>
        <v>0</v>
      </c>
      <c r="T364" s="24"/>
      <c r="U364" s="24"/>
      <c r="V364" s="24"/>
      <c r="W364" s="23" t="e">
        <f>+#REF!-H364</f>
        <v>#REF!</v>
      </c>
      <c r="X364" s="24"/>
      <c r="Y364" s="24"/>
      <c r="Z364" s="24"/>
      <c r="AA364" s="24"/>
      <c r="AB364" s="24"/>
      <c r="AC364" s="24"/>
      <c r="AD364" s="12" t="str">
        <f>VLOOKUP(B364,'[1]All-Muss'!$C$3:$L$1341,10,0)</f>
        <v>Last communication 07 (total 3 membership, 2 TPT)</v>
      </c>
    </row>
    <row r="365" spans="1:30" ht="15" thickBot="1" x14ac:dyDescent="0.35">
      <c r="A365" s="27">
        <v>364</v>
      </c>
      <c r="B365" s="28" t="s">
        <v>998</v>
      </c>
      <c r="C365" s="23" t="s">
        <v>23</v>
      </c>
      <c r="D365" s="29">
        <v>1001075</v>
      </c>
      <c r="E365" s="19" t="s">
        <v>25</v>
      </c>
      <c r="F365" s="23" t="s">
        <v>26</v>
      </c>
      <c r="G365" s="31">
        <v>34884</v>
      </c>
      <c r="H365" s="23">
        <v>1995</v>
      </c>
      <c r="I365" s="23" t="s">
        <v>999</v>
      </c>
      <c r="J365" s="23"/>
      <c r="K365" s="30"/>
      <c r="L365" s="30">
        <f>VLOOKUP(B365,'[1]All-Muss'!$C$3:$L$1341,5,0)</f>
        <v>28000</v>
      </c>
      <c r="M365" s="30">
        <f>VLOOKUP(B365,'[1]All-Muss'!$C$3:$L$1341,6,0)</f>
        <v>28000</v>
      </c>
      <c r="N365" s="30" t="str">
        <f>VLOOKUP(B365,'[1]All-Muss'!$C$3:$L$1341,8,0)</f>
        <v>I.R.M</v>
      </c>
      <c r="O365" s="25">
        <f t="shared" si="22"/>
        <v>0</v>
      </c>
      <c r="P365" s="23" t="e">
        <f>+#REF!-H365</f>
        <v>#REF!</v>
      </c>
      <c r="Q365" s="24" t="e">
        <f t="shared" si="23"/>
        <v>#REF!</v>
      </c>
      <c r="R365" s="25" t="e">
        <f t="shared" si="24"/>
        <v>#REF!</v>
      </c>
      <c r="S365" s="24">
        <f t="shared" si="25"/>
        <v>0</v>
      </c>
      <c r="T365" s="24"/>
      <c r="U365" s="24"/>
      <c r="V365" s="24"/>
      <c r="W365" s="23" t="e">
        <f>+#REF!-H365</f>
        <v>#REF!</v>
      </c>
      <c r="X365" s="24"/>
      <c r="Y365" s="24"/>
      <c r="Z365" s="24"/>
      <c r="AA365" s="24"/>
      <c r="AB365" s="24"/>
      <c r="AC365" s="24"/>
      <c r="AD365" s="12" t="str">
        <f>VLOOKUP(B365,'[1]All-Muss'!$C$3:$L$1341,10,0)</f>
        <v>Last communication 95</v>
      </c>
    </row>
    <row r="366" spans="1:30" ht="15" thickBot="1" x14ac:dyDescent="0.35">
      <c r="A366" s="27">
        <v>365</v>
      </c>
      <c r="B366" s="28" t="s">
        <v>1000</v>
      </c>
      <c r="C366" s="23" t="s">
        <v>23</v>
      </c>
      <c r="D366" s="29">
        <v>1001096</v>
      </c>
      <c r="E366" s="19" t="s">
        <v>25</v>
      </c>
      <c r="F366" s="23" t="s">
        <v>26</v>
      </c>
      <c r="G366" s="31">
        <v>34915</v>
      </c>
      <c r="H366" s="23">
        <v>1995</v>
      </c>
      <c r="I366" s="23" t="s">
        <v>1001</v>
      </c>
      <c r="J366" s="23"/>
      <c r="K366" s="30"/>
      <c r="L366" s="30">
        <f>VLOOKUP(B366,'[1]All-Muss'!$C$3:$L$1341,5,0)</f>
        <v>75000</v>
      </c>
      <c r="M366" s="30">
        <f>VLOOKUP(B366,'[1]All-Muss'!$C$3:$L$1341,6,0)</f>
        <v>75000</v>
      </c>
      <c r="N366" s="30" t="str">
        <f>VLOOKUP(B366,'[1]All-Muss'!$C$3:$L$1341,8,0)</f>
        <v>I.R.M</v>
      </c>
      <c r="O366" s="25">
        <f t="shared" si="22"/>
        <v>0</v>
      </c>
      <c r="P366" s="23" t="e">
        <f>+#REF!-H366</f>
        <v>#REF!</v>
      </c>
      <c r="Q366" s="24" t="e">
        <f t="shared" si="23"/>
        <v>#REF!</v>
      </c>
      <c r="R366" s="25" t="e">
        <f t="shared" si="24"/>
        <v>#REF!</v>
      </c>
      <c r="S366" s="24">
        <f t="shared" si="25"/>
        <v>0</v>
      </c>
      <c r="T366" s="24"/>
      <c r="U366" s="24"/>
      <c r="V366" s="24"/>
      <c r="W366" s="23" t="e">
        <f>+#REF!-H366</f>
        <v>#REF!</v>
      </c>
      <c r="X366" s="24"/>
      <c r="Y366" s="24"/>
      <c r="Z366" s="24"/>
      <c r="AA366" s="24"/>
      <c r="AB366" s="24"/>
      <c r="AC366" s="24"/>
      <c r="AD366" s="12" t="str">
        <f>VLOOKUP(B366,'[1]All-Muss'!$C$3:$L$1341,10,0)</f>
        <v>Last communication 07</v>
      </c>
    </row>
    <row r="367" spans="1:30" ht="15" thickBot="1" x14ac:dyDescent="0.35">
      <c r="A367" s="27">
        <v>366</v>
      </c>
      <c r="B367" s="28" t="s">
        <v>1002</v>
      </c>
      <c r="C367" s="23" t="s">
        <v>23</v>
      </c>
      <c r="D367" s="29">
        <v>1001123</v>
      </c>
      <c r="E367" s="19" t="s">
        <v>25</v>
      </c>
      <c r="F367" s="23" t="s">
        <v>26</v>
      </c>
      <c r="G367" s="23" t="s">
        <v>1003</v>
      </c>
      <c r="H367" s="23">
        <v>1995</v>
      </c>
      <c r="I367" s="23" t="s">
        <v>1004</v>
      </c>
      <c r="J367" s="23"/>
      <c r="K367" s="30"/>
      <c r="L367" s="30">
        <f>VLOOKUP(B367,'[1]All-Muss'!$C$3:$L$1341,5,0)</f>
        <v>28000</v>
      </c>
      <c r="M367" s="30">
        <f>VLOOKUP(B367,'[1]All-Muss'!$C$3:$L$1341,6,0)</f>
        <v>28000</v>
      </c>
      <c r="N367" s="30" t="str">
        <f>VLOOKUP(B367,'[1]All-Muss'!$C$3:$L$1341,8,0)</f>
        <v>I.R.M</v>
      </c>
      <c r="O367" s="25">
        <f t="shared" si="22"/>
        <v>0</v>
      </c>
      <c r="P367" s="23" t="e">
        <f>+#REF!-H367</f>
        <v>#REF!</v>
      </c>
      <c r="Q367" s="24" t="e">
        <f t="shared" si="23"/>
        <v>#REF!</v>
      </c>
      <c r="R367" s="25" t="e">
        <f t="shared" si="24"/>
        <v>#REF!</v>
      </c>
      <c r="S367" s="24">
        <f t="shared" si="25"/>
        <v>0</v>
      </c>
      <c r="T367" s="24"/>
      <c r="U367" s="24"/>
      <c r="V367" s="24"/>
      <c r="W367" s="23" t="e">
        <f>+#REF!-H367</f>
        <v>#REF!</v>
      </c>
      <c r="X367" s="24"/>
      <c r="Y367" s="24"/>
      <c r="Z367" s="24"/>
      <c r="AA367" s="24"/>
      <c r="AB367" s="24"/>
      <c r="AC367" s="24"/>
      <c r="AD367" s="12" t="str">
        <f>VLOOKUP(B367,'[1]All-Muss'!$C$3:$L$1341,10,0)</f>
        <v>Last communication 95</v>
      </c>
    </row>
    <row r="368" spans="1:30" ht="29.4" thickBot="1" x14ac:dyDescent="0.35">
      <c r="A368" s="27">
        <v>367</v>
      </c>
      <c r="B368" s="28" t="s">
        <v>1005</v>
      </c>
      <c r="C368" s="23" t="s">
        <v>23</v>
      </c>
      <c r="D368" s="29">
        <v>1001177</v>
      </c>
      <c r="E368" s="19" t="s">
        <v>25</v>
      </c>
      <c r="F368" s="23" t="s">
        <v>26</v>
      </c>
      <c r="G368" s="23" t="s">
        <v>1003</v>
      </c>
      <c r="H368" s="23">
        <v>1995</v>
      </c>
      <c r="I368" s="23" t="s">
        <v>1006</v>
      </c>
      <c r="J368" s="23"/>
      <c r="K368" s="30"/>
      <c r="L368" s="30">
        <f>VLOOKUP(B368,'[1]All-Muss'!$C$3:$L$1341,5,0)</f>
        <v>28000</v>
      </c>
      <c r="M368" s="30">
        <f>VLOOKUP(B368,'[1]All-Muss'!$C$3:$L$1341,6,0)</f>
        <v>27700</v>
      </c>
      <c r="N368" s="30" t="str">
        <f>VLOOKUP(B368,'[1]All-Muss'!$C$3:$L$1341,8,0)</f>
        <v>Outstanding</v>
      </c>
      <c r="O368" s="25">
        <f t="shared" si="22"/>
        <v>300</v>
      </c>
      <c r="P368" s="23" t="e">
        <f>+#REF!-H368</f>
        <v>#REF!</v>
      </c>
      <c r="Q368" s="24">
        <f t="shared" si="23"/>
        <v>22160</v>
      </c>
      <c r="R368" s="25" t="e">
        <f t="shared" si="24"/>
        <v>#REF!</v>
      </c>
      <c r="S368" s="24">
        <f t="shared" si="25"/>
        <v>22160</v>
      </c>
      <c r="T368" s="24"/>
      <c r="U368" s="24"/>
      <c r="V368" s="24"/>
      <c r="W368" s="23" t="e">
        <f>+#REF!-H368</f>
        <v>#REF!</v>
      </c>
      <c r="X368" s="24"/>
      <c r="Y368" s="24"/>
      <c r="Z368" s="24"/>
      <c r="AA368" s="24"/>
      <c r="AB368" s="24"/>
      <c r="AC368" s="24"/>
      <c r="AD368" s="12" t="str">
        <f>VLOOKUP(B368,'[1]All-Muss'!$C$3:$L$1341,10,0)</f>
        <v>Last communication 10
(Outstanding Rs 300/-)</v>
      </c>
    </row>
    <row r="369" spans="1:30" ht="15" thickBot="1" x14ac:dyDescent="0.35">
      <c r="A369" s="27">
        <v>368</v>
      </c>
      <c r="B369" s="28" t="s">
        <v>1007</v>
      </c>
      <c r="C369" s="23" t="s">
        <v>23</v>
      </c>
      <c r="D369" s="29">
        <v>1001283</v>
      </c>
      <c r="E369" s="19" t="s">
        <v>25</v>
      </c>
      <c r="F369" s="23" t="s">
        <v>26</v>
      </c>
      <c r="G369" s="31">
        <v>34764</v>
      </c>
      <c r="H369" s="23">
        <v>1995</v>
      </c>
      <c r="I369" s="23" t="s">
        <v>1008</v>
      </c>
      <c r="J369" s="23"/>
      <c r="K369" s="30"/>
      <c r="L369" s="30">
        <f>VLOOKUP(B369,'[1]All-Muss'!$C$3:$L$1341,5,0)</f>
        <v>57000</v>
      </c>
      <c r="M369" s="30">
        <f>VLOOKUP(B369,'[1]All-Muss'!$C$3:$L$1341,6,0)</f>
        <v>57000</v>
      </c>
      <c r="N369" s="30" t="str">
        <f>VLOOKUP(B369,'[1]All-Muss'!$C$3:$L$1341,8,0)</f>
        <v>R.M</v>
      </c>
      <c r="O369" s="25">
        <f t="shared" si="22"/>
        <v>0</v>
      </c>
      <c r="P369" s="23" t="e">
        <f>+#REF!-H369</f>
        <v>#REF!</v>
      </c>
      <c r="Q369" s="24" t="e">
        <f t="shared" si="23"/>
        <v>#REF!</v>
      </c>
      <c r="R369" s="25" t="e">
        <f t="shared" si="24"/>
        <v>#REF!</v>
      </c>
      <c r="S369" s="24">
        <f t="shared" si="25"/>
        <v>0</v>
      </c>
      <c r="T369" s="24"/>
      <c r="U369" s="24"/>
      <c r="V369" s="24"/>
      <c r="W369" s="23" t="e">
        <f>+#REF!-H369</f>
        <v>#REF!</v>
      </c>
      <c r="X369" s="24"/>
      <c r="Y369" s="24"/>
      <c r="Z369" s="24"/>
      <c r="AA369" s="24"/>
      <c r="AB369" s="24"/>
      <c r="AC369" s="24"/>
      <c r="AD369" s="12" t="str">
        <f>VLOOKUP(B369,'[1]All-Muss'!$C$3:$L$1341,10,0)</f>
        <v>Last communication 11</v>
      </c>
    </row>
    <row r="370" spans="1:30" ht="15" thickBot="1" x14ac:dyDescent="0.35">
      <c r="A370" s="27">
        <v>369</v>
      </c>
      <c r="B370" s="28" t="s">
        <v>1009</v>
      </c>
      <c r="C370" s="23" t="s">
        <v>23</v>
      </c>
      <c r="D370" s="29">
        <v>1001308</v>
      </c>
      <c r="E370" s="19" t="s">
        <v>25</v>
      </c>
      <c r="F370" s="23" t="s">
        <v>26</v>
      </c>
      <c r="G370" s="23" t="s">
        <v>1010</v>
      </c>
      <c r="H370" s="23">
        <v>1995</v>
      </c>
      <c r="I370" s="23" t="s">
        <v>1011</v>
      </c>
      <c r="J370" s="23"/>
      <c r="K370" s="30"/>
      <c r="L370" s="30">
        <f>VLOOKUP(B370,'[1]All-Muss'!$C$3:$L$1341,5,0)</f>
        <v>45000</v>
      </c>
      <c r="M370" s="30">
        <f>VLOOKUP(B370,'[1]All-Muss'!$C$3:$L$1341,6,0)</f>
        <v>45000</v>
      </c>
      <c r="N370" s="30" t="str">
        <f>VLOOKUP(B370,'[1]All-Muss'!$C$3:$L$1341,8,0)</f>
        <v>R.M</v>
      </c>
      <c r="O370" s="25">
        <f t="shared" si="22"/>
        <v>0</v>
      </c>
      <c r="P370" s="23" t="e">
        <f>+#REF!-H370</f>
        <v>#REF!</v>
      </c>
      <c r="Q370" s="24" t="e">
        <f t="shared" si="23"/>
        <v>#REF!</v>
      </c>
      <c r="R370" s="25" t="e">
        <f t="shared" si="24"/>
        <v>#REF!</v>
      </c>
      <c r="S370" s="24">
        <f t="shared" si="25"/>
        <v>0</v>
      </c>
      <c r="T370" s="24"/>
      <c r="U370" s="24"/>
      <c r="V370" s="24"/>
      <c r="W370" s="23" t="e">
        <f>+#REF!-H370</f>
        <v>#REF!</v>
      </c>
      <c r="X370" s="24"/>
      <c r="Y370" s="24"/>
      <c r="Z370" s="24"/>
      <c r="AA370" s="24"/>
      <c r="AB370" s="24"/>
      <c r="AC370" s="24"/>
      <c r="AD370" s="12" t="str">
        <f>VLOOKUP(B370,'[1]All-Muss'!$C$3:$L$1341,10,0)</f>
        <v>Last communication 12 (total 2 membership, 1 manali)</v>
      </c>
    </row>
    <row r="371" spans="1:30" ht="15" thickBot="1" x14ac:dyDescent="0.35">
      <c r="A371" s="27">
        <v>370</v>
      </c>
      <c r="B371" s="28" t="s">
        <v>1012</v>
      </c>
      <c r="C371" s="23" t="s">
        <v>23</v>
      </c>
      <c r="D371" s="29">
        <v>1001346</v>
      </c>
      <c r="E371" s="19" t="s">
        <v>25</v>
      </c>
      <c r="F371" s="23" t="s">
        <v>26</v>
      </c>
      <c r="G371" s="23" t="s">
        <v>1013</v>
      </c>
      <c r="H371" s="23">
        <v>1995</v>
      </c>
      <c r="I371" s="23" t="s">
        <v>1014</v>
      </c>
      <c r="J371" s="23"/>
      <c r="K371" s="30"/>
      <c r="L371" s="30">
        <f>VLOOKUP(B371,'[1]All-Muss'!$C$3:$L$1341,5,0)</f>
        <v>45000</v>
      </c>
      <c r="M371" s="30">
        <f>VLOOKUP(B371,'[1]All-Muss'!$C$3:$L$1341,6,0)</f>
        <v>45000</v>
      </c>
      <c r="N371" s="30" t="str">
        <f>VLOOKUP(B371,'[1]All-Muss'!$C$3:$L$1341,8,0)</f>
        <v>I.R.M</v>
      </c>
      <c r="O371" s="25">
        <f t="shared" si="22"/>
        <v>0</v>
      </c>
      <c r="P371" s="23" t="e">
        <f>+#REF!-H371</f>
        <v>#REF!</v>
      </c>
      <c r="Q371" s="24" t="e">
        <f t="shared" si="23"/>
        <v>#REF!</v>
      </c>
      <c r="R371" s="25" t="e">
        <f t="shared" si="24"/>
        <v>#REF!</v>
      </c>
      <c r="S371" s="24">
        <f t="shared" si="25"/>
        <v>0</v>
      </c>
      <c r="T371" s="24"/>
      <c r="U371" s="24"/>
      <c r="V371" s="24"/>
      <c r="W371" s="23" t="e">
        <f>+#REF!-H371</f>
        <v>#REF!</v>
      </c>
      <c r="X371" s="24"/>
      <c r="Y371" s="24"/>
      <c r="Z371" s="24"/>
      <c r="AA371" s="24"/>
      <c r="AB371" s="24"/>
      <c r="AC371" s="24"/>
      <c r="AD371" s="12" t="str">
        <f>VLOOKUP(B371,'[1]All-Muss'!$C$3:$L$1341,10,0)</f>
        <v>Last communication 05</v>
      </c>
    </row>
    <row r="372" spans="1:30" ht="15" thickBot="1" x14ac:dyDescent="0.35">
      <c r="A372" s="27">
        <v>371</v>
      </c>
      <c r="B372" s="28" t="s">
        <v>1015</v>
      </c>
      <c r="C372" s="23" t="s">
        <v>23</v>
      </c>
      <c r="D372" s="29">
        <v>1001390</v>
      </c>
      <c r="E372" s="19" t="s">
        <v>25</v>
      </c>
      <c r="F372" s="23" t="s">
        <v>26</v>
      </c>
      <c r="G372" s="23" t="s">
        <v>1013</v>
      </c>
      <c r="H372" s="23">
        <v>1995</v>
      </c>
      <c r="I372" s="23" t="s">
        <v>1016</v>
      </c>
      <c r="J372" s="23"/>
      <c r="K372" s="30"/>
      <c r="L372" s="30">
        <f>VLOOKUP(B372,'[1]All-Muss'!$C$3:$L$1341,5,0)</f>
        <v>45000</v>
      </c>
      <c r="M372" s="30">
        <f>VLOOKUP(B372,'[1]All-Muss'!$C$3:$L$1341,6,0)</f>
        <v>45000</v>
      </c>
      <c r="N372" s="30" t="str">
        <f>VLOOKUP(B372,'[1]All-Muss'!$C$3:$L$1341,8,0)</f>
        <v>I.R.M</v>
      </c>
      <c r="O372" s="25">
        <f t="shared" si="22"/>
        <v>0</v>
      </c>
      <c r="P372" s="23" t="e">
        <f>+#REF!-H372</f>
        <v>#REF!</v>
      </c>
      <c r="Q372" s="24" t="e">
        <f t="shared" si="23"/>
        <v>#REF!</v>
      </c>
      <c r="R372" s="25" t="e">
        <f t="shared" si="24"/>
        <v>#REF!</v>
      </c>
      <c r="S372" s="24">
        <f t="shared" si="25"/>
        <v>0</v>
      </c>
      <c r="T372" s="24"/>
      <c r="U372" s="24"/>
      <c r="V372" s="24"/>
      <c r="W372" s="23" t="e">
        <f>+#REF!-H372</f>
        <v>#REF!</v>
      </c>
      <c r="X372" s="24"/>
      <c r="Y372" s="24"/>
      <c r="Z372" s="24"/>
      <c r="AA372" s="24"/>
      <c r="AB372" s="24"/>
      <c r="AC372" s="24"/>
      <c r="AD372" s="12" t="str">
        <f>VLOOKUP(B372,'[1]All-Muss'!$C$3:$L$1341,10,0)</f>
        <v>Last communication 07</v>
      </c>
    </row>
    <row r="373" spans="1:30" ht="15" thickBot="1" x14ac:dyDescent="0.35">
      <c r="A373" s="27">
        <v>372</v>
      </c>
      <c r="B373" s="28" t="s">
        <v>1017</v>
      </c>
      <c r="C373" s="23" t="s">
        <v>23</v>
      </c>
      <c r="D373" s="29">
        <v>1001760</v>
      </c>
      <c r="E373" s="19" t="s">
        <v>25</v>
      </c>
      <c r="F373" s="23" t="s">
        <v>26</v>
      </c>
      <c r="G373" s="31">
        <v>34890</v>
      </c>
      <c r="H373" s="23">
        <v>1995</v>
      </c>
      <c r="I373" s="23" t="s">
        <v>1018</v>
      </c>
      <c r="J373" s="23"/>
      <c r="K373" s="30"/>
      <c r="L373" s="30">
        <f>VLOOKUP(B373,'[1]All-Muss'!$C$3:$L$1341,5,0)</f>
        <v>45000</v>
      </c>
      <c r="M373" s="30">
        <f>VLOOKUP(B373,'[1]All-Muss'!$C$3:$L$1341,6,0)</f>
        <v>45000</v>
      </c>
      <c r="N373" s="30" t="str">
        <f>VLOOKUP(B373,'[1]All-Muss'!$C$3:$L$1341,8,0)</f>
        <v>I.R.M</v>
      </c>
      <c r="O373" s="25">
        <f t="shared" si="22"/>
        <v>0</v>
      </c>
      <c r="P373" s="23" t="e">
        <f>+#REF!-H373</f>
        <v>#REF!</v>
      </c>
      <c r="Q373" s="24" t="e">
        <f t="shared" si="23"/>
        <v>#REF!</v>
      </c>
      <c r="R373" s="25" t="e">
        <f t="shared" si="24"/>
        <v>#REF!</v>
      </c>
      <c r="S373" s="24">
        <f t="shared" si="25"/>
        <v>0</v>
      </c>
      <c r="T373" s="24"/>
      <c r="U373" s="24"/>
      <c r="V373" s="24"/>
      <c r="W373" s="23" t="e">
        <f>+#REF!-H373</f>
        <v>#REF!</v>
      </c>
      <c r="X373" s="24"/>
      <c r="Y373" s="24"/>
      <c r="Z373" s="24"/>
      <c r="AA373" s="24"/>
      <c r="AB373" s="24"/>
      <c r="AC373" s="24"/>
      <c r="AD373" s="12" t="str">
        <f>VLOOKUP(B373,'[1]All-Muss'!$C$3:$L$1341,10,0)</f>
        <v>Last communication 02</v>
      </c>
    </row>
    <row r="374" spans="1:30" ht="15" thickBot="1" x14ac:dyDescent="0.35">
      <c r="A374" s="27">
        <v>373</v>
      </c>
      <c r="B374" s="28" t="s">
        <v>1019</v>
      </c>
      <c r="C374" s="23" t="s">
        <v>23</v>
      </c>
      <c r="D374" s="29">
        <v>1001812</v>
      </c>
      <c r="E374" s="19" t="s">
        <v>25</v>
      </c>
      <c r="F374" s="23" t="s">
        <v>26</v>
      </c>
      <c r="G374" s="23" t="s">
        <v>1020</v>
      </c>
      <c r="H374" s="23">
        <v>1995</v>
      </c>
      <c r="I374" s="23" t="s">
        <v>1021</v>
      </c>
      <c r="J374" s="23"/>
      <c r="K374" s="30"/>
      <c r="L374" s="30">
        <f>VLOOKUP(B374,'[1]All-Muss'!$C$3:$L$1341,5,0)</f>
        <v>35000</v>
      </c>
      <c r="M374" s="30">
        <f>VLOOKUP(B374,'[1]All-Muss'!$C$3:$L$1341,6,0)</f>
        <v>35000</v>
      </c>
      <c r="N374" s="30" t="str">
        <f>VLOOKUP(B374,'[1]All-Muss'!$C$3:$L$1341,8,0)</f>
        <v>R.M</v>
      </c>
      <c r="O374" s="25">
        <f t="shared" si="22"/>
        <v>0</v>
      </c>
      <c r="P374" s="23" t="e">
        <f>+#REF!-H374</f>
        <v>#REF!</v>
      </c>
      <c r="Q374" s="24" t="e">
        <f t="shared" si="23"/>
        <v>#REF!</v>
      </c>
      <c r="R374" s="25" t="e">
        <f t="shared" si="24"/>
        <v>#REF!</v>
      </c>
      <c r="S374" s="24">
        <f t="shared" si="25"/>
        <v>0</v>
      </c>
      <c r="T374" s="24"/>
      <c r="U374" s="24"/>
      <c r="V374" s="24"/>
      <c r="W374" s="23" t="e">
        <f>+#REF!-H374</f>
        <v>#REF!</v>
      </c>
      <c r="X374" s="24"/>
      <c r="Y374" s="24"/>
      <c r="Z374" s="24"/>
      <c r="AA374" s="24"/>
      <c r="AB374" s="24"/>
      <c r="AC374" s="24"/>
      <c r="AD374" s="12" t="str">
        <f>VLOOKUP(B374,'[1]All-Muss'!$C$3:$L$1341,10,0)</f>
        <v>Last communication 11</v>
      </c>
    </row>
    <row r="375" spans="1:30" ht="15" thickBot="1" x14ac:dyDescent="0.35">
      <c r="A375" s="27">
        <v>374</v>
      </c>
      <c r="B375" s="28" t="s">
        <v>1022</v>
      </c>
      <c r="C375" s="23" t="s">
        <v>23</v>
      </c>
      <c r="D375" s="29">
        <v>2000035</v>
      </c>
      <c r="E375" s="19" t="s">
        <v>25</v>
      </c>
      <c r="F375" s="23" t="s">
        <v>26</v>
      </c>
      <c r="G375" s="23" t="s">
        <v>1023</v>
      </c>
      <c r="H375" s="23">
        <v>1994</v>
      </c>
      <c r="I375" s="23" t="s">
        <v>1024</v>
      </c>
      <c r="J375" s="23"/>
      <c r="K375" s="30"/>
      <c r="L375" s="30">
        <f>VLOOKUP(B375,'[1]All-Muss'!$C$3:$L$1341,5,0)</f>
        <v>35000</v>
      </c>
      <c r="M375" s="30">
        <f>VLOOKUP(B375,'[1]All-Muss'!$C$3:$L$1341,6,0)</f>
        <v>35000</v>
      </c>
      <c r="N375" s="30" t="str">
        <f>VLOOKUP(B375,'[1]All-Muss'!$C$3:$L$1341,8,0)</f>
        <v>I.R.M</v>
      </c>
      <c r="O375" s="25">
        <f t="shared" si="22"/>
        <v>0</v>
      </c>
      <c r="P375" s="23" t="e">
        <f>+#REF!-H375</f>
        <v>#REF!</v>
      </c>
      <c r="Q375" s="24" t="e">
        <f t="shared" si="23"/>
        <v>#REF!</v>
      </c>
      <c r="R375" s="25" t="e">
        <f t="shared" si="24"/>
        <v>#REF!</v>
      </c>
      <c r="S375" s="24">
        <f t="shared" si="25"/>
        <v>0</v>
      </c>
      <c r="T375" s="24"/>
      <c r="U375" s="24"/>
      <c r="V375" s="24"/>
      <c r="W375" s="23" t="e">
        <f>+#REF!-H375</f>
        <v>#REF!</v>
      </c>
      <c r="X375" s="24"/>
      <c r="Y375" s="24"/>
      <c r="Z375" s="24"/>
      <c r="AA375" s="24"/>
      <c r="AB375" s="24"/>
      <c r="AC375" s="24"/>
      <c r="AD375" s="12" t="str">
        <f>VLOOKUP(B375,'[1]All-Muss'!$C$3:$L$1341,10,0)</f>
        <v>Last communication  97</v>
      </c>
    </row>
    <row r="376" spans="1:30" ht="29.4" thickBot="1" x14ac:dyDescent="0.35">
      <c r="A376" s="27">
        <v>375</v>
      </c>
      <c r="B376" s="28" t="s">
        <v>1025</v>
      </c>
      <c r="C376" s="23" t="s">
        <v>23</v>
      </c>
      <c r="D376" s="29">
        <v>2000037</v>
      </c>
      <c r="E376" s="19" t="s">
        <v>25</v>
      </c>
      <c r="F376" s="23" t="s">
        <v>26</v>
      </c>
      <c r="G376" s="23" t="s">
        <v>1026</v>
      </c>
      <c r="H376" s="23">
        <v>1994</v>
      </c>
      <c r="I376" s="23" t="s">
        <v>1027</v>
      </c>
      <c r="J376" s="23"/>
      <c r="K376" s="30"/>
      <c r="L376" s="30">
        <f>VLOOKUP(B376,'[1]All-Muss'!$C$3:$L$1341,5,0)</f>
        <v>45000</v>
      </c>
      <c r="M376" s="30">
        <f>VLOOKUP(B376,'[1]All-Muss'!$C$3:$L$1341,6,0)</f>
        <v>40500</v>
      </c>
      <c r="N376" s="30" t="str">
        <f>VLOOKUP(B376,'[1]All-Muss'!$C$3:$L$1341,8,0)</f>
        <v>Outstanding</v>
      </c>
      <c r="O376" s="25">
        <f t="shared" si="22"/>
        <v>4500</v>
      </c>
      <c r="P376" s="23" t="e">
        <f>+#REF!-H376</f>
        <v>#REF!</v>
      </c>
      <c r="Q376" s="24">
        <f t="shared" si="23"/>
        <v>32400</v>
      </c>
      <c r="R376" s="25" t="e">
        <f t="shared" si="24"/>
        <v>#REF!</v>
      </c>
      <c r="S376" s="24">
        <f t="shared" si="25"/>
        <v>32400</v>
      </c>
      <c r="T376" s="24"/>
      <c r="U376" s="24"/>
      <c r="V376" s="24"/>
      <c r="W376" s="23" t="e">
        <f>+#REF!-H376</f>
        <v>#REF!</v>
      </c>
      <c r="X376" s="24"/>
      <c r="Y376" s="24"/>
      <c r="Z376" s="24"/>
      <c r="AA376" s="24"/>
      <c r="AB376" s="24"/>
      <c r="AC376" s="24"/>
      <c r="AD376" s="12" t="str">
        <f>VLOOKUP(B376,'[1]All-Muss'!$C$3:$L$1341,10,0)</f>
        <v>Last Communication  07
(Outstanding Rs 4500/-)</v>
      </c>
    </row>
    <row r="377" spans="1:30" ht="43.8" thickBot="1" x14ac:dyDescent="0.35">
      <c r="A377" s="27">
        <v>376</v>
      </c>
      <c r="B377" s="28" t="s">
        <v>1028</v>
      </c>
      <c r="C377" s="23" t="s">
        <v>23</v>
      </c>
      <c r="D377" s="29">
        <v>2000042</v>
      </c>
      <c r="E377" s="19" t="s">
        <v>25</v>
      </c>
      <c r="F377" s="23" t="s">
        <v>26</v>
      </c>
      <c r="G377" s="23" t="s">
        <v>1029</v>
      </c>
      <c r="H377" s="23">
        <v>1994</v>
      </c>
      <c r="I377" s="23" t="s">
        <v>1030</v>
      </c>
      <c r="J377" s="23"/>
      <c r="K377" s="30"/>
      <c r="L377" s="30">
        <f>VLOOKUP(B377,'[1]All-Muss'!$C$3:$L$1341,5,0)</f>
        <v>35000</v>
      </c>
      <c r="M377" s="30">
        <f>VLOOKUP(B377,'[1]All-Muss'!$C$3:$L$1341,6,0)</f>
        <v>35000</v>
      </c>
      <c r="N377" s="30" t="str">
        <f>VLOOKUP(B377,'[1]All-Muss'!$C$3:$L$1341,8,0)</f>
        <v>I.R.M</v>
      </c>
      <c r="O377" s="25">
        <f t="shared" si="22"/>
        <v>0</v>
      </c>
      <c r="P377" s="23" t="e">
        <f>+#REF!-H377</f>
        <v>#REF!</v>
      </c>
      <c r="Q377" s="24" t="e">
        <f t="shared" si="23"/>
        <v>#REF!</v>
      </c>
      <c r="R377" s="25" t="e">
        <f t="shared" si="24"/>
        <v>#REF!</v>
      </c>
      <c r="S377" s="24">
        <f t="shared" si="25"/>
        <v>0</v>
      </c>
      <c r="T377" s="24"/>
      <c r="U377" s="24"/>
      <c r="V377" s="24"/>
      <c r="W377" s="23" t="e">
        <f>+#REF!-H377</f>
        <v>#REF!</v>
      </c>
      <c r="X377" s="24"/>
      <c r="Y377" s="24"/>
      <c r="Z377" s="24"/>
      <c r="AA377" s="24"/>
      <c r="AB377" s="24"/>
      <c r="AC377" s="24"/>
      <c r="AD377" s="12" t="str">
        <f>VLOOKUP(B377,'[1]All-Muss'!$C$3:$L$1341,10,0)</f>
        <v>Membership Trasfer From M/S Swap Agencies to Mr. Vinod Kumar Singh Rathore 
Last Communication 10</v>
      </c>
    </row>
    <row r="378" spans="1:30" ht="15" thickBot="1" x14ac:dyDescent="0.35">
      <c r="A378" s="27">
        <v>377</v>
      </c>
      <c r="B378" s="28" t="s">
        <v>1031</v>
      </c>
      <c r="C378" s="23" t="s">
        <v>23</v>
      </c>
      <c r="D378" s="29">
        <v>2000069</v>
      </c>
      <c r="E378" s="19" t="s">
        <v>25</v>
      </c>
      <c r="F378" s="23" t="s">
        <v>26</v>
      </c>
      <c r="G378" s="31">
        <v>34371</v>
      </c>
      <c r="H378" s="23">
        <v>1994</v>
      </c>
      <c r="I378" s="23" t="s">
        <v>1032</v>
      </c>
      <c r="J378" s="23"/>
      <c r="K378" s="30"/>
      <c r="L378" s="30">
        <f>VLOOKUP(B378,'[1]All-Muss'!$C$3:$L$1341,5,0)</f>
        <v>48000</v>
      </c>
      <c r="M378" s="30">
        <f>VLOOKUP(B378,'[1]All-Muss'!$C$3:$L$1341,6,0)</f>
        <v>48000</v>
      </c>
      <c r="N378" s="30" t="str">
        <f>VLOOKUP(B378,'[1]All-Muss'!$C$3:$L$1341,8,0)</f>
        <v>I.R.M</v>
      </c>
      <c r="O378" s="25">
        <f t="shared" si="22"/>
        <v>0</v>
      </c>
      <c r="P378" s="23" t="e">
        <f>+#REF!-H378</f>
        <v>#REF!</v>
      </c>
      <c r="Q378" s="24" t="e">
        <f t="shared" si="23"/>
        <v>#REF!</v>
      </c>
      <c r="R378" s="25" t="e">
        <f t="shared" si="24"/>
        <v>#REF!</v>
      </c>
      <c r="S378" s="24">
        <f t="shared" si="25"/>
        <v>0</v>
      </c>
      <c r="T378" s="24"/>
      <c r="U378" s="24"/>
      <c r="V378" s="24"/>
      <c r="W378" s="23" t="e">
        <f>+#REF!-H378</f>
        <v>#REF!</v>
      </c>
      <c r="X378" s="24"/>
      <c r="Y378" s="24"/>
      <c r="Z378" s="24"/>
      <c r="AA378" s="24"/>
      <c r="AB378" s="24"/>
      <c r="AC378" s="24"/>
      <c r="AD378" s="12" t="str">
        <f>VLOOKUP(B378,'[1]All-Muss'!$C$3:$L$1341,10,0)</f>
        <v>Last Communication  07</v>
      </c>
    </row>
    <row r="379" spans="1:30" ht="15" thickBot="1" x14ac:dyDescent="0.35">
      <c r="A379" s="27">
        <v>378</v>
      </c>
      <c r="B379" s="28" t="s">
        <v>1033</v>
      </c>
      <c r="C379" s="23" t="s">
        <v>23</v>
      </c>
      <c r="D379" s="29">
        <v>2000078</v>
      </c>
      <c r="E379" s="19" t="s">
        <v>25</v>
      </c>
      <c r="F379" s="23" t="s">
        <v>26</v>
      </c>
      <c r="G379" s="23" t="s">
        <v>1034</v>
      </c>
      <c r="H379" s="23">
        <v>1994</v>
      </c>
      <c r="I379" s="23" t="s">
        <v>1035</v>
      </c>
      <c r="J379" s="23"/>
      <c r="K379" s="30"/>
      <c r="L379" s="30">
        <f>VLOOKUP(B379,'[1]All-Muss'!$C$3:$L$1341,5,0)</f>
        <v>57000</v>
      </c>
      <c r="M379" s="30">
        <f>VLOOKUP(B379,'[1]All-Muss'!$C$3:$L$1341,6,0)</f>
        <v>57000</v>
      </c>
      <c r="N379" s="30" t="str">
        <f>VLOOKUP(B379,'[1]All-Muss'!$C$3:$L$1341,8,0)</f>
        <v>I.R.M</v>
      </c>
      <c r="O379" s="25">
        <f t="shared" si="22"/>
        <v>0</v>
      </c>
      <c r="P379" s="23" t="e">
        <f>+#REF!-H379</f>
        <v>#REF!</v>
      </c>
      <c r="Q379" s="24" t="e">
        <f t="shared" si="23"/>
        <v>#REF!</v>
      </c>
      <c r="R379" s="25" t="e">
        <f t="shared" si="24"/>
        <v>#REF!</v>
      </c>
      <c r="S379" s="24">
        <f t="shared" si="25"/>
        <v>0</v>
      </c>
      <c r="T379" s="24"/>
      <c r="U379" s="24"/>
      <c r="V379" s="24"/>
      <c r="W379" s="23" t="e">
        <f>+#REF!-H379</f>
        <v>#REF!</v>
      </c>
      <c r="X379" s="24"/>
      <c r="Y379" s="24"/>
      <c r="Z379" s="24"/>
      <c r="AA379" s="24"/>
      <c r="AB379" s="24"/>
      <c r="AC379" s="24"/>
      <c r="AD379" s="12" t="str">
        <f>VLOOKUP(B379,'[1]All-Muss'!$C$3:$L$1341,10,0)</f>
        <v>Last Communication  07</v>
      </c>
    </row>
    <row r="380" spans="1:30" ht="29.4" thickBot="1" x14ac:dyDescent="0.35">
      <c r="A380" s="27">
        <v>379</v>
      </c>
      <c r="B380" s="28" t="s">
        <v>1036</v>
      </c>
      <c r="C380" s="23" t="s">
        <v>23</v>
      </c>
      <c r="D380" s="29">
        <v>2000081</v>
      </c>
      <c r="E380" s="19" t="s">
        <v>25</v>
      </c>
      <c r="F380" s="23" t="s">
        <v>26</v>
      </c>
      <c r="G380" s="23" t="s">
        <v>1037</v>
      </c>
      <c r="H380" s="23">
        <v>1994</v>
      </c>
      <c r="I380" s="23" t="s">
        <v>1038</v>
      </c>
      <c r="J380" s="23"/>
      <c r="K380" s="30"/>
      <c r="L380" s="30">
        <f>VLOOKUP(B380,'[1]All-Muss'!$C$3:$L$1341,5,0)</f>
        <v>57000</v>
      </c>
      <c r="M380" s="30">
        <f>VLOOKUP(B380,'[1]All-Muss'!$C$3:$L$1341,6,0)</f>
        <v>14250</v>
      </c>
      <c r="N380" s="30" t="str">
        <f>VLOOKUP(B380,'[1]All-Muss'!$C$3:$L$1341,8,0)</f>
        <v>Outstanding</v>
      </c>
      <c r="O380" s="25">
        <f t="shared" si="22"/>
        <v>42750</v>
      </c>
      <c r="P380" s="23" t="e">
        <f>+#REF!-H380</f>
        <v>#REF!</v>
      </c>
      <c r="Q380" s="24">
        <f t="shared" si="23"/>
        <v>11400</v>
      </c>
      <c r="R380" s="25" t="e">
        <f t="shared" si="24"/>
        <v>#REF!</v>
      </c>
      <c r="S380" s="24">
        <f t="shared" si="25"/>
        <v>11400</v>
      </c>
      <c r="T380" s="24"/>
      <c r="U380" s="24"/>
      <c r="V380" s="24"/>
      <c r="W380" s="23" t="e">
        <f>+#REF!-H380</f>
        <v>#REF!</v>
      </c>
      <c r="X380" s="24"/>
      <c r="Y380" s="24"/>
      <c r="Z380" s="24"/>
      <c r="AA380" s="24"/>
      <c r="AB380" s="24"/>
      <c r="AC380" s="24"/>
      <c r="AD380" s="12" t="str">
        <f>VLOOKUP(B380,'[1]All-Muss'!$C$3:$L$1341,10,0)</f>
        <v>No communication till date
(Outstanding Rs 42750/-) Rimes Records Refund</v>
      </c>
    </row>
    <row r="381" spans="1:30" ht="15" thickBot="1" x14ac:dyDescent="0.35">
      <c r="A381" s="27">
        <v>380</v>
      </c>
      <c r="B381" s="28" t="s">
        <v>1039</v>
      </c>
      <c r="C381" s="23" t="s">
        <v>23</v>
      </c>
      <c r="D381" s="29">
        <v>2000096</v>
      </c>
      <c r="E381" s="19" t="s">
        <v>25</v>
      </c>
      <c r="F381" s="23" t="s">
        <v>26</v>
      </c>
      <c r="G381" s="23" t="s">
        <v>1040</v>
      </c>
      <c r="H381" s="23">
        <v>1994</v>
      </c>
      <c r="I381" s="23" t="s">
        <v>1041</v>
      </c>
      <c r="J381" s="23"/>
      <c r="K381" s="30"/>
      <c r="L381" s="30">
        <f>VLOOKUP(B381,'[1]All-Muss'!$C$3:$L$1341,5,0)</f>
        <v>45000</v>
      </c>
      <c r="M381" s="30">
        <f>VLOOKUP(B381,'[1]All-Muss'!$C$3:$L$1341,6,0)</f>
        <v>45000</v>
      </c>
      <c r="N381" s="30" t="str">
        <f>VLOOKUP(B381,'[1]All-Muss'!$C$3:$L$1341,8,0)</f>
        <v>I.R.M</v>
      </c>
      <c r="O381" s="25">
        <f t="shared" si="22"/>
        <v>0</v>
      </c>
      <c r="P381" s="23" t="e">
        <f>+#REF!-H381</f>
        <v>#REF!</v>
      </c>
      <c r="Q381" s="24" t="e">
        <f t="shared" si="23"/>
        <v>#REF!</v>
      </c>
      <c r="R381" s="25" t="e">
        <f t="shared" si="24"/>
        <v>#REF!</v>
      </c>
      <c r="S381" s="24">
        <f t="shared" si="25"/>
        <v>0</v>
      </c>
      <c r="T381" s="24"/>
      <c r="U381" s="24"/>
      <c r="V381" s="24"/>
      <c r="W381" s="23" t="e">
        <f>+#REF!-H381</f>
        <v>#REF!</v>
      </c>
      <c r="X381" s="24"/>
      <c r="Y381" s="24"/>
      <c r="Z381" s="24"/>
      <c r="AA381" s="24"/>
      <c r="AB381" s="24"/>
      <c r="AC381" s="24"/>
      <c r="AD381" s="12" t="str">
        <f>VLOOKUP(B381,'[1]All-Muss'!$C$3:$L$1341,10,0)</f>
        <v>Last Communication  07</v>
      </c>
    </row>
    <row r="382" spans="1:30" ht="29.4" thickBot="1" x14ac:dyDescent="0.35">
      <c r="A382" s="27">
        <v>381</v>
      </c>
      <c r="B382" s="28" t="s">
        <v>1042</v>
      </c>
      <c r="C382" s="23" t="s">
        <v>23</v>
      </c>
      <c r="D382" s="29">
        <v>2000112</v>
      </c>
      <c r="E382" s="19" t="s">
        <v>25</v>
      </c>
      <c r="F382" s="23" t="s">
        <v>26</v>
      </c>
      <c r="G382" s="23" t="s">
        <v>1043</v>
      </c>
      <c r="H382" s="23">
        <v>1994</v>
      </c>
      <c r="I382" s="23" t="s">
        <v>1044</v>
      </c>
      <c r="J382" s="23"/>
      <c r="K382" s="30"/>
      <c r="L382" s="30">
        <f>VLOOKUP(B382,'[1]All-Muss'!$C$3:$L$1341,5,0)</f>
        <v>35000</v>
      </c>
      <c r="M382" s="30">
        <f>VLOOKUP(B382,'[1]All-Muss'!$C$3:$L$1341,6,0)</f>
        <v>10500</v>
      </c>
      <c r="N382" s="30" t="str">
        <f>VLOOKUP(B382,'[1]All-Muss'!$C$3:$L$1341,8,0)</f>
        <v>Outstanding</v>
      </c>
      <c r="O382" s="25">
        <f t="shared" si="22"/>
        <v>24500</v>
      </c>
      <c r="P382" s="23" t="e">
        <f>+#REF!-H382</f>
        <v>#REF!</v>
      </c>
      <c r="Q382" s="24">
        <f t="shared" si="23"/>
        <v>8400</v>
      </c>
      <c r="R382" s="25" t="e">
        <f t="shared" si="24"/>
        <v>#REF!</v>
      </c>
      <c r="S382" s="24">
        <f t="shared" si="25"/>
        <v>8400</v>
      </c>
      <c r="T382" s="24"/>
      <c r="U382" s="24"/>
      <c r="V382" s="24"/>
      <c r="W382" s="23" t="e">
        <f>+#REF!-H382</f>
        <v>#REF!</v>
      </c>
      <c r="X382" s="24"/>
      <c r="Y382" s="24"/>
      <c r="Z382" s="24"/>
      <c r="AA382" s="24"/>
      <c r="AB382" s="24"/>
      <c r="AC382" s="24"/>
      <c r="AD382" s="12" t="str">
        <f>VLOOKUP(B382,'[1]All-Muss'!$C$3:$L$1341,10,0)</f>
        <v>No communication till date
(Outstanding Rs 24500/-)</v>
      </c>
    </row>
    <row r="383" spans="1:30" ht="15" thickBot="1" x14ac:dyDescent="0.35">
      <c r="A383" s="27">
        <v>382</v>
      </c>
      <c r="B383" s="28" t="s">
        <v>1045</v>
      </c>
      <c r="C383" s="23" t="s">
        <v>23</v>
      </c>
      <c r="D383" s="29">
        <v>2000143</v>
      </c>
      <c r="E383" s="19" t="s">
        <v>25</v>
      </c>
      <c r="F383" s="23" t="s">
        <v>26</v>
      </c>
      <c r="G383" s="31">
        <v>34675</v>
      </c>
      <c r="H383" s="23">
        <v>1994</v>
      </c>
      <c r="I383" s="23" t="s">
        <v>1046</v>
      </c>
      <c r="J383" s="23"/>
      <c r="K383" s="30"/>
      <c r="L383" s="30">
        <f>VLOOKUP(B383,'[1]All-Muss'!$C$3:$L$1341,5,0)</f>
        <v>35000</v>
      </c>
      <c r="M383" s="30">
        <f>VLOOKUP(B383,'[1]All-Muss'!$C$3:$L$1341,6,0)</f>
        <v>35000</v>
      </c>
      <c r="N383" s="30" t="str">
        <f>VLOOKUP(B383,'[1]All-Muss'!$C$3:$L$1341,8,0)</f>
        <v>R.M</v>
      </c>
      <c r="O383" s="25">
        <f t="shared" si="22"/>
        <v>0</v>
      </c>
      <c r="P383" s="23" t="e">
        <f>+#REF!-H383</f>
        <v>#REF!</v>
      </c>
      <c r="Q383" s="24" t="e">
        <f t="shared" si="23"/>
        <v>#REF!</v>
      </c>
      <c r="R383" s="25" t="e">
        <f t="shared" si="24"/>
        <v>#REF!</v>
      </c>
      <c r="S383" s="24">
        <f t="shared" si="25"/>
        <v>0</v>
      </c>
      <c r="T383" s="24"/>
      <c r="U383" s="24"/>
      <c r="V383" s="24"/>
      <c r="W383" s="23" t="e">
        <f>+#REF!-H383</f>
        <v>#REF!</v>
      </c>
      <c r="X383" s="24"/>
      <c r="Y383" s="24"/>
      <c r="Z383" s="24"/>
      <c r="AA383" s="24"/>
      <c r="AB383" s="24"/>
      <c r="AC383" s="24"/>
      <c r="AD383" s="12" t="str">
        <f>VLOOKUP(B383,'[1]All-Muss'!$C$3:$L$1341,10,0)</f>
        <v>Last Communication  15 AMC Recd Up 2012,</v>
      </c>
    </row>
    <row r="384" spans="1:30" ht="15" thickBot="1" x14ac:dyDescent="0.35">
      <c r="A384" s="27">
        <v>383</v>
      </c>
      <c r="B384" s="28" t="s">
        <v>1047</v>
      </c>
      <c r="C384" s="23" t="s">
        <v>23</v>
      </c>
      <c r="D384" s="29">
        <v>2000144</v>
      </c>
      <c r="E384" s="19" t="s">
        <v>25</v>
      </c>
      <c r="F384" s="23" t="s">
        <v>26</v>
      </c>
      <c r="G384" s="23" t="s">
        <v>1048</v>
      </c>
      <c r="H384" s="23">
        <v>1994</v>
      </c>
      <c r="I384" s="23" t="s">
        <v>1049</v>
      </c>
      <c r="J384" s="23"/>
      <c r="K384" s="30"/>
      <c r="L384" s="30">
        <f>VLOOKUP(B384,'[1]All-Muss'!$C$3:$L$1341,5,0)</f>
        <v>57000</v>
      </c>
      <c r="M384" s="30">
        <f>VLOOKUP(B384,'[1]All-Muss'!$C$3:$L$1341,6,0)</f>
        <v>57000</v>
      </c>
      <c r="N384" s="30" t="str">
        <f>VLOOKUP(B384,'[1]All-Muss'!$C$3:$L$1341,8,0)</f>
        <v>I.R.M</v>
      </c>
      <c r="O384" s="25">
        <f t="shared" si="22"/>
        <v>0</v>
      </c>
      <c r="P384" s="23" t="e">
        <f>+#REF!-H384</f>
        <v>#REF!</v>
      </c>
      <c r="Q384" s="24" t="e">
        <f t="shared" si="23"/>
        <v>#REF!</v>
      </c>
      <c r="R384" s="25" t="e">
        <f t="shared" si="24"/>
        <v>#REF!</v>
      </c>
      <c r="S384" s="24">
        <f t="shared" si="25"/>
        <v>0</v>
      </c>
      <c r="T384" s="24"/>
      <c r="U384" s="24"/>
      <c r="V384" s="24"/>
      <c r="W384" s="23" t="e">
        <f>+#REF!-H384</f>
        <v>#REF!</v>
      </c>
      <c r="X384" s="24"/>
      <c r="Y384" s="24"/>
      <c r="Z384" s="24"/>
      <c r="AA384" s="24"/>
      <c r="AB384" s="24"/>
      <c r="AC384" s="24"/>
      <c r="AD384" s="12" t="str">
        <f>VLOOKUP(B384,'[1]All-Muss'!$C$3:$L$1341,10,0)</f>
        <v>Last Communication  07</v>
      </c>
    </row>
    <row r="385" spans="1:30" ht="15" thickBot="1" x14ac:dyDescent="0.35">
      <c r="A385" s="27">
        <v>384</v>
      </c>
      <c r="B385" s="28" t="s">
        <v>1050</v>
      </c>
      <c r="C385" s="23" t="s">
        <v>23</v>
      </c>
      <c r="D385" s="29">
        <v>2000145</v>
      </c>
      <c r="E385" s="19" t="s">
        <v>25</v>
      </c>
      <c r="F385" s="23" t="s">
        <v>26</v>
      </c>
      <c r="G385" s="23" t="s">
        <v>1048</v>
      </c>
      <c r="H385" s="23">
        <v>1994</v>
      </c>
      <c r="I385" s="23" t="s">
        <v>1051</v>
      </c>
      <c r="J385" s="23"/>
      <c r="K385" s="30"/>
      <c r="L385" s="30">
        <f>VLOOKUP(B385,'[1]All-Muss'!$C$3:$L$1341,5,0)</f>
        <v>57000</v>
      </c>
      <c r="M385" s="30">
        <f>VLOOKUP(B385,'[1]All-Muss'!$C$3:$L$1341,6,0)</f>
        <v>57000</v>
      </c>
      <c r="N385" s="30" t="str">
        <f>VLOOKUP(B385,'[1]All-Muss'!$C$3:$L$1341,8,0)</f>
        <v>R.M</v>
      </c>
      <c r="O385" s="25">
        <f t="shared" si="22"/>
        <v>0</v>
      </c>
      <c r="P385" s="23" t="e">
        <f>+#REF!-H385</f>
        <v>#REF!</v>
      </c>
      <c r="Q385" s="24" t="e">
        <f t="shared" si="23"/>
        <v>#REF!</v>
      </c>
      <c r="R385" s="25" t="e">
        <f t="shared" si="24"/>
        <v>#REF!</v>
      </c>
      <c r="S385" s="24">
        <f t="shared" si="25"/>
        <v>0</v>
      </c>
      <c r="T385" s="24"/>
      <c r="U385" s="24"/>
      <c r="V385" s="24"/>
      <c r="W385" s="23" t="e">
        <f>+#REF!-H385</f>
        <v>#REF!</v>
      </c>
      <c r="X385" s="24"/>
      <c r="Y385" s="24"/>
      <c r="Z385" s="24"/>
      <c r="AA385" s="24"/>
      <c r="AB385" s="24"/>
      <c r="AC385" s="24"/>
      <c r="AD385" s="12" t="str">
        <f>VLOOKUP(B385,'[1]All-Muss'!$C$3:$L$1341,10,0)</f>
        <v>Last Communication  07</v>
      </c>
    </row>
    <row r="386" spans="1:30" ht="29.4" thickBot="1" x14ac:dyDescent="0.35">
      <c r="A386" s="27">
        <v>385</v>
      </c>
      <c r="B386" s="28" t="s">
        <v>1052</v>
      </c>
      <c r="C386" s="23" t="s">
        <v>23</v>
      </c>
      <c r="D386" s="29">
        <v>2000153</v>
      </c>
      <c r="E386" s="19" t="s">
        <v>25</v>
      </c>
      <c r="F386" s="23" t="s">
        <v>26</v>
      </c>
      <c r="G386" s="23" t="s">
        <v>1053</v>
      </c>
      <c r="H386" s="23">
        <v>1994</v>
      </c>
      <c r="I386" s="23" t="s">
        <v>1054</v>
      </c>
      <c r="J386" s="23"/>
      <c r="K386" s="30"/>
      <c r="L386" s="30">
        <f>VLOOKUP(B386,'[1]All-Muss'!$C$3:$L$1341,5,0)</f>
        <v>28000</v>
      </c>
      <c r="M386" s="30">
        <f>VLOOKUP(B386,'[1]All-Muss'!$C$3:$L$1341,6,0)</f>
        <v>8400</v>
      </c>
      <c r="N386" s="30" t="str">
        <f>VLOOKUP(B386,'[1]All-Muss'!$C$3:$L$1341,8,0)</f>
        <v>Outstanding</v>
      </c>
      <c r="O386" s="25">
        <f t="shared" si="22"/>
        <v>19600</v>
      </c>
      <c r="P386" s="23" t="e">
        <f>+#REF!-H386</f>
        <v>#REF!</v>
      </c>
      <c r="Q386" s="24">
        <f t="shared" si="23"/>
        <v>6720</v>
      </c>
      <c r="R386" s="25" t="e">
        <f t="shared" si="24"/>
        <v>#REF!</v>
      </c>
      <c r="S386" s="24">
        <f t="shared" si="25"/>
        <v>6720</v>
      </c>
      <c r="T386" s="24"/>
      <c r="U386" s="24"/>
      <c r="V386" s="24"/>
      <c r="W386" s="23" t="e">
        <f>+#REF!-H386</f>
        <v>#REF!</v>
      </c>
      <c r="X386" s="24"/>
      <c r="Y386" s="24"/>
      <c r="Z386" s="24"/>
      <c r="AA386" s="24"/>
      <c r="AB386" s="24"/>
      <c r="AC386" s="24"/>
      <c r="AD386" s="12" t="str">
        <f>VLOOKUP(B386,'[1]All-Muss'!$C$3:$L$1341,10,0)</f>
        <v>No communication till date
(Outstandin Rs 19600/-)</v>
      </c>
    </row>
    <row r="387" spans="1:30" ht="15" thickBot="1" x14ac:dyDescent="0.35">
      <c r="A387" s="27">
        <v>386</v>
      </c>
      <c r="B387" s="28" t="s">
        <v>1055</v>
      </c>
      <c r="C387" s="23" t="s">
        <v>23</v>
      </c>
      <c r="D387" s="29">
        <v>2000158</v>
      </c>
      <c r="E387" s="19" t="s">
        <v>25</v>
      </c>
      <c r="F387" s="23" t="s">
        <v>26</v>
      </c>
      <c r="G387" s="23" t="s">
        <v>1056</v>
      </c>
      <c r="H387" s="23">
        <v>1994</v>
      </c>
      <c r="I387" s="23" t="s">
        <v>1057</v>
      </c>
      <c r="J387" s="23"/>
      <c r="K387" s="30"/>
      <c r="L387" s="30">
        <f>VLOOKUP(B387,'[1]All-Muss'!$C$3:$L$1341,5,0)</f>
        <v>54150</v>
      </c>
      <c r="M387" s="30">
        <f>VLOOKUP(B387,'[1]All-Muss'!$C$3:$L$1341,6,0)</f>
        <v>54150</v>
      </c>
      <c r="N387" s="30" t="str">
        <f>VLOOKUP(B387,'[1]All-Muss'!$C$3:$L$1341,8,0)</f>
        <v>R.M</v>
      </c>
      <c r="O387" s="25">
        <f t="shared" ref="O387:O450" si="26">+L387-M387</f>
        <v>0</v>
      </c>
      <c r="P387" s="23" t="e">
        <f>+#REF!-H387</f>
        <v>#REF!</v>
      </c>
      <c r="Q387" s="24" t="e">
        <f t="shared" si="23"/>
        <v>#REF!</v>
      </c>
      <c r="R387" s="25" t="e">
        <f t="shared" si="24"/>
        <v>#REF!</v>
      </c>
      <c r="S387" s="24">
        <f t="shared" si="25"/>
        <v>0</v>
      </c>
      <c r="T387" s="24"/>
      <c r="U387" s="24"/>
      <c r="V387" s="24"/>
      <c r="W387" s="23" t="e">
        <f>+#REF!-H387</f>
        <v>#REF!</v>
      </c>
      <c r="X387" s="24"/>
      <c r="Y387" s="24"/>
      <c r="Z387" s="24"/>
      <c r="AA387" s="24"/>
      <c r="AB387" s="24"/>
      <c r="AC387" s="24"/>
      <c r="AD387" s="12" t="str">
        <f>VLOOKUP(B387,'[1]All-Muss'!$C$3:$L$1341,10,0)</f>
        <v>Last Communication  07</v>
      </c>
    </row>
    <row r="388" spans="1:30" ht="15" thickBot="1" x14ac:dyDescent="0.35">
      <c r="A388" s="27">
        <v>387</v>
      </c>
      <c r="B388" s="28" t="s">
        <v>1058</v>
      </c>
      <c r="C388" s="23" t="s">
        <v>23</v>
      </c>
      <c r="D388" s="29">
        <v>2000188</v>
      </c>
      <c r="E388" s="19" t="s">
        <v>25</v>
      </c>
      <c r="F388" s="23" t="s">
        <v>26</v>
      </c>
      <c r="G388" s="23" t="s">
        <v>1059</v>
      </c>
      <c r="H388" s="23">
        <v>1994</v>
      </c>
      <c r="I388" s="23" t="s">
        <v>1060</v>
      </c>
      <c r="J388" s="23"/>
      <c r="K388" s="30"/>
      <c r="L388" s="30">
        <f>VLOOKUP(B388,'[1]All-Muss'!$C$3:$L$1341,5,0)</f>
        <v>75000</v>
      </c>
      <c r="M388" s="30">
        <f>VLOOKUP(B388,'[1]All-Muss'!$C$3:$L$1341,6,0)</f>
        <v>75000</v>
      </c>
      <c r="N388" s="30" t="str">
        <f>VLOOKUP(B388,'[1]All-Muss'!$C$3:$L$1341,8,0)</f>
        <v>I.R.M</v>
      </c>
      <c r="O388" s="25">
        <f t="shared" si="26"/>
        <v>0</v>
      </c>
      <c r="P388" s="23" t="e">
        <f>+#REF!-H388</f>
        <v>#REF!</v>
      </c>
      <c r="Q388" s="24" t="e">
        <f t="shared" ref="Q388:Q451" si="27">IF(N388="outstanding",(M388-(M388*20%)),(M388-(M388/99)*P388))</f>
        <v>#REF!</v>
      </c>
      <c r="R388" s="25" t="e">
        <f t="shared" ref="R388:R451" si="28">((M388-(M388/99)*P388))</f>
        <v>#REF!</v>
      </c>
      <c r="S388" s="24">
        <f t="shared" ref="S388:S451" si="29">IF(N388="outstanding",(M388-(M388*20%)),0)</f>
        <v>0</v>
      </c>
      <c r="T388" s="24"/>
      <c r="U388" s="24"/>
      <c r="V388" s="24"/>
      <c r="W388" s="23" t="e">
        <f>+#REF!-H388</f>
        <v>#REF!</v>
      </c>
      <c r="X388" s="24"/>
      <c r="Y388" s="24"/>
      <c r="Z388" s="24"/>
      <c r="AA388" s="24"/>
      <c r="AB388" s="24"/>
      <c r="AC388" s="24"/>
      <c r="AD388" s="12" t="str">
        <f>VLOOKUP(B388,'[1]All-Muss'!$C$3:$L$1341,10,0)</f>
        <v>No communication till date</v>
      </c>
    </row>
    <row r="389" spans="1:30" ht="29.4" thickBot="1" x14ac:dyDescent="0.35">
      <c r="A389" s="27">
        <v>388</v>
      </c>
      <c r="B389" s="28" t="s">
        <v>1061</v>
      </c>
      <c r="C389" s="23" t="s">
        <v>23</v>
      </c>
      <c r="D389" s="29">
        <v>2000200</v>
      </c>
      <c r="E389" s="19" t="s">
        <v>25</v>
      </c>
      <c r="F389" s="23" t="s">
        <v>26</v>
      </c>
      <c r="G389" s="31">
        <v>34462</v>
      </c>
      <c r="H389" s="23">
        <v>1994</v>
      </c>
      <c r="I389" s="23" t="s">
        <v>1062</v>
      </c>
      <c r="J389" s="23"/>
      <c r="K389" s="30"/>
      <c r="L389" s="30">
        <f>VLOOKUP(B389,'[1]All-Muss'!$C$3:$L$1341,5,0)</f>
        <v>35000</v>
      </c>
      <c r="M389" s="30">
        <f>VLOOKUP(B389,'[1]All-Muss'!$C$3:$L$1341,6,0)</f>
        <v>21000</v>
      </c>
      <c r="N389" s="30" t="str">
        <f>VLOOKUP(B389,'[1]All-Muss'!$C$3:$L$1341,8,0)</f>
        <v>Outstanding</v>
      </c>
      <c r="O389" s="25">
        <f t="shared" si="26"/>
        <v>14000</v>
      </c>
      <c r="P389" s="23" t="e">
        <f>+#REF!-H389</f>
        <v>#REF!</v>
      </c>
      <c r="Q389" s="24">
        <f t="shared" si="27"/>
        <v>16800</v>
      </c>
      <c r="R389" s="25" t="e">
        <f t="shared" si="28"/>
        <v>#REF!</v>
      </c>
      <c r="S389" s="24">
        <f t="shared" si="29"/>
        <v>16800</v>
      </c>
      <c r="T389" s="24"/>
      <c r="U389" s="24"/>
      <c r="V389" s="24"/>
      <c r="W389" s="23" t="e">
        <f>+#REF!-H389</f>
        <v>#REF!</v>
      </c>
      <c r="X389" s="24"/>
      <c r="Y389" s="24"/>
      <c r="Z389" s="24"/>
      <c r="AA389" s="24"/>
      <c r="AB389" s="24"/>
      <c r="AC389" s="24"/>
      <c r="AD389" s="12" t="str">
        <f>VLOOKUP(B389,'[1]All-Muss'!$C$3:$L$1341,10,0)</f>
        <v>Last Communication  07
(Outstanding Rs 14000/-)</v>
      </c>
    </row>
    <row r="390" spans="1:30" ht="15" thickBot="1" x14ac:dyDescent="0.35">
      <c r="A390" s="27">
        <v>389</v>
      </c>
      <c r="B390" s="28" t="s">
        <v>1063</v>
      </c>
      <c r="C390" s="23" t="s">
        <v>23</v>
      </c>
      <c r="D390" s="29">
        <v>2000201</v>
      </c>
      <c r="E390" s="19" t="s">
        <v>25</v>
      </c>
      <c r="F390" s="23" t="s">
        <v>26</v>
      </c>
      <c r="G390" s="31">
        <v>34646</v>
      </c>
      <c r="H390" s="23">
        <v>1994</v>
      </c>
      <c r="I390" s="23" t="s">
        <v>1064</v>
      </c>
      <c r="J390" s="23"/>
      <c r="K390" s="30"/>
      <c r="L390" s="30">
        <f>VLOOKUP(B390,'[1]All-Muss'!$C$3:$L$1341,5,0)</f>
        <v>35000</v>
      </c>
      <c r="M390" s="30">
        <f>VLOOKUP(B390,'[1]All-Muss'!$C$3:$L$1341,6,0)</f>
        <v>35000</v>
      </c>
      <c r="N390" s="30" t="str">
        <f>VLOOKUP(B390,'[1]All-Muss'!$C$3:$L$1341,8,0)</f>
        <v>I.R.M</v>
      </c>
      <c r="O390" s="25">
        <f t="shared" si="26"/>
        <v>0</v>
      </c>
      <c r="P390" s="23" t="e">
        <f>+#REF!-H390</f>
        <v>#REF!</v>
      </c>
      <c r="Q390" s="24" t="e">
        <f t="shared" si="27"/>
        <v>#REF!</v>
      </c>
      <c r="R390" s="25" t="e">
        <f t="shared" si="28"/>
        <v>#REF!</v>
      </c>
      <c r="S390" s="24">
        <f t="shared" si="29"/>
        <v>0</v>
      </c>
      <c r="T390" s="24"/>
      <c r="U390" s="24"/>
      <c r="V390" s="24"/>
      <c r="W390" s="23" t="e">
        <f>+#REF!-H390</f>
        <v>#REF!</v>
      </c>
      <c r="X390" s="24"/>
      <c r="Y390" s="24"/>
      <c r="Z390" s="24"/>
      <c r="AA390" s="24"/>
      <c r="AB390" s="24"/>
      <c r="AC390" s="24"/>
      <c r="AD390" s="12" t="str">
        <f>VLOOKUP(B390,'[1]All-Muss'!$C$3:$L$1341,10,0)</f>
        <v>Last Communication  07</v>
      </c>
    </row>
    <row r="391" spans="1:30" ht="15" thickBot="1" x14ac:dyDescent="0.35">
      <c r="A391" s="27">
        <v>390</v>
      </c>
      <c r="B391" s="28" t="s">
        <v>1065</v>
      </c>
      <c r="C391" s="23" t="s">
        <v>23</v>
      </c>
      <c r="D391" s="29">
        <v>2000203</v>
      </c>
      <c r="E391" s="19" t="s">
        <v>25</v>
      </c>
      <c r="F391" s="23" t="s">
        <v>26</v>
      </c>
      <c r="G391" s="23" t="s">
        <v>1066</v>
      </c>
      <c r="H391" s="23">
        <v>1994</v>
      </c>
      <c r="I391" s="23" t="s">
        <v>1067</v>
      </c>
      <c r="J391" s="23"/>
      <c r="K391" s="30"/>
      <c r="L391" s="30">
        <f>VLOOKUP(B391,'[1]All-Muss'!$C$3:$L$1341,5,0)</f>
        <v>57000</v>
      </c>
      <c r="M391" s="30">
        <f>VLOOKUP(B391,'[1]All-Muss'!$C$3:$L$1341,6,0)</f>
        <v>57000</v>
      </c>
      <c r="N391" s="30" t="str">
        <f>VLOOKUP(B391,'[1]All-Muss'!$C$3:$L$1341,8,0)</f>
        <v>I.R.M</v>
      </c>
      <c r="O391" s="25">
        <f t="shared" si="26"/>
        <v>0</v>
      </c>
      <c r="P391" s="23" t="e">
        <f>+#REF!-H391</f>
        <v>#REF!</v>
      </c>
      <c r="Q391" s="24" t="e">
        <f t="shared" si="27"/>
        <v>#REF!</v>
      </c>
      <c r="R391" s="25" t="e">
        <f t="shared" si="28"/>
        <v>#REF!</v>
      </c>
      <c r="S391" s="24">
        <f t="shared" si="29"/>
        <v>0</v>
      </c>
      <c r="T391" s="24"/>
      <c r="U391" s="24"/>
      <c r="V391" s="24"/>
      <c r="W391" s="23" t="e">
        <f>+#REF!-H391</f>
        <v>#REF!</v>
      </c>
      <c r="X391" s="24"/>
      <c r="Y391" s="24"/>
      <c r="Z391" s="24"/>
      <c r="AA391" s="24"/>
      <c r="AB391" s="24"/>
      <c r="AC391" s="24"/>
      <c r="AD391" s="12" t="str">
        <f>VLOOKUP(B391,'[1]All-Muss'!$C$3:$L$1341,10,0)</f>
        <v>Last Communication  06</v>
      </c>
    </row>
    <row r="392" spans="1:30" ht="29.4" thickBot="1" x14ac:dyDescent="0.35">
      <c r="A392" s="27">
        <v>391</v>
      </c>
      <c r="B392" s="28" t="s">
        <v>1068</v>
      </c>
      <c r="C392" s="23" t="s">
        <v>23</v>
      </c>
      <c r="D392" s="29">
        <v>2000208</v>
      </c>
      <c r="E392" s="19" t="s">
        <v>25</v>
      </c>
      <c r="F392" s="23" t="s">
        <v>26</v>
      </c>
      <c r="G392" s="31">
        <v>34554</v>
      </c>
      <c r="H392" s="23">
        <v>1994</v>
      </c>
      <c r="I392" s="23" t="s">
        <v>1069</v>
      </c>
      <c r="J392" s="23"/>
      <c r="K392" s="30"/>
      <c r="L392" s="30">
        <f>VLOOKUP(B392,'[1]All-Muss'!$C$3:$L$1341,5,0)</f>
        <v>57000</v>
      </c>
      <c r="M392" s="30">
        <f>VLOOKUP(B392,'[1]All-Muss'!$C$3:$L$1341,6,0)</f>
        <v>20100</v>
      </c>
      <c r="N392" s="30" t="str">
        <f>VLOOKUP(B392,'[1]All-Muss'!$C$3:$L$1341,8,0)</f>
        <v>Outstanding</v>
      </c>
      <c r="O392" s="25">
        <f t="shared" si="26"/>
        <v>36900</v>
      </c>
      <c r="P392" s="23" t="e">
        <f>+#REF!-H392</f>
        <v>#REF!</v>
      </c>
      <c r="Q392" s="24">
        <f t="shared" si="27"/>
        <v>16080</v>
      </c>
      <c r="R392" s="25" t="e">
        <f t="shared" si="28"/>
        <v>#REF!</v>
      </c>
      <c r="S392" s="24">
        <f t="shared" si="29"/>
        <v>16080</v>
      </c>
      <c r="T392" s="24"/>
      <c r="U392" s="24"/>
      <c r="V392" s="24"/>
      <c r="W392" s="23" t="e">
        <f>+#REF!-H392</f>
        <v>#REF!</v>
      </c>
      <c r="X392" s="24"/>
      <c r="Y392" s="24"/>
      <c r="Z392" s="24"/>
      <c r="AA392" s="24"/>
      <c r="AB392" s="24"/>
      <c r="AC392" s="24"/>
      <c r="AD392" s="12" t="str">
        <f>VLOOKUP(B392,'[1]All-Muss'!$C$3:$L$1341,10,0)</f>
        <v>According to file unit cost outstanding
(Outstanding Rs 36900/-)</v>
      </c>
    </row>
    <row r="393" spans="1:30" ht="15" thickBot="1" x14ac:dyDescent="0.35">
      <c r="A393" s="27">
        <v>392</v>
      </c>
      <c r="B393" s="28" t="s">
        <v>1070</v>
      </c>
      <c r="C393" s="23" t="s">
        <v>23</v>
      </c>
      <c r="D393" s="29">
        <v>2000209</v>
      </c>
      <c r="E393" s="19" t="s">
        <v>25</v>
      </c>
      <c r="F393" s="23" t="s">
        <v>26</v>
      </c>
      <c r="G393" s="31">
        <v>34585</v>
      </c>
      <c r="H393" s="23">
        <v>1994</v>
      </c>
      <c r="I393" s="23" t="s">
        <v>1071</v>
      </c>
      <c r="J393" s="23"/>
      <c r="K393" s="30"/>
      <c r="L393" s="30">
        <f>VLOOKUP(B393,'[1]All-Muss'!$C$3:$L$1341,5,0)</f>
        <v>35000</v>
      </c>
      <c r="M393" s="30">
        <f>VLOOKUP(B393,'[1]All-Muss'!$C$3:$L$1341,6,0)</f>
        <v>35000</v>
      </c>
      <c r="N393" s="30" t="str">
        <f>VLOOKUP(B393,'[1]All-Muss'!$C$3:$L$1341,8,0)</f>
        <v>I.R.M</v>
      </c>
      <c r="O393" s="25">
        <f t="shared" si="26"/>
        <v>0</v>
      </c>
      <c r="P393" s="23" t="e">
        <f>+#REF!-H393</f>
        <v>#REF!</v>
      </c>
      <c r="Q393" s="24" t="e">
        <f t="shared" si="27"/>
        <v>#REF!</v>
      </c>
      <c r="R393" s="25" t="e">
        <f t="shared" si="28"/>
        <v>#REF!</v>
      </c>
      <c r="S393" s="24">
        <f t="shared" si="29"/>
        <v>0</v>
      </c>
      <c r="T393" s="24"/>
      <c r="U393" s="24"/>
      <c r="V393" s="24"/>
      <c r="W393" s="23" t="e">
        <f>+#REF!-H393</f>
        <v>#REF!</v>
      </c>
      <c r="X393" s="24"/>
      <c r="Y393" s="24"/>
      <c r="Z393" s="24"/>
      <c r="AA393" s="24"/>
      <c r="AB393" s="24"/>
      <c r="AC393" s="24"/>
      <c r="AD393" s="12" t="str">
        <f>VLOOKUP(B393,'[1]All-Muss'!$C$3:$L$1341,10,0)</f>
        <v>Last Communication  98</v>
      </c>
    </row>
    <row r="394" spans="1:30" ht="15" thickBot="1" x14ac:dyDescent="0.35">
      <c r="A394" s="27">
        <v>393</v>
      </c>
      <c r="B394" s="28" t="s">
        <v>1072</v>
      </c>
      <c r="C394" s="23" t="s">
        <v>23</v>
      </c>
      <c r="D394" s="29">
        <v>2000247</v>
      </c>
      <c r="E394" s="19" t="s">
        <v>25</v>
      </c>
      <c r="F394" s="23" t="s">
        <v>26</v>
      </c>
      <c r="G394" s="23" t="s">
        <v>935</v>
      </c>
      <c r="H394" s="23">
        <v>1994</v>
      </c>
      <c r="I394" s="23" t="s">
        <v>1073</v>
      </c>
      <c r="J394" s="23"/>
      <c r="K394" s="30"/>
      <c r="L394" s="30">
        <f>VLOOKUP(B394,'[1]All-Muss'!$C$3:$L$1341,5,0)</f>
        <v>45000</v>
      </c>
      <c r="M394" s="30">
        <f>VLOOKUP(B394,'[1]All-Muss'!$C$3:$L$1341,6,0)</f>
        <v>22089</v>
      </c>
      <c r="N394" s="30" t="str">
        <f>VLOOKUP(B394,'[1]All-Muss'!$C$3:$L$1341,8,0)</f>
        <v>Outstanding</v>
      </c>
      <c r="O394" s="25">
        <f t="shared" si="26"/>
        <v>22911</v>
      </c>
      <c r="P394" s="23" t="e">
        <f>+#REF!-H394</f>
        <v>#REF!</v>
      </c>
      <c r="Q394" s="24">
        <f t="shared" si="27"/>
        <v>17671.2</v>
      </c>
      <c r="R394" s="25" t="e">
        <f t="shared" si="28"/>
        <v>#REF!</v>
      </c>
      <c r="S394" s="24">
        <f t="shared" si="29"/>
        <v>17671.2</v>
      </c>
      <c r="T394" s="24"/>
      <c r="U394" s="24"/>
      <c r="V394" s="24"/>
      <c r="W394" s="23" t="e">
        <f>+#REF!-H394</f>
        <v>#REF!</v>
      </c>
      <c r="X394" s="24"/>
      <c r="Y394" s="24"/>
      <c r="Z394" s="24"/>
      <c r="AA394" s="24"/>
      <c r="AB394" s="24"/>
      <c r="AC394" s="24"/>
      <c r="AD394" s="12" t="str">
        <f>VLOOKUP(B394,'[1]All-Muss'!$C$3:$L$1341,10,0)</f>
        <v>According to file unit cost outstanding
(Outstanding Rs 22911/-Guest had Paid his outstanding amount to Mr. L A A Chowdhury Deputy Sales Manager, had received his payment according to file Records), he had also requested that in Rs. 22,089/- to adjust in his membership in 3 nights and 4 days, he wishes to become in regular. Mr L A A Chowdhury is a relative of this member.</v>
      </c>
    </row>
    <row r="395" spans="1:30" ht="29.4" thickBot="1" x14ac:dyDescent="0.35">
      <c r="A395" s="27">
        <v>394</v>
      </c>
      <c r="B395" s="28" t="s">
        <v>1074</v>
      </c>
      <c r="C395" s="23" t="s">
        <v>23</v>
      </c>
      <c r="D395" s="29">
        <v>2000268</v>
      </c>
      <c r="E395" s="19" t="s">
        <v>25</v>
      </c>
      <c r="F395" s="23" t="s">
        <v>26</v>
      </c>
      <c r="G395" s="23" t="s">
        <v>1075</v>
      </c>
      <c r="H395" s="23">
        <v>1994</v>
      </c>
      <c r="I395" s="23" t="s">
        <v>1076</v>
      </c>
      <c r="J395" s="23"/>
      <c r="K395" s="30"/>
      <c r="L395" s="30">
        <f>VLOOKUP(B395,'[1]All-Muss'!$C$3:$L$1341,5,0)</f>
        <v>28000</v>
      </c>
      <c r="M395" s="30">
        <f>VLOOKUP(B395,'[1]All-Muss'!$C$3:$L$1341,6,0)</f>
        <v>25600</v>
      </c>
      <c r="N395" s="30" t="str">
        <f>VLOOKUP(B395,'[1]All-Muss'!$C$3:$L$1341,8,0)</f>
        <v>Outstanding</v>
      </c>
      <c r="O395" s="25">
        <f t="shared" si="26"/>
        <v>2400</v>
      </c>
      <c r="P395" s="23" t="e">
        <f>+#REF!-H395</f>
        <v>#REF!</v>
      </c>
      <c r="Q395" s="24">
        <f t="shared" si="27"/>
        <v>20480</v>
      </c>
      <c r="R395" s="25" t="e">
        <f t="shared" si="28"/>
        <v>#REF!</v>
      </c>
      <c r="S395" s="24">
        <f t="shared" si="29"/>
        <v>20480</v>
      </c>
      <c r="T395" s="24"/>
      <c r="U395" s="24"/>
      <c r="V395" s="24"/>
      <c r="W395" s="23" t="e">
        <f>+#REF!-H395</f>
        <v>#REF!</v>
      </c>
      <c r="X395" s="24"/>
      <c r="Y395" s="24"/>
      <c r="Z395" s="24"/>
      <c r="AA395" s="24"/>
      <c r="AB395" s="24"/>
      <c r="AC395" s="24"/>
      <c r="AD395" s="12" t="str">
        <f>VLOOKUP(B395,'[1]All-Muss'!$C$3:$L$1341,10,0)</f>
        <v>Last Communication  95
(Outstanding Rs 2400/-)</v>
      </c>
    </row>
    <row r="396" spans="1:30" ht="15" thickBot="1" x14ac:dyDescent="0.35">
      <c r="A396" s="27">
        <v>395</v>
      </c>
      <c r="B396" s="28" t="s">
        <v>1077</v>
      </c>
      <c r="C396" s="23" t="s">
        <v>23</v>
      </c>
      <c r="D396" s="29">
        <v>2000278</v>
      </c>
      <c r="E396" s="19" t="s">
        <v>25</v>
      </c>
      <c r="F396" s="23" t="s">
        <v>26</v>
      </c>
      <c r="G396" s="23" t="s">
        <v>935</v>
      </c>
      <c r="H396" s="23">
        <v>1994</v>
      </c>
      <c r="I396" s="23" t="s">
        <v>1078</v>
      </c>
      <c r="J396" s="23"/>
      <c r="K396" s="30"/>
      <c r="L396" s="30">
        <f>VLOOKUP(B396,'[1]All-Muss'!$C$3:$L$1341,5,0)</f>
        <v>45000</v>
      </c>
      <c r="M396" s="30">
        <f>VLOOKUP(B396,'[1]All-Muss'!$C$3:$L$1341,6,0)</f>
        <v>45000</v>
      </c>
      <c r="N396" s="30" t="str">
        <f>VLOOKUP(B396,'[1]All-Muss'!$C$3:$L$1341,8,0)</f>
        <v>I.R.M</v>
      </c>
      <c r="O396" s="25">
        <f t="shared" si="26"/>
        <v>0</v>
      </c>
      <c r="P396" s="23" t="e">
        <f>+#REF!-H396</f>
        <v>#REF!</v>
      </c>
      <c r="Q396" s="24" t="e">
        <f t="shared" si="27"/>
        <v>#REF!</v>
      </c>
      <c r="R396" s="25" t="e">
        <f t="shared" si="28"/>
        <v>#REF!</v>
      </c>
      <c r="S396" s="24">
        <f t="shared" si="29"/>
        <v>0</v>
      </c>
      <c r="T396" s="24"/>
      <c r="U396" s="24"/>
      <c r="V396" s="24"/>
      <c r="W396" s="23" t="e">
        <f>+#REF!-H396</f>
        <v>#REF!</v>
      </c>
      <c r="X396" s="24"/>
      <c r="Y396" s="24"/>
      <c r="Z396" s="24"/>
      <c r="AA396" s="24"/>
      <c r="AB396" s="24"/>
      <c r="AC396" s="24"/>
      <c r="AD396" s="12" t="str">
        <f>VLOOKUP(B396,'[1]All-Muss'!$C$3:$L$1341,10,0)</f>
        <v>Last communication 08</v>
      </c>
    </row>
    <row r="397" spans="1:30" ht="29.4" thickBot="1" x14ac:dyDescent="0.35">
      <c r="A397" s="27">
        <v>396</v>
      </c>
      <c r="B397" s="28" t="s">
        <v>1079</v>
      </c>
      <c r="C397" s="23" t="s">
        <v>23</v>
      </c>
      <c r="D397" s="29">
        <v>2000346</v>
      </c>
      <c r="E397" s="19" t="s">
        <v>25</v>
      </c>
      <c r="F397" s="23" t="s">
        <v>26</v>
      </c>
      <c r="G397" s="23" t="s">
        <v>940</v>
      </c>
      <c r="H397" s="23">
        <v>1994</v>
      </c>
      <c r="I397" s="23" t="s">
        <v>1080</v>
      </c>
      <c r="J397" s="23"/>
      <c r="K397" s="30"/>
      <c r="L397" s="30">
        <f>VLOOKUP(B397,'[1]All-Muss'!$C$3:$L$1341,5,0)</f>
        <v>28000</v>
      </c>
      <c r="M397" s="30">
        <f>VLOOKUP(B397,'[1]All-Muss'!$C$3:$L$1341,6,0)</f>
        <v>7000</v>
      </c>
      <c r="N397" s="30" t="str">
        <f>VLOOKUP(B397,'[1]All-Muss'!$C$3:$L$1341,8,0)</f>
        <v>Outstanding</v>
      </c>
      <c r="O397" s="25">
        <f t="shared" si="26"/>
        <v>21000</v>
      </c>
      <c r="P397" s="23" t="e">
        <f>+#REF!-H397</f>
        <v>#REF!</v>
      </c>
      <c r="Q397" s="24">
        <f t="shared" si="27"/>
        <v>5600</v>
      </c>
      <c r="R397" s="25" t="e">
        <f t="shared" si="28"/>
        <v>#REF!</v>
      </c>
      <c r="S397" s="24">
        <f t="shared" si="29"/>
        <v>5600</v>
      </c>
      <c r="T397" s="24"/>
      <c r="U397" s="24"/>
      <c r="V397" s="24"/>
      <c r="W397" s="23" t="e">
        <f>+#REF!-H397</f>
        <v>#REF!</v>
      </c>
      <c r="X397" s="24"/>
      <c r="Y397" s="24"/>
      <c r="Z397" s="24"/>
      <c r="AA397" s="24"/>
      <c r="AB397" s="24"/>
      <c r="AC397" s="24"/>
      <c r="AD397" s="12" t="str">
        <f>VLOOKUP(B397,'[1]All-Muss'!$C$3:$L$1341,10,0)</f>
        <v>Last communication 07
(Outstanding Rs 21000/-)</v>
      </c>
    </row>
    <row r="398" spans="1:30" ht="15" thickBot="1" x14ac:dyDescent="0.35">
      <c r="A398" s="27">
        <v>397</v>
      </c>
      <c r="B398" s="28" t="s">
        <v>1081</v>
      </c>
      <c r="C398" s="23" t="s">
        <v>23</v>
      </c>
      <c r="D398" s="29">
        <v>2000405</v>
      </c>
      <c r="E398" s="19" t="s">
        <v>25</v>
      </c>
      <c r="F398" s="23" t="s">
        <v>26</v>
      </c>
      <c r="G398" s="31">
        <v>34403</v>
      </c>
      <c r="H398" s="23">
        <v>1994</v>
      </c>
      <c r="I398" s="23" t="s">
        <v>1082</v>
      </c>
      <c r="J398" s="23"/>
      <c r="K398" s="30"/>
      <c r="L398" s="30">
        <f>VLOOKUP(B398,'[1]All-Muss'!$C$3:$L$1341,5,0)</f>
        <v>57000</v>
      </c>
      <c r="M398" s="30">
        <f>VLOOKUP(B398,'[1]All-Muss'!$C$3:$L$1341,6,0)</f>
        <v>57000</v>
      </c>
      <c r="N398" s="30" t="str">
        <f>VLOOKUP(B398,'[1]All-Muss'!$C$3:$L$1341,8,0)</f>
        <v>I.R.M</v>
      </c>
      <c r="O398" s="25">
        <f t="shared" si="26"/>
        <v>0</v>
      </c>
      <c r="P398" s="23" t="e">
        <f>+#REF!-H398</f>
        <v>#REF!</v>
      </c>
      <c r="Q398" s="24" t="e">
        <f t="shared" si="27"/>
        <v>#REF!</v>
      </c>
      <c r="R398" s="25" t="e">
        <f t="shared" si="28"/>
        <v>#REF!</v>
      </c>
      <c r="S398" s="24">
        <f t="shared" si="29"/>
        <v>0</v>
      </c>
      <c r="T398" s="24"/>
      <c r="U398" s="24"/>
      <c r="V398" s="24"/>
      <c r="W398" s="23" t="e">
        <f>+#REF!-H398</f>
        <v>#REF!</v>
      </c>
      <c r="X398" s="24"/>
      <c r="Y398" s="24"/>
      <c r="Z398" s="24"/>
      <c r="AA398" s="24"/>
      <c r="AB398" s="24"/>
      <c r="AC398" s="24"/>
      <c r="AD398" s="12" t="str">
        <f>VLOOKUP(B398,'[1]All-Muss'!$C$3:$L$1341,10,0)</f>
        <v>Last communication 95</v>
      </c>
    </row>
    <row r="399" spans="1:30" ht="15" thickBot="1" x14ac:dyDescent="0.35">
      <c r="A399" s="27">
        <v>398</v>
      </c>
      <c r="B399" s="28" t="s">
        <v>1083</v>
      </c>
      <c r="C399" s="23" t="s">
        <v>23</v>
      </c>
      <c r="D399" s="29">
        <v>2000414</v>
      </c>
      <c r="E399" s="19" t="s">
        <v>25</v>
      </c>
      <c r="F399" s="23" t="s">
        <v>26</v>
      </c>
      <c r="G399" s="31">
        <v>34617</v>
      </c>
      <c r="H399" s="23">
        <v>1994</v>
      </c>
      <c r="I399" s="23" t="s">
        <v>1084</v>
      </c>
      <c r="J399" s="23"/>
      <c r="K399" s="30"/>
      <c r="L399" s="30">
        <f>VLOOKUP(B399,'[1]All-Muss'!$C$3:$L$1341,5,0)</f>
        <v>28000</v>
      </c>
      <c r="M399" s="30">
        <f>VLOOKUP(B399,'[1]All-Muss'!$C$3:$L$1341,6,0)</f>
        <v>28000</v>
      </c>
      <c r="N399" s="30" t="str">
        <f>VLOOKUP(B399,'[1]All-Muss'!$C$3:$L$1341,8,0)</f>
        <v>I.R.M</v>
      </c>
      <c r="O399" s="25">
        <f t="shared" si="26"/>
        <v>0</v>
      </c>
      <c r="P399" s="23" t="e">
        <f>+#REF!-H399</f>
        <v>#REF!</v>
      </c>
      <c r="Q399" s="24" t="e">
        <f t="shared" si="27"/>
        <v>#REF!</v>
      </c>
      <c r="R399" s="25" t="e">
        <f t="shared" si="28"/>
        <v>#REF!</v>
      </c>
      <c r="S399" s="24">
        <f t="shared" si="29"/>
        <v>0</v>
      </c>
      <c r="T399" s="24"/>
      <c r="U399" s="24"/>
      <c r="V399" s="24"/>
      <c r="W399" s="23" t="e">
        <f>+#REF!-H399</f>
        <v>#REF!</v>
      </c>
      <c r="X399" s="24"/>
      <c r="Y399" s="24"/>
      <c r="Z399" s="24"/>
      <c r="AA399" s="24"/>
      <c r="AB399" s="24"/>
      <c r="AC399" s="24"/>
      <c r="AD399" s="12" t="str">
        <f>VLOOKUP(B399,'[1]All-Muss'!$C$3:$L$1341,10,0)</f>
        <v>Last communication 95</v>
      </c>
    </row>
    <row r="400" spans="1:30" ht="29.4" thickBot="1" x14ac:dyDescent="0.35">
      <c r="A400" s="27">
        <v>399</v>
      </c>
      <c r="B400" s="28" t="s">
        <v>1085</v>
      </c>
      <c r="C400" s="23" t="s">
        <v>23</v>
      </c>
      <c r="D400" s="29">
        <v>2000424</v>
      </c>
      <c r="E400" s="19" t="s">
        <v>25</v>
      </c>
      <c r="F400" s="23" t="s">
        <v>26</v>
      </c>
      <c r="G400" s="23" t="s">
        <v>1086</v>
      </c>
      <c r="H400" s="23">
        <v>1994</v>
      </c>
      <c r="I400" s="23" t="s">
        <v>1087</v>
      </c>
      <c r="J400" s="23"/>
      <c r="K400" s="30"/>
      <c r="L400" s="30">
        <f>VLOOKUP(B400,'[1]All-Muss'!$C$3:$L$1341,5,0)</f>
        <v>28000</v>
      </c>
      <c r="M400" s="30">
        <f>VLOOKUP(B400,'[1]All-Muss'!$C$3:$L$1341,6,0)</f>
        <v>14000</v>
      </c>
      <c r="N400" s="30" t="str">
        <f>VLOOKUP(B400,'[1]All-Muss'!$C$3:$L$1341,8,0)</f>
        <v>Outstanding</v>
      </c>
      <c r="O400" s="25">
        <f t="shared" si="26"/>
        <v>14000</v>
      </c>
      <c r="P400" s="23" t="e">
        <f>+#REF!-H400</f>
        <v>#REF!</v>
      </c>
      <c r="Q400" s="24">
        <f t="shared" si="27"/>
        <v>11200</v>
      </c>
      <c r="R400" s="25" t="e">
        <f t="shared" si="28"/>
        <v>#REF!</v>
      </c>
      <c r="S400" s="24">
        <f t="shared" si="29"/>
        <v>11200</v>
      </c>
      <c r="T400" s="24"/>
      <c r="U400" s="24"/>
      <c r="V400" s="24"/>
      <c r="W400" s="23" t="e">
        <f>+#REF!-H400</f>
        <v>#REF!</v>
      </c>
      <c r="X400" s="24"/>
      <c r="Y400" s="24"/>
      <c r="Z400" s="24"/>
      <c r="AA400" s="24"/>
      <c r="AB400" s="24"/>
      <c r="AC400" s="24"/>
      <c r="AD400" s="12" t="str">
        <f>VLOOKUP(B400,'[1]All-Muss'!$C$3:$L$1341,10,0)</f>
        <v>According to file unit cost outstanding
(Outstanding Rs 14000/-)</v>
      </c>
    </row>
    <row r="401" spans="1:30" ht="29.4" thickBot="1" x14ac:dyDescent="0.35">
      <c r="A401" s="27">
        <v>400</v>
      </c>
      <c r="B401" s="28" t="s">
        <v>1088</v>
      </c>
      <c r="C401" s="23" t="s">
        <v>23</v>
      </c>
      <c r="D401" s="29">
        <v>2000429</v>
      </c>
      <c r="E401" s="19" t="s">
        <v>25</v>
      </c>
      <c r="F401" s="23" t="s">
        <v>26</v>
      </c>
      <c r="G401" s="23" t="s">
        <v>1089</v>
      </c>
      <c r="H401" s="23">
        <v>1994</v>
      </c>
      <c r="I401" s="23" t="s">
        <v>1090</v>
      </c>
      <c r="J401" s="23"/>
      <c r="K401" s="30"/>
      <c r="L401" s="30">
        <f>VLOOKUP(B401,'[1]All-Muss'!$C$3:$L$1341,5,0)</f>
        <v>28000</v>
      </c>
      <c r="M401" s="30">
        <f>VLOOKUP(B401,'[1]All-Muss'!$C$3:$L$1341,6,0)</f>
        <v>19600</v>
      </c>
      <c r="N401" s="30" t="str">
        <f>VLOOKUP(B401,'[1]All-Muss'!$C$3:$L$1341,8,0)</f>
        <v>Outstanding</v>
      </c>
      <c r="O401" s="25">
        <f t="shared" si="26"/>
        <v>8400</v>
      </c>
      <c r="P401" s="23" t="e">
        <f>+#REF!-H401</f>
        <v>#REF!</v>
      </c>
      <c r="Q401" s="24">
        <f t="shared" si="27"/>
        <v>15680</v>
      </c>
      <c r="R401" s="25" t="e">
        <f t="shared" si="28"/>
        <v>#REF!</v>
      </c>
      <c r="S401" s="24">
        <f t="shared" si="29"/>
        <v>15680</v>
      </c>
      <c r="T401" s="24"/>
      <c r="U401" s="24"/>
      <c r="V401" s="24"/>
      <c r="W401" s="23" t="e">
        <f>+#REF!-H401</f>
        <v>#REF!</v>
      </c>
      <c r="X401" s="24"/>
      <c r="Y401" s="24"/>
      <c r="Z401" s="24"/>
      <c r="AA401" s="24"/>
      <c r="AB401" s="24"/>
      <c r="AC401" s="24"/>
      <c r="AD401" s="12" t="str">
        <f>VLOOKUP(B401,'[1]All-Muss'!$C$3:$L$1341,10,0)</f>
        <v>No communication till date
(Outstanding Rs 8400/-)</v>
      </c>
    </row>
    <row r="402" spans="1:30" ht="15" thickBot="1" x14ac:dyDescent="0.35">
      <c r="A402" s="27">
        <v>401</v>
      </c>
      <c r="B402" s="28" t="s">
        <v>1091</v>
      </c>
      <c r="C402" s="23" t="s">
        <v>23</v>
      </c>
      <c r="D402" s="29">
        <v>2000472</v>
      </c>
      <c r="E402" s="19" t="s">
        <v>25</v>
      </c>
      <c r="F402" s="23" t="s">
        <v>26</v>
      </c>
      <c r="G402" s="31">
        <v>34588</v>
      </c>
      <c r="H402" s="23">
        <v>1994</v>
      </c>
      <c r="I402" s="23" t="s">
        <v>1092</v>
      </c>
      <c r="J402" s="23"/>
      <c r="K402" s="30"/>
      <c r="L402" s="30">
        <f>VLOOKUP(B402,'[1]All-Muss'!$C$3:$L$1341,5,0)</f>
        <v>71250</v>
      </c>
      <c r="M402" s="30">
        <f>VLOOKUP(B402,'[1]All-Muss'!$C$3:$L$1341,6,0)</f>
        <v>71250</v>
      </c>
      <c r="N402" s="30" t="str">
        <f>VLOOKUP(B402,'[1]All-Muss'!$C$3:$L$1341,8,0)</f>
        <v>I.R.M</v>
      </c>
      <c r="O402" s="25">
        <f t="shared" si="26"/>
        <v>0</v>
      </c>
      <c r="P402" s="23" t="e">
        <f>+#REF!-H402</f>
        <v>#REF!</v>
      </c>
      <c r="Q402" s="24" t="e">
        <f t="shared" si="27"/>
        <v>#REF!</v>
      </c>
      <c r="R402" s="25" t="e">
        <f t="shared" si="28"/>
        <v>#REF!</v>
      </c>
      <c r="S402" s="24">
        <f t="shared" si="29"/>
        <v>0</v>
      </c>
      <c r="T402" s="24"/>
      <c r="U402" s="24"/>
      <c r="V402" s="24"/>
      <c r="W402" s="23" t="e">
        <f>+#REF!-H402</f>
        <v>#REF!</v>
      </c>
      <c r="X402" s="24"/>
      <c r="Y402" s="24"/>
      <c r="Z402" s="24"/>
      <c r="AA402" s="24"/>
      <c r="AB402" s="24"/>
      <c r="AC402" s="24"/>
      <c r="AD402" s="12" t="str">
        <f>VLOOKUP(B402,'[1]All-Muss'!$C$3:$L$1341,10,0)</f>
        <v>Last communication 08</v>
      </c>
    </row>
    <row r="403" spans="1:30" ht="15" thickBot="1" x14ac:dyDescent="0.35">
      <c r="A403" s="27">
        <v>402</v>
      </c>
      <c r="B403" s="28" t="s">
        <v>1093</v>
      </c>
      <c r="C403" s="23" t="s">
        <v>23</v>
      </c>
      <c r="D403" s="29">
        <v>2000509</v>
      </c>
      <c r="E403" s="19" t="s">
        <v>25</v>
      </c>
      <c r="F403" s="23" t="s">
        <v>26</v>
      </c>
      <c r="G403" s="23" t="s">
        <v>951</v>
      </c>
      <c r="H403" s="23">
        <v>1994</v>
      </c>
      <c r="I403" s="23" t="s">
        <v>1094</v>
      </c>
      <c r="J403" s="23"/>
      <c r="K403" s="30"/>
      <c r="L403" s="30">
        <f>VLOOKUP(B403,'[1]All-Muss'!$C$3:$L$1341,5,0)</f>
        <v>57000</v>
      </c>
      <c r="M403" s="30">
        <f>VLOOKUP(B403,'[1]All-Muss'!$C$3:$L$1341,6,0)</f>
        <v>57000</v>
      </c>
      <c r="N403" s="30" t="str">
        <f>VLOOKUP(B403,'[1]All-Muss'!$C$3:$L$1341,8,0)</f>
        <v>I.R.M</v>
      </c>
      <c r="O403" s="25">
        <f t="shared" si="26"/>
        <v>0</v>
      </c>
      <c r="P403" s="23" t="e">
        <f>+#REF!-H403</f>
        <v>#REF!</v>
      </c>
      <c r="Q403" s="24" t="e">
        <f t="shared" si="27"/>
        <v>#REF!</v>
      </c>
      <c r="R403" s="25" t="e">
        <f t="shared" si="28"/>
        <v>#REF!</v>
      </c>
      <c r="S403" s="24">
        <f t="shared" si="29"/>
        <v>0</v>
      </c>
      <c r="T403" s="24"/>
      <c r="U403" s="24"/>
      <c r="V403" s="24"/>
      <c r="W403" s="23" t="e">
        <f>+#REF!-H403</f>
        <v>#REF!</v>
      </c>
      <c r="X403" s="24"/>
      <c r="Y403" s="24"/>
      <c r="Z403" s="24"/>
      <c r="AA403" s="24"/>
      <c r="AB403" s="24"/>
      <c r="AC403" s="24"/>
      <c r="AD403" s="12" t="str">
        <f>VLOOKUP(B403,'[1]All-Muss'!$C$3:$L$1341,10,0)</f>
        <v>Last communication 07</v>
      </c>
    </row>
    <row r="404" spans="1:30" ht="15" thickBot="1" x14ac:dyDescent="0.35">
      <c r="A404" s="27">
        <v>403</v>
      </c>
      <c r="B404" s="28" t="s">
        <v>1095</v>
      </c>
      <c r="C404" s="23" t="s">
        <v>23</v>
      </c>
      <c r="D404" s="29">
        <v>2000512</v>
      </c>
      <c r="E404" s="19" t="s">
        <v>25</v>
      </c>
      <c r="F404" s="23" t="s">
        <v>26</v>
      </c>
      <c r="G404" s="23" t="s">
        <v>945</v>
      </c>
      <c r="H404" s="23">
        <v>1994</v>
      </c>
      <c r="I404" s="23" t="s">
        <v>1096</v>
      </c>
      <c r="J404" s="23"/>
      <c r="K404" s="30"/>
      <c r="L404" s="30">
        <f>VLOOKUP(B404,'[1]All-Muss'!$C$3:$L$1341,5,0)</f>
        <v>28000</v>
      </c>
      <c r="M404" s="30">
        <f>VLOOKUP(B404,'[1]All-Muss'!$C$3:$L$1341,6,0)</f>
        <v>28000</v>
      </c>
      <c r="N404" s="30" t="str">
        <f>VLOOKUP(B404,'[1]All-Muss'!$C$3:$L$1341,8,0)</f>
        <v>I.R.M</v>
      </c>
      <c r="O404" s="25">
        <f t="shared" si="26"/>
        <v>0</v>
      </c>
      <c r="P404" s="23" t="e">
        <f>+#REF!-H404</f>
        <v>#REF!</v>
      </c>
      <c r="Q404" s="24" t="e">
        <f t="shared" si="27"/>
        <v>#REF!</v>
      </c>
      <c r="R404" s="25" t="e">
        <f t="shared" si="28"/>
        <v>#REF!</v>
      </c>
      <c r="S404" s="24">
        <f t="shared" si="29"/>
        <v>0</v>
      </c>
      <c r="T404" s="24"/>
      <c r="U404" s="24"/>
      <c r="V404" s="24"/>
      <c r="W404" s="23" t="e">
        <f>+#REF!-H404</f>
        <v>#REF!</v>
      </c>
      <c r="X404" s="24"/>
      <c r="Y404" s="24"/>
      <c r="Z404" s="24"/>
      <c r="AA404" s="24"/>
      <c r="AB404" s="24"/>
      <c r="AC404" s="24"/>
      <c r="AD404" s="12" t="str">
        <f>VLOOKUP(B404,'[1]All-Muss'!$C$3:$L$1341,10,0)</f>
        <v>Last communication 07</v>
      </c>
    </row>
    <row r="405" spans="1:30" ht="15" thickBot="1" x14ac:dyDescent="0.35">
      <c r="A405" s="27">
        <v>404</v>
      </c>
      <c r="B405" s="28" t="s">
        <v>1097</v>
      </c>
      <c r="C405" s="23" t="s">
        <v>23</v>
      </c>
      <c r="D405" s="29">
        <v>2000522</v>
      </c>
      <c r="E405" s="19" t="s">
        <v>25</v>
      </c>
      <c r="F405" s="23" t="s">
        <v>26</v>
      </c>
      <c r="G405" s="31">
        <v>34618</v>
      </c>
      <c r="H405" s="23">
        <v>1994</v>
      </c>
      <c r="I405" s="23" t="s">
        <v>1098</v>
      </c>
      <c r="J405" s="23"/>
      <c r="K405" s="30"/>
      <c r="L405" s="30">
        <f>VLOOKUP(B405,'[1]All-Muss'!$C$3:$L$1341,5,0)</f>
        <v>28000</v>
      </c>
      <c r="M405" s="30">
        <f>VLOOKUP(B405,'[1]All-Muss'!$C$3:$L$1341,6,0)</f>
        <v>28000</v>
      </c>
      <c r="N405" s="30" t="str">
        <f>VLOOKUP(B405,'[1]All-Muss'!$C$3:$L$1341,8,0)</f>
        <v>I.R.M</v>
      </c>
      <c r="O405" s="25">
        <f t="shared" si="26"/>
        <v>0</v>
      </c>
      <c r="P405" s="23" t="e">
        <f>+#REF!-H405</f>
        <v>#REF!</v>
      </c>
      <c r="Q405" s="24" t="e">
        <f t="shared" si="27"/>
        <v>#REF!</v>
      </c>
      <c r="R405" s="25" t="e">
        <f t="shared" si="28"/>
        <v>#REF!</v>
      </c>
      <c r="S405" s="24">
        <f t="shared" si="29"/>
        <v>0</v>
      </c>
      <c r="T405" s="24"/>
      <c r="U405" s="24"/>
      <c r="V405" s="24"/>
      <c r="W405" s="23" t="e">
        <f>+#REF!-H405</f>
        <v>#REF!</v>
      </c>
      <c r="X405" s="24"/>
      <c r="Y405" s="24"/>
      <c r="Z405" s="24"/>
      <c r="AA405" s="24"/>
      <c r="AB405" s="24"/>
      <c r="AC405" s="24"/>
      <c r="AD405" s="12" t="str">
        <f>VLOOKUP(B405,'[1]All-Muss'!$C$3:$L$1341,10,0)</f>
        <v>Last communication 09</v>
      </c>
    </row>
    <row r="406" spans="1:30" ht="15" thickBot="1" x14ac:dyDescent="0.35">
      <c r="A406" s="27">
        <v>405</v>
      </c>
      <c r="B406" s="28" t="s">
        <v>1099</v>
      </c>
      <c r="C406" s="23" t="s">
        <v>23</v>
      </c>
      <c r="D406" s="29">
        <v>2000525</v>
      </c>
      <c r="E406" s="19" t="s">
        <v>25</v>
      </c>
      <c r="F406" s="23" t="s">
        <v>26</v>
      </c>
      <c r="G406" s="23" t="s">
        <v>945</v>
      </c>
      <c r="H406" s="23">
        <v>1994</v>
      </c>
      <c r="I406" s="23" t="s">
        <v>1100</v>
      </c>
      <c r="J406" s="23"/>
      <c r="K406" s="30"/>
      <c r="L406" s="30">
        <f>VLOOKUP(B406,'[1]All-Muss'!$C$3:$L$1341,5,0)</f>
        <v>28000</v>
      </c>
      <c r="M406" s="30">
        <f>VLOOKUP(B406,'[1]All-Muss'!$C$3:$L$1341,6,0)</f>
        <v>28000</v>
      </c>
      <c r="N406" s="30" t="str">
        <f>VLOOKUP(B406,'[1]All-Muss'!$C$3:$L$1341,8,0)</f>
        <v>I.R.M</v>
      </c>
      <c r="O406" s="25">
        <f t="shared" si="26"/>
        <v>0</v>
      </c>
      <c r="P406" s="23" t="e">
        <f>+#REF!-H406</f>
        <v>#REF!</v>
      </c>
      <c r="Q406" s="24" t="e">
        <f t="shared" si="27"/>
        <v>#REF!</v>
      </c>
      <c r="R406" s="25" t="e">
        <f t="shared" si="28"/>
        <v>#REF!</v>
      </c>
      <c r="S406" s="24">
        <f t="shared" si="29"/>
        <v>0</v>
      </c>
      <c r="T406" s="24"/>
      <c r="U406" s="24"/>
      <c r="V406" s="24"/>
      <c r="W406" s="23" t="e">
        <f>+#REF!-H406</f>
        <v>#REF!</v>
      </c>
      <c r="X406" s="24"/>
      <c r="Y406" s="24"/>
      <c r="Z406" s="24"/>
      <c r="AA406" s="24"/>
      <c r="AB406" s="24"/>
      <c r="AC406" s="24"/>
      <c r="AD406" s="12" t="str">
        <f>VLOOKUP(B406,'[1]All-Muss'!$C$3:$L$1341,10,0)</f>
        <v>Last communication 07</v>
      </c>
    </row>
    <row r="407" spans="1:30" ht="15" thickBot="1" x14ac:dyDescent="0.35">
      <c r="A407" s="27">
        <v>406</v>
      </c>
      <c r="B407" s="28" t="s">
        <v>1101</v>
      </c>
      <c r="C407" s="23" t="s">
        <v>23</v>
      </c>
      <c r="D407" s="29">
        <v>2000538</v>
      </c>
      <c r="E407" s="19" t="s">
        <v>25</v>
      </c>
      <c r="F407" s="23" t="s">
        <v>26</v>
      </c>
      <c r="G407" s="31">
        <v>34435</v>
      </c>
      <c r="H407" s="23">
        <v>1994</v>
      </c>
      <c r="I407" s="23" t="s">
        <v>1102</v>
      </c>
      <c r="J407" s="23"/>
      <c r="K407" s="30"/>
      <c r="L407" s="30">
        <f>VLOOKUP(B407,'[1]All-Muss'!$C$3:$L$1341,5,0)</f>
        <v>28000</v>
      </c>
      <c r="M407" s="30">
        <f>VLOOKUP(B407,'[1]All-Muss'!$C$3:$L$1341,6,0)</f>
        <v>28000</v>
      </c>
      <c r="N407" s="30" t="str">
        <f>VLOOKUP(B407,'[1]All-Muss'!$C$3:$L$1341,8,0)</f>
        <v>I.R.M</v>
      </c>
      <c r="O407" s="25">
        <f t="shared" si="26"/>
        <v>0</v>
      </c>
      <c r="P407" s="23" t="e">
        <f>+#REF!-H407</f>
        <v>#REF!</v>
      </c>
      <c r="Q407" s="24" t="e">
        <f t="shared" si="27"/>
        <v>#REF!</v>
      </c>
      <c r="R407" s="25" t="e">
        <f t="shared" si="28"/>
        <v>#REF!</v>
      </c>
      <c r="S407" s="24">
        <f t="shared" si="29"/>
        <v>0</v>
      </c>
      <c r="T407" s="24"/>
      <c r="U407" s="24"/>
      <c r="V407" s="24"/>
      <c r="W407" s="23" t="e">
        <f>+#REF!-H407</f>
        <v>#REF!</v>
      </c>
      <c r="X407" s="24"/>
      <c r="Y407" s="24"/>
      <c r="Z407" s="24"/>
      <c r="AA407" s="24"/>
      <c r="AB407" s="24"/>
      <c r="AC407" s="24"/>
      <c r="AD407" s="12" t="str">
        <f>VLOOKUP(B407,'[1]All-Muss'!$C$3:$L$1341,10,0)</f>
        <v>Last communication 07</v>
      </c>
    </row>
    <row r="408" spans="1:30" ht="15" thickBot="1" x14ac:dyDescent="0.35">
      <c r="A408" s="27">
        <v>407</v>
      </c>
      <c r="B408" s="28" t="s">
        <v>1103</v>
      </c>
      <c r="C408" s="23" t="s">
        <v>23</v>
      </c>
      <c r="D408" s="29">
        <v>2000572</v>
      </c>
      <c r="E408" s="19" t="s">
        <v>25</v>
      </c>
      <c r="F408" s="23" t="s">
        <v>26</v>
      </c>
      <c r="G408" s="31">
        <v>34346</v>
      </c>
      <c r="H408" s="23">
        <v>1994</v>
      </c>
      <c r="I408" s="23" t="s">
        <v>1104</v>
      </c>
      <c r="J408" s="23"/>
      <c r="K408" s="30"/>
      <c r="L408" s="30">
        <f>VLOOKUP(B408,'[1]All-Muss'!$C$3:$L$1341,5,0)</f>
        <v>57000</v>
      </c>
      <c r="M408" s="30">
        <f>VLOOKUP(B408,'[1]All-Muss'!$C$3:$L$1341,6,0)</f>
        <v>57000</v>
      </c>
      <c r="N408" s="30" t="str">
        <f>VLOOKUP(B408,'[1]All-Muss'!$C$3:$L$1341,8,0)</f>
        <v>R.M</v>
      </c>
      <c r="O408" s="25">
        <f t="shared" si="26"/>
        <v>0</v>
      </c>
      <c r="P408" s="23" t="e">
        <f>+#REF!-H408</f>
        <v>#REF!</v>
      </c>
      <c r="Q408" s="24" t="e">
        <f t="shared" si="27"/>
        <v>#REF!</v>
      </c>
      <c r="R408" s="25" t="e">
        <f t="shared" si="28"/>
        <v>#REF!</v>
      </c>
      <c r="S408" s="24">
        <f t="shared" si="29"/>
        <v>0</v>
      </c>
      <c r="T408" s="24"/>
      <c r="U408" s="24"/>
      <c r="V408" s="24"/>
      <c r="W408" s="23" t="e">
        <f>+#REF!-H408</f>
        <v>#REF!</v>
      </c>
      <c r="X408" s="24"/>
      <c r="Y408" s="24"/>
      <c r="Z408" s="24"/>
      <c r="AA408" s="24"/>
      <c r="AB408" s="24"/>
      <c r="AC408" s="24"/>
      <c r="AD408" s="12" t="str">
        <f>VLOOKUP(B408,'[1]All-Muss'!$C$3:$L$1341,10,0)</f>
        <v>Last communication 09</v>
      </c>
    </row>
    <row r="409" spans="1:30" ht="15" thickBot="1" x14ac:dyDescent="0.35">
      <c r="A409" s="27">
        <v>408</v>
      </c>
      <c r="B409" s="28" t="s">
        <v>1105</v>
      </c>
      <c r="C409" s="23" t="s">
        <v>23</v>
      </c>
      <c r="D409" s="29">
        <v>2000589</v>
      </c>
      <c r="E409" s="19" t="s">
        <v>25</v>
      </c>
      <c r="F409" s="23" t="s">
        <v>26</v>
      </c>
      <c r="G409" s="23" t="s">
        <v>959</v>
      </c>
      <c r="H409" s="23">
        <v>1994</v>
      </c>
      <c r="I409" s="23" t="s">
        <v>1106</v>
      </c>
      <c r="J409" s="23"/>
      <c r="K409" s="30"/>
      <c r="L409" s="30">
        <f>VLOOKUP(B409,'[1]All-Muss'!$C$3:$L$1341,5,0)</f>
        <v>28000</v>
      </c>
      <c r="M409" s="30">
        <f>VLOOKUP(B409,'[1]All-Muss'!$C$3:$L$1341,6,0)</f>
        <v>28000</v>
      </c>
      <c r="N409" s="30" t="str">
        <f>VLOOKUP(B409,'[1]All-Muss'!$C$3:$L$1341,8,0)</f>
        <v>I.R.M</v>
      </c>
      <c r="O409" s="25">
        <f t="shared" si="26"/>
        <v>0</v>
      </c>
      <c r="P409" s="23" t="e">
        <f>+#REF!-H409</f>
        <v>#REF!</v>
      </c>
      <c r="Q409" s="24" t="e">
        <f t="shared" si="27"/>
        <v>#REF!</v>
      </c>
      <c r="R409" s="25" t="e">
        <f t="shared" si="28"/>
        <v>#REF!</v>
      </c>
      <c r="S409" s="24">
        <f t="shared" si="29"/>
        <v>0</v>
      </c>
      <c r="T409" s="24"/>
      <c r="U409" s="24"/>
      <c r="V409" s="24"/>
      <c r="W409" s="23" t="e">
        <f>+#REF!-H409</f>
        <v>#REF!</v>
      </c>
      <c r="X409" s="24"/>
      <c r="Y409" s="24"/>
      <c r="Z409" s="24"/>
      <c r="AA409" s="24"/>
      <c r="AB409" s="24"/>
      <c r="AC409" s="24"/>
      <c r="AD409" s="12" t="str">
        <f>VLOOKUP(B409,'[1]All-Muss'!$C$3:$L$1341,10,0)</f>
        <v>Last communication 95</v>
      </c>
    </row>
    <row r="410" spans="1:30" ht="15" thickBot="1" x14ac:dyDescent="0.35">
      <c r="A410" s="27">
        <v>409</v>
      </c>
      <c r="B410" s="28" t="s">
        <v>1107</v>
      </c>
      <c r="C410" s="23" t="s">
        <v>23</v>
      </c>
      <c r="D410" s="29">
        <v>2000623</v>
      </c>
      <c r="E410" s="19" t="s">
        <v>25</v>
      </c>
      <c r="F410" s="23" t="s">
        <v>26</v>
      </c>
      <c r="G410" s="23" t="s">
        <v>1108</v>
      </c>
      <c r="H410" s="23">
        <v>1994</v>
      </c>
      <c r="I410" s="23" t="s">
        <v>1109</v>
      </c>
      <c r="J410" s="23"/>
      <c r="K410" s="30"/>
      <c r="L410" s="30">
        <f>VLOOKUP(B410,'[1]All-Muss'!$C$3:$L$1341,5,0)</f>
        <v>28000</v>
      </c>
      <c r="M410" s="30">
        <f>VLOOKUP(B410,'[1]All-Muss'!$C$3:$L$1341,6,0)</f>
        <v>28000</v>
      </c>
      <c r="N410" s="30" t="str">
        <f>VLOOKUP(B410,'[1]All-Muss'!$C$3:$L$1341,8,0)</f>
        <v>I.R.M</v>
      </c>
      <c r="O410" s="25">
        <f t="shared" si="26"/>
        <v>0</v>
      </c>
      <c r="P410" s="23" t="e">
        <f>+#REF!-H410</f>
        <v>#REF!</v>
      </c>
      <c r="Q410" s="24" t="e">
        <f t="shared" si="27"/>
        <v>#REF!</v>
      </c>
      <c r="R410" s="25" t="e">
        <f t="shared" si="28"/>
        <v>#REF!</v>
      </c>
      <c r="S410" s="24">
        <f t="shared" si="29"/>
        <v>0</v>
      </c>
      <c r="T410" s="24"/>
      <c r="U410" s="24"/>
      <c r="V410" s="24"/>
      <c r="W410" s="23" t="e">
        <f>+#REF!-H410</f>
        <v>#REF!</v>
      </c>
      <c r="X410" s="24"/>
      <c r="Y410" s="24"/>
      <c r="Z410" s="24"/>
      <c r="AA410" s="24"/>
      <c r="AB410" s="24"/>
      <c r="AC410" s="24"/>
      <c r="AD410" s="12" t="str">
        <f>VLOOKUP(B410,'[1]All-Muss'!$C$3:$L$1341,10,0)</f>
        <v>Last communication 07</v>
      </c>
    </row>
    <row r="411" spans="1:30" ht="15" thickBot="1" x14ac:dyDescent="0.35">
      <c r="A411" s="27">
        <v>410</v>
      </c>
      <c r="B411" s="28" t="s">
        <v>1110</v>
      </c>
      <c r="C411" s="23" t="s">
        <v>23</v>
      </c>
      <c r="D411" s="29">
        <v>2000624</v>
      </c>
      <c r="E411" s="19" t="s">
        <v>25</v>
      </c>
      <c r="F411" s="23" t="s">
        <v>26</v>
      </c>
      <c r="G411" s="23" t="s">
        <v>1108</v>
      </c>
      <c r="H411" s="23">
        <v>1994</v>
      </c>
      <c r="I411" s="23" t="s">
        <v>1111</v>
      </c>
      <c r="J411" s="23"/>
      <c r="K411" s="30"/>
      <c r="L411" s="30">
        <f>VLOOKUP(B411,'[1]All-Muss'!$C$3:$L$1341,5,0)</f>
        <v>28000</v>
      </c>
      <c r="M411" s="30">
        <f>VLOOKUP(B411,'[1]All-Muss'!$C$3:$L$1341,6,0)</f>
        <v>16800</v>
      </c>
      <c r="N411" s="30" t="str">
        <f>VLOOKUP(B411,'[1]All-Muss'!$C$3:$L$1341,8,0)</f>
        <v>Outstanding</v>
      </c>
      <c r="O411" s="25">
        <f t="shared" si="26"/>
        <v>11200</v>
      </c>
      <c r="P411" s="23" t="e">
        <f>+#REF!-H411</f>
        <v>#REF!</v>
      </c>
      <c r="Q411" s="24">
        <f t="shared" si="27"/>
        <v>13440</v>
      </c>
      <c r="R411" s="25" t="e">
        <f t="shared" si="28"/>
        <v>#REF!</v>
      </c>
      <c r="S411" s="24">
        <f t="shared" si="29"/>
        <v>13440</v>
      </c>
      <c r="T411" s="24"/>
      <c r="U411" s="24"/>
      <c r="V411" s="24"/>
      <c r="W411" s="23" t="e">
        <f>+#REF!-H411</f>
        <v>#REF!</v>
      </c>
      <c r="X411" s="24"/>
      <c r="Y411" s="24"/>
      <c r="Z411" s="24"/>
      <c r="AA411" s="24"/>
      <c r="AB411" s="24"/>
      <c r="AC411" s="24"/>
      <c r="AD411" s="12" t="str">
        <f>VLOOKUP(B411,'[1]All-Muss'!$C$3:$L$1341,10,0)</f>
        <v>Last communication 07</v>
      </c>
    </row>
    <row r="412" spans="1:30" ht="15" thickBot="1" x14ac:dyDescent="0.35">
      <c r="A412" s="27">
        <v>411</v>
      </c>
      <c r="B412" s="28" t="s">
        <v>1112</v>
      </c>
      <c r="C412" s="23" t="s">
        <v>23</v>
      </c>
      <c r="D412" s="29">
        <v>2000631</v>
      </c>
      <c r="E412" s="19" t="s">
        <v>25</v>
      </c>
      <c r="F412" s="23" t="s">
        <v>26</v>
      </c>
      <c r="G412" s="23" t="s">
        <v>1113</v>
      </c>
      <c r="H412" s="23">
        <v>1994</v>
      </c>
      <c r="I412" s="23" t="s">
        <v>1114</v>
      </c>
      <c r="J412" s="23"/>
      <c r="K412" s="30"/>
      <c r="L412" s="30">
        <f>VLOOKUP(B412,'[1]All-Muss'!$C$3:$L$1341,5,0)</f>
        <v>28000</v>
      </c>
      <c r="M412" s="30">
        <f>VLOOKUP(B412,'[1]All-Muss'!$C$3:$L$1341,6,0)</f>
        <v>16800</v>
      </c>
      <c r="N412" s="30" t="str">
        <f>VLOOKUP(B412,'[1]All-Muss'!$C$3:$L$1341,8,0)</f>
        <v>Outstanding</v>
      </c>
      <c r="O412" s="25">
        <f t="shared" si="26"/>
        <v>11200</v>
      </c>
      <c r="P412" s="23" t="e">
        <f>+#REF!-H412</f>
        <v>#REF!</v>
      </c>
      <c r="Q412" s="24">
        <f t="shared" si="27"/>
        <v>13440</v>
      </c>
      <c r="R412" s="25" t="e">
        <f t="shared" si="28"/>
        <v>#REF!</v>
      </c>
      <c r="S412" s="24">
        <f t="shared" si="29"/>
        <v>13440</v>
      </c>
      <c r="T412" s="24"/>
      <c r="U412" s="24"/>
      <c r="V412" s="24"/>
      <c r="W412" s="23" t="e">
        <f>+#REF!-H412</f>
        <v>#REF!</v>
      </c>
      <c r="X412" s="24"/>
      <c r="Y412" s="24"/>
      <c r="Z412" s="24"/>
      <c r="AA412" s="24"/>
      <c r="AB412" s="24"/>
      <c r="AC412" s="24"/>
      <c r="AD412" s="12" t="str">
        <f>VLOOKUP(B412,'[1]All-Muss'!$C$3:$L$1341,10,0)</f>
        <v>According to file unit cost outstanding</v>
      </c>
    </row>
    <row r="413" spans="1:30" ht="15" thickBot="1" x14ac:dyDescent="0.35">
      <c r="A413" s="27">
        <v>412</v>
      </c>
      <c r="B413" s="28" t="s">
        <v>1115</v>
      </c>
      <c r="C413" s="23" t="s">
        <v>23</v>
      </c>
      <c r="D413" s="29">
        <v>2000638</v>
      </c>
      <c r="E413" s="19" t="s">
        <v>25</v>
      </c>
      <c r="F413" s="23" t="s">
        <v>26</v>
      </c>
      <c r="G413" s="23" t="s">
        <v>1116</v>
      </c>
      <c r="H413" s="23">
        <v>1994</v>
      </c>
      <c r="I413" s="23" t="s">
        <v>1117</v>
      </c>
      <c r="J413" s="23"/>
      <c r="K413" s="30"/>
      <c r="L413" s="30">
        <f>VLOOKUP(B413,'[1]All-Muss'!$C$3:$L$1341,5,0)</f>
        <v>28000</v>
      </c>
      <c r="M413" s="30">
        <f>VLOOKUP(B413,'[1]All-Muss'!$C$3:$L$1341,6,0)</f>
        <v>28000</v>
      </c>
      <c r="N413" s="30" t="str">
        <f>VLOOKUP(B413,'[1]All-Muss'!$C$3:$L$1341,8,0)</f>
        <v>I.R.M</v>
      </c>
      <c r="O413" s="25">
        <f t="shared" si="26"/>
        <v>0</v>
      </c>
      <c r="P413" s="23" t="e">
        <f>+#REF!-H413</f>
        <v>#REF!</v>
      </c>
      <c r="Q413" s="24" t="e">
        <f t="shared" si="27"/>
        <v>#REF!</v>
      </c>
      <c r="R413" s="25" t="e">
        <f t="shared" si="28"/>
        <v>#REF!</v>
      </c>
      <c r="S413" s="24">
        <f t="shared" si="29"/>
        <v>0</v>
      </c>
      <c r="T413" s="24"/>
      <c r="U413" s="24"/>
      <c r="V413" s="24"/>
      <c r="W413" s="23" t="e">
        <f>+#REF!-H413</f>
        <v>#REF!</v>
      </c>
      <c r="X413" s="24"/>
      <c r="Y413" s="24"/>
      <c r="Z413" s="24"/>
      <c r="AA413" s="24"/>
      <c r="AB413" s="24"/>
      <c r="AC413" s="24"/>
      <c r="AD413" s="12" t="str">
        <f>VLOOKUP(B413,'[1]All-Muss'!$C$3:$L$1341,10,0)</f>
        <v>Last communication 95</v>
      </c>
    </row>
    <row r="414" spans="1:30" ht="15" thickBot="1" x14ac:dyDescent="0.35">
      <c r="A414" s="27">
        <v>413</v>
      </c>
      <c r="B414" s="28" t="s">
        <v>1118</v>
      </c>
      <c r="C414" s="23" t="s">
        <v>23</v>
      </c>
      <c r="D414" s="29">
        <v>2000660</v>
      </c>
      <c r="E414" s="19" t="s">
        <v>25</v>
      </c>
      <c r="F414" s="23" t="s">
        <v>26</v>
      </c>
      <c r="G414" s="23" t="s">
        <v>1119</v>
      </c>
      <c r="H414" s="23">
        <v>1994</v>
      </c>
      <c r="I414" s="23" t="s">
        <v>1120</v>
      </c>
      <c r="J414" s="23"/>
      <c r="K414" s="30"/>
      <c r="L414" s="30">
        <f>VLOOKUP(B414,'[1]All-Muss'!$C$3:$L$1341,5,0)</f>
        <v>45000</v>
      </c>
      <c r="M414" s="30">
        <f>VLOOKUP(B414,'[1]All-Muss'!$C$3:$L$1341,6,0)</f>
        <v>27000</v>
      </c>
      <c r="N414" s="30" t="str">
        <f>VLOOKUP(B414,'[1]All-Muss'!$C$3:$L$1341,8,0)</f>
        <v>Outstanding</v>
      </c>
      <c r="O414" s="25">
        <f t="shared" si="26"/>
        <v>18000</v>
      </c>
      <c r="P414" s="23" t="e">
        <f>+#REF!-H414</f>
        <v>#REF!</v>
      </c>
      <c r="Q414" s="24">
        <f t="shared" si="27"/>
        <v>21600</v>
      </c>
      <c r="R414" s="25" t="e">
        <f t="shared" si="28"/>
        <v>#REF!</v>
      </c>
      <c r="S414" s="24">
        <f t="shared" si="29"/>
        <v>21600</v>
      </c>
      <c r="T414" s="24"/>
      <c r="U414" s="24"/>
      <c r="V414" s="24"/>
      <c r="W414" s="23" t="e">
        <f>+#REF!-H414</f>
        <v>#REF!</v>
      </c>
      <c r="X414" s="24"/>
      <c r="Y414" s="24"/>
      <c r="Z414" s="24"/>
      <c r="AA414" s="24"/>
      <c r="AB414" s="24"/>
      <c r="AC414" s="24"/>
      <c r="AD414" s="12" t="str">
        <f>VLOOKUP(B414,'[1]All-Muss'!$C$3:$L$1341,10,0)</f>
        <v>According to file unit cost outstanding Rs 18000/-</v>
      </c>
    </row>
    <row r="415" spans="1:30" ht="15" thickBot="1" x14ac:dyDescent="0.35">
      <c r="A415" s="27">
        <v>414</v>
      </c>
      <c r="B415" s="28" t="s">
        <v>1121</v>
      </c>
      <c r="C415" s="23" t="s">
        <v>23</v>
      </c>
      <c r="D415" s="29">
        <v>2000675</v>
      </c>
      <c r="E415" s="19" t="s">
        <v>25</v>
      </c>
      <c r="F415" s="23" t="s">
        <v>26</v>
      </c>
      <c r="G415" s="23" t="s">
        <v>1122</v>
      </c>
      <c r="H415" s="23">
        <v>1994</v>
      </c>
      <c r="I415" s="23" t="s">
        <v>1123</v>
      </c>
      <c r="J415" s="23"/>
      <c r="K415" s="30"/>
      <c r="L415" s="30">
        <f>VLOOKUP(B415,'[1]All-Muss'!$C$3:$L$1341,5,0)</f>
        <v>28000</v>
      </c>
      <c r="M415" s="30">
        <f>VLOOKUP(B415,'[1]All-Muss'!$C$3:$L$1341,6,0)</f>
        <v>8400</v>
      </c>
      <c r="N415" s="30" t="str">
        <f>VLOOKUP(B415,'[1]All-Muss'!$C$3:$L$1341,8,0)</f>
        <v>Outstanding</v>
      </c>
      <c r="O415" s="25">
        <f t="shared" si="26"/>
        <v>19600</v>
      </c>
      <c r="P415" s="23" t="e">
        <f>+#REF!-H415</f>
        <v>#REF!</v>
      </c>
      <c r="Q415" s="24">
        <f t="shared" si="27"/>
        <v>6720</v>
      </c>
      <c r="R415" s="25" t="e">
        <f t="shared" si="28"/>
        <v>#REF!</v>
      </c>
      <c r="S415" s="24">
        <f t="shared" si="29"/>
        <v>6720</v>
      </c>
      <c r="T415" s="24"/>
      <c r="U415" s="24"/>
      <c r="V415" s="24"/>
      <c r="W415" s="23" t="e">
        <f>+#REF!-H415</f>
        <v>#REF!</v>
      </c>
      <c r="X415" s="24"/>
      <c r="Y415" s="24"/>
      <c r="Z415" s="24"/>
      <c r="AA415" s="24"/>
      <c r="AB415" s="24"/>
      <c r="AC415" s="24"/>
      <c r="AD415" s="12" t="str">
        <f>VLOOKUP(B415,'[1]All-Muss'!$C$3:$L$1341,10,0)</f>
        <v>Last communication 95 (Outstanding Rs 19600/-)</v>
      </c>
    </row>
    <row r="416" spans="1:30" ht="15" thickBot="1" x14ac:dyDescent="0.35">
      <c r="A416" s="27">
        <v>415</v>
      </c>
      <c r="B416" s="28" t="s">
        <v>1124</v>
      </c>
      <c r="C416" s="23" t="s">
        <v>23</v>
      </c>
      <c r="D416" s="29">
        <v>2000682</v>
      </c>
      <c r="E416" s="19" t="s">
        <v>25</v>
      </c>
      <c r="F416" s="23" t="s">
        <v>26</v>
      </c>
      <c r="G416" s="23" t="s">
        <v>1125</v>
      </c>
      <c r="H416" s="23">
        <v>1994</v>
      </c>
      <c r="I416" s="23" t="s">
        <v>1126</v>
      </c>
      <c r="J416" s="23"/>
      <c r="K416" s="30"/>
      <c r="L416" s="30">
        <f>VLOOKUP(B416,'[1]All-Muss'!$C$3:$L$1341,5,0)</f>
        <v>35000</v>
      </c>
      <c r="M416" s="30">
        <f>VLOOKUP(B416,'[1]All-Muss'!$C$3:$L$1341,6,0)</f>
        <v>35000</v>
      </c>
      <c r="N416" s="30" t="str">
        <f>VLOOKUP(B416,'[1]All-Muss'!$C$3:$L$1341,8,0)</f>
        <v>R.M</v>
      </c>
      <c r="O416" s="25">
        <f t="shared" si="26"/>
        <v>0</v>
      </c>
      <c r="P416" s="23" t="e">
        <f>+#REF!-H416</f>
        <v>#REF!</v>
      </c>
      <c r="Q416" s="24" t="e">
        <f t="shared" si="27"/>
        <v>#REF!</v>
      </c>
      <c r="R416" s="25" t="e">
        <f t="shared" si="28"/>
        <v>#REF!</v>
      </c>
      <c r="S416" s="24">
        <f t="shared" si="29"/>
        <v>0</v>
      </c>
      <c r="T416" s="24"/>
      <c r="U416" s="24"/>
      <c r="V416" s="24"/>
      <c r="W416" s="23" t="e">
        <f>+#REF!-H416</f>
        <v>#REF!</v>
      </c>
      <c r="X416" s="24"/>
      <c r="Y416" s="24"/>
      <c r="Z416" s="24"/>
      <c r="AA416" s="24"/>
      <c r="AB416" s="24"/>
      <c r="AC416" s="24"/>
      <c r="AD416" s="12" t="str">
        <f>VLOOKUP(B416,'[1]All-Muss'!$C$3:$L$1341,10,0)</f>
        <v>Last communication 10</v>
      </c>
    </row>
    <row r="417" spans="1:30" ht="15" thickBot="1" x14ac:dyDescent="0.35">
      <c r="A417" s="27">
        <v>416</v>
      </c>
      <c r="B417" s="28" t="s">
        <v>1127</v>
      </c>
      <c r="C417" s="23" t="s">
        <v>23</v>
      </c>
      <c r="D417" s="29">
        <v>2000688</v>
      </c>
      <c r="E417" s="19" t="s">
        <v>25</v>
      </c>
      <c r="F417" s="23" t="s">
        <v>26</v>
      </c>
      <c r="G417" s="23" t="s">
        <v>1119</v>
      </c>
      <c r="H417" s="23">
        <v>1994</v>
      </c>
      <c r="I417" s="23" t="s">
        <v>1128</v>
      </c>
      <c r="J417" s="23"/>
      <c r="K417" s="30"/>
      <c r="L417" s="30">
        <f>VLOOKUP(B417,'[1]All-Muss'!$C$3:$L$1341,5,0)</f>
        <v>28000</v>
      </c>
      <c r="M417" s="30">
        <f>VLOOKUP(B417,'[1]All-Muss'!$C$3:$L$1341,6,0)</f>
        <v>28000</v>
      </c>
      <c r="N417" s="30" t="str">
        <f>VLOOKUP(B417,'[1]All-Muss'!$C$3:$L$1341,8,0)</f>
        <v>I.R.M</v>
      </c>
      <c r="O417" s="25">
        <f t="shared" si="26"/>
        <v>0</v>
      </c>
      <c r="P417" s="23" t="e">
        <f>+#REF!-H417</f>
        <v>#REF!</v>
      </c>
      <c r="Q417" s="24" t="e">
        <f t="shared" si="27"/>
        <v>#REF!</v>
      </c>
      <c r="R417" s="25" t="e">
        <f t="shared" si="28"/>
        <v>#REF!</v>
      </c>
      <c r="S417" s="24">
        <f t="shared" si="29"/>
        <v>0</v>
      </c>
      <c r="T417" s="24"/>
      <c r="U417" s="24"/>
      <c r="V417" s="24"/>
      <c r="W417" s="23" t="e">
        <f>+#REF!-H417</f>
        <v>#REF!</v>
      </c>
      <c r="X417" s="24"/>
      <c r="Y417" s="24"/>
      <c r="Z417" s="24"/>
      <c r="AA417" s="24"/>
      <c r="AB417" s="24"/>
      <c r="AC417" s="24"/>
      <c r="AD417" s="12" t="str">
        <f>VLOOKUP(B417,'[1]All-Muss'!$C$3:$L$1341,10,0)</f>
        <v>Last communication 08</v>
      </c>
    </row>
    <row r="418" spans="1:30" ht="15" thickBot="1" x14ac:dyDescent="0.35">
      <c r="A418" s="27">
        <v>417</v>
      </c>
      <c r="B418" s="28" t="s">
        <v>1129</v>
      </c>
      <c r="C418" s="23" t="s">
        <v>23</v>
      </c>
      <c r="D418" s="29">
        <v>2000702</v>
      </c>
      <c r="E418" s="19" t="s">
        <v>25</v>
      </c>
      <c r="F418" s="23" t="s">
        <v>26</v>
      </c>
      <c r="G418" s="31">
        <v>34466</v>
      </c>
      <c r="H418" s="23">
        <v>1994</v>
      </c>
      <c r="I418" s="23" t="s">
        <v>1130</v>
      </c>
      <c r="J418" s="23"/>
      <c r="K418" s="30"/>
      <c r="L418" s="30">
        <f>VLOOKUP(B418,'[1]All-Muss'!$C$3:$L$1341,5,0)</f>
        <v>28000</v>
      </c>
      <c r="M418" s="30">
        <f>VLOOKUP(B418,'[1]All-Muss'!$C$3:$L$1341,6,0)</f>
        <v>7000</v>
      </c>
      <c r="N418" s="30" t="str">
        <f>VLOOKUP(B418,'[1]All-Muss'!$C$3:$L$1341,8,0)</f>
        <v>Outstanding</v>
      </c>
      <c r="O418" s="25">
        <f t="shared" si="26"/>
        <v>21000</v>
      </c>
      <c r="P418" s="23" t="e">
        <f>+#REF!-H418</f>
        <v>#REF!</v>
      </c>
      <c r="Q418" s="24">
        <f t="shared" si="27"/>
        <v>5600</v>
      </c>
      <c r="R418" s="25" t="e">
        <f t="shared" si="28"/>
        <v>#REF!</v>
      </c>
      <c r="S418" s="24">
        <f t="shared" si="29"/>
        <v>5600</v>
      </c>
      <c r="T418" s="24"/>
      <c r="U418" s="24"/>
      <c r="V418" s="24"/>
      <c r="W418" s="23" t="e">
        <f>+#REF!-H418</f>
        <v>#REF!</v>
      </c>
      <c r="X418" s="24"/>
      <c r="Y418" s="24"/>
      <c r="Z418" s="24"/>
      <c r="AA418" s="24"/>
      <c r="AB418" s="24"/>
      <c r="AC418" s="24"/>
      <c r="AD418" s="12" t="str">
        <f>VLOOKUP(B418,'[1]All-Muss'!$C$3:$L$1341,10,0)</f>
        <v>Last communication 07 (Outstanding Rs 21000/-)</v>
      </c>
    </row>
    <row r="419" spans="1:30" ht="15" thickBot="1" x14ac:dyDescent="0.35">
      <c r="A419" s="27">
        <v>418</v>
      </c>
      <c r="B419" s="28" t="s">
        <v>1131</v>
      </c>
      <c r="C419" s="23" t="s">
        <v>23</v>
      </c>
      <c r="D419" s="29">
        <v>2000736</v>
      </c>
      <c r="E419" s="19" t="s">
        <v>25</v>
      </c>
      <c r="F419" s="23" t="s">
        <v>26</v>
      </c>
      <c r="G419" s="31">
        <v>34346</v>
      </c>
      <c r="H419" s="23">
        <v>1994</v>
      </c>
      <c r="I419" s="23" t="s">
        <v>1132</v>
      </c>
      <c r="J419" s="23"/>
      <c r="K419" s="30"/>
      <c r="L419" s="30">
        <f>VLOOKUP(B419,'[1]All-Muss'!$C$3:$L$1341,5,0)</f>
        <v>28000</v>
      </c>
      <c r="M419" s="30">
        <f>VLOOKUP(B419,'[1]All-Muss'!$C$3:$L$1341,6,0)</f>
        <v>28000</v>
      </c>
      <c r="N419" s="30" t="str">
        <f>VLOOKUP(B419,'[1]All-Muss'!$C$3:$L$1341,8,0)</f>
        <v>I.R.M</v>
      </c>
      <c r="O419" s="25">
        <f t="shared" si="26"/>
        <v>0</v>
      </c>
      <c r="P419" s="23" t="e">
        <f>+#REF!-H419</f>
        <v>#REF!</v>
      </c>
      <c r="Q419" s="24" t="e">
        <f t="shared" si="27"/>
        <v>#REF!</v>
      </c>
      <c r="R419" s="25" t="e">
        <f t="shared" si="28"/>
        <v>#REF!</v>
      </c>
      <c r="S419" s="24">
        <f t="shared" si="29"/>
        <v>0</v>
      </c>
      <c r="T419" s="24"/>
      <c r="U419" s="24"/>
      <c r="V419" s="24"/>
      <c r="W419" s="23" t="e">
        <f>+#REF!-H419</f>
        <v>#REF!</v>
      </c>
      <c r="X419" s="24"/>
      <c r="Y419" s="24"/>
      <c r="Z419" s="24"/>
      <c r="AA419" s="24"/>
      <c r="AB419" s="24"/>
      <c r="AC419" s="24"/>
      <c r="AD419" s="12" t="str">
        <f>VLOOKUP(B419,'[1]All-Muss'!$C$3:$L$1341,10,0)</f>
        <v>Last communication 10</v>
      </c>
    </row>
    <row r="420" spans="1:30" ht="15" thickBot="1" x14ac:dyDescent="0.35">
      <c r="A420" s="27">
        <v>419</v>
      </c>
      <c r="B420" s="28" t="s">
        <v>1133</v>
      </c>
      <c r="C420" s="23" t="s">
        <v>23</v>
      </c>
      <c r="D420" s="29">
        <v>2000740</v>
      </c>
      <c r="E420" s="19" t="s">
        <v>25</v>
      </c>
      <c r="F420" s="23" t="s">
        <v>26</v>
      </c>
      <c r="G420" s="31">
        <v>34346</v>
      </c>
      <c r="H420" s="23">
        <v>1994</v>
      </c>
      <c r="I420" s="23" t="s">
        <v>1134</v>
      </c>
      <c r="J420" s="23"/>
      <c r="K420" s="30"/>
      <c r="L420" s="30">
        <f>VLOOKUP(B420,'[1]All-Muss'!$C$3:$L$1341,5,0)</f>
        <v>28000</v>
      </c>
      <c r="M420" s="30">
        <f>VLOOKUP(B420,'[1]All-Muss'!$C$3:$L$1341,6,0)</f>
        <v>28000</v>
      </c>
      <c r="N420" s="30" t="str">
        <f>VLOOKUP(B420,'[1]All-Muss'!$C$3:$L$1341,8,0)</f>
        <v>I.R.M</v>
      </c>
      <c r="O420" s="25">
        <f t="shared" si="26"/>
        <v>0</v>
      </c>
      <c r="P420" s="23" t="e">
        <f>+#REF!-H420</f>
        <v>#REF!</v>
      </c>
      <c r="Q420" s="24" t="e">
        <f t="shared" si="27"/>
        <v>#REF!</v>
      </c>
      <c r="R420" s="25" t="e">
        <f t="shared" si="28"/>
        <v>#REF!</v>
      </c>
      <c r="S420" s="24">
        <f t="shared" si="29"/>
        <v>0</v>
      </c>
      <c r="T420" s="24"/>
      <c r="U420" s="24"/>
      <c r="V420" s="24"/>
      <c r="W420" s="23" t="e">
        <f>+#REF!-H420</f>
        <v>#REF!</v>
      </c>
      <c r="X420" s="24"/>
      <c r="Y420" s="24"/>
      <c r="Z420" s="24"/>
      <c r="AA420" s="24"/>
      <c r="AB420" s="24"/>
      <c r="AC420" s="24"/>
      <c r="AD420" s="12" t="str">
        <f>VLOOKUP(B420,'[1]All-Muss'!$C$3:$L$1341,10,0)</f>
        <v>Last communication 95</v>
      </c>
    </row>
    <row r="421" spans="1:30" ht="15" thickBot="1" x14ac:dyDescent="0.35">
      <c r="A421" s="27">
        <v>420</v>
      </c>
      <c r="B421" s="28" t="s">
        <v>1135</v>
      </c>
      <c r="C421" s="23" t="s">
        <v>23</v>
      </c>
      <c r="D421" s="29">
        <v>2000742</v>
      </c>
      <c r="E421" s="19" t="s">
        <v>25</v>
      </c>
      <c r="F421" s="23" t="s">
        <v>26</v>
      </c>
      <c r="G421" s="31">
        <v>34346</v>
      </c>
      <c r="H421" s="23">
        <v>1994</v>
      </c>
      <c r="I421" s="23" t="s">
        <v>1136</v>
      </c>
      <c r="J421" s="23"/>
      <c r="K421" s="30"/>
      <c r="L421" s="30">
        <f>VLOOKUP(B421,'[1]All-Muss'!$C$3:$L$1341,5,0)</f>
        <v>35000</v>
      </c>
      <c r="M421" s="30">
        <f>VLOOKUP(B421,'[1]All-Muss'!$C$3:$L$1341,6,0)</f>
        <v>35000</v>
      </c>
      <c r="N421" s="30" t="str">
        <f>VLOOKUP(B421,'[1]All-Muss'!$C$3:$L$1341,8,0)</f>
        <v>I.R.M</v>
      </c>
      <c r="O421" s="25">
        <f t="shared" si="26"/>
        <v>0</v>
      </c>
      <c r="P421" s="23" t="e">
        <f>+#REF!-H421</f>
        <v>#REF!</v>
      </c>
      <c r="Q421" s="24" t="e">
        <f t="shared" si="27"/>
        <v>#REF!</v>
      </c>
      <c r="R421" s="25" t="e">
        <f t="shared" si="28"/>
        <v>#REF!</v>
      </c>
      <c r="S421" s="24">
        <f t="shared" si="29"/>
        <v>0</v>
      </c>
      <c r="T421" s="24"/>
      <c r="U421" s="24"/>
      <c r="V421" s="24"/>
      <c r="W421" s="23" t="e">
        <f>+#REF!-H421</f>
        <v>#REF!</v>
      </c>
      <c r="X421" s="24"/>
      <c r="Y421" s="24"/>
      <c r="Z421" s="24"/>
      <c r="AA421" s="24"/>
      <c r="AB421" s="24"/>
      <c r="AC421" s="24"/>
      <c r="AD421" s="12" t="str">
        <f>VLOOKUP(B421,'[1]All-Muss'!$C$3:$L$1341,10,0)</f>
        <v>Last communication 08</v>
      </c>
    </row>
    <row r="422" spans="1:30" ht="15" thickBot="1" x14ac:dyDescent="0.35">
      <c r="A422" s="27">
        <v>421</v>
      </c>
      <c r="B422" s="28" t="s">
        <v>1137</v>
      </c>
      <c r="C422" s="23" t="s">
        <v>23</v>
      </c>
      <c r="D422" s="29">
        <v>2000755</v>
      </c>
      <c r="E422" s="19" t="s">
        <v>25</v>
      </c>
      <c r="F422" s="23" t="s">
        <v>26</v>
      </c>
      <c r="G422" s="31">
        <v>34820</v>
      </c>
      <c r="H422" s="23">
        <v>1995</v>
      </c>
      <c r="I422" s="23" t="s">
        <v>1138</v>
      </c>
      <c r="J422" s="23"/>
      <c r="K422" s="30"/>
      <c r="L422" s="30">
        <f>VLOOKUP(B422,'[1]All-Muss'!$C$3:$L$1341,5,0)</f>
        <v>28000</v>
      </c>
      <c r="M422" s="30">
        <f>VLOOKUP(B422,'[1]All-Muss'!$C$3:$L$1341,6,0)</f>
        <v>28000</v>
      </c>
      <c r="N422" s="30" t="str">
        <f>VLOOKUP(B422,'[1]All-Muss'!$C$3:$L$1341,8,0)</f>
        <v>I.R.M</v>
      </c>
      <c r="O422" s="25">
        <f t="shared" si="26"/>
        <v>0</v>
      </c>
      <c r="P422" s="23" t="e">
        <f>+#REF!-H422</f>
        <v>#REF!</v>
      </c>
      <c r="Q422" s="24" t="e">
        <f t="shared" si="27"/>
        <v>#REF!</v>
      </c>
      <c r="R422" s="25" t="e">
        <f t="shared" si="28"/>
        <v>#REF!</v>
      </c>
      <c r="S422" s="24">
        <f t="shared" si="29"/>
        <v>0</v>
      </c>
      <c r="T422" s="24"/>
      <c r="U422" s="24"/>
      <c r="V422" s="24"/>
      <c r="W422" s="23" t="e">
        <f>+#REF!-H422</f>
        <v>#REF!</v>
      </c>
      <c r="X422" s="24"/>
      <c r="Y422" s="24"/>
      <c r="Z422" s="24"/>
      <c r="AA422" s="24"/>
      <c r="AB422" s="24"/>
      <c r="AC422" s="24"/>
      <c r="AD422" s="12" t="str">
        <f>VLOOKUP(B422,'[1]All-Muss'!$C$3:$L$1341,10,0)</f>
        <v>Last communication 07</v>
      </c>
    </row>
    <row r="423" spans="1:30" ht="15" thickBot="1" x14ac:dyDescent="0.35">
      <c r="A423" s="27">
        <v>422</v>
      </c>
      <c r="B423" s="28" t="s">
        <v>1139</v>
      </c>
      <c r="C423" s="23" t="s">
        <v>23</v>
      </c>
      <c r="D423" s="29">
        <v>2000756</v>
      </c>
      <c r="E423" s="19" t="s">
        <v>25</v>
      </c>
      <c r="F423" s="23" t="s">
        <v>26</v>
      </c>
      <c r="G423" s="23" t="s">
        <v>1140</v>
      </c>
      <c r="H423" s="23">
        <v>1995</v>
      </c>
      <c r="I423" s="23" t="s">
        <v>1141</v>
      </c>
      <c r="J423" s="23"/>
      <c r="K423" s="30"/>
      <c r="L423" s="30">
        <f>VLOOKUP(B423,'[1]All-Muss'!$C$3:$L$1341,5,0)</f>
        <v>57000</v>
      </c>
      <c r="M423" s="30">
        <f>VLOOKUP(B423,'[1]All-Muss'!$C$3:$L$1341,6,0)</f>
        <v>39900</v>
      </c>
      <c r="N423" s="30" t="str">
        <f>VLOOKUP(B423,'[1]All-Muss'!$C$3:$L$1341,8,0)</f>
        <v>Outstanding</v>
      </c>
      <c r="O423" s="25">
        <f t="shared" si="26"/>
        <v>17100</v>
      </c>
      <c r="P423" s="23" t="e">
        <f>+#REF!-H423</f>
        <v>#REF!</v>
      </c>
      <c r="Q423" s="24">
        <f t="shared" si="27"/>
        <v>31920</v>
      </c>
      <c r="R423" s="25" t="e">
        <f t="shared" si="28"/>
        <v>#REF!</v>
      </c>
      <c r="S423" s="24">
        <f t="shared" si="29"/>
        <v>31920</v>
      </c>
      <c r="T423" s="24"/>
      <c r="U423" s="24"/>
      <c r="V423" s="24"/>
      <c r="W423" s="23" t="e">
        <f>+#REF!-H423</f>
        <v>#REF!</v>
      </c>
      <c r="X423" s="24"/>
      <c r="Y423" s="24"/>
      <c r="Z423" s="24"/>
      <c r="AA423" s="24"/>
      <c r="AB423" s="24"/>
      <c r="AC423" s="24"/>
      <c r="AD423" s="12" t="str">
        <f>VLOOKUP(B423,'[1]All-Muss'!$C$3:$L$1341,10,0)</f>
        <v>Last communication 95 (Outstanding Rs 17100/-)</v>
      </c>
    </row>
    <row r="424" spans="1:30" ht="15" thickBot="1" x14ac:dyDescent="0.35">
      <c r="A424" s="27">
        <v>423</v>
      </c>
      <c r="B424" s="28" t="s">
        <v>1142</v>
      </c>
      <c r="C424" s="23" t="s">
        <v>23</v>
      </c>
      <c r="D424" s="29">
        <v>2000758</v>
      </c>
      <c r="E424" s="19" t="s">
        <v>25</v>
      </c>
      <c r="F424" s="23" t="s">
        <v>26</v>
      </c>
      <c r="G424" s="31">
        <v>34790</v>
      </c>
      <c r="H424" s="23">
        <v>1995</v>
      </c>
      <c r="I424" s="23" t="s">
        <v>1143</v>
      </c>
      <c r="J424" s="23"/>
      <c r="K424" s="30"/>
      <c r="L424" s="30">
        <f>VLOOKUP(B424,'[1]All-Muss'!$C$3:$L$1341,5,0)</f>
        <v>35000</v>
      </c>
      <c r="M424" s="30">
        <f>VLOOKUP(B424,'[1]All-Muss'!$C$3:$L$1341,6,0)</f>
        <v>10500</v>
      </c>
      <c r="N424" s="30" t="str">
        <f>VLOOKUP(B424,'[1]All-Muss'!$C$3:$L$1341,8,0)</f>
        <v>Outstanding</v>
      </c>
      <c r="O424" s="25">
        <f t="shared" si="26"/>
        <v>24500</v>
      </c>
      <c r="P424" s="23" t="e">
        <f>+#REF!-H424</f>
        <v>#REF!</v>
      </c>
      <c r="Q424" s="24">
        <f t="shared" si="27"/>
        <v>8400</v>
      </c>
      <c r="R424" s="25" t="e">
        <f t="shared" si="28"/>
        <v>#REF!</v>
      </c>
      <c r="S424" s="24">
        <f t="shared" si="29"/>
        <v>8400</v>
      </c>
      <c r="T424" s="24"/>
      <c r="U424" s="24"/>
      <c r="V424" s="24"/>
      <c r="W424" s="23" t="e">
        <f>+#REF!-H424</f>
        <v>#REF!</v>
      </c>
      <c r="X424" s="24"/>
      <c r="Y424" s="24"/>
      <c r="Z424" s="24"/>
      <c r="AA424" s="24"/>
      <c r="AB424" s="24"/>
      <c r="AC424" s="24"/>
      <c r="AD424" s="12" t="str">
        <f>VLOOKUP(B424,'[1]All-Muss'!$C$3:$L$1341,10,0)</f>
        <v>Last communication 02 (Outstanding Rs 24500/-)</v>
      </c>
    </row>
    <row r="425" spans="1:30" ht="15" thickBot="1" x14ac:dyDescent="0.35">
      <c r="A425" s="27">
        <v>424</v>
      </c>
      <c r="B425" s="28" t="s">
        <v>1144</v>
      </c>
      <c r="C425" s="23" t="s">
        <v>23</v>
      </c>
      <c r="D425" s="29">
        <v>2000759</v>
      </c>
      <c r="E425" s="19" t="s">
        <v>25</v>
      </c>
      <c r="F425" s="23" t="s">
        <v>26</v>
      </c>
      <c r="G425" s="23" t="s">
        <v>1145</v>
      </c>
      <c r="H425" s="23">
        <v>1995</v>
      </c>
      <c r="I425" s="23" t="s">
        <v>1146</v>
      </c>
      <c r="J425" s="23"/>
      <c r="K425" s="30"/>
      <c r="L425" s="30">
        <f>VLOOKUP(B425,'[1]All-Muss'!$C$3:$L$1341,5,0)</f>
        <v>28000</v>
      </c>
      <c r="M425" s="30">
        <f>VLOOKUP(B425,'[1]All-Muss'!$C$3:$L$1341,6,0)</f>
        <v>28000</v>
      </c>
      <c r="N425" s="30" t="str">
        <f>VLOOKUP(B425,'[1]All-Muss'!$C$3:$L$1341,8,0)</f>
        <v>I.R.M</v>
      </c>
      <c r="O425" s="25">
        <f t="shared" si="26"/>
        <v>0</v>
      </c>
      <c r="P425" s="23" t="e">
        <f>+#REF!-H425</f>
        <v>#REF!</v>
      </c>
      <c r="Q425" s="24" t="e">
        <f t="shared" si="27"/>
        <v>#REF!</v>
      </c>
      <c r="R425" s="25" t="e">
        <f t="shared" si="28"/>
        <v>#REF!</v>
      </c>
      <c r="S425" s="24">
        <f t="shared" si="29"/>
        <v>0</v>
      </c>
      <c r="T425" s="24"/>
      <c r="U425" s="24"/>
      <c r="V425" s="24"/>
      <c r="W425" s="23" t="e">
        <f>+#REF!-H425</f>
        <v>#REF!</v>
      </c>
      <c r="X425" s="24"/>
      <c r="Y425" s="24"/>
      <c r="Z425" s="24"/>
      <c r="AA425" s="24"/>
      <c r="AB425" s="24"/>
      <c r="AC425" s="24"/>
      <c r="AD425" s="12" t="str">
        <f>VLOOKUP(B425,'[1]All-Muss'!$C$3:$L$1341,10,0)</f>
        <v>Last communication 09</v>
      </c>
    </row>
    <row r="426" spans="1:30" ht="15" thickBot="1" x14ac:dyDescent="0.35">
      <c r="A426" s="27">
        <v>425</v>
      </c>
      <c r="B426" s="28" t="s">
        <v>1147</v>
      </c>
      <c r="C426" s="23" t="s">
        <v>23</v>
      </c>
      <c r="D426" s="29">
        <v>2000765</v>
      </c>
      <c r="E426" s="19" t="s">
        <v>25</v>
      </c>
      <c r="F426" s="23" t="s">
        <v>26</v>
      </c>
      <c r="G426" s="31">
        <v>34943</v>
      </c>
      <c r="H426" s="23">
        <v>1995</v>
      </c>
      <c r="I426" s="23" t="s">
        <v>1148</v>
      </c>
      <c r="J426" s="23"/>
      <c r="K426" s="30"/>
      <c r="L426" s="30">
        <f>VLOOKUP(B426,'[1]All-Muss'!$C$3:$L$1341,5,0)</f>
        <v>28000</v>
      </c>
      <c r="M426" s="30">
        <f>VLOOKUP(B426,'[1]All-Muss'!$C$3:$L$1341,6,0)</f>
        <v>28000</v>
      </c>
      <c r="N426" s="30" t="str">
        <f>VLOOKUP(B426,'[1]All-Muss'!$C$3:$L$1341,8,0)</f>
        <v>I.R.M</v>
      </c>
      <c r="O426" s="25">
        <f t="shared" si="26"/>
        <v>0</v>
      </c>
      <c r="P426" s="23" t="e">
        <f>+#REF!-H426</f>
        <v>#REF!</v>
      </c>
      <c r="Q426" s="24" t="e">
        <f t="shared" si="27"/>
        <v>#REF!</v>
      </c>
      <c r="R426" s="25" t="e">
        <f t="shared" si="28"/>
        <v>#REF!</v>
      </c>
      <c r="S426" s="24">
        <f t="shared" si="29"/>
        <v>0</v>
      </c>
      <c r="T426" s="24"/>
      <c r="U426" s="24"/>
      <c r="V426" s="24"/>
      <c r="W426" s="23" t="e">
        <f>+#REF!-H426</f>
        <v>#REF!</v>
      </c>
      <c r="X426" s="24"/>
      <c r="Y426" s="24"/>
      <c r="Z426" s="24"/>
      <c r="AA426" s="24"/>
      <c r="AB426" s="24"/>
      <c r="AC426" s="24"/>
      <c r="AD426" s="12" t="str">
        <f>VLOOKUP(B426,'[1]All-Muss'!$C$3:$L$1341,10,0)</f>
        <v>No communication till date</v>
      </c>
    </row>
    <row r="427" spans="1:30" ht="15" thickBot="1" x14ac:dyDescent="0.35">
      <c r="A427" s="27">
        <v>426</v>
      </c>
      <c r="B427" s="28" t="s">
        <v>1149</v>
      </c>
      <c r="C427" s="23" t="s">
        <v>23</v>
      </c>
      <c r="D427" s="29">
        <v>2000772</v>
      </c>
      <c r="E427" s="19" t="s">
        <v>25</v>
      </c>
      <c r="F427" s="23" t="s">
        <v>26</v>
      </c>
      <c r="G427" s="23" t="s">
        <v>1150</v>
      </c>
      <c r="H427" s="23">
        <v>1995</v>
      </c>
      <c r="I427" s="23" t="s">
        <v>1151</v>
      </c>
      <c r="J427" s="23"/>
      <c r="K427" s="30"/>
      <c r="L427" s="30">
        <f>VLOOKUP(B427,'[1]All-Muss'!$C$3:$L$1341,5,0)</f>
        <v>45000</v>
      </c>
      <c r="M427" s="30">
        <f>VLOOKUP(B427,'[1]All-Muss'!$C$3:$L$1341,6,0)</f>
        <v>45000</v>
      </c>
      <c r="N427" s="30" t="str">
        <f>VLOOKUP(B427,'[1]All-Muss'!$C$3:$L$1341,8,0)</f>
        <v>R.M</v>
      </c>
      <c r="O427" s="25">
        <f t="shared" si="26"/>
        <v>0</v>
      </c>
      <c r="P427" s="23" t="e">
        <f>+#REF!-H427</f>
        <v>#REF!</v>
      </c>
      <c r="Q427" s="24" t="e">
        <f t="shared" si="27"/>
        <v>#REF!</v>
      </c>
      <c r="R427" s="25" t="e">
        <f t="shared" si="28"/>
        <v>#REF!</v>
      </c>
      <c r="S427" s="24">
        <f t="shared" si="29"/>
        <v>0</v>
      </c>
      <c r="T427" s="24"/>
      <c r="U427" s="24"/>
      <c r="V427" s="24"/>
      <c r="W427" s="23" t="e">
        <f>+#REF!-H427</f>
        <v>#REF!</v>
      </c>
      <c r="X427" s="24"/>
      <c r="Y427" s="24"/>
      <c r="Z427" s="24"/>
      <c r="AA427" s="24"/>
      <c r="AB427" s="24"/>
      <c r="AC427" s="24"/>
      <c r="AD427" s="12" t="str">
        <f>VLOOKUP(B427,'[1]All-Muss'!$C$3:$L$1341,10,0)</f>
        <v>Last communication 10</v>
      </c>
    </row>
    <row r="428" spans="1:30" ht="15" thickBot="1" x14ac:dyDescent="0.35">
      <c r="A428" s="27">
        <v>427</v>
      </c>
      <c r="B428" s="28" t="s">
        <v>1152</v>
      </c>
      <c r="C428" s="23" t="s">
        <v>23</v>
      </c>
      <c r="D428" s="29">
        <v>2000782</v>
      </c>
      <c r="E428" s="19" t="s">
        <v>25</v>
      </c>
      <c r="F428" s="23" t="s">
        <v>26</v>
      </c>
      <c r="G428" s="31">
        <v>34820</v>
      </c>
      <c r="H428" s="23">
        <v>1995</v>
      </c>
      <c r="I428" s="23" t="s">
        <v>1153</v>
      </c>
      <c r="J428" s="23"/>
      <c r="K428" s="30"/>
      <c r="L428" s="30">
        <f>VLOOKUP(B428,'[1]All-Muss'!$C$3:$L$1341,5,0)</f>
        <v>57000</v>
      </c>
      <c r="M428" s="30">
        <f>VLOOKUP(B428,'[1]All-Muss'!$C$3:$L$1341,6,0)</f>
        <v>57000</v>
      </c>
      <c r="N428" s="30" t="str">
        <f>VLOOKUP(B428,'[1]All-Muss'!$C$3:$L$1341,8,0)</f>
        <v>I.R.M</v>
      </c>
      <c r="O428" s="25">
        <f t="shared" si="26"/>
        <v>0</v>
      </c>
      <c r="P428" s="23" t="e">
        <f>+#REF!-H428</f>
        <v>#REF!</v>
      </c>
      <c r="Q428" s="24" t="e">
        <f t="shared" si="27"/>
        <v>#REF!</v>
      </c>
      <c r="R428" s="25" t="e">
        <f t="shared" si="28"/>
        <v>#REF!</v>
      </c>
      <c r="S428" s="24">
        <f t="shared" si="29"/>
        <v>0</v>
      </c>
      <c r="T428" s="24"/>
      <c r="U428" s="24"/>
      <c r="V428" s="24"/>
      <c r="W428" s="23" t="e">
        <f>+#REF!-H428</f>
        <v>#REF!</v>
      </c>
      <c r="X428" s="24"/>
      <c r="Y428" s="24"/>
      <c r="Z428" s="24"/>
      <c r="AA428" s="24"/>
      <c r="AB428" s="24"/>
      <c r="AC428" s="24"/>
      <c r="AD428" s="12" t="str">
        <f>VLOOKUP(B428,'[1]All-Muss'!$C$3:$L$1341,10,0)</f>
        <v>Last communication 07</v>
      </c>
    </row>
    <row r="429" spans="1:30" ht="15" thickBot="1" x14ac:dyDescent="0.35">
      <c r="A429" s="27">
        <v>428</v>
      </c>
      <c r="B429" s="28" t="s">
        <v>1154</v>
      </c>
      <c r="C429" s="23" t="s">
        <v>23</v>
      </c>
      <c r="D429" s="29">
        <v>2000794</v>
      </c>
      <c r="E429" s="19" t="s">
        <v>25</v>
      </c>
      <c r="F429" s="23" t="s">
        <v>26</v>
      </c>
      <c r="G429" s="23" t="s">
        <v>1155</v>
      </c>
      <c r="H429" s="23">
        <v>1995</v>
      </c>
      <c r="I429" s="23" t="s">
        <v>1156</v>
      </c>
      <c r="J429" s="23"/>
      <c r="K429" s="30"/>
      <c r="L429" s="30">
        <f>VLOOKUP(B429,'[1]All-Muss'!$C$3:$L$1341,5,0)</f>
        <v>28000</v>
      </c>
      <c r="M429" s="30">
        <f>VLOOKUP(B429,'[1]All-Muss'!$C$3:$L$1341,6,0)</f>
        <v>28000</v>
      </c>
      <c r="N429" s="30" t="str">
        <f>VLOOKUP(B429,'[1]All-Muss'!$C$3:$L$1341,8,0)</f>
        <v>I.R.M</v>
      </c>
      <c r="O429" s="25">
        <f t="shared" si="26"/>
        <v>0</v>
      </c>
      <c r="P429" s="23" t="e">
        <f>+#REF!-H429</f>
        <v>#REF!</v>
      </c>
      <c r="Q429" s="24" t="e">
        <f t="shared" si="27"/>
        <v>#REF!</v>
      </c>
      <c r="R429" s="25" t="e">
        <f t="shared" si="28"/>
        <v>#REF!</v>
      </c>
      <c r="S429" s="24">
        <f t="shared" si="29"/>
        <v>0</v>
      </c>
      <c r="T429" s="24"/>
      <c r="U429" s="24"/>
      <c r="V429" s="24"/>
      <c r="W429" s="23" t="e">
        <f>+#REF!-H429</f>
        <v>#REF!</v>
      </c>
      <c r="X429" s="24"/>
      <c r="Y429" s="24"/>
      <c r="Z429" s="24"/>
      <c r="AA429" s="24"/>
      <c r="AB429" s="24"/>
      <c r="AC429" s="24"/>
      <c r="AD429" s="12" t="str">
        <f>VLOOKUP(B429,'[1]All-Muss'!$C$3:$L$1341,10,0)</f>
        <v>Last communication 07</v>
      </c>
    </row>
    <row r="430" spans="1:30" ht="15" thickBot="1" x14ac:dyDescent="0.35">
      <c r="A430" s="27">
        <v>429</v>
      </c>
      <c r="B430" s="28" t="s">
        <v>1157</v>
      </c>
      <c r="C430" s="23" t="s">
        <v>23</v>
      </c>
      <c r="D430" s="29">
        <v>2000810</v>
      </c>
      <c r="E430" s="19" t="s">
        <v>25</v>
      </c>
      <c r="F430" s="23" t="s">
        <v>26</v>
      </c>
      <c r="G430" s="23" t="s">
        <v>1140</v>
      </c>
      <c r="H430" s="23">
        <v>1995</v>
      </c>
      <c r="I430" s="23" t="s">
        <v>1158</v>
      </c>
      <c r="J430" s="23"/>
      <c r="K430" s="30"/>
      <c r="L430" s="30">
        <f>VLOOKUP(B430,'[1]All-Muss'!$C$3:$L$1341,5,0)</f>
        <v>28000</v>
      </c>
      <c r="M430" s="30">
        <f>VLOOKUP(B430,'[1]All-Muss'!$C$3:$L$1341,6,0)</f>
        <v>8400</v>
      </c>
      <c r="N430" s="30" t="str">
        <f>VLOOKUP(B430,'[1]All-Muss'!$C$3:$L$1341,8,0)</f>
        <v>Outstanding</v>
      </c>
      <c r="O430" s="25">
        <f t="shared" si="26"/>
        <v>19600</v>
      </c>
      <c r="P430" s="23" t="e">
        <f>+#REF!-H430</f>
        <v>#REF!</v>
      </c>
      <c r="Q430" s="24">
        <f t="shared" si="27"/>
        <v>6720</v>
      </c>
      <c r="R430" s="25" t="e">
        <f t="shared" si="28"/>
        <v>#REF!</v>
      </c>
      <c r="S430" s="24">
        <f t="shared" si="29"/>
        <v>6720</v>
      </c>
      <c r="T430" s="24"/>
      <c r="U430" s="24"/>
      <c r="V430" s="24"/>
      <c r="W430" s="23" t="e">
        <f>+#REF!-H430</f>
        <v>#REF!</v>
      </c>
      <c r="X430" s="24"/>
      <c r="Y430" s="24"/>
      <c r="Z430" s="24"/>
      <c r="AA430" s="24"/>
      <c r="AB430" s="24"/>
      <c r="AC430" s="24"/>
      <c r="AD430" s="12" t="str">
        <f>VLOOKUP(B430,'[1]All-Muss'!$C$3:$L$1341,10,0)</f>
        <v>Only application form filed (Outstanding Rs 19600/-)</v>
      </c>
    </row>
    <row r="431" spans="1:30" ht="15" thickBot="1" x14ac:dyDescent="0.35">
      <c r="A431" s="27">
        <v>430</v>
      </c>
      <c r="B431" s="28" t="s">
        <v>1159</v>
      </c>
      <c r="C431" s="23" t="s">
        <v>23</v>
      </c>
      <c r="D431" s="29">
        <v>2000826</v>
      </c>
      <c r="E431" s="19" t="s">
        <v>25</v>
      </c>
      <c r="F431" s="23" t="s">
        <v>26</v>
      </c>
      <c r="G431" s="23" t="s">
        <v>1160</v>
      </c>
      <c r="H431" s="23">
        <v>1995</v>
      </c>
      <c r="I431" s="23" t="s">
        <v>1161</v>
      </c>
      <c r="J431" s="23"/>
      <c r="K431" s="30"/>
      <c r="L431" s="30">
        <f>VLOOKUP(B431,'[1]All-Muss'!$C$3:$L$1341,5,0)</f>
        <v>57000</v>
      </c>
      <c r="M431" s="30">
        <f>VLOOKUP(B431,'[1]All-Muss'!$C$3:$L$1341,6,0)</f>
        <v>57000</v>
      </c>
      <c r="N431" s="30" t="str">
        <f>VLOOKUP(B431,'[1]All-Muss'!$C$3:$L$1341,8,0)</f>
        <v>I.R.M</v>
      </c>
      <c r="O431" s="25">
        <f t="shared" si="26"/>
        <v>0</v>
      </c>
      <c r="P431" s="23" t="e">
        <f>+#REF!-H431</f>
        <v>#REF!</v>
      </c>
      <c r="Q431" s="24" t="e">
        <f t="shared" si="27"/>
        <v>#REF!</v>
      </c>
      <c r="R431" s="25" t="e">
        <f t="shared" si="28"/>
        <v>#REF!</v>
      </c>
      <c r="S431" s="24">
        <f t="shared" si="29"/>
        <v>0</v>
      </c>
      <c r="T431" s="24"/>
      <c r="U431" s="24"/>
      <c r="V431" s="24"/>
      <c r="W431" s="23" t="e">
        <f>+#REF!-H431</f>
        <v>#REF!</v>
      </c>
      <c r="X431" s="24"/>
      <c r="Y431" s="24"/>
      <c r="Z431" s="24"/>
      <c r="AA431" s="24"/>
      <c r="AB431" s="24"/>
      <c r="AC431" s="24"/>
      <c r="AD431" s="12" t="str">
        <f>VLOOKUP(B431,'[1]All-Muss'!$C$3:$L$1341,10,0)</f>
        <v>Last communication 95</v>
      </c>
    </row>
    <row r="432" spans="1:30" ht="15" thickBot="1" x14ac:dyDescent="0.35">
      <c r="A432" s="27">
        <v>431</v>
      </c>
      <c r="B432" s="28" t="s">
        <v>1162</v>
      </c>
      <c r="C432" s="23" t="s">
        <v>23</v>
      </c>
      <c r="D432" s="29">
        <v>2000827</v>
      </c>
      <c r="E432" s="19" t="s">
        <v>25</v>
      </c>
      <c r="F432" s="23" t="s">
        <v>26</v>
      </c>
      <c r="G432" s="23" t="s">
        <v>969</v>
      </c>
      <c r="H432" s="23">
        <v>1995</v>
      </c>
      <c r="I432" s="23" t="s">
        <v>1163</v>
      </c>
      <c r="J432" s="23"/>
      <c r="K432" s="30"/>
      <c r="L432" s="30">
        <f>VLOOKUP(B432,'[1]All-Muss'!$C$3:$L$1341,5,0)</f>
        <v>28000</v>
      </c>
      <c r="M432" s="30">
        <f>VLOOKUP(B432,'[1]All-Muss'!$C$3:$L$1341,6,0)</f>
        <v>7000</v>
      </c>
      <c r="N432" s="30" t="str">
        <f>VLOOKUP(B432,'[1]All-Muss'!$C$3:$L$1341,8,0)</f>
        <v>Outstanding</v>
      </c>
      <c r="O432" s="25">
        <f t="shared" si="26"/>
        <v>21000</v>
      </c>
      <c r="P432" s="23" t="e">
        <f>+#REF!-H432</f>
        <v>#REF!</v>
      </c>
      <c r="Q432" s="24">
        <f t="shared" si="27"/>
        <v>5600</v>
      </c>
      <c r="R432" s="25" t="e">
        <f t="shared" si="28"/>
        <v>#REF!</v>
      </c>
      <c r="S432" s="24">
        <f t="shared" si="29"/>
        <v>5600</v>
      </c>
      <c r="T432" s="24"/>
      <c r="U432" s="24"/>
      <c r="V432" s="24"/>
      <c r="W432" s="23" t="e">
        <f>+#REF!-H432</f>
        <v>#REF!</v>
      </c>
      <c r="X432" s="24"/>
      <c r="Y432" s="24"/>
      <c r="Z432" s="24"/>
      <c r="AA432" s="24"/>
      <c r="AB432" s="24"/>
      <c r="AC432" s="24"/>
      <c r="AD432" s="12" t="str">
        <f>VLOOKUP(B432,'[1]All-Muss'!$C$3:$L$1341,10,0)</f>
        <v>No communication till date (Outstanding Rs 21000/-)</v>
      </c>
    </row>
    <row r="433" spans="1:30" ht="15" thickBot="1" x14ac:dyDescent="0.35">
      <c r="A433" s="27">
        <v>432</v>
      </c>
      <c r="B433" s="28" t="s">
        <v>1164</v>
      </c>
      <c r="C433" s="23" t="s">
        <v>23</v>
      </c>
      <c r="D433" s="29">
        <v>2000834</v>
      </c>
      <c r="E433" s="19" t="s">
        <v>25</v>
      </c>
      <c r="F433" s="23" t="s">
        <v>26</v>
      </c>
      <c r="G433" s="23" t="s">
        <v>1165</v>
      </c>
      <c r="H433" s="23">
        <v>1995</v>
      </c>
      <c r="I433" s="23" t="s">
        <v>1166</v>
      </c>
      <c r="J433" s="23"/>
      <c r="K433" s="30"/>
      <c r="L433" s="30">
        <f>VLOOKUP(B433,'[1]All-Muss'!$C$3:$L$1341,5,0)</f>
        <v>28000</v>
      </c>
      <c r="M433" s="30">
        <f>VLOOKUP(B433,'[1]All-Muss'!$C$3:$L$1341,6,0)</f>
        <v>8400</v>
      </c>
      <c r="N433" s="30" t="str">
        <f>VLOOKUP(B433,'[1]All-Muss'!$C$3:$L$1341,8,0)</f>
        <v>Outstanding</v>
      </c>
      <c r="O433" s="25">
        <f t="shared" si="26"/>
        <v>19600</v>
      </c>
      <c r="P433" s="23" t="e">
        <f>+#REF!-H433</f>
        <v>#REF!</v>
      </c>
      <c r="Q433" s="24">
        <f t="shared" si="27"/>
        <v>6720</v>
      </c>
      <c r="R433" s="25" t="e">
        <f t="shared" si="28"/>
        <v>#REF!</v>
      </c>
      <c r="S433" s="24">
        <f t="shared" si="29"/>
        <v>6720</v>
      </c>
      <c r="T433" s="24"/>
      <c r="U433" s="24"/>
      <c r="V433" s="24"/>
      <c r="W433" s="23" t="e">
        <f>+#REF!-H433</f>
        <v>#REF!</v>
      </c>
      <c r="X433" s="24"/>
      <c r="Y433" s="24"/>
      <c r="Z433" s="24"/>
      <c r="AA433" s="24"/>
      <c r="AB433" s="24"/>
      <c r="AC433" s="24"/>
      <c r="AD433" s="12" t="str">
        <f>VLOOKUP(B433,'[1]All-Muss'!$C$3:$L$1341,10,0)</f>
        <v>Last communication 10 (Outstanding Rs 19600/-)</v>
      </c>
    </row>
    <row r="434" spans="1:30" ht="15" thickBot="1" x14ac:dyDescent="0.35">
      <c r="A434" s="27">
        <v>433</v>
      </c>
      <c r="B434" s="28" t="s">
        <v>1167</v>
      </c>
      <c r="C434" s="23" t="s">
        <v>23</v>
      </c>
      <c r="D434" s="29">
        <v>2000835</v>
      </c>
      <c r="E434" s="19" t="s">
        <v>25</v>
      </c>
      <c r="F434" s="23" t="s">
        <v>26</v>
      </c>
      <c r="G434" s="31">
        <v>34973</v>
      </c>
      <c r="H434" s="23">
        <v>1995</v>
      </c>
      <c r="I434" s="23" t="s">
        <v>1168</v>
      </c>
      <c r="J434" s="23"/>
      <c r="K434" s="30"/>
      <c r="L434" s="30">
        <f>VLOOKUP(B434,'[1]All-Muss'!$C$3:$L$1341,5,0)</f>
        <v>57000</v>
      </c>
      <c r="M434" s="30">
        <f>VLOOKUP(B434,'[1]All-Muss'!$C$3:$L$1341,6,0)</f>
        <v>17100</v>
      </c>
      <c r="N434" s="30" t="str">
        <f>VLOOKUP(B434,'[1]All-Muss'!$C$3:$L$1341,8,0)</f>
        <v>Outstanding</v>
      </c>
      <c r="O434" s="25">
        <f t="shared" si="26"/>
        <v>39900</v>
      </c>
      <c r="P434" s="23" t="e">
        <f>+#REF!-H434</f>
        <v>#REF!</v>
      </c>
      <c r="Q434" s="24">
        <f t="shared" si="27"/>
        <v>13680</v>
      </c>
      <c r="R434" s="25" t="e">
        <f t="shared" si="28"/>
        <v>#REF!</v>
      </c>
      <c r="S434" s="24">
        <f t="shared" si="29"/>
        <v>13680</v>
      </c>
      <c r="T434" s="24"/>
      <c r="U434" s="24"/>
      <c r="V434" s="24"/>
      <c r="W434" s="23" t="e">
        <f>+#REF!-H434</f>
        <v>#REF!</v>
      </c>
      <c r="X434" s="24"/>
      <c r="Y434" s="24"/>
      <c r="Z434" s="24"/>
      <c r="AA434" s="24"/>
      <c r="AB434" s="24"/>
      <c r="AC434" s="24"/>
      <c r="AD434" s="12" t="str">
        <f>VLOOKUP(B434,'[1]All-Muss'!$C$3:$L$1341,10,0)</f>
        <v>Last communication 95 (Outstanding Rs 39900/-)</v>
      </c>
    </row>
    <row r="435" spans="1:30" ht="15" thickBot="1" x14ac:dyDescent="0.35">
      <c r="A435" s="27">
        <v>434</v>
      </c>
      <c r="B435" s="28" t="s">
        <v>1169</v>
      </c>
      <c r="C435" s="23" t="s">
        <v>23</v>
      </c>
      <c r="D435" s="29">
        <v>2000864</v>
      </c>
      <c r="E435" s="19" t="s">
        <v>25</v>
      </c>
      <c r="F435" s="23" t="s">
        <v>26</v>
      </c>
      <c r="G435" s="23" t="s">
        <v>1170</v>
      </c>
      <c r="H435" s="23">
        <v>1995</v>
      </c>
      <c r="I435" s="23" t="s">
        <v>1171</v>
      </c>
      <c r="J435" s="23"/>
      <c r="K435" s="30"/>
      <c r="L435" s="30">
        <f>VLOOKUP(B435,'[1]All-Muss'!$C$3:$L$1341,5,0)</f>
        <v>28000</v>
      </c>
      <c r="M435" s="30">
        <f>VLOOKUP(B435,'[1]All-Muss'!$C$3:$L$1341,6,0)</f>
        <v>28000</v>
      </c>
      <c r="N435" s="30" t="str">
        <f>VLOOKUP(B435,'[1]All-Muss'!$C$3:$L$1341,8,0)</f>
        <v>I.R.M</v>
      </c>
      <c r="O435" s="25">
        <f t="shared" si="26"/>
        <v>0</v>
      </c>
      <c r="P435" s="23" t="e">
        <f>+#REF!-H435</f>
        <v>#REF!</v>
      </c>
      <c r="Q435" s="24" t="e">
        <f t="shared" si="27"/>
        <v>#REF!</v>
      </c>
      <c r="R435" s="25" t="e">
        <f t="shared" si="28"/>
        <v>#REF!</v>
      </c>
      <c r="S435" s="24">
        <f t="shared" si="29"/>
        <v>0</v>
      </c>
      <c r="T435" s="24"/>
      <c r="U435" s="24"/>
      <c r="V435" s="24"/>
      <c r="W435" s="23" t="e">
        <f>+#REF!-H435</f>
        <v>#REF!</v>
      </c>
      <c r="X435" s="24"/>
      <c r="Y435" s="24"/>
      <c r="Z435" s="24"/>
      <c r="AA435" s="24"/>
      <c r="AB435" s="24"/>
      <c r="AC435" s="24"/>
      <c r="AD435" s="12" t="str">
        <f>VLOOKUP(B435,'[1]All-Muss'!$C$3:$L$1341,10,0)</f>
        <v>Last communication 08</v>
      </c>
    </row>
    <row r="436" spans="1:30" ht="15" thickBot="1" x14ac:dyDescent="0.35">
      <c r="A436" s="27">
        <v>435</v>
      </c>
      <c r="B436" s="28" t="s">
        <v>1172</v>
      </c>
      <c r="C436" s="23" t="s">
        <v>23</v>
      </c>
      <c r="D436" s="29">
        <v>2000867</v>
      </c>
      <c r="E436" s="19" t="s">
        <v>25</v>
      </c>
      <c r="F436" s="23" t="s">
        <v>26</v>
      </c>
      <c r="G436" s="23" t="s">
        <v>969</v>
      </c>
      <c r="H436" s="23">
        <v>1995</v>
      </c>
      <c r="I436" s="23" t="s">
        <v>1173</v>
      </c>
      <c r="J436" s="23"/>
      <c r="K436" s="30"/>
      <c r="L436" s="30">
        <f>VLOOKUP(B436,'[1]All-Muss'!$C$3:$L$1341,5,0)</f>
        <v>28000</v>
      </c>
      <c r="M436" s="30">
        <f>VLOOKUP(B436,'[1]All-Muss'!$C$3:$L$1341,6,0)</f>
        <v>28000</v>
      </c>
      <c r="N436" s="30" t="str">
        <f>VLOOKUP(B436,'[1]All-Muss'!$C$3:$L$1341,8,0)</f>
        <v>R.M</v>
      </c>
      <c r="O436" s="25">
        <f t="shared" si="26"/>
        <v>0</v>
      </c>
      <c r="P436" s="23" t="e">
        <f>+#REF!-H436</f>
        <v>#REF!</v>
      </c>
      <c r="Q436" s="24" t="e">
        <f t="shared" si="27"/>
        <v>#REF!</v>
      </c>
      <c r="R436" s="25" t="e">
        <f t="shared" si="28"/>
        <v>#REF!</v>
      </c>
      <c r="S436" s="24">
        <f t="shared" si="29"/>
        <v>0</v>
      </c>
      <c r="T436" s="24"/>
      <c r="U436" s="24"/>
      <c r="V436" s="24"/>
      <c r="W436" s="23" t="e">
        <f>+#REF!-H436</f>
        <v>#REF!</v>
      </c>
      <c r="X436" s="24"/>
      <c r="Y436" s="24"/>
      <c r="Z436" s="24"/>
      <c r="AA436" s="24"/>
      <c r="AB436" s="24"/>
      <c r="AC436" s="24"/>
      <c r="AD436" s="12" t="str">
        <f>VLOOKUP(B436,'[1]All-Muss'!$C$3:$L$1341,10,0)</f>
        <v>Last communication 14</v>
      </c>
    </row>
    <row r="437" spans="1:30" ht="15" thickBot="1" x14ac:dyDescent="0.35">
      <c r="A437" s="27">
        <v>436</v>
      </c>
      <c r="B437" s="28" t="s">
        <v>1174</v>
      </c>
      <c r="C437" s="23" t="s">
        <v>23</v>
      </c>
      <c r="D437" s="29">
        <v>2000868</v>
      </c>
      <c r="E437" s="19" t="s">
        <v>25</v>
      </c>
      <c r="F437" s="23" t="s">
        <v>26</v>
      </c>
      <c r="G437" s="23" t="s">
        <v>969</v>
      </c>
      <c r="H437" s="23">
        <v>1995</v>
      </c>
      <c r="I437" s="23" t="s">
        <v>1175</v>
      </c>
      <c r="J437" s="23"/>
      <c r="K437" s="30"/>
      <c r="L437" s="30">
        <f>VLOOKUP(B437,'[1]All-Muss'!$C$3:$L$1341,5,0)</f>
        <v>28000</v>
      </c>
      <c r="M437" s="30">
        <f>VLOOKUP(B437,'[1]All-Muss'!$C$3:$L$1341,6,0)</f>
        <v>28000</v>
      </c>
      <c r="N437" s="30" t="str">
        <f>VLOOKUP(B437,'[1]All-Muss'!$C$3:$L$1341,8,0)</f>
        <v>I.R.M</v>
      </c>
      <c r="O437" s="25">
        <f t="shared" si="26"/>
        <v>0</v>
      </c>
      <c r="P437" s="23" t="e">
        <f>+#REF!-H437</f>
        <v>#REF!</v>
      </c>
      <c r="Q437" s="24" t="e">
        <f t="shared" si="27"/>
        <v>#REF!</v>
      </c>
      <c r="R437" s="25" t="e">
        <f t="shared" si="28"/>
        <v>#REF!</v>
      </c>
      <c r="S437" s="24">
        <f t="shared" si="29"/>
        <v>0</v>
      </c>
      <c r="T437" s="24"/>
      <c r="U437" s="24"/>
      <c r="V437" s="24"/>
      <c r="W437" s="23" t="e">
        <f>+#REF!-H437</f>
        <v>#REF!</v>
      </c>
      <c r="X437" s="24"/>
      <c r="Y437" s="24"/>
      <c r="Z437" s="24"/>
      <c r="AA437" s="24"/>
      <c r="AB437" s="24"/>
      <c r="AC437" s="24"/>
      <c r="AD437" s="12" t="str">
        <f>VLOOKUP(B437,'[1]All-Muss'!$C$3:$L$1341,10,0)</f>
        <v>Last communication 07</v>
      </c>
    </row>
    <row r="438" spans="1:30" ht="15" thickBot="1" x14ac:dyDescent="0.35">
      <c r="A438" s="27">
        <v>437</v>
      </c>
      <c r="B438" s="28" t="s">
        <v>1176</v>
      </c>
      <c r="C438" s="23" t="s">
        <v>23</v>
      </c>
      <c r="D438" s="29">
        <v>2000898</v>
      </c>
      <c r="E438" s="19" t="s">
        <v>25</v>
      </c>
      <c r="F438" s="23" t="s">
        <v>26</v>
      </c>
      <c r="G438" s="31">
        <v>34820</v>
      </c>
      <c r="H438" s="23">
        <v>1995</v>
      </c>
      <c r="I438" s="23" t="s">
        <v>1177</v>
      </c>
      <c r="J438" s="23"/>
      <c r="K438" s="30"/>
      <c r="L438" s="30">
        <f>VLOOKUP(B438,'[1]All-Muss'!$C$3:$L$1341,5,0)</f>
        <v>57000</v>
      </c>
      <c r="M438" s="30">
        <f>VLOOKUP(B438,'[1]All-Muss'!$C$3:$L$1341,6,0)</f>
        <v>57000</v>
      </c>
      <c r="N438" s="30" t="str">
        <f>VLOOKUP(B438,'[1]All-Muss'!$C$3:$L$1341,8,0)</f>
        <v>I.R.M</v>
      </c>
      <c r="O438" s="25">
        <f t="shared" si="26"/>
        <v>0</v>
      </c>
      <c r="P438" s="23" t="e">
        <f>+#REF!-H438</f>
        <v>#REF!</v>
      </c>
      <c r="Q438" s="24" t="e">
        <f t="shared" si="27"/>
        <v>#REF!</v>
      </c>
      <c r="R438" s="25" t="e">
        <f t="shared" si="28"/>
        <v>#REF!</v>
      </c>
      <c r="S438" s="24">
        <f t="shared" si="29"/>
        <v>0</v>
      </c>
      <c r="T438" s="24"/>
      <c r="U438" s="24"/>
      <c r="V438" s="24"/>
      <c r="W438" s="23" t="e">
        <f>+#REF!-H438</f>
        <v>#REF!</v>
      </c>
      <c r="X438" s="24"/>
      <c r="Y438" s="24"/>
      <c r="Z438" s="24"/>
      <c r="AA438" s="24"/>
      <c r="AB438" s="24"/>
      <c r="AC438" s="24"/>
      <c r="AD438" s="12" t="str">
        <f>VLOOKUP(B438,'[1]All-Muss'!$C$3:$L$1341,10,0)</f>
        <v>Last communication 07</v>
      </c>
    </row>
    <row r="439" spans="1:30" ht="15" thickBot="1" x14ac:dyDescent="0.35">
      <c r="A439" s="27">
        <v>438</v>
      </c>
      <c r="B439" s="28" t="s">
        <v>1178</v>
      </c>
      <c r="C439" s="23" t="s">
        <v>23</v>
      </c>
      <c r="D439" s="29">
        <v>2000913</v>
      </c>
      <c r="E439" s="19" t="s">
        <v>25</v>
      </c>
      <c r="F439" s="23" t="s">
        <v>26</v>
      </c>
      <c r="G439" s="31">
        <v>34760</v>
      </c>
      <c r="H439" s="23">
        <v>1995</v>
      </c>
      <c r="I439" s="23" t="s">
        <v>1179</v>
      </c>
      <c r="J439" s="23"/>
      <c r="K439" s="30"/>
      <c r="L439" s="30">
        <f>VLOOKUP(B439,'[1]All-Muss'!$C$3:$L$1341,5,0)</f>
        <v>28000</v>
      </c>
      <c r="M439" s="30">
        <f>VLOOKUP(B439,'[1]All-Muss'!$C$3:$L$1341,6,0)</f>
        <v>7000</v>
      </c>
      <c r="N439" s="30" t="str">
        <f>VLOOKUP(B439,'[1]All-Muss'!$C$3:$L$1341,8,0)</f>
        <v>Outstanding</v>
      </c>
      <c r="O439" s="25">
        <f t="shared" si="26"/>
        <v>21000</v>
      </c>
      <c r="P439" s="23" t="e">
        <f>+#REF!-H439</f>
        <v>#REF!</v>
      </c>
      <c r="Q439" s="24">
        <f t="shared" si="27"/>
        <v>5600</v>
      </c>
      <c r="R439" s="25" t="e">
        <f t="shared" si="28"/>
        <v>#REF!</v>
      </c>
      <c r="S439" s="24">
        <f t="shared" si="29"/>
        <v>5600</v>
      </c>
      <c r="T439" s="24"/>
      <c r="U439" s="24"/>
      <c r="V439" s="24"/>
      <c r="W439" s="23" t="e">
        <f>+#REF!-H439</f>
        <v>#REF!</v>
      </c>
      <c r="X439" s="24"/>
      <c r="Y439" s="24"/>
      <c r="Z439" s="24"/>
      <c r="AA439" s="24"/>
      <c r="AB439" s="24"/>
      <c r="AC439" s="24"/>
      <c r="AD439" s="12" t="str">
        <f>VLOOKUP(B439,'[1]All-Muss'!$C$3:$L$1341,10,0)</f>
        <v>Last communication 95 (Outstanding Rs 21000/-)</v>
      </c>
    </row>
    <row r="440" spans="1:30" ht="15" thickBot="1" x14ac:dyDescent="0.35">
      <c r="A440" s="27">
        <v>439</v>
      </c>
      <c r="B440" s="28" t="s">
        <v>1180</v>
      </c>
      <c r="C440" s="23" t="s">
        <v>23</v>
      </c>
      <c r="D440" s="29">
        <v>2000939</v>
      </c>
      <c r="E440" s="19" t="s">
        <v>25</v>
      </c>
      <c r="F440" s="23" t="s">
        <v>26</v>
      </c>
      <c r="G440" s="31">
        <v>34913</v>
      </c>
      <c r="H440" s="23">
        <v>1995</v>
      </c>
      <c r="I440" s="23" t="s">
        <v>1181</v>
      </c>
      <c r="J440" s="23"/>
      <c r="K440" s="30"/>
      <c r="L440" s="30">
        <f>VLOOKUP(B440,'[1]All-Muss'!$C$3:$L$1341,5,0)</f>
        <v>28000</v>
      </c>
      <c r="M440" s="30">
        <f>VLOOKUP(B440,'[1]All-Muss'!$C$3:$L$1341,6,0)</f>
        <v>19600</v>
      </c>
      <c r="N440" s="30" t="str">
        <f>VLOOKUP(B440,'[1]All-Muss'!$C$3:$L$1341,8,0)</f>
        <v>Outstanding</v>
      </c>
      <c r="O440" s="25">
        <f t="shared" si="26"/>
        <v>8400</v>
      </c>
      <c r="P440" s="23" t="e">
        <f>+#REF!-H440</f>
        <v>#REF!</v>
      </c>
      <c r="Q440" s="24">
        <f t="shared" si="27"/>
        <v>15680</v>
      </c>
      <c r="R440" s="25" t="e">
        <f t="shared" si="28"/>
        <v>#REF!</v>
      </c>
      <c r="S440" s="24">
        <f t="shared" si="29"/>
        <v>15680</v>
      </c>
      <c r="T440" s="24"/>
      <c r="U440" s="24"/>
      <c r="V440" s="24"/>
      <c r="W440" s="23" t="e">
        <f>+#REF!-H440</f>
        <v>#REF!</v>
      </c>
      <c r="X440" s="24"/>
      <c r="Y440" s="24"/>
      <c r="Z440" s="24"/>
      <c r="AA440" s="24"/>
      <c r="AB440" s="24"/>
      <c r="AC440" s="24"/>
      <c r="AD440" s="12" t="str">
        <f>VLOOKUP(B440,'[1]All-Muss'!$C$3:$L$1341,10,0)</f>
        <v>Last communication 07 (Outstanding Rs 8400/-)</v>
      </c>
    </row>
    <row r="441" spans="1:30" ht="15" thickBot="1" x14ac:dyDescent="0.35">
      <c r="A441" s="27">
        <v>440</v>
      </c>
      <c r="B441" s="28" t="s">
        <v>1182</v>
      </c>
      <c r="C441" s="23" t="s">
        <v>23</v>
      </c>
      <c r="D441" s="29">
        <v>2000940</v>
      </c>
      <c r="E441" s="19" t="s">
        <v>25</v>
      </c>
      <c r="F441" s="23" t="s">
        <v>26</v>
      </c>
      <c r="G441" s="23" t="s">
        <v>1183</v>
      </c>
      <c r="H441" s="23">
        <v>1995</v>
      </c>
      <c r="I441" s="23" t="s">
        <v>1184</v>
      </c>
      <c r="J441" s="23"/>
      <c r="K441" s="30"/>
      <c r="L441" s="30">
        <f>VLOOKUP(B441,'[1]All-Muss'!$C$3:$L$1341,5,0)</f>
        <v>28000</v>
      </c>
      <c r="M441" s="30">
        <f>VLOOKUP(B441,'[1]All-Muss'!$C$3:$L$1341,6,0)</f>
        <v>7000</v>
      </c>
      <c r="N441" s="30" t="str">
        <f>VLOOKUP(B441,'[1]All-Muss'!$C$3:$L$1341,8,0)</f>
        <v>Outstanding</v>
      </c>
      <c r="O441" s="25">
        <f t="shared" si="26"/>
        <v>21000</v>
      </c>
      <c r="P441" s="23" t="e">
        <f>+#REF!-H441</f>
        <v>#REF!</v>
      </c>
      <c r="Q441" s="24">
        <f t="shared" si="27"/>
        <v>5600</v>
      </c>
      <c r="R441" s="25" t="e">
        <f t="shared" si="28"/>
        <v>#REF!</v>
      </c>
      <c r="S441" s="24">
        <f t="shared" si="29"/>
        <v>5600</v>
      </c>
      <c r="T441" s="24"/>
      <c r="U441" s="24"/>
      <c r="V441" s="24"/>
      <c r="W441" s="23" t="e">
        <f>+#REF!-H441</f>
        <v>#REF!</v>
      </c>
      <c r="X441" s="24"/>
      <c r="Y441" s="24"/>
      <c r="Z441" s="24"/>
      <c r="AA441" s="24"/>
      <c r="AB441" s="24"/>
      <c r="AC441" s="24"/>
      <c r="AD441" s="12" t="str">
        <f>VLOOKUP(B441,'[1]All-Muss'!$C$3:$L$1341,10,0)</f>
        <v>No communication till date (Outstanding Rs 21000/-)</v>
      </c>
    </row>
    <row r="442" spans="1:30" ht="15" thickBot="1" x14ac:dyDescent="0.35">
      <c r="A442" s="27">
        <v>441</v>
      </c>
      <c r="B442" s="28" t="s">
        <v>1185</v>
      </c>
      <c r="C442" s="23" t="s">
        <v>23</v>
      </c>
      <c r="D442" s="29">
        <v>2000941</v>
      </c>
      <c r="E442" s="19" t="s">
        <v>25</v>
      </c>
      <c r="F442" s="23" t="s">
        <v>26</v>
      </c>
      <c r="G442" s="31">
        <v>34882</v>
      </c>
      <c r="H442" s="23">
        <v>1995</v>
      </c>
      <c r="I442" s="23" t="s">
        <v>1186</v>
      </c>
      <c r="J442" s="23"/>
      <c r="K442" s="30"/>
      <c r="L442" s="30">
        <f>VLOOKUP(B442,'[1]All-Muss'!$C$3:$L$1341,5,0)</f>
        <v>28000</v>
      </c>
      <c r="M442" s="30">
        <f>VLOOKUP(B442,'[1]All-Muss'!$C$3:$L$1341,6,0)</f>
        <v>28000</v>
      </c>
      <c r="N442" s="30" t="str">
        <f>VLOOKUP(B442,'[1]All-Muss'!$C$3:$L$1341,8,0)</f>
        <v>I.R.M</v>
      </c>
      <c r="O442" s="25">
        <f t="shared" si="26"/>
        <v>0</v>
      </c>
      <c r="P442" s="23" t="e">
        <f>+#REF!-H442</f>
        <v>#REF!</v>
      </c>
      <c r="Q442" s="24" t="e">
        <f t="shared" si="27"/>
        <v>#REF!</v>
      </c>
      <c r="R442" s="25" t="e">
        <f t="shared" si="28"/>
        <v>#REF!</v>
      </c>
      <c r="S442" s="24">
        <f t="shared" si="29"/>
        <v>0</v>
      </c>
      <c r="T442" s="24"/>
      <c r="U442" s="24"/>
      <c r="V442" s="24"/>
      <c r="W442" s="23" t="e">
        <f>+#REF!-H442</f>
        <v>#REF!</v>
      </c>
      <c r="X442" s="24"/>
      <c r="Y442" s="24"/>
      <c r="Z442" s="24"/>
      <c r="AA442" s="24"/>
      <c r="AB442" s="24"/>
      <c r="AC442" s="24"/>
      <c r="AD442" s="12" t="str">
        <f>VLOOKUP(B442,'[1]All-Muss'!$C$3:$L$1341,10,0)</f>
        <v>Last communication 07</v>
      </c>
    </row>
    <row r="443" spans="1:30" ht="15" thickBot="1" x14ac:dyDescent="0.35">
      <c r="A443" s="27">
        <v>442</v>
      </c>
      <c r="B443" s="28" t="s">
        <v>1187</v>
      </c>
      <c r="C443" s="23" t="s">
        <v>23</v>
      </c>
      <c r="D443" s="29">
        <v>2000942</v>
      </c>
      <c r="E443" s="19" t="s">
        <v>25</v>
      </c>
      <c r="F443" s="23" t="s">
        <v>26</v>
      </c>
      <c r="G443" s="31">
        <v>34913</v>
      </c>
      <c r="H443" s="23">
        <v>1995</v>
      </c>
      <c r="I443" s="23" t="s">
        <v>1188</v>
      </c>
      <c r="J443" s="23"/>
      <c r="K443" s="30"/>
      <c r="L443" s="30">
        <f>VLOOKUP(B443,'[1]All-Muss'!$C$3:$L$1341,5,0)</f>
        <v>75000</v>
      </c>
      <c r="M443" s="30">
        <f>VLOOKUP(B443,'[1]All-Muss'!$C$3:$L$1341,6,0)</f>
        <v>75000</v>
      </c>
      <c r="N443" s="30" t="str">
        <f>VLOOKUP(B443,'[1]All-Muss'!$C$3:$L$1341,8,0)</f>
        <v>I.R.M</v>
      </c>
      <c r="O443" s="25">
        <f t="shared" si="26"/>
        <v>0</v>
      </c>
      <c r="P443" s="23" t="e">
        <f>+#REF!-H443</f>
        <v>#REF!</v>
      </c>
      <c r="Q443" s="24" t="e">
        <f t="shared" si="27"/>
        <v>#REF!</v>
      </c>
      <c r="R443" s="25" t="e">
        <f t="shared" si="28"/>
        <v>#REF!</v>
      </c>
      <c r="S443" s="24">
        <f t="shared" si="29"/>
        <v>0</v>
      </c>
      <c r="T443" s="24"/>
      <c r="U443" s="24"/>
      <c r="V443" s="24"/>
      <c r="W443" s="23" t="e">
        <f>+#REF!-H443</f>
        <v>#REF!</v>
      </c>
      <c r="X443" s="24"/>
      <c r="Y443" s="24"/>
      <c r="Z443" s="24"/>
      <c r="AA443" s="24"/>
      <c r="AB443" s="24"/>
      <c r="AC443" s="24"/>
      <c r="AD443" s="12" t="str">
        <f>VLOOKUP(B443,'[1]All-Muss'!$C$3:$L$1341,10,0)</f>
        <v>Last communication 07</v>
      </c>
    </row>
    <row r="444" spans="1:30" ht="15" thickBot="1" x14ac:dyDescent="0.35">
      <c r="A444" s="27">
        <v>443</v>
      </c>
      <c r="B444" s="28" t="s">
        <v>1189</v>
      </c>
      <c r="C444" s="23" t="s">
        <v>23</v>
      </c>
      <c r="D444" s="29">
        <v>2000963</v>
      </c>
      <c r="E444" s="19" t="s">
        <v>25</v>
      </c>
      <c r="F444" s="23" t="s">
        <v>26</v>
      </c>
      <c r="G444" s="23" t="s">
        <v>1190</v>
      </c>
      <c r="H444" s="23">
        <v>1995</v>
      </c>
      <c r="I444" s="23" t="s">
        <v>1191</v>
      </c>
      <c r="J444" s="23"/>
      <c r="K444" s="30"/>
      <c r="L444" s="30">
        <f>VLOOKUP(B444,'[1]All-Muss'!$C$3:$L$1341,5,0)</f>
        <v>45000</v>
      </c>
      <c r="M444" s="30">
        <f>VLOOKUP(B444,'[1]All-Muss'!$C$3:$L$1341,6,0)</f>
        <v>11250</v>
      </c>
      <c r="N444" s="30" t="str">
        <f>VLOOKUP(B444,'[1]All-Muss'!$C$3:$L$1341,8,0)</f>
        <v>Outstanding</v>
      </c>
      <c r="O444" s="25">
        <f t="shared" si="26"/>
        <v>33750</v>
      </c>
      <c r="P444" s="23" t="e">
        <f>+#REF!-H444</f>
        <v>#REF!</v>
      </c>
      <c r="Q444" s="24">
        <f t="shared" si="27"/>
        <v>9000</v>
      </c>
      <c r="R444" s="25" t="e">
        <f t="shared" si="28"/>
        <v>#REF!</v>
      </c>
      <c r="S444" s="24">
        <f t="shared" si="29"/>
        <v>9000</v>
      </c>
      <c r="T444" s="24"/>
      <c r="U444" s="24"/>
      <c r="V444" s="24"/>
      <c r="W444" s="23" t="e">
        <f>+#REF!-H444</f>
        <v>#REF!</v>
      </c>
      <c r="X444" s="24"/>
      <c r="Y444" s="24"/>
      <c r="Z444" s="24"/>
      <c r="AA444" s="24"/>
      <c r="AB444" s="24"/>
      <c r="AC444" s="24"/>
      <c r="AD444" s="12" t="str">
        <f>VLOOKUP(B444,'[1]All-Muss'!$C$3:$L$1341,10,0)</f>
        <v>Last communication 07 (Outstanding Rs 33750/-)</v>
      </c>
    </row>
    <row r="445" spans="1:30" ht="15" thickBot="1" x14ac:dyDescent="0.35">
      <c r="A445" s="27">
        <v>444</v>
      </c>
      <c r="B445" s="28" t="s">
        <v>1192</v>
      </c>
      <c r="C445" s="23" t="s">
        <v>23</v>
      </c>
      <c r="D445" s="29">
        <v>2000969</v>
      </c>
      <c r="E445" s="19" t="s">
        <v>25</v>
      </c>
      <c r="F445" s="23" t="s">
        <v>26</v>
      </c>
      <c r="G445" s="23" t="s">
        <v>1193</v>
      </c>
      <c r="H445" s="23">
        <v>1995</v>
      </c>
      <c r="I445" s="23" t="s">
        <v>1194</v>
      </c>
      <c r="J445" s="23"/>
      <c r="K445" s="30"/>
      <c r="L445" s="30">
        <f>VLOOKUP(B445,'[1]All-Muss'!$C$3:$L$1341,5,0)</f>
        <v>26600</v>
      </c>
      <c r="M445" s="30">
        <f>VLOOKUP(B445,'[1]All-Muss'!$C$3:$L$1341,6,0)</f>
        <v>26600</v>
      </c>
      <c r="N445" s="30" t="str">
        <f>VLOOKUP(B445,'[1]All-Muss'!$C$3:$L$1341,8,0)</f>
        <v>R.M</v>
      </c>
      <c r="O445" s="25">
        <f t="shared" si="26"/>
        <v>0</v>
      </c>
      <c r="P445" s="23" t="e">
        <f>+#REF!-H445</f>
        <v>#REF!</v>
      </c>
      <c r="Q445" s="24" t="e">
        <f t="shared" si="27"/>
        <v>#REF!</v>
      </c>
      <c r="R445" s="25" t="e">
        <f t="shared" si="28"/>
        <v>#REF!</v>
      </c>
      <c r="S445" s="24">
        <f t="shared" si="29"/>
        <v>0</v>
      </c>
      <c r="T445" s="24"/>
      <c r="U445" s="24"/>
      <c r="V445" s="24"/>
      <c r="W445" s="23" t="e">
        <f>+#REF!-H445</f>
        <v>#REF!</v>
      </c>
      <c r="X445" s="24"/>
      <c r="Y445" s="24"/>
      <c r="Z445" s="24"/>
      <c r="AA445" s="24"/>
      <c r="AB445" s="24"/>
      <c r="AC445" s="24"/>
      <c r="AD445" s="12" t="str">
        <f>VLOOKUP(B445,'[1]All-Muss'!$C$3:$L$1341,10,0)</f>
        <v>Last communication 16</v>
      </c>
    </row>
    <row r="446" spans="1:30" ht="15" thickBot="1" x14ac:dyDescent="0.35">
      <c r="A446" s="27">
        <v>445</v>
      </c>
      <c r="B446" s="28" t="s">
        <v>1195</v>
      </c>
      <c r="C446" s="23" t="s">
        <v>23</v>
      </c>
      <c r="D446" s="29">
        <v>2000973</v>
      </c>
      <c r="E446" s="19" t="s">
        <v>25</v>
      </c>
      <c r="F446" s="23" t="s">
        <v>26</v>
      </c>
      <c r="G446" s="23" t="s">
        <v>1193</v>
      </c>
      <c r="H446" s="23">
        <v>1995</v>
      </c>
      <c r="I446" s="23" t="s">
        <v>1196</v>
      </c>
      <c r="J446" s="23"/>
      <c r="K446" s="30"/>
      <c r="L446" s="30">
        <f>VLOOKUP(B446,'[1]All-Muss'!$C$3:$L$1341,5,0)</f>
        <v>28000</v>
      </c>
      <c r="M446" s="30">
        <f>VLOOKUP(B446,'[1]All-Muss'!$C$3:$L$1341,6,0)</f>
        <v>28000</v>
      </c>
      <c r="N446" s="30" t="str">
        <f>VLOOKUP(B446,'[1]All-Muss'!$C$3:$L$1341,8,0)</f>
        <v>I.R.M</v>
      </c>
      <c r="O446" s="25">
        <f t="shared" si="26"/>
        <v>0</v>
      </c>
      <c r="P446" s="23" t="e">
        <f>+#REF!-H446</f>
        <v>#REF!</v>
      </c>
      <c r="Q446" s="24" t="e">
        <f t="shared" si="27"/>
        <v>#REF!</v>
      </c>
      <c r="R446" s="25" t="e">
        <f t="shared" si="28"/>
        <v>#REF!</v>
      </c>
      <c r="S446" s="24">
        <f t="shared" si="29"/>
        <v>0</v>
      </c>
      <c r="T446" s="24"/>
      <c r="U446" s="24"/>
      <c r="V446" s="24"/>
      <c r="W446" s="23" t="e">
        <f>+#REF!-H446</f>
        <v>#REF!</v>
      </c>
      <c r="X446" s="24"/>
      <c r="Y446" s="24"/>
      <c r="Z446" s="24"/>
      <c r="AA446" s="24"/>
      <c r="AB446" s="24"/>
      <c r="AC446" s="24"/>
      <c r="AD446" s="12" t="str">
        <f>VLOOKUP(B446,'[1]All-Muss'!$C$3:$L$1341,10,0)</f>
        <v>Last communication 07</v>
      </c>
    </row>
    <row r="447" spans="1:30" ht="15" thickBot="1" x14ac:dyDescent="0.35">
      <c r="A447" s="27">
        <v>446</v>
      </c>
      <c r="B447" s="28" t="s">
        <v>1197</v>
      </c>
      <c r="C447" s="23" t="s">
        <v>23</v>
      </c>
      <c r="D447" s="29">
        <v>2000994</v>
      </c>
      <c r="E447" s="19" t="s">
        <v>25</v>
      </c>
      <c r="F447" s="23" t="s">
        <v>26</v>
      </c>
      <c r="G447" s="31">
        <v>34882</v>
      </c>
      <c r="H447" s="23">
        <v>1995</v>
      </c>
      <c r="I447" s="23" t="s">
        <v>1198</v>
      </c>
      <c r="J447" s="23"/>
      <c r="K447" s="30"/>
      <c r="L447" s="30">
        <f>VLOOKUP(B447,'[1]All-Muss'!$C$3:$L$1341,5,0)</f>
        <v>28000</v>
      </c>
      <c r="M447" s="30">
        <f>VLOOKUP(B447,'[1]All-Muss'!$C$3:$L$1341,6,0)</f>
        <v>28000</v>
      </c>
      <c r="N447" s="30" t="str">
        <f>VLOOKUP(B447,'[1]All-Muss'!$C$3:$L$1341,8,0)</f>
        <v>I.R.M</v>
      </c>
      <c r="O447" s="25">
        <f t="shared" si="26"/>
        <v>0</v>
      </c>
      <c r="P447" s="23" t="e">
        <f>+#REF!-H447</f>
        <v>#REF!</v>
      </c>
      <c r="Q447" s="24" t="e">
        <f t="shared" si="27"/>
        <v>#REF!</v>
      </c>
      <c r="R447" s="25" t="e">
        <f t="shared" si="28"/>
        <v>#REF!</v>
      </c>
      <c r="S447" s="24">
        <f t="shared" si="29"/>
        <v>0</v>
      </c>
      <c r="T447" s="24"/>
      <c r="U447" s="24"/>
      <c r="V447" s="24"/>
      <c r="W447" s="23" t="e">
        <f>+#REF!-H447</f>
        <v>#REF!</v>
      </c>
      <c r="X447" s="24"/>
      <c r="Y447" s="24"/>
      <c r="Z447" s="24"/>
      <c r="AA447" s="24"/>
      <c r="AB447" s="24"/>
      <c r="AC447" s="24"/>
      <c r="AD447" s="12" t="str">
        <f>VLOOKUP(B447,'[1]All-Muss'!$C$3:$L$1341,10,0)</f>
        <v>No communication till date</v>
      </c>
    </row>
    <row r="448" spans="1:30" ht="15" thickBot="1" x14ac:dyDescent="0.35">
      <c r="A448" s="27">
        <v>447</v>
      </c>
      <c r="B448" s="28" t="s">
        <v>1199</v>
      </c>
      <c r="C448" s="23" t="s">
        <v>23</v>
      </c>
      <c r="D448" s="29">
        <v>2001000</v>
      </c>
      <c r="E448" s="19" t="s">
        <v>25</v>
      </c>
      <c r="F448" s="23" t="s">
        <v>26</v>
      </c>
      <c r="G448" s="23" t="s">
        <v>1200</v>
      </c>
      <c r="H448" s="23">
        <v>1995</v>
      </c>
      <c r="I448" s="23" t="s">
        <v>1201</v>
      </c>
      <c r="J448" s="23"/>
      <c r="K448" s="30"/>
      <c r="L448" s="30">
        <f>VLOOKUP(B448,'[1]All-Muss'!$C$3:$L$1341,5,0)</f>
        <v>57000</v>
      </c>
      <c r="M448" s="30">
        <f>VLOOKUP(B448,'[1]All-Muss'!$C$3:$L$1341,6,0)</f>
        <v>57000</v>
      </c>
      <c r="N448" s="30" t="str">
        <f>VLOOKUP(B448,'[1]All-Muss'!$C$3:$L$1341,8,0)</f>
        <v>I.R.M</v>
      </c>
      <c r="O448" s="25">
        <f t="shared" si="26"/>
        <v>0</v>
      </c>
      <c r="P448" s="23" t="e">
        <f>+#REF!-H448</f>
        <v>#REF!</v>
      </c>
      <c r="Q448" s="24" t="e">
        <f t="shared" si="27"/>
        <v>#REF!</v>
      </c>
      <c r="R448" s="25" t="e">
        <f t="shared" si="28"/>
        <v>#REF!</v>
      </c>
      <c r="S448" s="24">
        <f t="shared" si="29"/>
        <v>0</v>
      </c>
      <c r="T448" s="24"/>
      <c r="U448" s="24"/>
      <c r="V448" s="24"/>
      <c r="W448" s="23" t="e">
        <f>+#REF!-H448</f>
        <v>#REF!</v>
      </c>
      <c r="X448" s="24"/>
      <c r="Y448" s="24"/>
      <c r="Z448" s="24"/>
      <c r="AA448" s="24"/>
      <c r="AB448" s="24"/>
      <c r="AC448" s="24"/>
      <c r="AD448" s="12" t="str">
        <f>VLOOKUP(B448,'[1]All-Muss'!$C$3:$L$1341,10,0)</f>
        <v>Last communication 07</v>
      </c>
    </row>
    <row r="449" spans="1:30" ht="15" thickBot="1" x14ac:dyDescent="0.35">
      <c r="A449" s="27">
        <v>448</v>
      </c>
      <c r="B449" s="28" t="s">
        <v>1202</v>
      </c>
      <c r="C449" s="23" t="s">
        <v>23</v>
      </c>
      <c r="D449" s="29">
        <v>2001028</v>
      </c>
      <c r="E449" s="19" t="s">
        <v>25</v>
      </c>
      <c r="F449" s="23" t="s">
        <v>26</v>
      </c>
      <c r="G449" s="23" t="s">
        <v>1183</v>
      </c>
      <c r="H449" s="23">
        <v>1995</v>
      </c>
      <c r="I449" s="23" t="s">
        <v>1203</v>
      </c>
      <c r="J449" s="23"/>
      <c r="K449" s="30"/>
      <c r="L449" s="30">
        <f>VLOOKUP(B449,'[1]All-Muss'!$C$3:$L$1341,5,0)</f>
        <v>28000</v>
      </c>
      <c r="M449" s="30">
        <f>VLOOKUP(B449,'[1]All-Muss'!$C$3:$L$1341,6,0)</f>
        <v>28000</v>
      </c>
      <c r="N449" s="30" t="str">
        <f>VLOOKUP(B449,'[1]All-Muss'!$C$3:$L$1341,8,0)</f>
        <v>I.R.M</v>
      </c>
      <c r="O449" s="25">
        <f t="shared" si="26"/>
        <v>0</v>
      </c>
      <c r="P449" s="23" t="e">
        <f>+#REF!-H449</f>
        <v>#REF!</v>
      </c>
      <c r="Q449" s="24" t="e">
        <f t="shared" si="27"/>
        <v>#REF!</v>
      </c>
      <c r="R449" s="25" t="e">
        <f t="shared" si="28"/>
        <v>#REF!</v>
      </c>
      <c r="S449" s="24">
        <f t="shared" si="29"/>
        <v>0</v>
      </c>
      <c r="T449" s="24"/>
      <c r="U449" s="24"/>
      <c r="V449" s="24"/>
      <c r="W449" s="23" t="e">
        <f>+#REF!-H449</f>
        <v>#REF!</v>
      </c>
      <c r="X449" s="24"/>
      <c r="Y449" s="24"/>
      <c r="Z449" s="24"/>
      <c r="AA449" s="24"/>
      <c r="AB449" s="24"/>
      <c r="AC449" s="24"/>
      <c r="AD449" s="12" t="str">
        <f>VLOOKUP(B449,'[1]All-Muss'!$C$3:$L$1341,10,0)</f>
        <v>Last communication 07</v>
      </c>
    </row>
    <row r="450" spans="1:30" ht="15" thickBot="1" x14ac:dyDescent="0.35">
      <c r="A450" s="27">
        <v>449</v>
      </c>
      <c r="B450" s="28" t="s">
        <v>1204</v>
      </c>
      <c r="C450" s="23" t="s">
        <v>23</v>
      </c>
      <c r="D450" s="29">
        <v>2001046</v>
      </c>
      <c r="E450" s="19" t="s">
        <v>25</v>
      </c>
      <c r="F450" s="23" t="s">
        <v>26</v>
      </c>
      <c r="G450" s="31">
        <v>34975</v>
      </c>
      <c r="H450" s="23">
        <v>1995</v>
      </c>
      <c r="I450" s="23" t="s">
        <v>1205</v>
      </c>
      <c r="J450" s="23"/>
      <c r="K450" s="30"/>
      <c r="L450" s="30">
        <f>VLOOKUP(B450,'[1]All-Muss'!$C$3:$L$1341,5,0)</f>
        <v>35000</v>
      </c>
      <c r="M450" s="30">
        <f>VLOOKUP(B450,'[1]All-Muss'!$C$3:$L$1341,6,0)</f>
        <v>10500</v>
      </c>
      <c r="N450" s="30" t="str">
        <f>VLOOKUP(B450,'[1]All-Muss'!$C$3:$L$1341,8,0)</f>
        <v>Outstanding</v>
      </c>
      <c r="O450" s="25">
        <f t="shared" si="26"/>
        <v>24500</v>
      </c>
      <c r="P450" s="23" t="e">
        <f>+#REF!-H450</f>
        <v>#REF!</v>
      </c>
      <c r="Q450" s="24">
        <f t="shared" si="27"/>
        <v>8400</v>
      </c>
      <c r="R450" s="25" t="e">
        <f t="shared" si="28"/>
        <v>#REF!</v>
      </c>
      <c r="S450" s="24">
        <f t="shared" si="29"/>
        <v>8400</v>
      </c>
      <c r="T450" s="24"/>
      <c r="U450" s="24"/>
      <c r="V450" s="24"/>
      <c r="W450" s="23" t="e">
        <f>+#REF!-H450</f>
        <v>#REF!</v>
      </c>
      <c r="X450" s="24"/>
      <c r="Y450" s="24"/>
      <c r="Z450" s="24"/>
      <c r="AA450" s="24"/>
      <c r="AB450" s="24"/>
      <c r="AC450" s="24"/>
      <c r="AD450" s="12" t="str">
        <f>VLOOKUP(B450,'[1]All-Muss'!$C$3:$L$1341,10,0)</f>
        <v>Last communication 95 (Outstanding Rs 24500/-)</v>
      </c>
    </row>
    <row r="451" spans="1:30" ht="15" thickBot="1" x14ac:dyDescent="0.35">
      <c r="A451" s="27">
        <v>450</v>
      </c>
      <c r="B451" s="28" t="s">
        <v>1206</v>
      </c>
      <c r="C451" s="23" t="s">
        <v>23</v>
      </c>
      <c r="D451" s="29">
        <v>2001051</v>
      </c>
      <c r="E451" s="19" t="s">
        <v>25</v>
      </c>
      <c r="F451" s="23" t="s">
        <v>26</v>
      </c>
      <c r="G451" s="23" t="s">
        <v>1207</v>
      </c>
      <c r="H451" s="23">
        <v>1995</v>
      </c>
      <c r="I451" s="23" t="s">
        <v>1208</v>
      </c>
      <c r="J451" s="23"/>
      <c r="K451" s="30"/>
      <c r="L451" s="30">
        <f>VLOOKUP(B451,'[1]All-Muss'!$C$3:$L$1341,5,0)</f>
        <v>45000</v>
      </c>
      <c r="M451" s="30">
        <f>VLOOKUP(B451,'[1]All-Muss'!$C$3:$L$1341,6,0)</f>
        <v>45000</v>
      </c>
      <c r="N451" s="30" t="str">
        <f>VLOOKUP(B451,'[1]All-Muss'!$C$3:$L$1341,8,0)</f>
        <v>I.R.M</v>
      </c>
      <c r="O451" s="25">
        <f t="shared" ref="O451:O514" si="30">+L451-M451</f>
        <v>0</v>
      </c>
      <c r="P451" s="23" t="e">
        <f>+#REF!-H451</f>
        <v>#REF!</v>
      </c>
      <c r="Q451" s="24" t="e">
        <f t="shared" si="27"/>
        <v>#REF!</v>
      </c>
      <c r="R451" s="25" t="e">
        <f t="shared" si="28"/>
        <v>#REF!</v>
      </c>
      <c r="S451" s="24">
        <f t="shared" si="29"/>
        <v>0</v>
      </c>
      <c r="T451" s="24"/>
      <c r="U451" s="24"/>
      <c r="V451" s="24"/>
      <c r="W451" s="23" t="e">
        <f>+#REF!-H451</f>
        <v>#REF!</v>
      </c>
      <c r="X451" s="24"/>
      <c r="Y451" s="24"/>
      <c r="Z451" s="24"/>
      <c r="AA451" s="24"/>
      <c r="AB451" s="24"/>
      <c r="AC451" s="24"/>
      <c r="AD451" s="12" t="str">
        <f>VLOOKUP(B451,'[1]All-Muss'!$C$3:$L$1341,10,0)</f>
        <v>Last communication 07</v>
      </c>
    </row>
    <row r="452" spans="1:30" ht="15" thickBot="1" x14ac:dyDescent="0.35">
      <c r="A452" s="27">
        <v>451</v>
      </c>
      <c r="B452" s="28" t="s">
        <v>1209</v>
      </c>
      <c r="C452" s="23" t="s">
        <v>23</v>
      </c>
      <c r="D452" s="29">
        <v>2001052</v>
      </c>
      <c r="E452" s="19" t="s">
        <v>25</v>
      </c>
      <c r="F452" s="23" t="s">
        <v>26</v>
      </c>
      <c r="G452" s="23" t="s">
        <v>1207</v>
      </c>
      <c r="H452" s="23">
        <v>1995</v>
      </c>
      <c r="I452" s="23" t="s">
        <v>1210</v>
      </c>
      <c r="J452" s="23"/>
      <c r="K452" s="30"/>
      <c r="L452" s="30">
        <f>VLOOKUP(B452,'[1]All-Muss'!$C$3:$L$1341,5,0)</f>
        <v>28000</v>
      </c>
      <c r="M452" s="30">
        <f>VLOOKUP(B452,'[1]All-Muss'!$C$3:$L$1341,6,0)</f>
        <v>28000</v>
      </c>
      <c r="N452" s="30" t="str">
        <f>VLOOKUP(B452,'[1]All-Muss'!$C$3:$L$1341,8,0)</f>
        <v>I.R.M</v>
      </c>
      <c r="O452" s="25">
        <f t="shared" si="30"/>
        <v>0</v>
      </c>
      <c r="P452" s="23" t="e">
        <f>+#REF!-H452</f>
        <v>#REF!</v>
      </c>
      <c r="Q452" s="24" t="e">
        <f t="shared" ref="Q452:Q515" si="31">IF(N452="outstanding",(M452-(M452*20%)),(M452-(M452/99)*P452))</f>
        <v>#REF!</v>
      </c>
      <c r="R452" s="25" t="e">
        <f t="shared" ref="R452:R515" si="32">((M452-(M452/99)*P452))</f>
        <v>#REF!</v>
      </c>
      <c r="S452" s="24">
        <f t="shared" ref="S452:S515" si="33">IF(N452="outstanding",(M452-(M452*20%)),0)</f>
        <v>0</v>
      </c>
      <c r="T452" s="24"/>
      <c r="U452" s="24"/>
      <c r="V452" s="24"/>
      <c r="W452" s="23" t="e">
        <f>+#REF!-H452</f>
        <v>#REF!</v>
      </c>
      <c r="X452" s="24"/>
      <c r="Y452" s="24"/>
      <c r="Z452" s="24"/>
      <c r="AA452" s="24"/>
      <c r="AB452" s="24"/>
      <c r="AC452" s="24"/>
      <c r="AD452" s="12" t="str">
        <f>VLOOKUP(B452,'[1]All-Muss'!$C$3:$L$1341,10,0)</f>
        <v>Last communication 07</v>
      </c>
    </row>
    <row r="453" spans="1:30" ht="15" thickBot="1" x14ac:dyDescent="0.35">
      <c r="A453" s="27">
        <v>452</v>
      </c>
      <c r="B453" s="28" t="s">
        <v>1211</v>
      </c>
      <c r="C453" s="23" t="s">
        <v>23</v>
      </c>
      <c r="D453" s="29">
        <v>2001055</v>
      </c>
      <c r="E453" s="19" t="s">
        <v>25</v>
      </c>
      <c r="F453" s="23" t="s">
        <v>26</v>
      </c>
      <c r="G453" s="23" t="s">
        <v>1212</v>
      </c>
      <c r="H453" s="23">
        <v>1995</v>
      </c>
      <c r="I453" s="23" t="s">
        <v>1213</v>
      </c>
      <c r="J453" s="23"/>
      <c r="K453" s="30"/>
      <c r="L453" s="30">
        <f>VLOOKUP(B453,'[1]All-Muss'!$C$3:$L$1341,5,0)</f>
        <v>54150</v>
      </c>
      <c r="M453" s="30">
        <f>VLOOKUP(B453,'[1]All-Muss'!$C$3:$L$1341,6,0)</f>
        <v>54150</v>
      </c>
      <c r="N453" s="30" t="str">
        <f>VLOOKUP(B453,'[1]All-Muss'!$C$3:$L$1341,8,0)</f>
        <v>I.R.M</v>
      </c>
      <c r="O453" s="25">
        <f t="shared" si="30"/>
        <v>0</v>
      </c>
      <c r="P453" s="23" t="e">
        <f>+#REF!-H453</f>
        <v>#REF!</v>
      </c>
      <c r="Q453" s="24" t="e">
        <f t="shared" si="31"/>
        <v>#REF!</v>
      </c>
      <c r="R453" s="25" t="e">
        <f t="shared" si="32"/>
        <v>#REF!</v>
      </c>
      <c r="S453" s="24">
        <f t="shared" si="33"/>
        <v>0</v>
      </c>
      <c r="T453" s="24"/>
      <c r="U453" s="24"/>
      <c r="V453" s="24"/>
      <c r="W453" s="23" t="e">
        <f>+#REF!-H453</f>
        <v>#REF!</v>
      </c>
      <c r="X453" s="24"/>
      <c r="Y453" s="24"/>
      <c r="Z453" s="24"/>
      <c r="AA453" s="24"/>
      <c r="AB453" s="24"/>
      <c r="AC453" s="24"/>
      <c r="AD453" s="12" t="str">
        <f>VLOOKUP(B453,'[1]All-Muss'!$C$3:$L$1341,10,0)</f>
        <v>Last communication 07</v>
      </c>
    </row>
    <row r="454" spans="1:30" ht="15" thickBot="1" x14ac:dyDescent="0.35">
      <c r="A454" s="27">
        <v>453</v>
      </c>
      <c r="B454" s="28" t="s">
        <v>1214</v>
      </c>
      <c r="C454" s="23" t="s">
        <v>23</v>
      </c>
      <c r="D454" s="29">
        <v>2001056</v>
      </c>
      <c r="E454" s="19" t="s">
        <v>25</v>
      </c>
      <c r="F454" s="23" t="s">
        <v>26</v>
      </c>
      <c r="G454" s="23" t="s">
        <v>1215</v>
      </c>
      <c r="H454" s="23">
        <v>1995</v>
      </c>
      <c r="I454" s="23" t="s">
        <v>1216</v>
      </c>
      <c r="J454" s="23"/>
      <c r="K454" s="30"/>
      <c r="L454" s="30">
        <f>VLOOKUP(B454,'[1]All-Muss'!$C$3:$L$1341,5,0)</f>
        <v>45000</v>
      </c>
      <c r="M454" s="30">
        <f>VLOOKUP(B454,'[1]All-Muss'!$C$3:$L$1341,6,0)</f>
        <v>45000</v>
      </c>
      <c r="N454" s="30" t="str">
        <f>VLOOKUP(B454,'[1]All-Muss'!$C$3:$L$1341,8,0)</f>
        <v>R.M</v>
      </c>
      <c r="O454" s="25">
        <f t="shared" si="30"/>
        <v>0</v>
      </c>
      <c r="P454" s="23" t="e">
        <f>+#REF!-H454</f>
        <v>#REF!</v>
      </c>
      <c r="Q454" s="24" t="e">
        <f t="shared" si="31"/>
        <v>#REF!</v>
      </c>
      <c r="R454" s="25" t="e">
        <f t="shared" si="32"/>
        <v>#REF!</v>
      </c>
      <c r="S454" s="24">
        <f t="shared" si="33"/>
        <v>0</v>
      </c>
      <c r="T454" s="24"/>
      <c r="U454" s="24"/>
      <c r="V454" s="24"/>
      <c r="W454" s="23" t="e">
        <f>+#REF!-H454</f>
        <v>#REF!</v>
      </c>
      <c r="X454" s="24"/>
      <c r="Y454" s="24"/>
      <c r="Z454" s="24"/>
      <c r="AA454" s="24"/>
      <c r="AB454" s="24"/>
      <c r="AC454" s="24"/>
      <c r="AD454" s="12" t="str">
        <f>VLOOKUP(B454,'[1]All-Muss'!$C$3:$L$1341,10,0)</f>
        <v>Last communication 09</v>
      </c>
    </row>
    <row r="455" spans="1:30" ht="15" thickBot="1" x14ac:dyDescent="0.35">
      <c r="A455" s="27">
        <v>454</v>
      </c>
      <c r="B455" s="28" t="s">
        <v>1217</v>
      </c>
      <c r="C455" s="23" t="s">
        <v>23</v>
      </c>
      <c r="D455" s="29">
        <v>2001058</v>
      </c>
      <c r="E455" s="19" t="s">
        <v>25</v>
      </c>
      <c r="F455" s="23" t="s">
        <v>26</v>
      </c>
      <c r="G455" s="23" t="s">
        <v>99</v>
      </c>
      <c r="H455" s="23">
        <v>1995</v>
      </c>
      <c r="I455" s="23" t="s">
        <v>1218</v>
      </c>
      <c r="J455" s="23"/>
      <c r="K455" s="30"/>
      <c r="L455" s="30">
        <f>VLOOKUP(B455,'[1]All-Muss'!$C$3:$L$1341,5,0)</f>
        <v>28000</v>
      </c>
      <c r="M455" s="30">
        <f>VLOOKUP(B455,'[1]All-Muss'!$C$3:$L$1341,6,0)</f>
        <v>28000</v>
      </c>
      <c r="N455" s="30" t="str">
        <f>VLOOKUP(B455,'[1]All-Muss'!$C$3:$L$1341,8,0)</f>
        <v>I.R.M</v>
      </c>
      <c r="O455" s="25">
        <f t="shared" si="30"/>
        <v>0</v>
      </c>
      <c r="P455" s="23" t="e">
        <f>+#REF!-H455</f>
        <v>#REF!</v>
      </c>
      <c r="Q455" s="24" t="e">
        <f t="shared" si="31"/>
        <v>#REF!</v>
      </c>
      <c r="R455" s="25" t="e">
        <f t="shared" si="32"/>
        <v>#REF!</v>
      </c>
      <c r="S455" s="24">
        <f t="shared" si="33"/>
        <v>0</v>
      </c>
      <c r="T455" s="24"/>
      <c r="U455" s="24"/>
      <c r="V455" s="24"/>
      <c r="W455" s="23" t="e">
        <f>+#REF!-H455</f>
        <v>#REF!</v>
      </c>
      <c r="X455" s="24"/>
      <c r="Y455" s="24"/>
      <c r="Z455" s="24"/>
      <c r="AA455" s="24"/>
      <c r="AB455" s="24"/>
      <c r="AC455" s="24"/>
      <c r="AD455" s="12" t="str">
        <f>VLOOKUP(B455,'[1]All-Muss'!$C$3:$L$1341,10,0)</f>
        <v>Last communication 07</v>
      </c>
    </row>
    <row r="456" spans="1:30" ht="15" thickBot="1" x14ac:dyDescent="0.35">
      <c r="A456" s="27">
        <v>455</v>
      </c>
      <c r="B456" s="28" t="s">
        <v>1219</v>
      </c>
      <c r="C456" s="23" t="s">
        <v>23</v>
      </c>
      <c r="D456" s="29">
        <v>2001068</v>
      </c>
      <c r="E456" s="19" t="s">
        <v>25</v>
      </c>
      <c r="F456" s="23" t="s">
        <v>26</v>
      </c>
      <c r="G456" s="31">
        <v>34945</v>
      </c>
      <c r="H456" s="23">
        <v>1995</v>
      </c>
      <c r="I456" s="23" t="s">
        <v>1220</v>
      </c>
      <c r="J456" s="23"/>
      <c r="K456" s="30"/>
      <c r="L456" s="30">
        <f>VLOOKUP(B456,'[1]All-Muss'!$C$3:$L$1341,5,0)</f>
        <v>57000</v>
      </c>
      <c r="M456" s="30">
        <f>VLOOKUP(B456,'[1]All-Muss'!$C$3:$L$1341,6,0)</f>
        <v>57000</v>
      </c>
      <c r="N456" s="30" t="str">
        <f>VLOOKUP(B456,'[1]All-Muss'!$C$3:$L$1341,8,0)</f>
        <v>I.R.M</v>
      </c>
      <c r="O456" s="25">
        <f t="shared" si="30"/>
        <v>0</v>
      </c>
      <c r="P456" s="23" t="e">
        <f>+#REF!-H456</f>
        <v>#REF!</v>
      </c>
      <c r="Q456" s="24" t="e">
        <f t="shared" si="31"/>
        <v>#REF!</v>
      </c>
      <c r="R456" s="25" t="e">
        <f t="shared" si="32"/>
        <v>#REF!</v>
      </c>
      <c r="S456" s="24">
        <f t="shared" si="33"/>
        <v>0</v>
      </c>
      <c r="T456" s="24"/>
      <c r="U456" s="24"/>
      <c r="V456" s="24"/>
      <c r="W456" s="23" t="e">
        <f>+#REF!-H456</f>
        <v>#REF!</v>
      </c>
      <c r="X456" s="24"/>
      <c r="Y456" s="24"/>
      <c r="Z456" s="24"/>
      <c r="AA456" s="24"/>
      <c r="AB456" s="24"/>
      <c r="AC456" s="24"/>
      <c r="AD456" s="12" t="str">
        <f>VLOOKUP(B456,'[1]All-Muss'!$C$3:$L$1341,10,0)</f>
        <v>Last communication 16</v>
      </c>
    </row>
    <row r="457" spans="1:30" ht="15" thickBot="1" x14ac:dyDescent="0.35">
      <c r="A457" s="27">
        <v>456</v>
      </c>
      <c r="B457" s="28" t="s">
        <v>1221</v>
      </c>
      <c r="C457" s="23" t="s">
        <v>23</v>
      </c>
      <c r="D457" s="29">
        <v>2001072</v>
      </c>
      <c r="E457" s="19" t="s">
        <v>25</v>
      </c>
      <c r="F457" s="23" t="s">
        <v>26</v>
      </c>
      <c r="G457" s="31">
        <v>34976</v>
      </c>
      <c r="H457" s="23">
        <v>1995</v>
      </c>
      <c r="I457" s="23" t="s">
        <v>1222</v>
      </c>
      <c r="J457" s="23"/>
      <c r="K457" s="30"/>
      <c r="L457" s="30">
        <f>VLOOKUP(B457,'[1]All-Muss'!$C$3:$L$1341,5,0)</f>
        <v>28000</v>
      </c>
      <c r="M457" s="30">
        <f>VLOOKUP(B457,'[1]All-Muss'!$C$3:$L$1341,6,0)</f>
        <v>7000</v>
      </c>
      <c r="N457" s="30" t="str">
        <f>VLOOKUP(B457,'[1]All-Muss'!$C$3:$L$1341,8,0)</f>
        <v>Outstanding</v>
      </c>
      <c r="O457" s="25">
        <f t="shared" si="30"/>
        <v>21000</v>
      </c>
      <c r="P457" s="23" t="e">
        <f>+#REF!-H457</f>
        <v>#REF!</v>
      </c>
      <c r="Q457" s="24">
        <f t="shared" si="31"/>
        <v>5600</v>
      </c>
      <c r="R457" s="25" t="e">
        <f t="shared" si="32"/>
        <v>#REF!</v>
      </c>
      <c r="S457" s="24">
        <f t="shared" si="33"/>
        <v>5600</v>
      </c>
      <c r="T457" s="24"/>
      <c r="U457" s="24"/>
      <c r="V457" s="24"/>
      <c r="W457" s="23" t="e">
        <f>+#REF!-H457</f>
        <v>#REF!</v>
      </c>
      <c r="X457" s="24"/>
      <c r="Y457" s="24"/>
      <c r="Z457" s="24"/>
      <c r="AA457" s="24"/>
      <c r="AB457" s="24"/>
      <c r="AC457" s="24"/>
      <c r="AD457" s="12" t="str">
        <f>VLOOKUP(B457,'[1]All-Muss'!$C$3:$L$1341,10,0)</f>
        <v>Last communication 07 (Outstanding Rs 21000/-)</v>
      </c>
    </row>
    <row r="458" spans="1:30" ht="15" thickBot="1" x14ac:dyDescent="0.35">
      <c r="A458" s="27">
        <v>457</v>
      </c>
      <c r="B458" s="28" t="s">
        <v>1223</v>
      </c>
      <c r="C458" s="23" t="s">
        <v>23</v>
      </c>
      <c r="D458" s="29">
        <v>2001073</v>
      </c>
      <c r="E458" s="19" t="s">
        <v>25</v>
      </c>
      <c r="F458" s="23" t="s">
        <v>26</v>
      </c>
      <c r="G458" s="31">
        <v>34734</v>
      </c>
      <c r="H458" s="23">
        <v>1995</v>
      </c>
      <c r="I458" s="23" t="s">
        <v>1224</v>
      </c>
      <c r="J458" s="23"/>
      <c r="K458" s="30"/>
      <c r="L458" s="30">
        <f>VLOOKUP(B458,'[1]All-Muss'!$C$3:$L$1341,5,0)</f>
        <v>57000</v>
      </c>
      <c r="M458" s="30">
        <f>VLOOKUP(B458,'[1]All-Muss'!$C$3:$L$1341,6,0)</f>
        <v>57000</v>
      </c>
      <c r="N458" s="30" t="str">
        <f>VLOOKUP(B458,'[1]All-Muss'!$C$3:$L$1341,8,0)</f>
        <v>I.R.M</v>
      </c>
      <c r="O458" s="25">
        <f t="shared" si="30"/>
        <v>0</v>
      </c>
      <c r="P458" s="23" t="e">
        <f>+#REF!-H458</f>
        <v>#REF!</v>
      </c>
      <c r="Q458" s="24" t="e">
        <f t="shared" si="31"/>
        <v>#REF!</v>
      </c>
      <c r="R458" s="25" t="e">
        <f t="shared" si="32"/>
        <v>#REF!</v>
      </c>
      <c r="S458" s="24">
        <f t="shared" si="33"/>
        <v>0</v>
      </c>
      <c r="T458" s="24"/>
      <c r="U458" s="24"/>
      <c r="V458" s="24"/>
      <c r="W458" s="23" t="e">
        <f>+#REF!-H458</f>
        <v>#REF!</v>
      </c>
      <c r="X458" s="24"/>
      <c r="Y458" s="24"/>
      <c r="Z458" s="24"/>
      <c r="AA458" s="24"/>
      <c r="AB458" s="24"/>
      <c r="AC458" s="24"/>
      <c r="AD458" s="12" t="str">
        <f>VLOOKUP(B458,'[1]All-Muss'!$C$3:$L$1341,10,0)</f>
        <v>Last communication 07</v>
      </c>
    </row>
    <row r="459" spans="1:30" ht="15" thickBot="1" x14ac:dyDescent="0.35">
      <c r="A459" s="27">
        <v>458</v>
      </c>
      <c r="B459" s="28" t="s">
        <v>1225</v>
      </c>
      <c r="C459" s="23" t="s">
        <v>23</v>
      </c>
      <c r="D459" s="29">
        <v>2001161</v>
      </c>
      <c r="E459" s="19" t="s">
        <v>25</v>
      </c>
      <c r="F459" s="23" t="s">
        <v>26</v>
      </c>
      <c r="G459" s="23" t="s">
        <v>1226</v>
      </c>
      <c r="H459" s="23">
        <v>1995</v>
      </c>
      <c r="I459" s="23" t="s">
        <v>1227</v>
      </c>
      <c r="J459" s="23"/>
      <c r="K459" s="30"/>
      <c r="L459" s="30">
        <f>VLOOKUP(B459,'[1]All-Muss'!$C$3:$L$1341,5,0)</f>
        <v>42750</v>
      </c>
      <c r="M459" s="30">
        <f>VLOOKUP(B459,'[1]All-Muss'!$C$3:$L$1341,6,0)</f>
        <v>42750</v>
      </c>
      <c r="N459" s="30" t="str">
        <f>VLOOKUP(B459,'[1]All-Muss'!$C$3:$L$1341,8,0)</f>
        <v>I.R.M</v>
      </c>
      <c r="O459" s="25">
        <f t="shared" si="30"/>
        <v>0</v>
      </c>
      <c r="P459" s="23" t="e">
        <f>+#REF!-H459</f>
        <v>#REF!</v>
      </c>
      <c r="Q459" s="24" t="e">
        <f t="shared" si="31"/>
        <v>#REF!</v>
      </c>
      <c r="R459" s="25" t="e">
        <f t="shared" si="32"/>
        <v>#REF!</v>
      </c>
      <c r="S459" s="24">
        <f t="shared" si="33"/>
        <v>0</v>
      </c>
      <c r="T459" s="24"/>
      <c r="U459" s="24"/>
      <c r="V459" s="24"/>
      <c r="W459" s="23" t="e">
        <f>+#REF!-H459</f>
        <v>#REF!</v>
      </c>
      <c r="X459" s="24"/>
      <c r="Y459" s="24"/>
      <c r="Z459" s="24"/>
      <c r="AA459" s="24"/>
      <c r="AB459" s="24"/>
      <c r="AC459" s="24"/>
      <c r="AD459" s="12" t="str">
        <f>VLOOKUP(B459,'[1]All-Muss'!$C$3:$L$1341,10,0)</f>
        <v>No communication till date</v>
      </c>
    </row>
    <row r="460" spans="1:30" ht="15" thickBot="1" x14ac:dyDescent="0.35">
      <c r="A460" s="27">
        <v>459</v>
      </c>
      <c r="B460" s="28" t="s">
        <v>1228</v>
      </c>
      <c r="C460" s="23" t="s">
        <v>23</v>
      </c>
      <c r="D460" s="29">
        <v>2001211</v>
      </c>
      <c r="E460" s="19" t="s">
        <v>25</v>
      </c>
      <c r="F460" s="23" t="s">
        <v>26</v>
      </c>
      <c r="G460" s="23" t="s">
        <v>1003</v>
      </c>
      <c r="H460" s="23">
        <v>1995</v>
      </c>
      <c r="I460" s="23" t="s">
        <v>1229</v>
      </c>
      <c r="J460" s="23"/>
      <c r="K460" s="30"/>
      <c r="L460" s="30">
        <f>VLOOKUP(B460,'[1]All-Muss'!$C$3:$L$1341,5,0)</f>
        <v>18600</v>
      </c>
      <c r="M460" s="30">
        <f>VLOOKUP(B460,'[1]All-Muss'!$C$3:$L$1341,6,0)</f>
        <v>18600</v>
      </c>
      <c r="N460" s="30" t="str">
        <f>VLOOKUP(B460,'[1]All-Muss'!$C$3:$L$1341,8,0)</f>
        <v>Lucky Winer</v>
      </c>
      <c r="O460" s="25">
        <f t="shared" si="30"/>
        <v>0</v>
      </c>
      <c r="P460" s="23" t="e">
        <f>+#REF!-H460</f>
        <v>#REF!</v>
      </c>
      <c r="Q460" s="24" t="e">
        <f t="shared" si="31"/>
        <v>#REF!</v>
      </c>
      <c r="R460" s="25" t="e">
        <f t="shared" si="32"/>
        <v>#REF!</v>
      </c>
      <c r="S460" s="24">
        <f t="shared" si="33"/>
        <v>0</v>
      </c>
      <c r="T460" s="24"/>
      <c r="U460" s="24"/>
      <c r="V460" s="24"/>
      <c r="W460" s="23" t="e">
        <f>+#REF!-H460</f>
        <v>#REF!</v>
      </c>
      <c r="X460" s="24"/>
      <c r="Y460" s="24"/>
      <c r="Z460" s="24"/>
      <c r="AA460" s="24"/>
      <c r="AB460" s="24"/>
      <c r="AC460" s="24"/>
      <c r="AD460" s="12" t="str">
        <f>VLOOKUP(B460,'[1]All-Muss'!$C$3:$L$1341,10,0)</f>
        <v>Last communication 07 (Lucky Winer)</v>
      </c>
    </row>
    <row r="461" spans="1:30" ht="15" thickBot="1" x14ac:dyDescent="0.35">
      <c r="A461" s="27">
        <v>460</v>
      </c>
      <c r="B461" s="28" t="s">
        <v>1230</v>
      </c>
      <c r="C461" s="23" t="s">
        <v>23</v>
      </c>
      <c r="D461" s="29">
        <v>2001212</v>
      </c>
      <c r="E461" s="19" t="s">
        <v>25</v>
      </c>
      <c r="F461" s="23" t="s">
        <v>26</v>
      </c>
      <c r="G461" s="23" t="s">
        <v>1003</v>
      </c>
      <c r="H461" s="23">
        <v>1995</v>
      </c>
      <c r="I461" s="23" t="s">
        <v>1231</v>
      </c>
      <c r="J461" s="23"/>
      <c r="K461" s="30"/>
      <c r="L461" s="30">
        <f>VLOOKUP(B461,'[1]All-Muss'!$C$3:$L$1341,5,0)</f>
        <v>28000</v>
      </c>
      <c r="M461" s="30">
        <f>VLOOKUP(B461,'[1]All-Muss'!$C$3:$L$1341,6,0)</f>
        <v>8400</v>
      </c>
      <c r="N461" s="30" t="str">
        <f>VLOOKUP(B461,'[1]All-Muss'!$C$3:$L$1341,8,0)</f>
        <v>Outstanding</v>
      </c>
      <c r="O461" s="25">
        <f t="shared" si="30"/>
        <v>19600</v>
      </c>
      <c r="P461" s="23" t="e">
        <f>+#REF!-H461</f>
        <v>#REF!</v>
      </c>
      <c r="Q461" s="24">
        <f t="shared" si="31"/>
        <v>6720</v>
      </c>
      <c r="R461" s="25" t="e">
        <f t="shared" si="32"/>
        <v>#REF!</v>
      </c>
      <c r="S461" s="24">
        <f t="shared" si="33"/>
        <v>6720</v>
      </c>
      <c r="T461" s="24"/>
      <c r="U461" s="24"/>
      <c r="V461" s="24"/>
      <c r="W461" s="23" t="e">
        <f>+#REF!-H461</f>
        <v>#REF!</v>
      </c>
      <c r="X461" s="24"/>
      <c r="Y461" s="24"/>
      <c r="Z461" s="24"/>
      <c r="AA461" s="24"/>
      <c r="AB461" s="24"/>
      <c r="AC461" s="24"/>
      <c r="AD461" s="12" t="str">
        <f>VLOOKUP(B461,'[1]All-Muss'!$C$3:$L$1341,10,0)</f>
        <v>No communication till date (Outstanding Rs 19600/-)</v>
      </c>
    </row>
    <row r="462" spans="1:30" ht="15" thickBot="1" x14ac:dyDescent="0.35">
      <c r="A462" s="27">
        <v>461</v>
      </c>
      <c r="B462" s="28" t="s">
        <v>1232</v>
      </c>
      <c r="C462" s="23" t="s">
        <v>23</v>
      </c>
      <c r="D462" s="29">
        <v>2001250</v>
      </c>
      <c r="E462" s="19" t="s">
        <v>25</v>
      </c>
      <c r="F462" s="23" t="s">
        <v>26</v>
      </c>
      <c r="G462" s="23" t="s">
        <v>1003</v>
      </c>
      <c r="H462" s="23">
        <v>1995</v>
      </c>
      <c r="I462" s="23" t="s">
        <v>1233</v>
      </c>
      <c r="J462" s="23"/>
      <c r="K462" s="30"/>
      <c r="L462" s="30">
        <f>VLOOKUP(B462,'[1]All-Muss'!$C$3:$L$1341,5,0)</f>
        <v>28000</v>
      </c>
      <c r="M462" s="30">
        <f>VLOOKUP(B462,'[1]All-Muss'!$C$3:$L$1341,6,0)</f>
        <v>28000</v>
      </c>
      <c r="N462" s="30" t="str">
        <f>VLOOKUP(B462,'[1]All-Muss'!$C$3:$L$1341,8,0)</f>
        <v>R.M</v>
      </c>
      <c r="O462" s="25">
        <f t="shared" si="30"/>
        <v>0</v>
      </c>
      <c r="P462" s="23" t="e">
        <f>+#REF!-H462</f>
        <v>#REF!</v>
      </c>
      <c r="Q462" s="24" t="e">
        <f t="shared" si="31"/>
        <v>#REF!</v>
      </c>
      <c r="R462" s="25" t="e">
        <f t="shared" si="32"/>
        <v>#REF!</v>
      </c>
      <c r="S462" s="24">
        <f t="shared" si="33"/>
        <v>0</v>
      </c>
      <c r="T462" s="24"/>
      <c r="U462" s="24"/>
      <c r="V462" s="24"/>
      <c r="W462" s="23" t="e">
        <f>+#REF!-H462</f>
        <v>#REF!</v>
      </c>
      <c r="X462" s="24"/>
      <c r="Y462" s="24"/>
      <c r="Z462" s="24"/>
      <c r="AA462" s="24"/>
      <c r="AB462" s="24"/>
      <c r="AC462" s="24"/>
      <c r="AD462" s="12" t="str">
        <f>VLOOKUP(B462,'[1]All-Muss'!$C$3:$L$1341,10,0)</f>
        <v>Last communication 07</v>
      </c>
    </row>
    <row r="463" spans="1:30" ht="15" thickBot="1" x14ac:dyDescent="0.35">
      <c r="A463" s="27">
        <v>462</v>
      </c>
      <c r="B463" s="28" t="s">
        <v>1234</v>
      </c>
      <c r="C463" s="23" t="s">
        <v>23</v>
      </c>
      <c r="D463" s="29">
        <v>2001252</v>
      </c>
      <c r="E463" s="19" t="s">
        <v>25</v>
      </c>
      <c r="F463" s="23" t="s">
        <v>26</v>
      </c>
      <c r="G463" s="23" t="s">
        <v>1003</v>
      </c>
      <c r="H463" s="23">
        <v>1995</v>
      </c>
      <c r="I463" s="23" t="s">
        <v>1235</v>
      </c>
      <c r="J463" s="23"/>
      <c r="K463" s="30"/>
      <c r="L463" s="30">
        <f>VLOOKUP(B463,'[1]All-Muss'!$C$3:$L$1341,5,0)</f>
        <v>45000</v>
      </c>
      <c r="M463" s="30">
        <f>VLOOKUP(B463,'[1]All-Muss'!$C$3:$L$1341,6,0)</f>
        <v>11250</v>
      </c>
      <c r="N463" s="30" t="str">
        <f>VLOOKUP(B463,'[1]All-Muss'!$C$3:$L$1341,8,0)</f>
        <v>Outstanding</v>
      </c>
      <c r="O463" s="25">
        <f t="shared" si="30"/>
        <v>33750</v>
      </c>
      <c r="P463" s="23" t="e">
        <f>+#REF!-H463</f>
        <v>#REF!</v>
      </c>
      <c r="Q463" s="24">
        <f t="shared" si="31"/>
        <v>9000</v>
      </c>
      <c r="R463" s="25" t="e">
        <f t="shared" si="32"/>
        <v>#REF!</v>
      </c>
      <c r="S463" s="24">
        <f t="shared" si="33"/>
        <v>9000</v>
      </c>
      <c r="T463" s="24"/>
      <c r="U463" s="24"/>
      <c r="V463" s="24"/>
      <c r="W463" s="23" t="e">
        <f>+#REF!-H463</f>
        <v>#REF!</v>
      </c>
      <c r="X463" s="24"/>
      <c r="Y463" s="24"/>
      <c r="Z463" s="24"/>
      <c r="AA463" s="24"/>
      <c r="AB463" s="24"/>
      <c r="AC463" s="24"/>
      <c r="AD463" s="12" t="str">
        <f>VLOOKUP(B463,'[1]All-Muss'!$C$3:$L$1341,10,0)</f>
        <v>According to file unit cost outstanding Rs 33750/-</v>
      </c>
    </row>
    <row r="464" spans="1:30" ht="15" thickBot="1" x14ac:dyDescent="0.35">
      <c r="A464" s="27">
        <v>463</v>
      </c>
      <c r="B464" s="28" t="s">
        <v>1236</v>
      </c>
      <c r="C464" s="23" t="s">
        <v>23</v>
      </c>
      <c r="D464" s="29">
        <v>2001267</v>
      </c>
      <c r="E464" s="19" t="s">
        <v>25</v>
      </c>
      <c r="F464" s="23" t="s">
        <v>26</v>
      </c>
      <c r="G464" s="23" t="s">
        <v>1237</v>
      </c>
      <c r="H464" s="23">
        <v>1995</v>
      </c>
      <c r="I464" s="23" t="s">
        <v>1238</v>
      </c>
      <c r="J464" s="23"/>
      <c r="K464" s="30"/>
      <c r="L464" s="30">
        <f>VLOOKUP(B464,'[1]All-Muss'!$C$3:$L$1341,5,0)</f>
        <v>57000</v>
      </c>
      <c r="M464" s="30">
        <f>VLOOKUP(B464,'[1]All-Muss'!$C$3:$L$1341,6,0)</f>
        <v>57000</v>
      </c>
      <c r="N464" s="30" t="str">
        <f>VLOOKUP(B464,'[1]All-Muss'!$C$3:$L$1341,8,0)</f>
        <v>R.M</v>
      </c>
      <c r="O464" s="25">
        <f t="shared" si="30"/>
        <v>0</v>
      </c>
      <c r="P464" s="23" t="e">
        <f>+#REF!-H464</f>
        <v>#REF!</v>
      </c>
      <c r="Q464" s="24" t="e">
        <f t="shared" si="31"/>
        <v>#REF!</v>
      </c>
      <c r="R464" s="25" t="e">
        <f t="shared" si="32"/>
        <v>#REF!</v>
      </c>
      <c r="S464" s="24">
        <f t="shared" si="33"/>
        <v>0</v>
      </c>
      <c r="T464" s="24"/>
      <c r="U464" s="24"/>
      <c r="V464" s="24"/>
      <c r="W464" s="23" t="e">
        <f>+#REF!-H464</f>
        <v>#REF!</v>
      </c>
      <c r="X464" s="24"/>
      <c r="Y464" s="24"/>
      <c r="Z464" s="24"/>
      <c r="AA464" s="24"/>
      <c r="AB464" s="24"/>
      <c r="AC464" s="24"/>
      <c r="AD464" s="12" t="str">
        <f>VLOOKUP(B464,'[1]All-Muss'!$C$3:$L$1341,10,0)</f>
        <v>Last communication 13</v>
      </c>
    </row>
    <row r="465" spans="1:30" ht="15" thickBot="1" x14ac:dyDescent="0.35">
      <c r="A465" s="27">
        <v>464</v>
      </c>
      <c r="B465" s="28" t="s">
        <v>1239</v>
      </c>
      <c r="C465" s="23" t="s">
        <v>23</v>
      </c>
      <c r="D465" s="29">
        <v>2001268</v>
      </c>
      <c r="E465" s="19" t="s">
        <v>25</v>
      </c>
      <c r="F465" s="23" t="s">
        <v>26</v>
      </c>
      <c r="G465" s="31">
        <v>34977</v>
      </c>
      <c r="H465" s="23">
        <v>1995</v>
      </c>
      <c r="I465" s="23" t="s">
        <v>1240</v>
      </c>
      <c r="J465" s="23"/>
      <c r="K465" s="30"/>
      <c r="L465" s="30">
        <f>VLOOKUP(B465,'[1]All-Muss'!$C$3:$L$1341,5,0)</f>
        <v>35000</v>
      </c>
      <c r="M465" s="30">
        <f>VLOOKUP(B465,'[1]All-Muss'!$C$3:$L$1341,6,0)</f>
        <v>35000</v>
      </c>
      <c r="N465" s="30" t="str">
        <f>VLOOKUP(B465,'[1]All-Muss'!$C$3:$L$1341,8,0)</f>
        <v>I.R.M</v>
      </c>
      <c r="O465" s="25">
        <f t="shared" si="30"/>
        <v>0</v>
      </c>
      <c r="P465" s="23" t="e">
        <f>+#REF!-H465</f>
        <v>#REF!</v>
      </c>
      <c r="Q465" s="24" t="e">
        <f t="shared" si="31"/>
        <v>#REF!</v>
      </c>
      <c r="R465" s="25" t="e">
        <f t="shared" si="32"/>
        <v>#REF!</v>
      </c>
      <c r="S465" s="24">
        <f t="shared" si="33"/>
        <v>0</v>
      </c>
      <c r="T465" s="24"/>
      <c r="U465" s="24"/>
      <c r="V465" s="24"/>
      <c r="W465" s="23" t="e">
        <f>+#REF!-H465</f>
        <v>#REF!</v>
      </c>
      <c r="X465" s="24"/>
      <c r="Y465" s="24"/>
      <c r="Z465" s="24"/>
      <c r="AA465" s="24"/>
      <c r="AB465" s="24"/>
      <c r="AC465" s="24"/>
      <c r="AD465" s="12" t="str">
        <f>VLOOKUP(B465,'[1]All-Muss'!$C$3:$L$1341,10,0)</f>
        <v>Last communication 07</v>
      </c>
    </row>
    <row r="466" spans="1:30" ht="15" thickBot="1" x14ac:dyDescent="0.35">
      <c r="A466" s="27">
        <v>465</v>
      </c>
      <c r="B466" s="28" t="s">
        <v>1241</v>
      </c>
      <c r="C466" s="23" t="s">
        <v>23</v>
      </c>
      <c r="D466" s="29">
        <v>2001271</v>
      </c>
      <c r="E466" s="19" t="s">
        <v>25</v>
      </c>
      <c r="F466" s="23" t="s">
        <v>26</v>
      </c>
      <c r="G466" s="23" t="s">
        <v>1242</v>
      </c>
      <c r="H466" s="23">
        <v>1995</v>
      </c>
      <c r="I466" s="23" t="s">
        <v>1243</v>
      </c>
      <c r="J466" s="23"/>
      <c r="K466" s="30"/>
      <c r="L466" s="30">
        <f>VLOOKUP(B466,'[1]All-Muss'!$C$3:$L$1341,5,0)</f>
        <v>28000</v>
      </c>
      <c r="M466" s="30">
        <f>VLOOKUP(B466,'[1]All-Muss'!$C$3:$L$1341,6,0)</f>
        <v>8400</v>
      </c>
      <c r="N466" s="30" t="str">
        <f>VLOOKUP(B466,'[1]All-Muss'!$C$3:$L$1341,8,0)</f>
        <v>Outstanding</v>
      </c>
      <c r="O466" s="25">
        <f t="shared" si="30"/>
        <v>19600</v>
      </c>
      <c r="P466" s="23" t="e">
        <f>+#REF!-H466</f>
        <v>#REF!</v>
      </c>
      <c r="Q466" s="24">
        <f t="shared" si="31"/>
        <v>6720</v>
      </c>
      <c r="R466" s="25" t="e">
        <f t="shared" si="32"/>
        <v>#REF!</v>
      </c>
      <c r="S466" s="24">
        <f t="shared" si="33"/>
        <v>6720</v>
      </c>
      <c r="T466" s="24"/>
      <c r="U466" s="24"/>
      <c r="V466" s="24"/>
      <c r="W466" s="23" t="e">
        <f>+#REF!-H466</f>
        <v>#REF!</v>
      </c>
      <c r="X466" s="24"/>
      <c r="Y466" s="24"/>
      <c r="Z466" s="24"/>
      <c r="AA466" s="24"/>
      <c r="AB466" s="24"/>
      <c r="AC466" s="24"/>
      <c r="AD466" s="12" t="str">
        <f>VLOOKUP(B466,'[1]All-Muss'!$C$3:$L$1341,10,0)</f>
        <v>Last communication 07 (Outstanding Rs 19600/-)</v>
      </c>
    </row>
    <row r="467" spans="1:30" ht="15" thickBot="1" x14ac:dyDescent="0.35">
      <c r="A467" s="27">
        <v>466</v>
      </c>
      <c r="B467" s="28" t="s">
        <v>1244</v>
      </c>
      <c r="C467" s="23" t="s">
        <v>23</v>
      </c>
      <c r="D467" s="29">
        <v>2001305</v>
      </c>
      <c r="E467" s="19" t="s">
        <v>25</v>
      </c>
      <c r="F467" s="23" t="s">
        <v>26</v>
      </c>
      <c r="G467" s="23" t="s">
        <v>1245</v>
      </c>
      <c r="H467" s="23">
        <v>1995</v>
      </c>
      <c r="I467" s="23" t="s">
        <v>1246</v>
      </c>
      <c r="J467" s="23"/>
      <c r="K467" s="30"/>
      <c r="L467" s="30">
        <f>VLOOKUP(B467,'[1]All-Muss'!$C$3:$L$1341,5,0)</f>
        <v>28000</v>
      </c>
      <c r="M467" s="30">
        <f>VLOOKUP(B467,'[1]All-Muss'!$C$3:$L$1341,6,0)</f>
        <v>8400</v>
      </c>
      <c r="N467" s="30" t="str">
        <f>VLOOKUP(B467,'[1]All-Muss'!$C$3:$L$1341,8,0)</f>
        <v>Outstanding</v>
      </c>
      <c r="O467" s="25">
        <f t="shared" si="30"/>
        <v>19600</v>
      </c>
      <c r="P467" s="23" t="e">
        <f>+#REF!-H467</f>
        <v>#REF!</v>
      </c>
      <c r="Q467" s="24">
        <f t="shared" si="31"/>
        <v>6720</v>
      </c>
      <c r="R467" s="25" t="e">
        <f t="shared" si="32"/>
        <v>#REF!</v>
      </c>
      <c r="S467" s="24">
        <f t="shared" si="33"/>
        <v>6720</v>
      </c>
      <c r="T467" s="24"/>
      <c r="U467" s="24"/>
      <c r="V467" s="24"/>
      <c r="W467" s="23" t="e">
        <f>+#REF!-H467</f>
        <v>#REF!</v>
      </c>
      <c r="X467" s="24"/>
      <c r="Y467" s="24"/>
      <c r="Z467" s="24"/>
      <c r="AA467" s="24"/>
      <c r="AB467" s="24"/>
      <c r="AC467" s="24"/>
      <c r="AD467" s="12" t="str">
        <f>VLOOKUP(B467,'[1]All-Muss'!$C$3:$L$1341,10,0)</f>
        <v>No communication till date (Outstanding Rs 19600/-)</v>
      </c>
    </row>
    <row r="468" spans="1:30" ht="15" thickBot="1" x14ac:dyDescent="0.35">
      <c r="A468" s="27">
        <v>467</v>
      </c>
      <c r="B468" s="28" t="s">
        <v>1247</v>
      </c>
      <c r="C468" s="23" t="s">
        <v>23</v>
      </c>
      <c r="D468" s="29">
        <v>2001365</v>
      </c>
      <c r="E468" s="19" t="s">
        <v>25</v>
      </c>
      <c r="F468" s="23" t="s">
        <v>26</v>
      </c>
      <c r="G468" s="23" t="s">
        <v>1245</v>
      </c>
      <c r="H468" s="23">
        <v>1995</v>
      </c>
      <c r="I468" s="23" t="s">
        <v>1248</v>
      </c>
      <c r="J468" s="23"/>
      <c r="K468" s="30"/>
      <c r="L468" s="30">
        <f>VLOOKUP(B468,'[1]All-Muss'!$C$3:$L$1341,5,0)</f>
        <v>28000</v>
      </c>
      <c r="M468" s="30">
        <f>VLOOKUP(B468,'[1]All-Muss'!$C$3:$L$1341,6,0)</f>
        <v>15600</v>
      </c>
      <c r="N468" s="30" t="str">
        <f>VLOOKUP(B468,'[1]All-Muss'!$C$3:$L$1341,8,0)</f>
        <v>Outstanding</v>
      </c>
      <c r="O468" s="25">
        <f t="shared" si="30"/>
        <v>12400</v>
      </c>
      <c r="P468" s="23" t="e">
        <f>+#REF!-H468</f>
        <v>#REF!</v>
      </c>
      <c r="Q468" s="24">
        <f t="shared" si="31"/>
        <v>12480</v>
      </c>
      <c r="R468" s="25" t="e">
        <f t="shared" si="32"/>
        <v>#REF!</v>
      </c>
      <c r="S468" s="24">
        <f t="shared" si="33"/>
        <v>12480</v>
      </c>
      <c r="T468" s="24"/>
      <c r="U468" s="24"/>
      <c r="V468" s="24"/>
      <c r="W468" s="23" t="e">
        <f>+#REF!-H468</f>
        <v>#REF!</v>
      </c>
      <c r="X468" s="24"/>
      <c r="Y468" s="24"/>
      <c r="Z468" s="24"/>
      <c r="AA468" s="24"/>
      <c r="AB468" s="24"/>
      <c r="AC468" s="24"/>
      <c r="AD468" s="12" t="str">
        <f>VLOOKUP(B468,'[1]All-Muss'!$C$3:$L$1341,10,0)</f>
        <v>According to file unit cost outstanding Rs 12600/-</v>
      </c>
    </row>
    <row r="469" spans="1:30" ht="15" thickBot="1" x14ac:dyDescent="0.35">
      <c r="A469" s="27">
        <v>468</v>
      </c>
      <c r="B469" s="28" t="s">
        <v>1249</v>
      </c>
      <c r="C469" s="23" t="s">
        <v>23</v>
      </c>
      <c r="D469" s="29">
        <v>2001399</v>
      </c>
      <c r="E469" s="19" t="s">
        <v>25</v>
      </c>
      <c r="F469" s="23" t="s">
        <v>26</v>
      </c>
      <c r="G469" s="23" t="s">
        <v>1010</v>
      </c>
      <c r="H469" s="23">
        <v>1995</v>
      </c>
      <c r="I469" s="23" t="s">
        <v>1250</v>
      </c>
      <c r="J469" s="23"/>
      <c r="K469" s="30"/>
      <c r="L469" s="30">
        <f>VLOOKUP(B469,'[1]All-Muss'!$C$3:$L$1341,5,0)</f>
        <v>75000</v>
      </c>
      <c r="M469" s="30">
        <f>VLOOKUP(B469,'[1]All-Muss'!$C$3:$L$1341,6,0)</f>
        <v>45000</v>
      </c>
      <c r="N469" s="30" t="str">
        <f>VLOOKUP(B469,'[1]All-Muss'!$C$3:$L$1341,8,0)</f>
        <v>Outstanding</v>
      </c>
      <c r="O469" s="25">
        <f t="shared" si="30"/>
        <v>30000</v>
      </c>
      <c r="P469" s="23" t="e">
        <f>+#REF!-H469</f>
        <v>#REF!</v>
      </c>
      <c r="Q469" s="24">
        <f t="shared" si="31"/>
        <v>36000</v>
      </c>
      <c r="R469" s="25" t="e">
        <f t="shared" si="32"/>
        <v>#REF!</v>
      </c>
      <c r="S469" s="24">
        <f t="shared" si="33"/>
        <v>36000</v>
      </c>
      <c r="T469" s="24"/>
      <c r="U469" s="24"/>
      <c r="V469" s="24"/>
      <c r="W469" s="23" t="e">
        <f>+#REF!-H469</f>
        <v>#REF!</v>
      </c>
      <c r="X469" s="24"/>
      <c r="Y469" s="24"/>
      <c r="Z469" s="24"/>
      <c r="AA469" s="24"/>
      <c r="AB469" s="24"/>
      <c r="AC469" s="24"/>
      <c r="AD469" s="12" t="str">
        <f>VLOOKUP(B469,'[1]All-Muss'!$C$3:$L$1341,10,0)</f>
        <v>Last communication 07 (Outstanding Rs 3000/-)</v>
      </c>
    </row>
    <row r="470" spans="1:30" ht="15" thickBot="1" x14ac:dyDescent="0.35">
      <c r="A470" s="27">
        <v>469</v>
      </c>
      <c r="B470" s="28" t="s">
        <v>1251</v>
      </c>
      <c r="C470" s="23" t="s">
        <v>23</v>
      </c>
      <c r="D470" s="29">
        <v>2001477</v>
      </c>
      <c r="E470" s="19" t="s">
        <v>25</v>
      </c>
      <c r="F470" s="23" t="s">
        <v>26</v>
      </c>
      <c r="G470" s="23" t="s">
        <v>1252</v>
      </c>
      <c r="H470" s="23">
        <v>1995</v>
      </c>
      <c r="I470" s="23" t="s">
        <v>1253</v>
      </c>
      <c r="J470" s="23"/>
      <c r="K470" s="30"/>
      <c r="L470" s="30">
        <f>VLOOKUP(B470,'[1]All-Muss'!$C$3:$L$1341,5,0)</f>
        <v>35000</v>
      </c>
      <c r="M470" s="30">
        <f>VLOOKUP(B470,'[1]All-Muss'!$C$3:$L$1341,6,0)</f>
        <v>35000</v>
      </c>
      <c r="N470" s="30" t="str">
        <f>VLOOKUP(B470,'[1]All-Muss'!$C$3:$L$1341,8,0)</f>
        <v>I.R.M</v>
      </c>
      <c r="O470" s="25">
        <f t="shared" si="30"/>
        <v>0</v>
      </c>
      <c r="P470" s="23" t="e">
        <f>+#REF!-H470</f>
        <v>#REF!</v>
      </c>
      <c r="Q470" s="24" t="e">
        <f t="shared" si="31"/>
        <v>#REF!</v>
      </c>
      <c r="R470" s="25" t="e">
        <f t="shared" si="32"/>
        <v>#REF!</v>
      </c>
      <c r="S470" s="24">
        <f t="shared" si="33"/>
        <v>0</v>
      </c>
      <c r="T470" s="24"/>
      <c r="U470" s="24"/>
      <c r="V470" s="24"/>
      <c r="W470" s="23" t="e">
        <f>+#REF!-H470</f>
        <v>#REF!</v>
      </c>
      <c r="X470" s="24"/>
      <c r="Y470" s="24"/>
      <c r="Z470" s="24"/>
      <c r="AA470" s="24"/>
      <c r="AB470" s="24"/>
      <c r="AC470" s="24"/>
      <c r="AD470" s="12" t="str">
        <f>VLOOKUP(B470,'[1]All-Muss'!$C$3:$L$1341,10,0)</f>
        <v>Last communication 10</v>
      </c>
    </row>
    <row r="471" spans="1:30" ht="15" thickBot="1" x14ac:dyDescent="0.35">
      <c r="A471" s="27">
        <v>470</v>
      </c>
      <c r="B471" s="28" t="s">
        <v>1254</v>
      </c>
      <c r="C471" s="23" t="s">
        <v>23</v>
      </c>
      <c r="D471" s="29">
        <v>2001478</v>
      </c>
      <c r="E471" s="19" t="s">
        <v>25</v>
      </c>
      <c r="F471" s="23" t="s">
        <v>26</v>
      </c>
      <c r="G471" s="23" t="s">
        <v>1013</v>
      </c>
      <c r="H471" s="23">
        <v>1995</v>
      </c>
      <c r="I471" s="23" t="s">
        <v>1255</v>
      </c>
      <c r="J471" s="23"/>
      <c r="K471" s="30"/>
      <c r="L471" s="30">
        <f>VLOOKUP(B471,'[1]All-Muss'!$C$3:$L$1341,5,0)</f>
        <v>35000</v>
      </c>
      <c r="M471" s="30">
        <f>VLOOKUP(B471,'[1]All-Muss'!$C$3:$L$1341,6,0)</f>
        <v>35000</v>
      </c>
      <c r="N471" s="30" t="str">
        <f>VLOOKUP(B471,'[1]All-Muss'!$C$3:$L$1341,8,0)</f>
        <v>I.R.M</v>
      </c>
      <c r="O471" s="25">
        <f t="shared" si="30"/>
        <v>0</v>
      </c>
      <c r="P471" s="23" t="e">
        <f>+#REF!-H471</f>
        <v>#REF!</v>
      </c>
      <c r="Q471" s="24" t="e">
        <f t="shared" si="31"/>
        <v>#REF!</v>
      </c>
      <c r="R471" s="25" t="e">
        <f t="shared" si="32"/>
        <v>#REF!</v>
      </c>
      <c r="S471" s="24">
        <f t="shared" si="33"/>
        <v>0</v>
      </c>
      <c r="T471" s="24"/>
      <c r="U471" s="24"/>
      <c r="V471" s="24"/>
      <c r="W471" s="23" t="e">
        <f>+#REF!-H471</f>
        <v>#REF!</v>
      </c>
      <c r="X471" s="24"/>
      <c r="Y471" s="24"/>
      <c r="Z471" s="24"/>
      <c r="AA471" s="24"/>
      <c r="AB471" s="24"/>
      <c r="AC471" s="24"/>
      <c r="AD471" s="12" t="str">
        <f>VLOOKUP(B471,'[1]All-Muss'!$C$3:$L$1341,10,0)</f>
        <v>Last communication 96</v>
      </c>
    </row>
    <row r="472" spans="1:30" ht="15" thickBot="1" x14ac:dyDescent="0.35">
      <c r="A472" s="27">
        <v>471</v>
      </c>
      <c r="B472" s="28" t="s">
        <v>1256</v>
      </c>
      <c r="C472" s="23" t="s">
        <v>23</v>
      </c>
      <c r="D472" s="29">
        <v>2001496</v>
      </c>
      <c r="E472" s="19" t="s">
        <v>25</v>
      </c>
      <c r="F472" s="23" t="s">
        <v>26</v>
      </c>
      <c r="G472" s="23" t="s">
        <v>1257</v>
      </c>
      <c r="H472" s="23">
        <v>1995</v>
      </c>
      <c r="I472" s="23" t="s">
        <v>1258</v>
      </c>
      <c r="J472" s="23"/>
      <c r="K472" s="30"/>
      <c r="L472" s="30">
        <f>VLOOKUP(B472,'[1]All-Muss'!$C$3:$L$1341,5,0)</f>
        <v>28000</v>
      </c>
      <c r="M472" s="30">
        <f>VLOOKUP(B472,'[1]All-Muss'!$C$3:$L$1341,6,0)</f>
        <v>28000</v>
      </c>
      <c r="N472" s="30" t="str">
        <f>VLOOKUP(B472,'[1]All-Muss'!$C$3:$L$1341,8,0)</f>
        <v>I.R.M</v>
      </c>
      <c r="O472" s="25">
        <f t="shared" si="30"/>
        <v>0</v>
      </c>
      <c r="P472" s="23" t="e">
        <f>+#REF!-H472</f>
        <v>#REF!</v>
      </c>
      <c r="Q472" s="24" t="e">
        <f t="shared" si="31"/>
        <v>#REF!</v>
      </c>
      <c r="R472" s="25" t="e">
        <f t="shared" si="32"/>
        <v>#REF!</v>
      </c>
      <c r="S472" s="24">
        <f t="shared" si="33"/>
        <v>0</v>
      </c>
      <c r="T472" s="24"/>
      <c r="U472" s="24"/>
      <c r="V472" s="24"/>
      <c r="W472" s="23" t="e">
        <f>+#REF!-H472</f>
        <v>#REF!</v>
      </c>
      <c r="X472" s="24"/>
      <c r="Y472" s="24"/>
      <c r="Z472" s="24"/>
      <c r="AA472" s="24"/>
      <c r="AB472" s="24"/>
      <c r="AC472" s="24"/>
      <c r="AD472" s="12" t="str">
        <f>VLOOKUP(B472,'[1]All-Muss'!$C$3:$L$1341,10,0)</f>
        <v>No communication till date</v>
      </c>
    </row>
    <row r="473" spans="1:30" ht="15" thickBot="1" x14ac:dyDescent="0.35">
      <c r="A473" s="27">
        <v>472</v>
      </c>
      <c r="B473" s="28" t="s">
        <v>1259</v>
      </c>
      <c r="C473" s="23" t="s">
        <v>23</v>
      </c>
      <c r="D473" s="29">
        <v>2001578</v>
      </c>
      <c r="E473" s="19" t="s">
        <v>25</v>
      </c>
      <c r="F473" s="23" t="s">
        <v>26</v>
      </c>
      <c r="G473" s="23" t="s">
        <v>1260</v>
      </c>
      <c r="H473" s="23">
        <v>1995</v>
      </c>
      <c r="I473" s="23" t="s">
        <v>1261</v>
      </c>
      <c r="J473" s="23"/>
      <c r="K473" s="30"/>
      <c r="L473" s="30">
        <f>VLOOKUP(B473,'[1]All-Muss'!$C$3:$L$1341,5,0)</f>
        <v>35000</v>
      </c>
      <c r="M473" s="30">
        <f>VLOOKUP(B473,'[1]All-Muss'!$C$3:$L$1341,6,0)</f>
        <v>10500</v>
      </c>
      <c r="N473" s="30" t="str">
        <f>VLOOKUP(B473,'[1]All-Muss'!$C$3:$L$1341,8,0)</f>
        <v>Outstanding</v>
      </c>
      <c r="O473" s="25">
        <f t="shared" si="30"/>
        <v>24500</v>
      </c>
      <c r="P473" s="23" t="e">
        <f>+#REF!-H473</f>
        <v>#REF!</v>
      </c>
      <c r="Q473" s="24">
        <f t="shared" si="31"/>
        <v>8400</v>
      </c>
      <c r="R473" s="25" t="e">
        <f t="shared" si="32"/>
        <v>#REF!</v>
      </c>
      <c r="S473" s="24">
        <f t="shared" si="33"/>
        <v>8400</v>
      </c>
      <c r="T473" s="24"/>
      <c r="U473" s="24"/>
      <c r="V473" s="24"/>
      <c r="W473" s="23" t="e">
        <f>+#REF!-H473</f>
        <v>#REF!</v>
      </c>
      <c r="X473" s="24"/>
      <c r="Y473" s="24"/>
      <c r="Z473" s="24"/>
      <c r="AA473" s="24"/>
      <c r="AB473" s="24"/>
      <c r="AC473" s="24"/>
      <c r="AD473" s="12" t="str">
        <f>VLOOKUP(B473,'[1]All-Muss'!$C$3:$L$1341,10,0)</f>
        <v>Last communication 08 (Outstanding Rs 24500/-)</v>
      </c>
    </row>
    <row r="474" spans="1:30" ht="15" thickBot="1" x14ac:dyDescent="0.35">
      <c r="A474" s="27">
        <v>473</v>
      </c>
      <c r="B474" s="28" t="s">
        <v>1262</v>
      </c>
      <c r="C474" s="23" t="s">
        <v>23</v>
      </c>
      <c r="D474" s="29">
        <v>2001679</v>
      </c>
      <c r="E474" s="19" t="s">
        <v>25</v>
      </c>
      <c r="F474" s="23" t="s">
        <v>26</v>
      </c>
      <c r="G474" s="23" t="s">
        <v>1263</v>
      </c>
      <c r="H474" s="23">
        <v>1995</v>
      </c>
      <c r="I474" s="23" t="s">
        <v>1264</v>
      </c>
      <c r="J474" s="23"/>
      <c r="K474" s="30"/>
      <c r="L474" s="30">
        <f>VLOOKUP(B474,'[1]All-Muss'!$C$3:$L$1341,5,0)</f>
        <v>28000</v>
      </c>
      <c r="M474" s="30">
        <f>VLOOKUP(B474,'[1]All-Muss'!$C$3:$L$1341,6,0)</f>
        <v>8400</v>
      </c>
      <c r="N474" s="30" t="str">
        <f>VLOOKUP(B474,'[1]All-Muss'!$C$3:$L$1341,8,0)</f>
        <v>Outstanding</v>
      </c>
      <c r="O474" s="25">
        <f t="shared" si="30"/>
        <v>19600</v>
      </c>
      <c r="P474" s="23" t="e">
        <f>+#REF!-H474</f>
        <v>#REF!</v>
      </c>
      <c r="Q474" s="24">
        <f t="shared" si="31"/>
        <v>6720</v>
      </c>
      <c r="R474" s="25" t="e">
        <f t="shared" si="32"/>
        <v>#REF!</v>
      </c>
      <c r="S474" s="24">
        <f t="shared" si="33"/>
        <v>6720</v>
      </c>
      <c r="T474" s="24"/>
      <c r="U474" s="24"/>
      <c r="V474" s="24"/>
      <c r="W474" s="23" t="e">
        <f>+#REF!-H474</f>
        <v>#REF!</v>
      </c>
      <c r="X474" s="24"/>
      <c r="Y474" s="24"/>
      <c r="Z474" s="24"/>
      <c r="AA474" s="24"/>
      <c r="AB474" s="24"/>
      <c r="AC474" s="24"/>
      <c r="AD474" s="12" t="str">
        <f>VLOOKUP(B474,'[1]All-Muss'!$C$3:$L$1341,10,0)</f>
        <v>No communication till date (Outstanding Rs 19600/-)</v>
      </c>
    </row>
    <row r="475" spans="1:30" ht="15" thickBot="1" x14ac:dyDescent="0.35">
      <c r="A475" s="27">
        <v>474</v>
      </c>
      <c r="B475" s="28" t="s">
        <v>1265</v>
      </c>
      <c r="C475" s="23" t="s">
        <v>23</v>
      </c>
      <c r="D475" s="29">
        <v>2001680</v>
      </c>
      <c r="E475" s="19" t="s">
        <v>25</v>
      </c>
      <c r="F475" s="23" t="s">
        <v>26</v>
      </c>
      <c r="G475" s="23" t="s">
        <v>1266</v>
      </c>
      <c r="H475" s="23">
        <v>1995</v>
      </c>
      <c r="I475" s="23" t="s">
        <v>1267</v>
      </c>
      <c r="J475" s="23"/>
      <c r="K475" s="30"/>
      <c r="L475" s="30">
        <f>VLOOKUP(B475,'[1]All-Muss'!$C$3:$L$1341,5,0)</f>
        <v>28000</v>
      </c>
      <c r="M475" s="30">
        <f>VLOOKUP(B475,'[1]All-Muss'!$C$3:$L$1341,6,0)</f>
        <v>8400</v>
      </c>
      <c r="N475" s="30" t="str">
        <f>VLOOKUP(B475,'[1]All-Muss'!$C$3:$L$1341,8,0)</f>
        <v>Outstanding</v>
      </c>
      <c r="O475" s="25">
        <f t="shared" si="30"/>
        <v>19600</v>
      </c>
      <c r="P475" s="23" t="e">
        <f>+#REF!-H475</f>
        <v>#REF!</v>
      </c>
      <c r="Q475" s="24">
        <f t="shared" si="31"/>
        <v>6720</v>
      </c>
      <c r="R475" s="25" t="e">
        <f t="shared" si="32"/>
        <v>#REF!</v>
      </c>
      <c r="S475" s="24">
        <f t="shared" si="33"/>
        <v>6720</v>
      </c>
      <c r="T475" s="24"/>
      <c r="U475" s="24"/>
      <c r="V475" s="24"/>
      <c r="W475" s="23" t="e">
        <f>+#REF!-H475</f>
        <v>#REF!</v>
      </c>
      <c r="X475" s="24"/>
      <c r="Y475" s="24"/>
      <c r="Z475" s="24"/>
      <c r="AA475" s="24"/>
      <c r="AB475" s="24"/>
      <c r="AC475" s="24"/>
      <c r="AD475" s="12" t="str">
        <f>VLOOKUP(B475,'[1]All-Muss'!$C$3:$L$1341,10,0)</f>
        <v>Last communication 95 (Outstanding Rs 19600/-)</v>
      </c>
    </row>
    <row r="476" spans="1:30" ht="15" thickBot="1" x14ac:dyDescent="0.35">
      <c r="A476" s="27">
        <v>475</v>
      </c>
      <c r="B476" s="28" t="s">
        <v>1268</v>
      </c>
      <c r="C476" s="23" t="s">
        <v>23</v>
      </c>
      <c r="D476" s="29">
        <v>2001760</v>
      </c>
      <c r="E476" s="19" t="s">
        <v>25</v>
      </c>
      <c r="F476" s="23" t="s">
        <v>26</v>
      </c>
      <c r="G476" s="31">
        <v>34829</v>
      </c>
      <c r="H476" s="23">
        <v>1995</v>
      </c>
      <c r="I476" s="23" t="s">
        <v>1269</v>
      </c>
      <c r="J476" s="23"/>
      <c r="K476" s="30"/>
      <c r="L476" s="30">
        <f>VLOOKUP(B476,'[1]All-Muss'!$C$3:$L$1341,5,0)</f>
        <v>62000</v>
      </c>
      <c r="M476" s="30">
        <f>VLOOKUP(B476,'[1]All-Muss'!$C$3:$L$1341,6,0)</f>
        <v>15500</v>
      </c>
      <c r="N476" s="30" t="str">
        <f>VLOOKUP(B476,'[1]All-Muss'!$C$3:$L$1341,8,0)</f>
        <v>Outstanding</v>
      </c>
      <c r="O476" s="25">
        <f t="shared" si="30"/>
        <v>46500</v>
      </c>
      <c r="P476" s="23" t="e">
        <f>+#REF!-H476</f>
        <v>#REF!</v>
      </c>
      <c r="Q476" s="24">
        <f t="shared" si="31"/>
        <v>12400</v>
      </c>
      <c r="R476" s="25" t="e">
        <f t="shared" si="32"/>
        <v>#REF!</v>
      </c>
      <c r="S476" s="24">
        <f t="shared" si="33"/>
        <v>12400</v>
      </c>
      <c r="T476" s="24"/>
      <c r="U476" s="24"/>
      <c r="V476" s="24"/>
      <c r="W476" s="23" t="e">
        <f>+#REF!-H476</f>
        <v>#REF!</v>
      </c>
      <c r="X476" s="24"/>
      <c r="Y476" s="24"/>
      <c r="Z476" s="24"/>
      <c r="AA476" s="24"/>
      <c r="AB476" s="24"/>
      <c r="AC476" s="24"/>
      <c r="AD476" s="12" t="str">
        <f>VLOOKUP(B476,'[1]All-Muss'!$C$3:$L$1341,10,0)</f>
        <v>No communication till date (Outstanding Rs 46500/-)</v>
      </c>
    </row>
    <row r="477" spans="1:30" ht="15" thickBot="1" x14ac:dyDescent="0.35">
      <c r="A477" s="27">
        <v>476</v>
      </c>
      <c r="B477" s="28" t="s">
        <v>1270</v>
      </c>
      <c r="C477" s="23" t="s">
        <v>23</v>
      </c>
      <c r="D477" s="29">
        <v>2001814</v>
      </c>
      <c r="E477" s="19" t="s">
        <v>25</v>
      </c>
      <c r="F477" s="23" t="s">
        <v>26</v>
      </c>
      <c r="G477" s="23" t="s">
        <v>1271</v>
      </c>
      <c r="H477" s="23">
        <v>1995</v>
      </c>
      <c r="I477" s="23" t="s">
        <v>1272</v>
      </c>
      <c r="J477" s="23"/>
      <c r="K477" s="30"/>
      <c r="L477" s="30">
        <f>VLOOKUP(B477,'[1]All-Muss'!$C$3:$L$1341,5,0)</f>
        <v>28000</v>
      </c>
      <c r="M477" s="30">
        <f>VLOOKUP(B477,'[1]All-Muss'!$C$3:$L$1341,6,0)</f>
        <v>28000</v>
      </c>
      <c r="N477" s="30" t="str">
        <f>VLOOKUP(B477,'[1]All-Muss'!$C$3:$L$1341,8,0)</f>
        <v>I.R.M</v>
      </c>
      <c r="O477" s="25">
        <f t="shared" si="30"/>
        <v>0</v>
      </c>
      <c r="P477" s="23" t="e">
        <f>+#REF!-H477</f>
        <v>#REF!</v>
      </c>
      <c r="Q477" s="24" t="e">
        <f t="shared" si="31"/>
        <v>#REF!</v>
      </c>
      <c r="R477" s="25" t="e">
        <f t="shared" si="32"/>
        <v>#REF!</v>
      </c>
      <c r="S477" s="24">
        <f t="shared" si="33"/>
        <v>0</v>
      </c>
      <c r="T477" s="24"/>
      <c r="U477" s="24"/>
      <c r="V477" s="24"/>
      <c r="W477" s="23" t="e">
        <f>+#REF!-H477</f>
        <v>#REF!</v>
      </c>
      <c r="X477" s="24"/>
      <c r="Y477" s="24"/>
      <c r="Z477" s="24"/>
      <c r="AA477" s="24"/>
      <c r="AB477" s="24"/>
      <c r="AC477" s="24"/>
      <c r="AD477" s="12" t="str">
        <f>VLOOKUP(B477,'[1]All-Muss'!$C$3:$L$1341,10,0)</f>
        <v>Last communication 07</v>
      </c>
    </row>
    <row r="478" spans="1:30" ht="15" thickBot="1" x14ac:dyDescent="0.35">
      <c r="A478" s="27">
        <v>477</v>
      </c>
      <c r="B478" s="28" t="s">
        <v>1273</v>
      </c>
      <c r="C478" s="23" t="s">
        <v>23</v>
      </c>
      <c r="D478" s="29">
        <v>3000001</v>
      </c>
      <c r="E478" s="19" t="s">
        <v>25</v>
      </c>
      <c r="F478" s="23" t="s">
        <v>26</v>
      </c>
      <c r="G478" s="31">
        <v>34428</v>
      </c>
      <c r="H478" s="23">
        <v>1994</v>
      </c>
      <c r="I478" s="23" t="s">
        <v>1274</v>
      </c>
      <c r="J478" s="23"/>
      <c r="K478" s="30"/>
      <c r="L478" s="30">
        <f>VLOOKUP(B478,'[1]All-Muss'!$C$3:$L$1341,5,0)</f>
        <v>35000</v>
      </c>
      <c r="M478" s="30">
        <f>VLOOKUP(B478,'[1]All-Muss'!$C$3:$L$1341,6,0)</f>
        <v>35000</v>
      </c>
      <c r="N478" s="30" t="str">
        <f>VLOOKUP(B478,'[1]All-Muss'!$C$3:$L$1341,8,0)</f>
        <v>I.R.M</v>
      </c>
      <c r="O478" s="25">
        <f t="shared" si="30"/>
        <v>0</v>
      </c>
      <c r="P478" s="23" t="e">
        <f>+#REF!-H478</f>
        <v>#REF!</v>
      </c>
      <c r="Q478" s="24" t="e">
        <f t="shared" si="31"/>
        <v>#REF!</v>
      </c>
      <c r="R478" s="25" t="e">
        <f t="shared" si="32"/>
        <v>#REF!</v>
      </c>
      <c r="S478" s="24">
        <f t="shared" si="33"/>
        <v>0</v>
      </c>
      <c r="T478" s="24"/>
      <c r="U478" s="24"/>
      <c r="V478" s="24"/>
      <c r="W478" s="23" t="e">
        <f>+#REF!-H478</f>
        <v>#REF!</v>
      </c>
      <c r="X478" s="24"/>
      <c r="Y478" s="24"/>
      <c r="Z478" s="24"/>
      <c r="AA478" s="24"/>
      <c r="AB478" s="24"/>
      <c r="AC478" s="24"/>
      <c r="AD478" s="12" t="str">
        <f>VLOOKUP(B478,'[1]All-Muss'!$C$3:$L$1341,10,0)</f>
        <v>Last communication 08</v>
      </c>
    </row>
    <row r="479" spans="1:30" ht="15" thickBot="1" x14ac:dyDescent="0.35">
      <c r="A479" s="27">
        <v>478</v>
      </c>
      <c r="B479" s="28" t="s">
        <v>1275</v>
      </c>
      <c r="C479" s="23" t="s">
        <v>23</v>
      </c>
      <c r="D479" s="29">
        <v>3000002</v>
      </c>
      <c r="E479" s="19" t="s">
        <v>25</v>
      </c>
      <c r="F479" s="23" t="s">
        <v>26</v>
      </c>
      <c r="G479" s="23" t="s">
        <v>1276</v>
      </c>
      <c r="H479" s="23">
        <v>1994</v>
      </c>
      <c r="I479" s="23" t="s">
        <v>1277</v>
      </c>
      <c r="J479" s="23"/>
      <c r="K479" s="30"/>
      <c r="L479" s="30">
        <f>VLOOKUP(B479,'[1]All-Muss'!$C$3:$L$1341,5,0)</f>
        <v>57000</v>
      </c>
      <c r="M479" s="30">
        <f>VLOOKUP(B479,'[1]All-Muss'!$C$3:$L$1341,6,0)</f>
        <v>57000</v>
      </c>
      <c r="N479" s="30" t="str">
        <f>VLOOKUP(B479,'[1]All-Muss'!$C$3:$L$1341,8,0)</f>
        <v>I.R.M</v>
      </c>
      <c r="O479" s="25">
        <f t="shared" si="30"/>
        <v>0</v>
      </c>
      <c r="P479" s="23" t="e">
        <f>+#REF!-H479</f>
        <v>#REF!</v>
      </c>
      <c r="Q479" s="24" t="e">
        <f t="shared" si="31"/>
        <v>#REF!</v>
      </c>
      <c r="R479" s="25" t="e">
        <f t="shared" si="32"/>
        <v>#REF!</v>
      </c>
      <c r="S479" s="24">
        <f t="shared" si="33"/>
        <v>0</v>
      </c>
      <c r="T479" s="24"/>
      <c r="U479" s="24"/>
      <c r="V479" s="24"/>
      <c r="W479" s="23" t="e">
        <f>+#REF!-H479</f>
        <v>#REF!</v>
      </c>
      <c r="X479" s="24"/>
      <c r="Y479" s="24"/>
      <c r="Z479" s="24"/>
      <c r="AA479" s="24"/>
      <c r="AB479" s="24"/>
      <c r="AC479" s="24"/>
      <c r="AD479" s="12" t="str">
        <f>VLOOKUP(B479,'[1]All-Muss'!$C$3:$L$1341,10,0)</f>
        <v>Last communication 07</v>
      </c>
    </row>
    <row r="480" spans="1:30" ht="15" thickBot="1" x14ac:dyDescent="0.35">
      <c r="A480" s="27">
        <v>479</v>
      </c>
      <c r="B480" s="28" t="s">
        <v>1278</v>
      </c>
      <c r="C480" s="23" t="s">
        <v>23</v>
      </c>
      <c r="D480" s="29">
        <v>3000003</v>
      </c>
      <c r="E480" s="19" t="s">
        <v>25</v>
      </c>
      <c r="F480" s="23" t="s">
        <v>26</v>
      </c>
      <c r="G480" s="23" t="s">
        <v>918</v>
      </c>
      <c r="H480" s="23">
        <v>1994</v>
      </c>
      <c r="I480" s="23" t="s">
        <v>1279</v>
      </c>
      <c r="J480" s="23"/>
      <c r="K480" s="30"/>
      <c r="L480" s="30">
        <f>VLOOKUP(B480,'[1]All-Muss'!$C$3:$L$1341,5,0)</f>
        <v>45000</v>
      </c>
      <c r="M480" s="30">
        <f>VLOOKUP(B480,'[1]All-Muss'!$C$3:$L$1341,6,0)</f>
        <v>45000</v>
      </c>
      <c r="N480" s="30" t="str">
        <f>VLOOKUP(B480,'[1]All-Muss'!$C$3:$L$1341,8,0)</f>
        <v>I.R.M</v>
      </c>
      <c r="O480" s="25">
        <f t="shared" si="30"/>
        <v>0</v>
      </c>
      <c r="P480" s="23" t="e">
        <f>+#REF!-H480</f>
        <v>#REF!</v>
      </c>
      <c r="Q480" s="24" t="e">
        <f t="shared" si="31"/>
        <v>#REF!</v>
      </c>
      <c r="R480" s="25" t="e">
        <f t="shared" si="32"/>
        <v>#REF!</v>
      </c>
      <c r="S480" s="24">
        <f t="shared" si="33"/>
        <v>0</v>
      </c>
      <c r="T480" s="24"/>
      <c r="U480" s="24"/>
      <c r="V480" s="24"/>
      <c r="W480" s="23" t="e">
        <f>+#REF!-H480</f>
        <v>#REF!</v>
      </c>
      <c r="X480" s="24"/>
      <c r="Y480" s="24"/>
      <c r="Z480" s="24"/>
      <c r="AA480" s="24"/>
      <c r="AB480" s="24"/>
      <c r="AC480" s="24"/>
      <c r="AD480" s="12" t="str">
        <f>VLOOKUP(B480,'[1]All-Muss'!$C$3:$L$1341,10,0)</f>
        <v>Total 2 membership of DRI, Last communication 07</v>
      </c>
    </row>
    <row r="481" spans="1:30" ht="15" thickBot="1" x14ac:dyDescent="0.35">
      <c r="A481" s="27">
        <v>480</v>
      </c>
      <c r="B481" s="28" t="s">
        <v>1280</v>
      </c>
      <c r="C481" s="23" t="s">
        <v>23</v>
      </c>
      <c r="D481" s="29">
        <v>3000004</v>
      </c>
      <c r="E481" s="19" t="s">
        <v>25</v>
      </c>
      <c r="F481" s="23" t="s">
        <v>26</v>
      </c>
      <c r="G481" s="23" t="s">
        <v>918</v>
      </c>
      <c r="H481" s="23">
        <v>1994</v>
      </c>
      <c r="I481" s="23" t="s">
        <v>1279</v>
      </c>
      <c r="J481" s="23"/>
      <c r="K481" s="30"/>
      <c r="L481" s="30">
        <f>VLOOKUP(B481,'[1]All-Muss'!$C$3:$L$1341,5,0)</f>
        <v>45000</v>
      </c>
      <c r="M481" s="30">
        <f>VLOOKUP(B481,'[1]All-Muss'!$C$3:$L$1341,6,0)</f>
        <v>45000</v>
      </c>
      <c r="N481" s="30" t="str">
        <f>VLOOKUP(B481,'[1]All-Muss'!$C$3:$L$1341,8,0)</f>
        <v>I.R.M</v>
      </c>
      <c r="O481" s="25">
        <f t="shared" si="30"/>
        <v>0</v>
      </c>
      <c r="P481" s="23" t="e">
        <f>+#REF!-H481</f>
        <v>#REF!</v>
      </c>
      <c r="Q481" s="24" t="e">
        <f t="shared" si="31"/>
        <v>#REF!</v>
      </c>
      <c r="R481" s="25" t="e">
        <f t="shared" si="32"/>
        <v>#REF!</v>
      </c>
      <c r="S481" s="24">
        <f t="shared" si="33"/>
        <v>0</v>
      </c>
      <c r="T481" s="24"/>
      <c r="U481" s="24"/>
      <c r="V481" s="24"/>
      <c r="W481" s="23" t="e">
        <f>+#REF!-H481</f>
        <v>#REF!</v>
      </c>
      <c r="X481" s="24"/>
      <c r="Y481" s="24"/>
      <c r="Z481" s="24"/>
      <c r="AA481" s="24"/>
      <c r="AB481" s="24"/>
      <c r="AC481" s="24"/>
      <c r="AD481" s="12" t="str">
        <f>VLOOKUP(B481,'[1]All-Muss'!$C$3:$L$1341,10,0)</f>
        <v>Total 2 membership of DRI, Last communication 07</v>
      </c>
    </row>
    <row r="482" spans="1:30" ht="15" thickBot="1" x14ac:dyDescent="0.35">
      <c r="A482" s="27">
        <v>481</v>
      </c>
      <c r="B482" s="28" t="s">
        <v>1281</v>
      </c>
      <c r="C482" s="23" t="s">
        <v>23</v>
      </c>
      <c r="D482" s="29">
        <v>3000005</v>
      </c>
      <c r="E482" s="19" t="s">
        <v>25</v>
      </c>
      <c r="F482" s="23" t="s">
        <v>26</v>
      </c>
      <c r="G482" s="23" t="s">
        <v>1276</v>
      </c>
      <c r="H482" s="23">
        <v>1994</v>
      </c>
      <c r="I482" s="23" t="s">
        <v>1282</v>
      </c>
      <c r="J482" s="23"/>
      <c r="K482" s="30"/>
      <c r="L482" s="30">
        <f>VLOOKUP(B482,'[1]All-Muss'!$C$3:$L$1341,5,0)</f>
        <v>45000</v>
      </c>
      <c r="M482" s="30">
        <f>VLOOKUP(B482,'[1]All-Muss'!$C$3:$L$1341,6,0)</f>
        <v>45000</v>
      </c>
      <c r="N482" s="30" t="str">
        <f>VLOOKUP(B482,'[1]All-Muss'!$C$3:$L$1341,8,0)</f>
        <v>R.M</v>
      </c>
      <c r="O482" s="25">
        <f t="shared" si="30"/>
        <v>0</v>
      </c>
      <c r="P482" s="23" t="e">
        <f>+#REF!-H482</f>
        <v>#REF!</v>
      </c>
      <c r="Q482" s="24" t="e">
        <f t="shared" si="31"/>
        <v>#REF!</v>
      </c>
      <c r="R482" s="25" t="e">
        <f t="shared" si="32"/>
        <v>#REF!</v>
      </c>
      <c r="S482" s="24">
        <f t="shared" si="33"/>
        <v>0</v>
      </c>
      <c r="T482" s="24"/>
      <c r="U482" s="24"/>
      <c r="V482" s="24"/>
      <c r="W482" s="23" t="e">
        <f>+#REF!-H482</f>
        <v>#REF!</v>
      </c>
      <c r="X482" s="24"/>
      <c r="Y482" s="24"/>
      <c r="Z482" s="24"/>
      <c r="AA482" s="24"/>
      <c r="AB482" s="24"/>
      <c r="AC482" s="24"/>
      <c r="AD482" s="12" t="str">
        <f>VLOOKUP(B482,'[1]All-Muss'!$C$3:$L$1341,10,0)</f>
        <v>Last communication 12</v>
      </c>
    </row>
    <row r="483" spans="1:30" ht="15" thickBot="1" x14ac:dyDescent="0.35">
      <c r="A483" s="27">
        <v>482</v>
      </c>
      <c r="B483" s="28" t="s">
        <v>1283</v>
      </c>
      <c r="C483" s="23" t="s">
        <v>23</v>
      </c>
      <c r="D483" s="29">
        <v>3000008</v>
      </c>
      <c r="E483" s="19" t="s">
        <v>25</v>
      </c>
      <c r="F483" s="23" t="s">
        <v>26</v>
      </c>
      <c r="G483" s="23" t="s">
        <v>1276</v>
      </c>
      <c r="H483" s="23">
        <v>1994</v>
      </c>
      <c r="I483" s="23" t="s">
        <v>1284</v>
      </c>
      <c r="J483" s="23"/>
      <c r="K483" s="30"/>
      <c r="L483" s="30">
        <f>VLOOKUP(B483,'[1]All-Muss'!$C$3:$L$1341,5,0)</f>
        <v>57000</v>
      </c>
      <c r="M483" s="30">
        <f>VLOOKUP(B483,'[1]All-Muss'!$C$3:$L$1341,6,0)</f>
        <v>57000</v>
      </c>
      <c r="N483" s="30" t="str">
        <f>VLOOKUP(B483,'[1]All-Muss'!$C$3:$L$1341,8,0)</f>
        <v>R.M</v>
      </c>
      <c r="O483" s="25">
        <f t="shared" si="30"/>
        <v>0</v>
      </c>
      <c r="P483" s="23" t="e">
        <f>+#REF!-H483</f>
        <v>#REF!</v>
      </c>
      <c r="Q483" s="24" t="e">
        <f t="shared" si="31"/>
        <v>#REF!</v>
      </c>
      <c r="R483" s="25" t="e">
        <f t="shared" si="32"/>
        <v>#REF!</v>
      </c>
      <c r="S483" s="24">
        <f t="shared" si="33"/>
        <v>0</v>
      </c>
      <c r="T483" s="24"/>
      <c r="U483" s="24"/>
      <c r="V483" s="24"/>
      <c r="W483" s="23" t="e">
        <f>+#REF!-H483</f>
        <v>#REF!</v>
      </c>
      <c r="X483" s="24"/>
      <c r="Y483" s="24"/>
      <c r="Z483" s="24"/>
      <c r="AA483" s="24"/>
      <c r="AB483" s="24"/>
      <c r="AC483" s="24"/>
      <c r="AD483" s="12" t="str">
        <f>VLOOKUP(B483,'[1]All-Muss'!$C$3:$L$1341,10,0)</f>
        <v>Last communication 11</v>
      </c>
    </row>
    <row r="484" spans="1:30" ht="15" thickBot="1" x14ac:dyDescent="0.35">
      <c r="A484" s="27">
        <v>483</v>
      </c>
      <c r="B484" s="28" t="s">
        <v>1285</v>
      </c>
      <c r="C484" s="23" t="s">
        <v>23</v>
      </c>
      <c r="D484" s="29">
        <v>3000009</v>
      </c>
      <c r="E484" s="19" t="s">
        <v>25</v>
      </c>
      <c r="F484" s="23" t="s">
        <v>26</v>
      </c>
      <c r="G484" s="31">
        <v>34489</v>
      </c>
      <c r="H484" s="23">
        <v>1994</v>
      </c>
      <c r="I484" s="23" t="s">
        <v>1286</v>
      </c>
      <c r="J484" s="23"/>
      <c r="K484" s="30"/>
      <c r="L484" s="30">
        <f>VLOOKUP(B484,'[1]All-Muss'!$C$3:$L$1341,5,0)</f>
        <v>57000</v>
      </c>
      <c r="M484" s="30">
        <f>VLOOKUP(B484,'[1]All-Muss'!$C$3:$L$1341,6,0)</f>
        <v>57000</v>
      </c>
      <c r="N484" s="30" t="str">
        <f>VLOOKUP(B484,'[1]All-Muss'!$C$3:$L$1341,8,0)</f>
        <v>I.R.M</v>
      </c>
      <c r="O484" s="25">
        <f t="shared" si="30"/>
        <v>0</v>
      </c>
      <c r="P484" s="23" t="e">
        <f>+#REF!-H484</f>
        <v>#REF!</v>
      </c>
      <c r="Q484" s="24" t="e">
        <f t="shared" si="31"/>
        <v>#REF!</v>
      </c>
      <c r="R484" s="25" t="e">
        <f t="shared" si="32"/>
        <v>#REF!</v>
      </c>
      <c r="S484" s="24">
        <f t="shared" si="33"/>
        <v>0</v>
      </c>
      <c r="T484" s="24"/>
      <c r="U484" s="24"/>
      <c r="V484" s="24"/>
      <c r="W484" s="23" t="e">
        <f>+#REF!-H484</f>
        <v>#REF!</v>
      </c>
      <c r="X484" s="24"/>
      <c r="Y484" s="24"/>
      <c r="Z484" s="24"/>
      <c r="AA484" s="24"/>
      <c r="AB484" s="24"/>
      <c r="AC484" s="24"/>
      <c r="AD484" s="12" t="str">
        <f>VLOOKUP(B484,'[1]All-Muss'!$C$3:$L$1341,10,0)</f>
        <v>Last communication 07</v>
      </c>
    </row>
    <row r="485" spans="1:30" ht="15" thickBot="1" x14ac:dyDescent="0.35">
      <c r="A485" s="27">
        <v>484</v>
      </c>
      <c r="B485" s="28" t="s">
        <v>1287</v>
      </c>
      <c r="C485" s="23" t="s">
        <v>23</v>
      </c>
      <c r="D485" s="29">
        <v>3000013</v>
      </c>
      <c r="E485" s="19" t="s">
        <v>25</v>
      </c>
      <c r="F485" s="23" t="s">
        <v>26</v>
      </c>
      <c r="G485" s="23" t="s">
        <v>1288</v>
      </c>
      <c r="H485" s="23">
        <v>1994</v>
      </c>
      <c r="I485" s="23" t="s">
        <v>1289</v>
      </c>
      <c r="J485" s="23"/>
      <c r="K485" s="30"/>
      <c r="L485" s="30">
        <f>VLOOKUP(B485,'[1]All-Muss'!$C$3:$L$1341,5,0)</f>
        <v>45000</v>
      </c>
      <c r="M485" s="30">
        <f>VLOOKUP(B485,'[1]All-Muss'!$C$3:$L$1341,6,0)</f>
        <v>45000</v>
      </c>
      <c r="N485" s="30" t="str">
        <f>VLOOKUP(B485,'[1]All-Muss'!$C$3:$L$1341,8,0)</f>
        <v>R.M</v>
      </c>
      <c r="O485" s="25">
        <f t="shared" si="30"/>
        <v>0</v>
      </c>
      <c r="P485" s="23" t="e">
        <f>+#REF!-H485</f>
        <v>#REF!</v>
      </c>
      <c r="Q485" s="24" t="e">
        <f t="shared" si="31"/>
        <v>#REF!</v>
      </c>
      <c r="R485" s="25" t="e">
        <f t="shared" si="32"/>
        <v>#REF!</v>
      </c>
      <c r="S485" s="24">
        <f t="shared" si="33"/>
        <v>0</v>
      </c>
      <c r="T485" s="24"/>
      <c r="U485" s="24"/>
      <c r="V485" s="24"/>
      <c r="W485" s="23" t="e">
        <f>+#REF!-H485</f>
        <v>#REF!</v>
      </c>
      <c r="X485" s="24"/>
      <c r="Y485" s="24"/>
      <c r="Z485" s="24"/>
      <c r="AA485" s="24"/>
      <c r="AB485" s="24"/>
      <c r="AC485" s="24"/>
      <c r="AD485" s="12" t="str">
        <f>VLOOKUP(B485,'[1]All-Muss'!$C$3:$L$1341,10,0)</f>
        <v>Last communication 15</v>
      </c>
    </row>
    <row r="486" spans="1:30" ht="15" thickBot="1" x14ac:dyDescent="0.35">
      <c r="A486" s="27">
        <v>485</v>
      </c>
      <c r="B486" s="28" t="s">
        <v>1290</v>
      </c>
      <c r="C486" s="23" t="s">
        <v>23</v>
      </c>
      <c r="D486" s="29">
        <v>3000016</v>
      </c>
      <c r="E486" s="19" t="s">
        <v>25</v>
      </c>
      <c r="F486" s="23" t="s">
        <v>26</v>
      </c>
      <c r="G486" s="23" t="s">
        <v>1276</v>
      </c>
      <c r="H486" s="23">
        <v>1994</v>
      </c>
      <c r="I486" s="23" t="s">
        <v>1291</v>
      </c>
      <c r="J486" s="23"/>
      <c r="K486" s="30"/>
      <c r="L486" s="30">
        <f>VLOOKUP(B486,'[1]All-Muss'!$C$3:$L$1341,5,0)</f>
        <v>42750</v>
      </c>
      <c r="M486" s="30">
        <f>VLOOKUP(B486,'[1]All-Muss'!$C$3:$L$1341,6,0)</f>
        <v>42750</v>
      </c>
      <c r="N486" s="30" t="str">
        <f>VLOOKUP(B486,'[1]All-Muss'!$C$3:$L$1341,8,0)</f>
        <v>I.R.M</v>
      </c>
      <c r="O486" s="25">
        <f t="shared" si="30"/>
        <v>0</v>
      </c>
      <c r="P486" s="23" t="e">
        <f>+#REF!-H486</f>
        <v>#REF!</v>
      </c>
      <c r="Q486" s="24" t="e">
        <f t="shared" si="31"/>
        <v>#REF!</v>
      </c>
      <c r="R486" s="25" t="e">
        <f t="shared" si="32"/>
        <v>#REF!</v>
      </c>
      <c r="S486" s="24">
        <f t="shared" si="33"/>
        <v>0</v>
      </c>
      <c r="T486" s="24"/>
      <c r="U486" s="24"/>
      <c r="V486" s="24"/>
      <c r="W486" s="23" t="e">
        <f>+#REF!-H486</f>
        <v>#REF!</v>
      </c>
      <c r="X486" s="24"/>
      <c r="Y486" s="24"/>
      <c r="Z486" s="24"/>
      <c r="AA486" s="24"/>
      <c r="AB486" s="24"/>
      <c r="AC486" s="24"/>
      <c r="AD486" s="12" t="str">
        <f>VLOOKUP(B486,'[1]All-Muss'!$C$3:$L$1341,10,0)</f>
        <v>Last communication 08</v>
      </c>
    </row>
    <row r="487" spans="1:30" ht="15" thickBot="1" x14ac:dyDescent="0.35">
      <c r="A487" s="27">
        <v>486</v>
      </c>
      <c r="B487" s="28" t="s">
        <v>1292</v>
      </c>
      <c r="C487" s="23" t="s">
        <v>23</v>
      </c>
      <c r="D487" s="29">
        <v>3000017</v>
      </c>
      <c r="E487" s="19" t="s">
        <v>25</v>
      </c>
      <c r="F487" s="23" t="s">
        <v>26</v>
      </c>
      <c r="G487" s="23" t="s">
        <v>1276</v>
      </c>
      <c r="H487" s="23">
        <v>1994</v>
      </c>
      <c r="I487" s="23" t="s">
        <v>1293</v>
      </c>
      <c r="J487" s="23"/>
      <c r="K487" s="30"/>
      <c r="L487" s="30">
        <f>VLOOKUP(B487,'[1]All-Muss'!$C$3:$L$1341,5,0)</f>
        <v>57000</v>
      </c>
      <c r="M487" s="30">
        <f>VLOOKUP(B487,'[1]All-Muss'!$C$3:$L$1341,6,0)</f>
        <v>57000</v>
      </c>
      <c r="N487" s="30" t="str">
        <f>VLOOKUP(B487,'[1]All-Muss'!$C$3:$L$1341,8,0)</f>
        <v>R.M</v>
      </c>
      <c r="O487" s="25">
        <f t="shared" si="30"/>
        <v>0</v>
      </c>
      <c r="P487" s="23" t="e">
        <f>+#REF!-H487</f>
        <v>#REF!</v>
      </c>
      <c r="Q487" s="24" t="e">
        <f t="shared" si="31"/>
        <v>#REF!</v>
      </c>
      <c r="R487" s="25" t="e">
        <f t="shared" si="32"/>
        <v>#REF!</v>
      </c>
      <c r="S487" s="24">
        <f t="shared" si="33"/>
        <v>0</v>
      </c>
      <c r="T487" s="24"/>
      <c r="U487" s="24"/>
      <c r="V487" s="24"/>
      <c r="W487" s="23" t="e">
        <f>+#REF!-H487</f>
        <v>#REF!</v>
      </c>
      <c r="X487" s="24"/>
      <c r="Y487" s="24"/>
      <c r="Z487" s="24"/>
      <c r="AA487" s="24"/>
      <c r="AB487" s="24"/>
      <c r="AC487" s="24"/>
      <c r="AD487" s="12" t="str">
        <f>VLOOKUP(B487,'[1]All-Muss'!$C$3:$L$1341,10,0)</f>
        <v>Last communication 13</v>
      </c>
    </row>
    <row r="488" spans="1:30" ht="15" thickBot="1" x14ac:dyDescent="0.35">
      <c r="A488" s="27">
        <v>487</v>
      </c>
      <c r="B488" s="28" t="s">
        <v>1294</v>
      </c>
      <c r="C488" s="23" t="s">
        <v>23</v>
      </c>
      <c r="D488" s="29">
        <v>3000022</v>
      </c>
      <c r="E488" s="19" t="s">
        <v>25</v>
      </c>
      <c r="F488" s="23" t="s">
        <v>26</v>
      </c>
      <c r="G488" s="23" t="s">
        <v>1288</v>
      </c>
      <c r="H488" s="23">
        <v>1994</v>
      </c>
      <c r="I488" s="23" t="s">
        <v>1295</v>
      </c>
      <c r="J488" s="23"/>
      <c r="K488" s="30"/>
      <c r="L488" s="30">
        <f>VLOOKUP(B488,'[1]All-Muss'!$C$3:$L$1341,5,0)</f>
        <v>28000</v>
      </c>
      <c r="M488" s="30">
        <f>VLOOKUP(B488,'[1]All-Muss'!$C$3:$L$1341,6,0)</f>
        <v>28000</v>
      </c>
      <c r="N488" s="30" t="str">
        <f>VLOOKUP(B488,'[1]All-Muss'!$C$3:$L$1341,8,0)</f>
        <v>I.R.M</v>
      </c>
      <c r="O488" s="25">
        <f t="shared" si="30"/>
        <v>0</v>
      </c>
      <c r="P488" s="23" t="e">
        <f>+#REF!-H488</f>
        <v>#REF!</v>
      </c>
      <c r="Q488" s="24" t="e">
        <f t="shared" si="31"/>
        <v>#REF!</v>
      </c>
      <c r="R488" s="25" t="e">
        <f t="shared" si="32"/>
        <v>#REF!</v>
      </c>
      <c r="S488" s="24">
        <f t="shared" si="33"/>
        <v>0</v>
      </c>
      <c r="T488" s="24"/>
      <c r="U488" s="24"/>
      <c r="V488" s="24"/>
      <c r="W488" s="23" t="e">
        <f>+#REF!-H488</f>
        <v>#REF!</v>
      </c>
      <c r="X488" s="24"/>
      <c r="Y488" s="24"/>
      <c r="Z488" s="24"/>
      <c r="AA488" s="24"/>
      <c r="AB488" s="24"/>
      <c r="AC488" s="24"/>
      <c r="AD488" s="12" t="str">
        <f>VLOOKUP(B488,'[1]All-Muss'!$C$3:$L$1341,10,0)</f>
        <v>Last communication 07</v>
      </c>
    </row>
    <row r="489" spans="1:30" ht="15" thickBot="1" x14ac:dyDescent="0.35">
      <c r="A489" s="27">
        <v>488</v>
      </c>
      <c r="B489" s="28" t="s">
        <v>1296</v>
      </c>
      <c r="C489" s="23" t="s">
        <v>23</v>
      </c>
      <c r="D489" s="29">
        <v>3000023</v>
      </c>
      <c r="E489" s="19" t="s">
        <v>25</v>
      </c>
      <c r="F489" s="23" t="s">
        <v>26</v>
      </c>
      <c r="G489" s="23" t="s">
        <v>1297</v>
      </c>
      <c r="H489" s="23">
        <v>1994</v>
      </c>
      <c r="I489" s="23" t="s">
        <v>1298</v>
      </c>
      <c r="J489" s="23"/>
      <c r="K489" s="30"/>
      <c r="L489" s="30">
        <f>VLOOKUP(B489,'[1]All-Muss'!$C$3:$L$1341,5,0)</f>
        <v>28000</v>
      </c>
      <c r="M489" s="30">
        <f>VLOOKUP(B489,'[1]All-Muss'!$C$3:$L$1341,6,0)</f>
        <v>28000</v>
      </c>
      <c r="N489" s="30" t="str">
        <f>VLOOKUP(B489,'[1]All-Muss'!$C$3:$L$1341,8,0)</f>
        <v>I.R.M</v>
      </c>
      <c r="O489" s="25">
        <f t="shared" si="30"/>
        <v>0</v>
      </c>
      <c r="P489" s="23" t="e">
        <f>+#REF!-H489</f>
        <v>#REF!</v>
      </c>
      <c r="Q489" s="24" t="e">
        <f t="shared" si="31"/>
        <v>#REF!</v>
      </c>
      <c r="R489" s="25" t="e">
        <f t="shared" si="32"/>
        <v>#REF!</v>
      </c>
      <c r="S489" s="24">
        <f t="shared" si="33"/>
        <v>0</v>
      </c>
      <c r="T489" s="24"/>
      <c r="U489" s="24"/>
      <c r="V489" s="24"/>
      <c r="W489" s="23" t="e">
        <f>+#REF!-H489</f>
        <v>#REF!</v>
      </c>
      <c r="X489" s="24"/>
      <c r="Y489" s="24"/>
      <c r="Z489" s="24"/>
      <c r="AA489" s="24"/>
      <c r="AB489" s="24"/>
      <c r="AC489" s="24"/>
      <c r="AD489" s="12" t="str">
        <f>VLOOKUP(B489,'[1]All-Muss'!$C$3:$L$1341,10,0)</f>
        <v>Last communication 07</v>
      </c>
    </row>
    <row r="490" spans="1:30" ht="15" thickBot="1" x14ac:dyDescent="0.35">
      <c r="A490" s="27">
        <v>489</v>
      </c>
      <c r="B490" s="28" t="s">
        <v>1299</v>
      </c>
      <c r="C490" s="23" t="s">
        <v>23</v>
      </c>
      <c r="D490" s="29">
        <v>3000025</v>
      </c>
      <c r="E490" s="19" t="s">
        <v>25</v>
      </c>
      <c r="F490" s="23" t="s">
        <v>26</v>
      </c>
      <c r="G490" s="23" t="s">
        <v>1300</v>
      </c>
      <c r="H490" s="23">
        <v>1994</v>
      </c>
      <c r="I490" s="23" t="s">
        <v>1301</v>
      </c>
      <c r="J490" s="23"/>
      <c r="K490" s="30"/>
      <c r="L490" s="30">
        <f>VLOOKUP(B490,'[1]All-Muss'!$C$3:$L$1341,5,0)</f>
        <v>57000</v>
      </c>
      <c r="M490" s="30">
        <f>VLOOKUP(B490,'[1]All-Muss'!$C$3:$L$1341,6,0)</f>
        <v>57000</v>
      </c>
      <c r="N490" s="30" t="str">
        <f>VLOOKUP(B490,'[1]All-Muss'!$C$3:$L$1341,8,0)</f>
        <v>I.R.M</v>
      </c>
      <c r="O490" s="25">
        <f t="shared" si="30"/>
        <v>0</v>
      </c>
      <c r="P490" s="23" t="e">
        <f>+#REF!-H490</f>
        <v>#REF!</v>
      </c>
      <c r="Q490" s="24" t="e">
        <f t="shared" si="31"/>
        <v>#REF!</v>
      </c>
      <c r="R490" s="25" t="e">
        <f t="shared" si="32"/>
        <v>#REF!</v>
      </c>
      <c r="S490" s="24">
        <f t="shared" si="33"/>
        <v>0</v>
      </c>
      <c r="T490" s="24"/>
      <c r="U490" s="24"/>
      <c r="V490" s="24"/>
      <c r="W490" s="23" t="e">
        <f>+#REF!-H490</f>
        <v>#REF!</v>
      </c>
      <c r="X490" s="24"/>
      <c r="Y490" s="24"/>
      <c r="Z490" s="24"/>
      <c r="AA490" s="24"/>
      <c r="AB490" s="24"/>
      <c r="AC490" s="24"/>
      <c r="AD490" s="12" t="str">
        <f>VLOOKUP(B490,'[1]All-Muss'!$C$3:$L$1341,10,0)</f>
        <v>Last communication 09</v>
      </c>
    </row>
    <row r="491" spans="1:30" ht="15" thickBot="1" x14ac:dyDescent="0.35">
      <c r="A491" s="27">
        <v>490</v>
      </c>
      <c r="B491" s="28" t="s">
        <v>1302</v>
      </c>
      <c r="C491" s="23" t="s">
        <v>23</v>
      </c>
      <c r="D491" s="29">
        <v>3000026</v>
      </c>
      <c r="E491" s="19" t="s">
        <v>25</v>
      </c>
      <c r="F491" s="23" t="s">
        <v>26</v>
      </c>
      <c r="G491" s="31">
        <v>34672</v>
      </c>
      <c r="H491" s="23">
        <v>1994</v>
      </c>
      <c r="I491" s="23" t="s">
        <v>1303</v>
      </c>
      <c r="J491" s="23"/>
      <c r="K491" s="30"/>
      <c r="L491" s="30">
        <f>VLOOKUP(B491,'[1]All-Muss'!$C$3:$L$1341,5,0)</f>
        <v>54150</v>
      </c>
      <c r="M491" s="30">
        <f>VLOOKUP(B491,'[1]All-Muss'!$C$3:$L$1341,6,0)</f>
        <v>54150</v>
      </c>
      <c r="N491" s="30" t="str">
        <f>VLOOKUP(B491,'[1]All-Muss'!$C$3:$L$1341,8,0)</f>
        <v>R.M</v>
      </c>
      <c r="O491" s="25">
        <f t="shared" si="30"/>
        <v>0</v>
      </c>
      <c r="P491" s="23" t="e">
        <f>+#REF!-H491</f>
        <v>#REF!</v>
      </c>
      <c r="Q491" s="24" t="e">
        <f t="shared" si="31"/>
        <v>#REF!</v>
      </c>
      <c r="R491" s="25" t="e">
        <f t="shared" si="32"/>
        <v>#REF!</v>
      </c>
      <c r="S491" s="24">
        <f t="shared" si="33"/>
        <v>0</v>
      </c>
      <c r="T491" s="24"/>
      <c r="U491" s="24"/>
      <c r="V491" s="24"/>
      <c r="W491" s="23" t="e">
        <f>+#REF!-H491</f>
        <v>#REF!</v>
      </c>
      <c r="X491" s="24"/>
      <c r="Y491" s="24"/>
      <c r="Z491" s="24"/>
      <c r="AA491" s="24"/>
      <c r="AB491" s="24"/>
      <c r="AC491" s="24"/>
      <c r="AD491" s="12" t="str">
        <f>VLOOKUP(B491,'[1]All-Muss'!$C$3:$L$1341,10,0)</f>
        <v>Total 2 membership of DRI, Last communication 13</v>
      </c>
    </row>
    <row r="492" spans="1:30" ht="15" thickBot="1" x14ac:dyDescent="0.35">
      <c r="A492" s="27">
        <v>491</v>
      </c>
      <c r="B492" s="28" t="s">
        <v>1304</v>
      </c>
      <c r="C492" s="23" t="s">
        <v>23</v>
      </c>
      <c r="D492" s="29">
        <v>3000027</v>
      </c>
      <c r="E492" s="19" t="s">
        <v>25</v>
      </c>
      <c r="F492" s="23" t="s">
        <v>26</v>
      </c>
      <c r="G492" s="31">
        <v>34672</v>
      </c>
      <c r="H492" s="23">
        <v>1994</v>
      </c>
      <c r="I492" s="23" t="s">
        <v>1305</v>
      </c>
      <c r="J492" s="23"/>
      <c r="K492" s="30"/>
      <c r="L492" s="30">
        <f>VLOOKUP(B492,'[1]All-Muss'!$C$3:$L$1341,5,0)</f>
        <v>54150</v>
      </c>
      <c r="M492" s="30">
        <f>VLOOKUP(B492,'[1]All-Muss'!$C$3:$L$1341,6,0)</f>
        <v>54150</v>
      </c>
      <c r="N492" s="30" t="str">
        <f>VLOOKUP(B492,'[1]All-Muss'!$C$3:$L$1341,8,0)</f>
        <v>R.M</v>
      </c>
      <c r="O492" s="25">
        <f t="shared" si="30"/>
        <v>0</v>
      </c>
      <c r="P492" s="23" t="e">
        <f>+#REF!-H492</f>
        <v>#REF!</v>
      </c>
      <c r="Q492" s="24" t="e">
        <f t="shared" si="31"/>
        <v>#REF!</v>
      </c>
      <c r="R492" s="25" t="e">
        <f t="shared" si="32"/>
        <v>#REF!</v>
      </c>
      <c r="S492" s="24">
        <f t="shared" si="33"/>
        <v>0</v>
      </c>
      <c r="T492" s="24"/>
      <c r="U492" s="24"/>
      <c r="V492" s="24"/>
      <c r="W492" s="23" t="e">
        <f>+#REF!-H492</f>
        <v>#REF!</v>
      </c>
      <c r="X492" s="24"/>
      <c r="Y492" s="24"/>
      <c r="Z492" s="24"/>
      <c r="AA492" s="24"/>
      <c r="AB492" s="24"/>
      <c r="AC492" s="24"/>
      <c r="AD492" s="12" t="str">
        <f>VLOOKUP(B492,'[1]All-Muss'!$C$3:$L$1341,10,0)</f>
        <v>Total 2 membership of DRI, Last communication 13</v>
      </c>
    </row>
    <row r="493" spans="1:30" ht="15" thickBot="1" x14ac:dyDescent="0.35">
      <c r="A493" s="27">
        <v>492</v>
      </c>
      <c r="B493" s="28" t="s">
        <v>1306</v>
      </c>
      <c r="C493" s="23" t="s">
        <v>23</v>
      </c>
      <c r="D493" s="29">
        <v>3000028</v>
      </c>
      <c r="E493" s="19" t="s">
        <v>25</v>
      </c>
      <c r="F493" s="23" t="s">
        <v>26</v>
      </c>
      <c r="G493" s="23" t="s">
        <v>918</v>
      </c>
      <c r="H493" s="23">
        <v>1994</v>
      </c>
      <c r="I493" s="23" t="s">
        <v>1307</v>
      </c>
      <c r="J493" s="23"/>
      <c r="K493" s="30"/>
      <c r="L493" s="30">
        <f>VLOOKUP(B493,'[1]All-Muss'!$C$3:$L$1341,5,0)</f>
        <v>57000</v>
      </c>
      <c r="M493" s="30">
        <f>VLOOKUP(B493,'[1]All-Muss'!$C$3:$L$1341,6,0)</f>
        <v>57000</v>
      </c>
      <c r="N493" s="30" t="str">
        <f>VLOOKUP(B493,'[1]All-Muss'!$C$3:$L$1341,8,0)</f>
        <v>I.R.M</v>
      </c>
      <c r="O493" s="25">
        <f t="shared" si="30"/>
        <v>0</v>
      </c>
      <c r="P493" s="23" t="e">
        <f>+#REF!-H493</f>
        <v>#REF!</v>
      </c>
      <c r="Q493" s="24" t="e">
        <f t="shared" si="31"/>
        <v>#REF!</v>
      </c>
      <c r="R493" s="25" t="e">
        <f t="shared" si="32"/>
        <v>#REF!</v>
      </c>
      <c r="S493" s="24">
        <f t="shared" si="33"/>
        <v>0</v>
      </c>
      <c r="T493" s="24"/>
      <c r="U493" s="24"/>
      <c r="V493" s="24"/>
      <c r="W493" s="23" t="e">
        <f>+#REF!-H493</f>
        <v>#REF!</v>
      </c>
      <c r="X493" s="24"/>
      <c r="Y493" s="24"/>
      <c r="Z493" s="24"/>
      <c r="AA493" s="24"/>
      <c r="AB493" s="24"/>
      <c r="AC493" s="24"/>
      <c r="AD493" s="12">
        <f>VLOOKUP(B493,'[1]All-Muss'!$C$3:$L$1341,10,0)</f>
        <v>0</v>
      </c>
    </row>
    <row r="494" spans="1:30" ht="15" thickBot="1" x14ac:dyDescent="0.35">
      <c r="A494" s="27">
        <v>493</v>
      </c>
      <c r="B494" s="28" t="s">
        <v>1308</v>
      </c>
      <c r="C494" s="23" t="s">
        <v>23</v>
      </c>
      <c r="D494" s="29">
        <v>3000039</v>
      </c>
      <c r="E494" s="19" t="s">
        <v>25</v>
      </c>
      <c r="F494" s="23" t="s">
        <v>26</v>
      </c>
      <c r="G494" s="23" t="s">
        <v>918</v>
      </c>
      <c r="H494" s="23">
        <v>1994</v>
      </c>
      <c r="I494" s="23" t="s">
        <v>1309</v>
      </c>
      <c r="J494" s="23"/>
      <c r="K494" s="30"/>
      <c r="L494" s="30">
        <f>VLOOKUP(B494,'[1]All-Muss'!$C$3:$L$1341,5,0)</f>
        <v>57000</v>
      </c>
      <c r="M494" s="30">
        <f>VLOOKUP(B494,'[1]All-Muss'!$C$3:$L$1341,6,0)</f>
        <v>57000</v>
      </c>
      <c r="N494" s="30" t="str">
        <f>VLOOKUP(B494,'[1]All-Muss'!$C$3:$L$1341,8,0)</f>
        <v>I.R.M</v>
      </c>
      <c r="O494" s="25">
        <f t="shared" si="30"/>
        <v>0</v>
      </c>
      <c r="P494" s="23" t="e">
        <f>+#REF!-H494</f>
        <v>#REF!</v>
      </c>
      <c r="Q494" s="24" t="e">
        <f t="shared" si="31"/>
        <v>#REF!</v>
      </c>
      <c r="R494" s="25" t="e">
        <f t="shared" si="32"/>
        <v>#REF!</v>
      </c>
      <c r="S494" s="24">
        <f t="shared" si="33"/>
        <v>0</v>
      </c>
      <c r="T494" s="24"/>
      <c r="U494" s="24"/>
      <c r="V494" s="24"/>
      <c r="W494" s="23" t="e">
        <f>+#REF!-H494</f>
        <v>#REF!</v>
      </c>
      <c r="X494" s="24"/>
      <c r="Y494" s="24"/>
      <c r="Z494" s="24"/>
      <c r="AA494" s="24"/>
      <c r="AB494" s="24"/>
      <c r="AC494" s="24"/>
      <c r="AD494" s="12" t="str">
        <f>VLOOKUP(B494,'[1]All-Muss'!$C$3:$L$1341,10,0)</f>
        <v>Last communication 05</v>
      </c>
    </row>
    <row r="495" spans="1:30" ht="15" thickBot="1" x14ac:dyDescent="0.35">
      <c r="A495" s="27">
        <v>494</v>
      </c>
      <c r="B495" s="28" t="s">
        <v>1310</v>
      </c>
      <c r="C495" s="23" t="s">
        <v>23</v>
      </c>
      <c r="D495" s="29">
        <v>3000042</v>
      </c>
      <c r="E495" s="19" t="s">
        <v>25</v>
      </c>
      <c r="F495" s="23" t="s">
        <v>26</v>
      </c>
      <c r="G495" s="23" t="s">
        <v>1311</v>
      </c>
      <c r="H495" s="23">
        <v>1994</v>
      </c>
      <c r="I495" s="23" t="s">
        <v>1312</v>
      </c>
      <c r="J495" s="23"/>
      <c r="K495" s="30"/>
      <c r="L495" s="30">
        <f>VLOOKUP(B495,'[1]All-Muss'!$C$3:$L$1341,5,0)</f>
        <v>57000</v>
      </c>
      <c r="M495" s="30">
        <f>VLOOKUP(B495,'[1]All-Muss'!$C$3:$L$1341,6,0)</f>
        <v>57000</v>
      </c>
      <c r="N495" s="30" t="str">
        <f>VLOOKUP(B495,'[1]All-Muss'!$C$3:$L$1341,8,0)</f>
        <v>I.R.M</v>
      </c>
      <c r="O495" s="25">
        <f t="shared" si="30"/>
        <v>0</v>
      </c>
      <c r="P495" s="23" t="e">
        <f>+#REF!-H495</f>
        <v>#REF!</v>
      </c>
      <c r="Q495" s="24" t="e">
        <f t="shared" si="31"/>
        <v>#REF!</v>
      </c>
      <c r="R495" s="25" t="e">
        <f t="shared" si="32"/>
        <v>#REF!</v>
      </c>
      <c r="S495" s="24">
        <f t="shared" si="33"/>
        <v>0</v>
      </c>
      <c r="T495" s="24"/>
      <c r="U495" s="24"/>
      <c r="V495" s="24"/>
      <c r="W495" s="23" t="e">
        <f>+#REF!-H495</f>
        <v>#REF!</v>
      </c>
      <c r="X495" s="24"/>
      <c r="Y495" s="24"/>
      <c r="Z495" s="24"/>
      <c r="AA495" s="24"/>
      <c r="AB495" s="24"/>
      <c r="AC495" s="24"/>
      <c r="AD495" s="12" t="str">
        <f>VLOOKUP(B495,'[1]All-Muss'!$C$3:$L$1341,10,0)</f>
        <v>Last communication 11</v>
      </c>
    </row>
    <row r="496" spans="1:30" ht="15" thickBot="1" x14ac:dyDescent="0.35">
      <c r="A496" s="27">
        <v>495</v>
      </c>
      <c r="B496" s="28" t="s">
        <v>1313</v>
      </c>
      <c r="C496" s="23" t="s">
        <v>23</v>
      </c>
      <c r="D496" s="29">
        <v>3000046</v>
      </c>
      <c r="E496" s="19" t="s">
        <v>25</v>
      </c>
      <c r="F496" s="23" t="s">
        <v>26</v>
      </c>
      <c r="G496" s="23" t="s">
        <v>1314</v>
      </c>
      <c r="H496" s="23">
        <v>1994</v>
      </c>
      <c r="I496" s="23" t="s">
        <v>1315</v>
      </c>
      <c r="J496" s="23"/>
      <c r="K496" s="30"/>
      <c r="L496" s="30">
        <f>VLOOKUP(B496,'[1]All-Muss'!$C$3:$L$1341,5,0)</f>
        <v>35000</v>
      </c>
      <c r="M496" s="30">
        <f>VLOOKUP(B496,'[1]All-Muss'!$C$3:$L$1341,6,0)</f>
        <v>35000</v>
      </c>
      <c r="N496" s="30" t="str">
        <f>VLOOKUP(B496,'[1]All-Muss'!$C$3:$L$1341,8,0)</f>
        <v>I.R.M</v>
      </c>
      <c r="O496" s="25">
        <f t="shared" si="30"/>
        <v>0</v>
      </c>
      <c r="P496" s="23" t="e">
        <f>+#REF!-H496</f>
        <v>#REF!</v>
      </c>
      <c r="Q496" s="24" t="e">
        <f t="shared" si="31"/>
        <v>#REF!</v>
      </c>
      <c r="R496" s="25" t="e">
        <f t="shared" si="32"/>
        <v>#REF!</v>
      </c>
      <c r="S496" s="24">
        <f t="shared" si="33"/>
        <v>0</v>
      </c>
      <c r="T496" s="24"/>
      <c r="U496" s="24"/>
      <c r="V496" s="24"/>
      <c r="W496" s="23" t="e">
        <f>+#REF!-H496</f>
        <v>#REF!</v>
      </c>
      <c r="X496" s="24"/>
      <c r="Y496" s="24"/>
      <c r="Z496" s="24"/>
      <c r="AA496" s="24"/>
      <c r="AB496" s="24"/>
      <c r="AC496" s="24"/>
      <c r="AD496" s="12" t="str">
        <f>VLOOKUP(B496,'[1]All-Muss'!$C$3:$L$1341,10,0)</f>
        <v>Last communication 04</v>
      </c>
    </row>
    <row r="497" spans="1:30" ht="15" thickBot="1" x14ac:dyDescent="0.35">
      <c r="A497" s="27">
        <v>496</v>
      </c>
      <c r="B497" s="28" t="s">
        <v>1316</v>
      </c>
      <c r="C497" s="23" t="s">
        <v>23</v>
      </c>
      <c r="D497" s="29">
        <v>3000047</v>
      </c>
      <c r="E497" s="19" t="s">
        <v>25</v>
      </c>
      <c r="F497" s="23" t="s">
        <v>26</v>
      </c>
      <c r="G497" s="23" t="s">
        <v>1276</v>
      </c>
      <c r="H497" s="23">
        <v>1994</v>
      </c>
      <c r="I497" s="23" t="s">
        <v>1317</v>
      </c>
      <c r="J497" s="23"/>
      <c r="K497" s="30"/>
      <c r="L497" s="30">
        <f>VLOOKUP(B497,'[1]All-Muss'!$C$3:$L$1341,5,0)</f>
        <v>57000</v>
      </c>
      <c r="M497" s="30">
        <f>VLOOKUP(B497,'[1]All-Muss'!$C$3:$L$1341,6,0)</f>
        <v>57000</v>
      </c>
      <c r="N497" s="30" t="str">
        <f>VLOOKUP(B497,'[1]All-Muss'!$C$3:$L$1341,8,0)</f>
        <v>I.R.M</v>
      </c>
      <c r="O497" s="25">
        <f t="shared" si="30"/>
        <v>0</v>
      </c>
      <c r="P497" s="23" t="e">
        <f>+#REF!-H497</f>
        <v>#REF!</v>
      </c>
      <c r="Q497" s="24" t="e">
        <f t="shared" si="31"/>
        <v>#REF!</v>
      </c>
      <c r="R497" s="25" t="e">
        <f t="shared" si="32"/>
        <v>#REF!</v>
      </c>
      <c r="S497" s="24">
        <f t="shared" si="33"/>
        <v>0</v>
      </c>
      <c r="T497" s="24"/>
      <c r="U497" s="24"/>
      <c r="V497" s="24"/>
      <c r="W497" s="23" t="e">
        <f>+#REF!-H497</f>
        <v>#REF!</v>
      </c>
      <c r="X497" s="24"/>
      <c r="Y497" s="24"/>
      <c r="Z497" s="24"/>
      <c r="AA497" s="24"/>
      <c r="AB497" s="24"/>
      <c r="AC497" s="24"/>
      <c r="AD497" s="12" t="str">
        <f>VLOOKUP(B497,'[1]All-Muss'!$C$3:$L$1341,10,0)</f>
        <v>Last communication 07</v>
      </c>
    </row>
    <row r="498" spans="1:30" ht="15" thickBot="1" x14ac:dyDescent="0.35">
      <c r="A498" s="27">
        <v>497</v>
      </c>
      <c r="B498" s="28" t="s">
        <v>1318</v>
      </c>
      <c r="C498" s="23" t="s">
        <v>23</v>
      </c>
      <c r="D498" s="29">
        <v>3000048</v>
      </c>
      <c r="E498" s="19" t="s">
        <v>25</v>
      </c>
      <c r="F498" s="23" t="s">
        <v>26</v>
      </c>
      <c r="G498" s="23" t="s">
        <v>1297</v>
      </c>
      <c r="H498" s="23">
        <v>1994</v>
      </c>
      <c r="I498" s="23" t="s">
        <v>1319</v>
      </c>
      <c r="J498" s="23"/>
      <c r="K498" s="30"/>
      <c r="L498" s="30">
        <f>VLOOKUP(B498,'[1]All-Muss'!$C$3:$L$1341,5,0)</f>
        <v>28000</v>
      </c>
      <c r="M498" s="30">
        <f>VLOOKUP(B498,'[1]All-Muss'!$C$3:$L$1341,6,0)</f>
        <v>20000</v>
      </c>
      <c r="N498" s="30" t="str">
        <f>VLOOKUP(B498,'[1]All-Muss'!$C$3:$L$1341,8,0)</f>
        <v>Outstanding</v>
      </c>
      <c r="O498" s="25">
        <f t="shared" si="30"/>
        <v>8000</v>
      </c>
      <c r="P498" s="23" t="e">
        <f>+#REF!-H498</f>
        <v>#REF!</v>
      </c>
      <c r="Q498" s="24">
        <f t="shared" si="31"/>
        <v>16000</v>
      </c>
      <c r="R498" s="25" t="e">
        <f t="shared" si="32"/>
        <v>#REF!</v>
      </c>
      <c r="S498" s="24">
        <f t="shared" si="33"/>
        <v>16000</v>
      </c>
      <c r="T498" s="24"/>
      <c r="U498" s="24"/>
      <c r="V498" s="24"/>
      <c r="W498" s="23" t="e">
        <f>+#REF!-H498</f>
        <v>#REF!</v>
      </c>
      <c r="X498" s="24"/>
      <c r="Y498" s="24"/>
      <c r="Z498" s="24"/>
      <c r="AA498" s="24"/>
      <c r="AB498" s="24"/>
      <c r="AC498" s="24"/>
      <c r="AD498" s="12" t="str">
        <f>VLOOKUP(B498,'[1]All-Muss'!$C$3:$L$1341,10,0)</f>
        <v>According to file unit cost outstanding Rs 8000/-</v>
      </c>
    </row>
    <row r="499" spans="1:30" ht="15" thickBot="1" x14ac:dyDescent="0.35">
      <c r="A499" s="27">
        <v>498</v>
      </c>
      <c r="B499" s="28" t="s">
        <v>1320</v>
      </c>
      <c r="C499" s="23" t="s">
        <v>23</v>
      </c>
      <c r="D499" s="29">
        <v>3000050</v>
      </c>
      <c r="E499" s="19" t="s">
        <v>25</v>
      </c>
      <c r="F499" s="23" t="s">
        <v>26</v>
      </c>
      <c r="G499" s="23" t="s">
        <v>923</v>
      </c>
      <c r="H499" s="23">
        <v>1994</v>
      </c>
      <c r="I499" s="23" t="s">
        <v>1321</v>
      </c>
      <c r="J499" s="23"/>
      <c r="K499" s="30"/>
      <c r="L499" s="30">
        <f>VLOOKUP(B499,'[1]All-Muss'!$C$3:$L$1341,5,0)</f>
        <v>57000</v>
      </c>
      <c r="M499" s="30">
        <f>VLOOKUP(B499,'[1]All-Muss'!$C$3:$L$1341,6,0)</f>
        <v>57000</v>
      </c>
      <c r="N499" s="30" t="str">
        <f>VLOOKUP(B499,'[1]All-Muss'!$C$3:$L$1341,8,0)</f>
        <v>R.M</v>
      </c>
      <c r="O499" s="25">
        <f t="shared" si="30"/>
        <v>0</v>
      </c>
      <c r="P499" s="23" t="e">
        <f>+#REF!-H499</f>
        <v>#REF!</v>
      </c>
      <c r="Q499" s="24" t="e">
        <f t="shared" si="31"/>
        <v>#REF!</v>
      </c>
      <c r="R499" s="25" t="e">
        <f t="shared" si="32"/>
        <v>#REF!</v>
      </c>
      <c r="S499" s="24">
        <f t="shared" si="33"/>
        <v>0</v>
      </c>
      <c r="T499" s="24"/>
      <c r="U499" s="24"/>
      <c r="V499" s="24"/>
      <c r="W499" s="23" t="e">
        <f>+#REF!-H499</f>
        <v>#REF!</v>
      </c>
      <c r="X499" s="24"/>
      <c r="Y499" s="24"/>
      <c r="Z499" s="24"/>
      <c r="AA499" s="24"/>
      <c r="AB499" s="24"/>
      <c r="AC499" s="24"/>
      <c r="AD499" s="12" t="str">
        <f>VLOOKUP(B499,'[1]All-Muss'!$C$3:$L$1341,10,0)</f>
        <v>Last communication 10</v>
      </c>
    </row>
    <row r="500" spans="1:30" ht="15" thickBot="1" x14ac:dyDescent="0.35">
      <c r="A500" s="27">
        <v>499</v>
      </c>
      <c r="B500" s="28" t="s">
        <v>1322</v>
      </c>
      <c r="C500" s="23" t="s">
        <v>23</v>
      </c>
      <c r="D500" s="29">
        <v>3000052</v>
      </c>
      <c r="E500" s="19" t="s">
        <v>25</v>
      </c>
      <c r="F500" s="23" t="s">
        <v>26</v>
      </c>
      <c r="G500" s="23" t="s">
        <v>1323</v>
      </c>
      <c r="H500" s="23">
        <v>1994</v>
      </c>
      <c r="I500" s="23" t="s">
        <v>1324</v>
      </c>
      <c r="J500" s="23"/>
      <c r="K500" s="30"/>
      <c r="L500" s="30">
        <f>VLOOKUP(B500,'[1]All-Muss'!$C$3:$L$1341,5,0)</f>
        <v>57000</v>
      </c>
      <c r="M500" s="30">
        <f>VLOOKUP(B500,'[1]All-Muss'!$C$3:$L$1341,6,0)</f>
        <v>57000</v>
      </c>
      <c r="N500" s="30" t="str">
        <f>VLOOKUP(B500,'[1]All-Muss'!$C$3:$L$1341,8,0)</f>
        <v>I.R.M</v>
      </c>
      <c r="O500" s="25">
        <f t="shared" si="30"/>
        <v>0</v>
      </c>
      <c r="P500" s="23" t="e">
        <f>+#REF!-H500</f>
        <v>#REF!</v>
      </c>
      <c r="Q500" s="24" t="e">
        <f t="shared" si="31"/>
        <v>#REF!</v>
      </c>
      <c r="R500" s="25" t="e">
        <f t="shared" si="32"/>
        <v>#REF!</v>
      </c>
      <c r="S500" s="24">
        <f t="shared" si="33"/>
        <v>0</v>
      </c>
      <c r="T500" s="24"/>
      <c r="U500" s="24"/>
      <c r="V500" s="24"/>
      <c r="W500" s="23" t="e">
        <f>+#REF!-H500</f>
        <v>#REF!</v>
      </c>
      <c r="X500" s="24"/>
      <c r="Y500" s="24"/>
      <c r="Z500" s="24"/>
      <c r="AA500" s="24"/>
      <c r="AB500" s="24"/>
      <c r="AC500" s="24"/>
      <c r="AD500" s="12" t="str">
        <f>VLOOKUP(B500,'[1]All-Muss'!$C$3:$L$1341,10,0)</f>
        <v>Last communication 03</v>
      </c>
    </row>
    <row r="501" spans="1:30" ht="15" thickBot="1" x14ac:dyDescent="0.35">
      <c r="A501" s="27">
        <v>500</v>
      </c>
      <c r="B501" s="28" t="s">
        <v>1325</v>
      </c>
      <c r="C501" s="23" t="s">
        <v>23</v>
      </c>
      <c r="D501" s="29">
        <v>3000053</v>
      </c>
      <c r="E501" s="19" t="s">
        <v>25</v>
      </c>
      <c r="F501" s="23" t="s">
        <v>26</v>
      </c>
      <c r="G501" s="23" t="s">
        <v>1326</v>
      </c>
      <c r="H501" s="23">
        <v>1994</v>
      </c>
      <c r="I501" s="23" t="s">
        <v>1327</v>
      </c>
      <c r="J501" s="23"/>
      <c r="K501" s="30"/>
      <c r="L501" s="30">
        <f>VLOOKUP(B501,'[1]All-Muss'!$C$3:$L$1341,5,0)</f>
        <v>45000</v>
      </c>
      <c r="M501" s="30">
        <f>VLOOKUP(B501,'[1]All-Muss'!$C$3:$L$1341,6,0)</f>
        <v>45000</v>
      </c>
      <c r="N501" s="30" t="str">
        <f>VLOOKUP(B501,'[1]All-Muss'!$C$3:$L$1341,8,0)</f>
        <v>I.R.M</v>
      </c>
      <c r="O501" s="25">
        <f t="shared" si="30"/>
        <v>0</v>
      </c>
      <c r="P501" s="23" t="e">
        <f>+#REF!-H501</f>
        <v>#REF!</v>
      </c>
      <c r="Q501" s="24" t="e">
        <f t="shared" si="31"/>
        <v>#REF!</v>
      </c>
      <c r="R501" s="25" t="e">
        <f t="shared" si="32"/>
        <v>#REF!</v>
      </c>
      <c r="S501" s="24">
        <f t="shared" si="33"/>
        <v>0</v>
      </c>
      <c r="T501" s="24"/>
      <c r="U501" s="24"/>
      <c r="V501" s="24"/>
      <c r="W501" s="23" t="e">
        <f>+#REF!-H501</f>
        <v>#REF!</v>
      </c>
      <c r="X501" s="24"/>
      <c r="Y501" s="24"/>
      <c r="Z501" s="24"/>
      <c r="AA501" s="24"/>
      <c r="AB501" s="24"/>
      <c r="AC501" s="24"/>
      <c r="AD501" s="12" t="str">
        <f>VLOOKUP(B501,'[1]All-Muss'!$C$3:$L$1341,10,0)</f>
        <v>Last communication 08</v>
      </c>
    </row>
    <row r="502" spans="1:30" ht="15" thickBot="1" x14ac:dyDescent="0.35">
      <c r="A502" s="27">
        <v>501</v>
      </c>
      <c r="B502" s="28" t="s">
        <v>1328</v>
      </c>
      <c r="C502" s="23" t="s">
        <v>23</v>
      </c>
      <c r="D502" s="29">
        <v>3000054</v>
      </c>
      <c r="E502" s="19" t="s">
        <v>25</v>
      </c>
      <c r="F502" s="23" t="s">
        <v>26</v>
      </c>
      <c r="G502" s="23" t="s">
        <v>1323</v>
      </c>
      <c r="H502" s="23">
        <v>1994</v>
      </c>
      <c r="I502" s="23" t="s">
        <v>1329</v>
      </c>
      <c r="J502" s="23"/>
      <c r="K502" s="30"/>
      <c r="L502" s="30">
        <f>VLOOKUP(B502,'[1]All-Muss'!$C$3:$L$1341,5,0)</f>
        <v>57000</v>
      </c>
      <c r="M502" s="30">
        <f>VLOOKUP(B502,'[1]All-Muss'!$C$3:$L$1341,6,0)</f>
        <v>57000</v>
      </c>
      <c r="N502" s="30" t="str">
        <f>VLOOKUP(B502,'[1]All-Muss'!$C$3:$L$1341,8,0)</f>
        <v>I.R.M</v>
      </c>
      <c r="O502" s="25">
        <f t="shared" si="30"/>
        <v>0</v>
      </c>
      <c r="P502" s="23" t="e">
        <f>+#REF!-H502</f>
        <v>#REF!</v>
      </c>
      <c r="Q502" s="24" t="e">
        <f t="shared" si="31"/>
        <v>#REF!</v>
      </c>
      <c r="R502" s="25" t="e">
        <f t="shared" si="32"/>
        <v>#REF!</v>
      </c>
      <c r="S502" s="24">
        <f t="shared" si="33"/>
        <v>0</v>
      </c>
      <c r="T502" s="24"/>
      <c r="U502" s="24"/>
      <c r="V502" s="24"/>
      <c r="W502" s="23" t="e">
        <f>+#REF!-H502</f>
        <v>#REF!</v>
      </c>
      <c r="X502" s="24"/>
      <c r="Y502" s="24"/>
      <c r="Z502" s="24"/>
      <c r="AA502" s="24"/>
      <c r="AB502" s="24"/>
      <c r="AC502" s="24"/>
      <c r="AD502" s="12" t="str">
        <f>VLOOKUP(B502,'[1]All-Muss'!$C$3:$L$1341,10,0)</f>
        <v>Last communication 08, (total 2 membership, 1 in Goa)</v>
      </c>
    </row>
    <row r="503" spans="1:30" ht="15" thickBot="1" x14ac:dyDescent="0.35">
      <c r="A503" s="27">
        <v>502</v>
      </c>
      <c r="B503" s="28" t="s">
        <v>1330</v>
      </c>
      <c r="C503" s="23" t="s">
        <v>23</v>
      </c>
      <c r="D503" s="29">
        <v>3000056</v>
      </c>
      <c r="E503" s="19" t="s">
        <v>25</v>
      </c>
      <c r="F503" s="23" t="s">
        <v>26</v>
      </c>
      <c r="G503" s="23" t="s">
        <v>1326</v>
      </c>
      <c r="H503" s="23">
        <v>1994</v>
      </c>
      <c r="I503" s="23" t="s">
        <v>1331</v>
      </c>
      <c r="J503" s="23"/>
      <c r="K503" s="30"/>
      <c r="L503" s="30">
        <f>VLOOKUP(B503,'[1]All-Muss'!$C$3:$L$1341,5,0)</f>
        <v>35000</v>
      </c>
      <c r="M503" s="30">
        <f>VLOOKUP(B503,'[1]All-Muss'!$C$3:$L$1341,6,0)</f>
        <v>35000</v>
      </c>
      <c r="N503" s="30" t="str">
        <f>VLOOKUP(B503,'[1]All-Muss'!$C$3:$L$1341,8,0)</f>
        <v>R.M</v>
      </c>
      <c r="O503" s="25">
        <f t="shared" si="30"/>
        <v>0</v>
      </c>
      <c r="P503" s="23" t="e">
        <f>+#REF!-H503</f>
        <v>#REF!</v>
      </c>
      <c r="Q503" s="24" t="e">
        <f t="shared" si="31"/>
        <v>#REF!</v>
      </c>
      <c r="R503" s="25" t="e">
        <f t="shared" si="32"/>
        <v>#REF!</v>
      </c>
      <c r="S503" s="24">
        <f t="shared" si="33"/>
        <v>0</v>
      </c>
      <c r="T503" s="24"/>
      <c r="U503" s="24"/>
      <c r="V503" s="24"/>
      <c r="W503" s="23" t="e">
        <f>+#REF!-H503</f>
        <v>#REF!</v>
      </c>
      <c r="X503" s="24"/>
      <c r="Y503" s="24"/>
      <c r="Z503" s="24"/>
      <c r="AA503" s="24"/>
      <c r="AB503" s="24"/>
      <c r="AC503" s="24"/>
      <c r="AD503" s="12" t="str">
        <f>VLOOKUP(B503,'[1]All-Muss'!$C$3:$L$1341,10,0)</f>
        <v>Last communication 10</v>
      </c>
    </row>
    <row r="504" spans="1:30" ht="15" thickBot="1" x14ac:dyDescent="0.35">
      <c r="A504" s="27">
        <v>503</v>
      </c>
      <c r="B504" s="28" t="s">
        <v>1332</v>
      </c>
      <c r="C504" s="23" t="s">
        <v>23</v>
      </c>
      <c r="D504" s="29">
        <v>3000057</v>
      </c>
      <c r="E504" s="19" t="s">
        <v>25</v>
      </c>
      <c r="F504" s="23" t="s">
        <v>26</v>
      </c>
      <c r="G504" s="23" t="s">
        <v>1333</v>
      </c>
      <c r="H504" s="23">
        <v>1994</v>
      </c>
      <c r="I504" s="23" t="s">
        <v>1334</v>
      </c>
      <c r="J504" s="23"/>
      <c r="K504" s="30"/>
      <c r="L504" s="30">
        <f>VLOOKUP(B504,'[1]All-Muss'!$C$3:$L$1341,5,0)</f>
        <v>26600</v>
      </c>
      <c r="M504" s="30">
        <f>VLOOKUP(B504,'[1]All-Muss'!$C$3:$L$1341,6,0)</f>
        <v>26600</v>
      </c>
      <c r="N504" s="30" t="str">
        <f>VLOOKUP(B504,'[1]All-Muss'!$C$3:$L$1341,8,0)</f>
        <v>I.R.M</v>
      </c>
      <c r="O504" s="25">
        <f t="shared" si="30"/>
        <v>0</v>
      </c>
      <c r="P504" s="23" t="e">
        <f>+#REF!-H504</f>
        <v>#REF!</v>
      </c>
      <c r="Q504" s="24" t="e">
        <f t="shared" si="31"/>
        <v>#REF!</v>
      </c>
      <c r="R504" s="25" t="e">
        <f t="shared" si="32"/>
        <v>#REF!</v>
      </c>
      <c r="S504" s="24">
        <f t="shared" si="33"/>
        <v>0</v>
      </c>
      <c r="T504" s="24"/>
      <c r="U504" s="24"/>
      <c r="V504" s="24"/>
      <c r="W504" s="23" t="e">
        <f>+#REF!-H504</f>
        <v>#REF!</v>
      </c>
      <c r="X504" s="24"/>
      <c r="Y504" s="24"/>
      <c r="Z504" s="24"/>
      <c r="AA504" s="24"/>
      <c r="AB504" s="24"/>
      <c r="AC504" s="24"/>
      <c r="AD504" s="12" t="str">
        <f>VLOOKUP(B504,'[1]All-Muss'!$C$3:$L$1341,10,0)</f>
        <v>Last communication 07</v>
      </c>
    </row>
    <row r="505" spans="1:30" ht="15" thickBot="1" x14ac:dyDescent="0.35">
      <c r="A505" s="27">
        <v>504</v>
      </c>
      <c r="B505" s="28" t="s">
        <v>1335</v>
      </c>
      <c r="C505" s="23" t="s">
        <v>23</v>
      </c>
      <c r="D505" s="29">
        <v>3000058</v>
      </c>
      <c r="E505" s="19" t="s">
        <v>25</v>
      </c>
      <c r="F505" s="23" t="s">
        <v>26</v>
      </c>
      <c r="G505" s="23" t="s">
        <v>1326</v>
      </c>
      <c r="H505" s="23">
        <v>1994</v>
      </c>
      <c r="I505" s="23" t="s">
        <v>1336</v>
      </c>
      <c r="J505" s="23"/>
      <c r="K505" s="30"/>
      <c r="L505" s="30">
        <f>VLOOKUP(B505,'[1]All-Muss'!$C$3:$L$1341,5,0)</f>
        <v>57000</v>
      </c>
      <c r="M505" s="30">
        <f>VLOOKUP(B505,'[1]All-Muss'!$C$3:$L$1341,6,0)</f>
        <v>57000</v>
      </c>
      <c r="N505" s="30" t="str">
        <f>VLOOKUP(B505,'[1]All-Muss'!$C$3:$L$1341,8,0)</f>
        <v>I.R.M</v>
      </c>
      <c r="O505" s="25">
        <f t="shared" si="30"/>
        <v>0</v>
      </c>
      <c r="P505" s="23" t="e">
        <f>+#REF!-H505</f>
        <v>#REF!</v>
      </c>
      <c r="Q505" s="24" t="e">
        <f t="shared" si="31"/>
        <v>#REF!</v>
      </c>
      <c r="R505" s="25" t="e">
        <f t="shared" si="32"/>
        <v>#REF!</v>
      </c>
      <c r="S505" s="24">
        <f t="shared" si="33"/>
        <v>0</v>
      </c>
      <c r="T505" s="24"/>
      <c r="U505" s="24"/>
      <c r="V505" s="24"/>
      <c r="W505" s="23" t="e">
        <f>+#REF!-H505</f>
        <v>#REF!</v>
      </c>
      <c r="X505" s="24"/>
      <c r="Y505" s="24"/>
      <c r="Z505" s="24"/>
      <c r="AA505" s="24"/>
      <c r="AB505" s="24"/>
      <c r="AC505" s="24"/>
      <c r="AD505" s="12" t="str">
        <f>VLOOKUP(B505,'[1]All-Muss'!$C$3:$L$1341,10,0)</f>
        <v>Last communication 94</v>
      </c>
    </row>
    <row r="506" spans="1:30" ht="15" thickBot="1" x14ac:dyDescent="0.35">
      <c r="A506" s="27">
        <v>505</v>
      </c>
      <c r="B506" s="28" t="s">
        <v>1337</v>
      </c>
      <c r="C506" s="23" t="s">
        <v>23</v>
      </c>
      <c r="D506" s="29">
        <v>3000060</v>
      </c>
      <c r="E506" s="19" t="s">
        <v>25</v>
      </c>
      <c r="F506" s="23" t="s">
        <v>26</v>
      </c>
      <c r="G506" s="23" t="s">
        <v>1338</v>
      </c>
      <c r="H506" s="23">
        <v>1994</v>
      </c>
      <c r="I506" s="23" t="s">
        <v>1339</v>
      </c>
      <c r="J506" s="23"/>
      <c r="K506" s="30"/>
      <c r="L506" s="30">
        <f>VLOOKUP(B506,'[1]All-Muss'!$C$3:$L$1341,5,0)</f>
        <v>54150</v>
      </c>
      <c r="M506" s="30">
        <f>VLOOKUP(B506,'[1]All-Muss'!$C$3:$L$1341,6,0)</f>
        <v>54150</v>
      </c>
      <c r="N506" s="30" t="str">
        <f>VLOOKUP(B506,'[1]All-Muss'!$C$3:$L$1341,8,0)</f>
        <v>R.M</v>
      </c>
      <c r="O506" s="25">
        <f t="shared" si="30"/>
        <v>0</v>
      </c>
      <c r="P506" s="23" t="e">
        <f>+#REF!-H506</f>
        <v>#REF!</v>
      </c>
      <c r="Q506" s="24" t="e">
        <f t="shared" si="31"/>
        <v>#REF!</v>
      </c>
      <c r="R506" s="25" t="e">
        <f t="shared" si="32"/>
        <v>#REF!</v>
      </c>
      <c r="S506" s="24">
        <f t="shared" si="33"/>
        <v>0</v>
      </c>
      <c r="T506" s="24"/>
      <c r="U506" s="24"/>
      <c r="V506" s="24"/>
      <c r="W506" s="23" t="e">
        <f>+#REF!-H506</f>
        <v>#REF!</v>
      </c>
      <c r="X506" s="24"/>
      <c r="Y506" s="24"/>
      <c r="Z506" s="24"/>
      <c r="AA506" s="24"/>
      <c r="AB506" s="24"/>
      <c r="AC506" s="24"/>
      <c r="AD506" s="12" t="str">
        <f>VLOOKUP(B506,'[1]All-Muss'!$C$3:$L$1341,10,0)</f>
        <v>Last communication 13, (total 2 membership)</v>
      </c>
    </row>
    <row r="507" spans="1:30" ht="15" thickBot="1" x14ac:dyDescent="0.35">
      <c r="A507" s="27">
        <v>506</v>
      </c>
      <c r="B507" s="28" t="s">
        <v>1340</v>
      </c>
      <c r="C507" s="23" t="s">
        <v>23</v>
      </c>
      <c r="D507" s="29">
        <v>3000061</v>
      </c>
      <c r="E507" s="19" t="s">
        <v>25</v>
      </c>
      <c r="F507" s="23" t="s">
        <v>26</v>
      </c>
      <c r="G507" s="23" t="s">
        <v>1338</v>
      </c>
      <c r="H507" s="23">
        <v>1994</v>
      </c>
      <c r="I507" s="23" t="s">
        <v>1341</v>
      </c>
      <c r="J507" s="23"/>
      <c r="K507" s="30"/>
      <c r="L507" s="30">
        <f>VLOOKUP(B507,'[1]All-Muss'!$C$3:$L$1341,5,0)</f>
        <v>54150</v>
      </c>
      <c r="M507" s="30">
        <f>VLOOKUP(B507,'[1]All-Muss'!$C$3:$L$1341,6,0)</f>
        <v>54150</v>
      </c>
      <c r="N507" s="30" t="str">
        <f>VLOOKUP(B507,'[1]All-Muss'!$C$3:$L$1341,8,0)</f>
        <v>R.M</v>
      </c>
      <c r="O507" s="25">
        <f t="shared" si="30"/>
        <v>0</v>
      </c>
      <c r="P507" s="23" t="e">
        <f>+#REF!-H507</f>
        <v>#REF!</v>
      </c>
      <c r="Q507" s="24" t="e">
        <f t="shared" si="31"/>
        <v>#REF!</v>
      </c>
      <c r="R507" s="25" t="e">
        <f t="shared" si="32"/>
        <v>#REF!</v>
      </c>
      <c r="S507" s="24">
        <f t="shared" si="33"/>
        <v>0</v>
      </c>
      <c r="T507" s="24"/>
      <c r="U507" s="24"/>
      <c r="V507" s="24"/>
      <c r="W507" s="23" t="e">
        <f>+#REF!-H507</f>
        <v>#REF!</v>
      </c>
      <c r="X507" s="24"/>
      <c r="Y507" s="24"/>
      <c r="Z507" s="24"/>
      <c r="AA507" s="24"/>
      <c r="AB507" s="24"/>
      <c r="AC507" s="24"/>
      <c r="AD507" s="12" t="str">
        <f>VLOOKUP(B507,'[1]All-Muss'!$C$3:$L$1341,10,0)</f>
        <v>Last communication 14, (total 2 membership)</v>
      </c>
    </row>
    <row r="508" spans="1:30" ht="15" thickBot="1" x14ac:dyDescent="0.35">
      <c r="A508" s="27">
        <v>507</v>
      </c>
      <c r="B508" s="28" t="s">
        <v>1342</v>
      </c>
      <c r="C508" s="23" t="s">
        <v>23</v>
      </c>
      <c r="D508" s="29">
        <v>3000069</v>
      </c>
      <c r="E508" s="19" t="s">
        <v>25</v>
      </c>
      <c r="F508" s="23" t="s">
        <v>26</v>
      </c>
      <c r="G508" s="23" t="s">
        <v>1300</v>
      </c>
      <c r="H508" s="23">
        <v>1994</v>
      </c>
      <c r="I508" s="23" t="s">
        <v>1343</v>
      </c>
      <c r="J508" s="23"/>
      <c r="K508" s="30"/>
      <c r="L508" s="30">
        <f>VLOOKUP(B508,'[1]All-Muss'!$C$3:$L$1341,5,0)</f>
        <v>35000</v>
      </c>
      <c r="M508" s="30">
        <f>VLOOKUP(B508,'[1]All-Muss'!$C$3:$L$1341,6,0)</f>
        <v>35000</v>
      </c>
      <c r="N508" s="30" t="str">
        <f>VLOOKUP(B508,'[1]All-Muss'!$C$3:$L$1341,8,0)</f>
        <v>R.M</v>
      </c>
      <c r="O508" s="25">
        <f t="shared" si="30"/>
        <v>0</v>
      </c>
      <c r="P508" s="23" t="e">
        <f>+#REF!-H508</f>
        <v>#REF!</v>
      </c>
      <c r="Q508" s="24" t="e">
        <f t="shared" si="31"/>
        <v>#REF!</v>
      </c>
      <c r="R508" s="25" t="e">
        <f t="shared" si="32"/>
        <v>#REF!</v>
      </c>
      <c r="S508" s="24">
        <f t="shared" si="33"/>
        <v>0</v>
      </c>
      <c r="T508" s="24"/>
      <c r="U508" s="24"/>
      <c r="V508" s="24"/>
      <c r="W508" s="23" t="e">
        <f>+#REF!-H508</f>
        <v>#REF!</v>
      </c>
      <c r="X508" s="24"/>
      <c r="Y508" s="24"/>
      <c r="Z508" s="24"/>
      <c r="AA508" s="24"/>
      <c r="AB508" s="24"/>
      <c r="AC508" s="24"/>
      <c r="AD508" s="12" t="str">
        <f>VLOOKUP(B508,'[1]All-Muss'!$C$3:$L$1341,10,0)</f>
        <v>Last communication 15</v>
      </c>
    </row>
    <row r="509" spans="1:30" ht="15" thickBot="1" x14ac:dyDescent="0.35">
      <c r="A509" s="27">
        <v>508</v>
      </c>
      <c r="B509" s="28" t="s">
        <v>1344</v>
      </c>
      <c r="C509" s="23" t="s">
        <v>23</v>
      </c>
      <c r="D509" s="29">
        <v>3000077</v>
      </c>
      <c r="E509" s="19" t="s">
        <v>25</v>
      </c>
      <c r="F509" s="23" t="s">
        <v>26</v>
      </c>
      <c r="G509" s="23" t="s">
        <v>1345</v>
      </c>
      <c r="H509" s="23">
        <v>1994</v>
      </c>
      <c r="I509" s="23" t="s">
        <v>1346</v>
      </c>
      <c r="J509" s="23"/>
      <c r="K509" s="30"/>
      <c r="L509" s="30">
        <f>VLOOKUP(B509,'[1]All-Muss'!$C$3:$L$1341,5,0)</f>
        <v>35000</v>
      </c>
      <c r="M509" s="30">
        <f>VLOOKUP(B509,'[1]All-Muss'!$C$3:$L$1341,6,0)</f>
        <v>35000</v>
      </c>
      <c r="N509" s="30" t="str">
        <f>VLOOKUP(B509,'[1]All-Muss'!$C$3:$L$1341,8,0)</f>
        <v>I.R.M</v>
      </c>
      <c r="O509" s="25">
        <f t="shared" si="30"/>
        <v>0</v>
      </c>
      <c r="P509" s="23" t="e">
        <f>+#REF!-H509</f>
        <v>#REF!</v>
      </c>
      <c r="Q509" s="24" t="e">
        <f t="shared" si="31"/>
        <v>#REF!</v>
      </c>
      <c r="R509" s="25" t="e">
        <f t="shared" si="32"/>
        <v>#REF!</v>
      </c>
      <c r="S509" s="24">
        <f t="shared" si="33"/>
        <v>0</v>
      </c>
      <c r="T509" s="24"/>
      <c r="U509" s="24"/>
      <c r="V509" s="24"/>
      <c r="W509" s="23" t="e">
        <f>+#REF!-H509</f>
        <v>#REF!</v>
      </c>
      <c r="X509" s="24"/>
      <c r="Y509" s="24"/>
      <c r="Z509" s="24"/>
      <c r="AA509" s="24"/>
      <c r="AB509" s="24"/>
      <c r="AC509" s="24"/>
      <c r="AD509" s="12" t="str">
        <f>VLOOKUP(B509,'[1]All-Muss'!$C$3:$L$1341,10,0)</f>
        <v>Last communication 01</v>
      </c>
    </row>
    <row r="510" spans="1:30" ht="15" thickBot="1" x14ac:dyDescent="0.35">
      <c r="A510" s="27">
        <v>509</v>
      </c>
      <c r="B510" s="28" t="s">
        <v>1347</v>
      </c>
      <c r="C510" s="23" t="s">
        <v>23</v>
      </c>
      <c r="D510" s="29">
        <v>3000078</v>
      </c>
      <c r="E510" s="19" t="s">
        <v>25</v>
      </c>
      <c r="F510" s="23" t="s">
        <v>26</v>
      </c>
      <c r="G510" s="23" t="s">
        <v>1311</v>
      </c>
      <c r="H510" s="23">
        <v>1994</v>
      </c>
      <c r="I510" s="23" t="s">
        <v>1348</v>
      </c>
      <c r="J510" s="23"/>
      <c r="K510" s="30"/>
      <c r="L510" s="30">
        <f>VLOOKUP(B510,'[1]All-Muss'!$C$3:$L$1341,5,0)</f>
        <v>57000</v>
      </c>
      <c r="M510" s="30">
        <f>VLOOKUP(B510,'[1]All-Muss'!$C$3:$L$1341,6,0)</f>
        <v>57000</v>
      </c>
      <c r="N510" s="30" t="str">
        <f>VLOOKUP(B510,'[1]All-Muss'!$C$3:$L$1341,8,0)</f>
        <v>R.M</v>
      </c>
      <c r="O510" s="25">
        <f t="shared" si="30"/>
        <v>0</v>
      </c>
      <c r="P510" s="23" t="e">
        <f>+#REF!-H510</f>
        <v>#REF!</v>
      </c>
      <c r="Q510" s="24" t="e">
        <f t="shared" si="31"/>
        <v>#REF!</v>
      </c>
      <c r="R510" s="25" t="e">
        <f t="shared" si="32"/>
        <v>#REF!</v>
      </c>
      <c r="S510" s="24">
        <f t="shared" si="33"/>
        <v>0</v>
      </c>
      <c r="T510" s="24"/>
      <c r="U510" s="24"/>
      <c r="V510" s="24"/>
      <c r="W510" s="23" t="e">
        <f>+#REF!-H510</f>
        <v>#REF!</v>
      </c>
      <c r="X510" s="24"/>
      <c r="Y510" s="24"/>
      <c r="Z510" s="24"/>
      <c r="AA510" s="24"/>
      <c r="AB510" s="24"/>
      <c r="AC510" s="24"/>
      <c r="AD510" s="12" t="str">
        <f>VLOOKUP(B510,'[1]All-Muss'!$C$3:$L$1341,10,0)</f>
        <v>Last communication 13, (total 2 membership)</v>
      </c>
    </row>
    <row r="511" spans="1:30" ht="15" thickBot="1" x14ac:dyDescent="0.35">
      <c r="A511" s="27">
        <v>510</v>
      </c>
      <c r="B511" s="28" t="s">
        <v>1349</v>
      </c>
      <c r="C511" s="23" t="s">
        <v>23</v>
      </c>
      <c r="D511" s="29">
        <v>3000084</v>
      </c>
      <c r="E511" s="19" t="s">
        <v>25</v>
      </c>
      <c r="F511" s="23" t="s">
        <v>26</v>
      </c>
      <c r="G511" s="23" t="s">
        <v>1338</v>
      </c>
      <c r="H511" s="23">
        <v>1994</v>
      </c>
      <c r="I511" s="23" t="s">
        <v>1350</v>
      </c>
      <c r="J511" s="23"/>
      <c r="K511" s="30"/>
      <c r="L511" s="30">
        <f>VLOOKUP(B511,'[1]All-Muss'!$C$3:$L$1341,5,0)</f>
        <v>45000</v>
      </c>
      <c r="M511" s="30">
        <f>VLOOKUP(B511,'[1]All-Muss'!$C$3:$L$1341,6,0)</f>
        <v>45000</v>
      </c>
      <c r="N511" s="30" t="str">
        <f>VLOOKUP(B511,'[1]All-Muss'!$C$3:$L$1341,8,0)</f>
        <v>I.R.M</v>
      </c>
      <c r="O511" s="25">
        <f t="shared" si="30"/>
        <v>0</v>
      </c>
      <c r="P511" s="23" t="e">
        <f>+#REF!-H511</f>
        <v>#REF!</v>
      </c>
      <c r="Q511" s="24" t="e">
        <f t="shared" si="31"/>
        <v>#REF!</v>
      </c>
      <c r="R511" s="25" t="e">
        <f t="shared" si="32"/>
        <v>#REF!</v>
      </c>
      <c r="S511" s="24">
        <f t="shared" si="33"/>
        <v>0</v>
      </c>
      <c r="T511" s="24"/>
      <c r="U511" s="24"/>
      <c r="V511" s="24"/>
      <c r="W511" s="23" t="e">
        <f>+#REF!-H511</f>
        <v>#REF!</v>
      </c>
      <c r="X511" s="24"/>
      <c r="Y511" s="24"/>
      <c r="Z511" s="24"/>
      <c r="AA511" s="24"/>
      <c r="AB511" s="24"/>
      <c r="AC511" s="24"/>
      <c r="AD511" s="12" t="str">
        <f>VLOOKUP(B511,'[1]All-Muss'!$C$3:$L$1341,10,0)</f>
        <v>No communication till date</v>
      </c>
    </row>
    <row r="512" spans="1:30" ht="15" thickBot="1" x14ac:dyDescent="0.35">
      <c r="A512" s="27">
        <v>511</v>
      </c>
      <c r="B512" s="28" t="s">
        <v>1351</v>
      </c>
      <c r="C512" s="23" t="s">
        <v>23</v>
      </c>
      <c r="D512" s="29">
        <v>3000087</v>
      </c>
      <c r="E512" s="19" t="s">
        <v>25</v>
      </c>
      <c r="F512" s="23" t="s">
        <v>26</v>
      </c>
      <c r="G512" s="23" t="s">
        <v>1345</v>
      </c>
      <c r="H512" s="23">
        <v>1994</v>
      </c>
      <c r="I512" s="23" t="s">
        <v>1352</v>
      </c>
      <c r="J512" s="23"/>
      <c r="K512" s="30"/>
      <c r="L512" s="30">
        <f>VLOOKUP(B512,'[1]All-Muss'!$C$3:$L$1341,5,0)</f>
        <v>57000</v>
      </c>
      <c r="M512" s="30">
        <f>VLOOKUP(B512,'[1]All-Muss'!$C$3:$L$1341,6,0)</f>
        <v>57000</v>
      </c>
      <c r="N512" s="30" t="str">
        <f>VLOOKUP(B512,'[1]All-Muss'!$C$3:$L$1341,8,0)</f>
        <v>I.R.M</v>
      </c>
      <c r="O512" s="25">
        <f t="shared" si="30"/>
        <v>0</v>
      </c>
      <c r="P512" s="23" t="e">
        <f>+#REF!-H512</f>
        <v>#REF!</v>
      </c>
      <c r="Q512" s="24" t="e">
        <f t="shared" si="31"/>
        <v>#REF!</v>
      </c>
      <c r="R512" s="25" t="e">
        <f t="shared" si="32"/>
        <v>#REF!</v>
      </c>
      <c r="S512" s="24">
        <f t="shared" si="33"/>
        <v>0</v>
      </c>
      <c r="T512" s="24"/>
      <c r="U512" s="24"/>
      <c r="V512" s="24"/>
      <c r="W512" s="23" t="e">
        <f>+#REF!-H512</f>
        <v>#REF!</v>
      </c>
      <c r="X512" s="24"/>
      <c r="Y512" s="24"/>
      <c r="Z512" s="24"/>
      <c r="AA512" s="24"/>
      <c r="AB512" s="24"/>
      <c r="AC512" s="24"/>
      <c r="AD512" s="12" t="str">
        <f>VLOOKUP(B512,'[1]All-Muss'!$C$3:$L$1341,10,0)</f>
        <v>Last communication 07</v>
      </c>
    </row>
    <row r="513" spans="1:30" ht="15" thickBot="1" x14ac:dyDescent="0.35">
      <c r="A513" s="27">
        <v>512</v>
      </c>
      <c r="B513" s="28" t="s">
        <v>1353</v>
      </c>
      <c r="C513" s="23" t="s">
        <v>23</v>
      </c>
      <c r="D513" s="29">
        <v>3000092</v>
      </c>
      <c r="E513" s="19" t="s">
        <v>25</v>
      </c>
      <c r="F513" s="23" t="s">
        <v>26</v>
      </c>
      <c r="G513" s="23" t="s">
        <v>1345</v>
      </c>
      <c r="H513" s="23">
        <v>1994</v>
      </c>
      <c r="I513" s="23" t="s">
        <v>1354</v>
      </c>
      <c r="J513" s="23"/>
      <c r="K513" s="30"/>
      <c r="L513" s="30">
        <f>VLOOKUP(B513,'[1]All-Muss'!$C$3:$L$1341,5,0)</f>
        <v>71250</v>
      </c>
      <c r="M513" s="30">
        <f>VLOOKUP(B513,'[1]All-Muss'!$C$3:$L$1341,6,0)</f>
        <v>71250</v>
      </c>
      <c r="N513" s="30" t="str">
        <f>VLOOKUP(B513,'[1]All-Muss'!$C$3:$L$1341,8,0)</f>
        <v>R.M</v>
      </c>
      <c r="O513" s="25">
        <f t="shared" si="30"/>
        <v>0</v>
      </c>
      <c r="P513" s="23" t="e">
        <f>+#REF!-H513</f>
        <v>#REF!</v>
      </c>
      <c r="Q513" s="24" t="e">
        <f t="shared" si="31"/>
        <v>#REF!</v>
      </c>
      <c r="R513" s="25" t="e">
        <f t="shared" si="32"/>
        <v>#REF!</v>
      </c>
      <c r="S513" s="24">
        <f t="shared" si="33"/>
        <v>0</v>
      </c>
      <c r="T513" s="24"/>
      <c r="U513" s="24"/>
      <c r="V513" s="24"/>
      <c r="W513" s="23" t="e">
        <f>+#REF!-H513</f>
        <v>#REF!</v>
      </c>
      <c r="X513" s="24"/>
      <c r="Y513" s="24"/>
      <c r="Z513" s="24"/>
      <c r="AA513" s="24"/>
      <c r="AB513" s="24"/>
      <c r="AC513" s="24"/>
      <c r="AD513" s="12" t="str">
        <f>VLOOKUP(B513,'[1]All-Muss'!$C$3:$L$1341,10,0)</f>
        <v>Last communication 08</v>
      </c>
    </row>
    <row r="514" spans="1:30" ht="15" thickBot="1" x14ac:dyDescent="0.35">
      <c r="A514" s="27">
        <v>513</v>
      </c>
      <c r="B514" s="28" t="s">
        <v>1355</v>
      </c>
      <c r="C514" s="23" t="s">
        <v>23</v>
      </c>
      <c r="D514" s="29">
        <v>3000100</v>
      </c>
      <c r="E514" s="19" t="s">
        <v>25</v>
      </c>
      <c r="F514" s="23" t="s">
        <v>26</v>
      </c>
      <c r="G514" s="31">
        <v>34429</v>
      </c>
      <c r="H514" s="23">
        <v>1994</v>
      </c>
      <c r="I514" s="23" t="s">
        <v>1356</v>
      </c>
      <c r="J514" s="23"/>
      <c r="K514" s="30"/>
      <c r="L514" s="30">
        <f>VLOOKUP(B514,'[1]All-Muss'!$C$3:$L$1341,5,0)</f>
        <v>35000</v>
      </c>
      <c r="M514" s="30">
        <f>VLOOKUP(B514,'[1]All-Muss'!$C$3:$L$1341,6,0)</f>
        <v>10500</v>
      </c>
      <c r="N514" s="30" t="str">
        <f>VLOOKUP(B514,'[1]All-Muss'!$C$3:$L$1341,8,0)</f>
        <v>Outstanding</v>
      </c>
      <c r="O514" s="25">
        <f t="shared" si="30"/>
        <v>24500</v>
      </c>
      <c r="P514" s="23" t="e">
        <f>+#REF!-H514</f>
        <v>#REF!</v>
      </c>
      <c r="Q514" s="24">
        <f t="shared" si="31"/>
        <v>8400</v>
      </c>
      <c r="R514" s="25" t="e">
        <f t="shared" si="32"/>
        <v>#REF!</v>
      </c>
      <c r="S514" s="24">
        <f t="shared" si="33"/>
        <v>8400</v>
      </c>
      <c r="T514" s="24"/>
      <c r="U514" s="24"/>
      <c r="V514" s="24"/>
      <c r="W514" s="23" t="e">
        <f>+#REF!-H514</f>
        <v>#REF!</v>
      </c>
      <c r="X514" s="24"/>
      <c r="Y514" s="24"/>
      <c r="Z514" s="24"/>
      <c r="AA514" s="24"/>
      <c r="AB514" s="24"/>
      <c r="AC514" s="24"/>
      <c r="AD514" s="12" t="str">
        <f>VLOOKUP(B514,'[1]All-Muss'!$C$3:$L$1341,10,0)</f>
        <v>No communication till date (Outstanding Rs 24500/-)</v>
      </c>
    </row>
    <row r="515" spans="1:30" ht="15" thickBot="1" x14ac:dyDescent="0.35">
      <c r="A515" s="27">
        <v>514</v>
      </c>
      <c r="B515" s="28" t="s">
        <v>1357</v>
      </c>
      <c r="C515" s="23" t="s">
        <v>23</v>
      </c>
      <c r="D515" s="29">
        <v>3000102</v>
      </c>
      <c r="E515" s="19" t="s">
        <v>25</v>
      </c>
      <c r="F515" s="23" t="s">
        <v>26</v>
      </c>
      <c r="G515" s="31">
        <v>34429</v>
      </c>
      <c r="H515" s="23">
        <v>1994</v>
      </c>
      <c r="I515" s="23" t="s">
        <v>1358</v>
      </c>
      <c r="J515" s="23"/>
      <c r="K515" s="30"/>
      <c r="L515" s="30">
        <f>VLOOKUP(B515,'[1]All-Muss'!$C$3:$L$1341,5,0)</f>
        <v>45000</v>
      </c>
      <c r="M515" s="30">
        <f>VLOOKUP(B515,'[1]All-Muss'!$C$3:$L$1341,6,0)</f>
        <v>45000</v>
      </c>
      <c r="N515" s="30" t="str">
        <f>VLOOKUP(B515,'[1]All-Muss'!$C$3:$L$1341,8,0)</f>
        <v>R.M</v>
      </c>
      <c r="O515" s="25">
        <f t="shared" ref="O515:O578" si="34">+L515-M515</f>
        <v>0</v>
      </c>
      <c r="P515" s="23" t="e">
        <f>+#REF!-H515</f>
        <v>#REF!</v>
      </c>
      <c r="Q515" s="24" t="e">
        <f t="shared" si="31"/>
        <v>#REF!</v>
      </c>
      <c r="R515" s="25" t="e">
        <f t="shared" si="32"/>
        <v>#REF!</v>
      </c>
      <c r="S515" s="24">
        <f t="shared" si="33"/>
        <v>0</v>
      </c>
      <c r="T515" s="24"/>
      <c r="U515" s="24"/>
      <c r="V515" s="24"/>
      <c r="W515" s="23" t="e">
        <f>+#REF!-H515</f>
        <v>#REF!</v>
      </c>
      <c r="X515" s="24"/>
      <c r="Y515" s="24"/>
      <c r="Z515" s="24"/>
      <c r="AA515" s="24"/>
      <c r="AB515" s="24"/>
      <c r="AC515" s="24"/>
      <c r="AD515" s="12" t="str">
        <f>VLOOKUP(B515,'[1]All-Muss'!$C$3:$L$1341,10,0)</f>
        <v>Last communication 12</v>
      </c>
    </row>
    <row r="516" spans="1:30" ht="15" thickBot="1" x14ac:dyDescent="0.35">
      <c r="A516" s="27">
        <v>515</v>
      </c>
      <c r="B516" s="28" t="s">
        <v>1359</v>
      </c>
      <c r="C516" s="23" t="s">
        <v>23</v>
      </c>
      <c r="D516" s="29">
        <v>3000107</v>
      </c>
      <c r="E516" s="19" t="s">
        <v>25</v>
      </c>
      <c r="F516" s="23" t="s">
        <v>26</v>
      </c>
      <c r="G516" s="31">
        <v>34459</v>
      </c>
      <c r="H516" s="23">
        <v>1994</v>
      </c>
      <c r="I516" s="23" t="s">
        <v>1360</v>
      </c>
      <c r="J516" s="23"/>
      <c r="K516" s="30"/>
      <c r="L516" s="30">
        <f>VLOOKUP(B516,'[1]All-Muss'!$C$3:$L$1341,5,0)</f>
        <v>57000</v>
      </c>
      <c r="M516" s="30">
        <f>VLOOKUP(B516,'[1]All-Muss'!$C$3:$L$1341,6,0)</f>
        <v>57000</v>
      </c>
      <c r="N516" s="30" t="str">
        <f>VLOOKUP(B516,'[1]All-Muss'!$C$3:$L$1341,8,0)</f>
        <v>I.R.M</v>
      </c>
      <c r="O516" s="25">
        <f t="shared" si="34"/>
        <v>0</v>
      </c>
      <c r="P516" s="23" t="e">
        <f>+#REF!-H516</f>
        <v>#REF!</v>
      </c>
      <c r="Q516" s="24" t="e">
        <f t="shared" ref="Q516:Q579" si="35">IF(N516="outstanding",(M516-(M516*20%)),(M516-(M516/99)*P516))</f>
        <v>#REF!</v>
      </c>
      <c r="R516" s="25" t="e">
        <f t="shared" ref="R516:R579" si="36">((M516-(M516/99)*P516))</f>
        <v>#REF!</v>
      </c>
      <c r="S516" s="24">
        <f t="shared" ref="S516:S579" si="37">IF(N516="outstanding",(M516-(M516*20%)),0)</f>
        <v>0</v>
      </c>
      <c r="T516" s="24"/>
      <c r="U516" s="24"/>
      <c r="V516" s="24"/>
      <c r="W516" s="23" t="e">
        <f>+#REF!-H516</f>
        <v>#REF!</v>
      </c>
      <c r="X516" s="24"/>
      <c r="Y516" s="24"/>
      <c r="Z516" s="24"/>
      <c r="AA516" s="24"/>
      <c r="AB516" s="24"/>
      <c r="AC516" s="24"/>
      <c r="AD516" s="12" t="str">
        <f>VLOOKUP(B516,'[1]All-Muss'!$C$3:$L$1341,10,0)</f>
        <v>Last communication 08</v>
      </c>
    </row>
    <row r="517" spans="1:30" ht="15" thickBot="1" x14ac:dyDescent="0.35">
      <c r="A517" s="27">
        <v>516</v>
      </c>
      <c r="B517" s="28" t="s">
        <v>1361</v>
      </c>
      <c r="C517" s="23" t="s">
        <v>23</v>
      </c>
      <c r="D517" s="29">
        <v>3000110</v>
      </c>
      <c r="E517" s="19" t="s">
        <v>25</v>
      </c>
      <c r="F517" s="23" t="s">
        <v>26</v>
      </c>
      <c r="G517" s="31">
        <v>34490</v>
      </c>
      <c r="H517" s="23">
        <v>1994</v>
      </c>
      <c r="I517" s="23" t="s">
        <v>1362</v>
      </c>
      <c r="J517" s="23"/>
      <c r="K517" s="30"/>
      <c r="L517" s="30">
        <f>VLOOKUP(B517,'[1]All-Muss'!$C$3:$L$1341,5,0)</f>
        <v>45000</v>
      </c>
      <c r="M517" s="30">
        <f>VLOOKUP(B517,'[1]All-Muss'!$C$3:$L$1341,6,0)</f>
        <v>45000</v>
      </c>
      <c r="N517" s="30" t="str">
        <f>VLOOKUP(B517,'[1]All-Muss'!$C$3:$L$1341,8,0)</f>
        <v>I.R.M</v>
      </c>
      <c r="O517" s="25">
        <f t="shared" si="34"/>
        <v>0</v>
      </c>
      <c r="P517" s="23" t="e">
        <f>+#REF!-H517</f>
        <v>#REF!</v>
      </c>
      <c r="Q517" s="24" t="e">
        <f t="shared" si="35"/>
        <v>#REF!</v>
      </c>
      <c r="R517" s="25" t="e">
        <f t="shared" si="36"/>
        <v>#REF!</v>
      </c>
      <c r="S517" s="24">
        <f t="shared" si="37"/>
        <v>0</v>
      </c>
      <c r="T517" s="24"/>
      <c r="U517" s="24"/>
      <c r="V517" s="24"/>
      <c r="W517" s="23" t="e">
        <f>+#REF!-H517</f>
        <v>#REF!</v>
      </c>
      <c r="X517" s="24"/>
      <c r="Y517" s="24"/>
      <c r="Z517" s="24"/>
      <c r="AA517" s="24"/>
      <c r="AB517" s="24"/>
      <c r="AC517" s="24"/>
      <c r="AD517" s="12" t="str">
        <f>VLOOKUP(B517,'[1]All-Muss'!$C$3:$L$1341,10,0)</f>
        <v>Last communication 03</v>
      </c>
    </row>
    <row r="518" spans="1:30" ht="15" thickBot="1" x14ac:dyDescent="0.35">
      <c r="A518" s="27">
        <v>517</v>
      </c>
      <c r="B518" s="28" t="s">
        <v>1363</v>
      </c>
      <c r="C518" s="23" t="s">
        <v>23</v>
      </c>
      <c r="D518" s="29">
        <v>3000112</v>
      </c>
      <c r="E518" s="19" t="s">
        <v>25</v>
      </c>
      <c r="F518" s="23" t="s">
        <v>26</v>
      </c>
      <c r="G518" s="31">
        <v>34490</v>
      </c>
      <c r="H518" s="23">
        <v>1994</v>
      </c>
      <c r="I518" s="23" t="s">
        <v>1364</v>
      </c>
      <c r="J518" s="23"/>
      <c r="K518" s="30"/>
      <c r="L518" s="30">
        <f>VLOOKUP(B518,'[1]All-Muss'!$C$3:$L$1341,5,0)</f>
        <v>35000</v>
      </c>
      <c r="M518" s="30">
        <f>VLOOKUP(B518,'[1]All-Muss'!$C$3:$L$1341,6,0)</f>
        <v>35000</v>
      </c>
      <c r="N518" s="30" t="str">
        <f>VLOOKUP(B518,'[1]All-Muss'!$C$3:$L$1341,8,0)</f>
        <v>R.M</v>
      </c>
      <c r="O518" s="25">
        <f t="shared" si="34"/>
        <v>0</v>
      </c>
      <c r="P518" s="23" t="e">
        <f>+#REF!-H518</f>
        <v>#REF!</v>
      </c>
      <c r="Q518" s="24" t="e">
        <f t="shared" si="35"/>
        <v>#REF!</v>
      </c>
      <c r="R518" s="25" t="e">
        <f t="shared" si="36"/>
        <v>#REF!</v>
      </c>
      <c r="S518" s="24">
        <f t="shared" si="37"/>
        <v>0</v>
      </c>
      <c r="T518" s="24"/>
      <c r="U518" s="24"/>
      <c r="V518" s="24"/>
      <c r="W518" s="23" t="e">
        <f>+#REF!-H518</f>
        <v>#REF!</v>
      </c>
      <c r="X518" s="24"/>
      <c r="Y518" s="24"/>
      <c r="Z518" s="24"/>
      <c r="AA518" s="24"/>
      <c r="AB518" s="24"/>
      <c r="AC518" s="24"/>
      <c r="AD518" s="12" t="str">
        <f>VLOOKUP(B518,'[1]All-Muss'!$C$3:$L$1341,10,0)</f>
        <v>Last communication 11</v>
      </c>
    </row>
    <row r="519" spans="1:30" ht="15" thickBot="1" x14ac:dyDescent="0.35">
      <c r="A519" s="27">
        <v>518</v>
      </c>
      <c r="B519" s="28" t="s">
        <v>1365</v>
      </c>
      <c r="C519" s="23" t="s">
        <v>23</v>
      </c>
      <c r="D519" s="29">
        <v>3000113</v>
      </c>
      <c r="E519" s="19" t="s">
        <v>25</v>
      </c>
      <c r="F519" s="23" t="s">
        <v>26</v>
      </c>
      <c r="G519" s="31">
        <v>34490</v>
      </c>
      <c r="H519" s="23">
        <v>1994</v>
      </c>
      <c r="I519" s="23" t="s">
        <v>1366</v>
      </c>
      <c r="J519" s="23"/>
      <c r="K519" s="30"/>
      <c r="L519" s="30">
        <f>VLOOKUP(B519,'[1]All-Muss'!$C$3:$L$1341,5,0)</f>
        <v>57000</v>
      </c>
      <c r="M519" s="30">
        <f>VLOOKUP(B519,'[1]All-Muss'!$C$3:$L$1341,6,0)</f>
        <v>57000</v>
      </c>
      <c r="N519" s="30" t="str">
        <f>VLOOKUP(B519,'[1]All-Muss'!$C$3:$L$1341,8,0)</f>
        <v>I.R.M</v>
      </c>
      <c r="O519" s="25">
        <f t="shared" si="34"/>
        <v>0</v>
      </c>
      <c r="P519" s="23" t="e">
        <f>+#REF!-H519</f>
        <v>#REF!</v>
      </c>
      <c r="Q519" s="24" t="e">
        <f t="shared" si="35"/>
        <v>#REF!</v>
      </c>
      <c r="R519" s="25" t="e">
        <f t="shared" si="36"/>
        <v>#REF!</v>
      </c>
      <c r="S519" s="24">
        <f t="shared" si="37"/>
        <v>0</v>
      </c>
      <c r="T519" s="24"/>
      <c r="U519" s="24"/>
      <c r="V519" s="24"/>
      <c r="W519" s="23" t="e">
        <f>+#REF!-H519</f>
        <v>#REF!</v>
      </c>
      <c r="X519" s="24"/>
      <c r="Y519" s="24"/>
      <c r="Z519" s="24"/>
      <c r="AA519" s="24"/>
      <c r="AB519" s="24"/>
      <c r="AC519" s="24"/>
      <c r="AD519" s="12" t="str">
        <f>VLOOKUP(B519,'[1]All-Muss'!$C$3:$L$1341,10,0)</f>
        <v>Last communication 03</v>
      </c>
    </row>
    <row r="520" spans="1:30" ht="15" thickBot="1" x14ac:dyDescent="0.35">
      <c r="A520" s="27">
        <v>519</v>
      </c>
      <c r="B520" s="28" t="s">
        <v>1367</v>
      </c>
      <c r="C520" s="23" t="s">
        <v>23</v>
      </c>
      <c r="D520" s="29">
        <v>3000117</v>
      </c>
      <c r="E520" s="19" t="s">
        <v>25</v>
      </c>
      <c r="F520" s="23" t="s">
        <v>26</v>
      </c>
      <c r="G520" s="31">
        <v>34459</v>
      </c>
      <c r="H520" s="23">
        <v>1994</v>
      </c>
      <c r="I520" s="23" t="s">
        <v>1368</v>
      </c>
      <c r="J520" s="23"/>
      <c r="K520" s="30"/>
      <c r="L520" s="30">
        <f>VLOOKUP(B520,'[1]All-Muss'!$C$3:$L$1341,5,0)</f>
        <v>71250</v>
      </c>
      <c r="M520" s="30">
        <f>VLOOKUP(B520,'[1]All-Muss'!$C$3:$L$1341,6,0)</f>
        <v>71250</v>
      </c>
      <c r="N520" s="30" t="str">
        <f>VLOOKUP(B520,'[1]All-Muss'!$C$3:$L$1341,8,0)</f>
        <v>R.M</v>
      </c>
      <c r="O520" s="25">
        <f t="shared" si="34"/>
        <v>0</v>
      </c>
      <c r="P520" s="23" t="e">
        <f>+#REF!-H520</f>
        <v>#REF!</v>
      </c>
      <c r="Q520" s="24" t="e">
        <f t="shared" si="35"/>
        <v>#REF!</v>
      </c>
      <c r="R520" s="25" t="e">
        <f t="shared" si="36"/>
        <v>#REF!</v>
      </c>
      <c r="S520" s="24">
        <f t="shared" si="37"/>
        <v>0</v>
      </c>
      <c r="T520" s="24"/>
      <c r="U520" s="24"/>
      <c r="V520" s="24"/>
      <c r="W520" s="23" t="e">
        <f>+#REF!-H520</f>
        <v>#REF!</v>
      </c>
      <c r="X520" s="24"/>
      <c r="Y520" s="24"/>
      <c r="Z520" s="24"/>
      <c r="AA520" s="24"/>
      <c r="AB520" s="24"/>
      <c r="AC520" s="24"/>
      <c r="AD520" s="12" t="str">
        <f>VLOOKUP(B520,'[1]All-Muss'!$C$3:$L$1341,10,0)</f>
        <v>Last communication 10</v>
      </c>
    </row>
    <row r="521" spans="1:30" ht="29.4" thickBot="1" x14ac:dyDescent="0.35">
      <c r="A521" s="27">
        <v>520</v>
      </c>
      <c r="B521" s="28" t="s">
        <v>1369</v>
      </c>
      <c r="C521" s="23" t="s">
        <v>23</v>
      </c>
      <c r="D521" s="29">
        <v>3000118</v>
      </c>
      <c r="E521" s="19" t="s">
        <v>25</v>
      </c>
      <c r="F521" s="23" t="s">
        <v>26</v>
      </c>
      <c r="G521" s="31">
        <v>34490</v>
      </c>
      <c r="H521" s="23">
        <v>1994</v>
      </c>
      <c r="I521" s="23" t="s">
        <v>1370</v>
      </c>
      <c r="J521" s="23"/>
      <c r="K521" s="30"/>
      <c r="L521" s="30">
        <f>VLOOKUP(B521,'[1]All-Muss'!$C$3:$L$1341,5,0)</f>
        <v>45000</v>
      </c>
      <c r="M521" s="30">
        <f>VLOOKUP(B521,'[1]All-Muss'!$C$3:$L$1341,6,0)</f>
        <v>45000</v>
      </c>
      <c r="N521" s="30" t="str">
        <f>VLOOKUP(B521,'[1]All-Muss'!$C$3:$L$1341,8,0)</f>
        <v>R.M</v>
      </c>
      <c r="O521" s="25">
        <f t="shared" si="34"/>
        <v>0</v>
      </c>
      <c r="P521" s="23" t="e">
        <f>+#REF!-H521</f>
        <v>#REF!</v>
      </c>
      <c r="Q521" s="24" t="e">
        <f t="shared" si="35"/>
        <v>#REF!</v>
      </c>
      <c r="R521" s="25" t="e">
        <f t="shared" si="36"/>
        <v>#REF!</v>
      </c>
      <c r="S521" s="24">
        <f t="shared" si="37"/>
        <v>0</v>
      </c>
      <c r="T521" s="24"/>
      <c r="U521" s="24"/>
      <c r="V521" s="24"/>
      <c r="W521" s="23" t="e">
        <f>+#REF!-H521</f>
        <v>#REF!</v>
      </c>
      <c r="X521" s="24"/>
      <c r="Y521" s="24"/>
      <c r="Z521" s="24"/>
      <c r="AA521" s="24"/>
      <c r="AB521" s="24"/>
      <c r="AC521" s="24"/>
      <c r="AD521" s="12" t="str">
        <f>VLOOKUP(B521,'[1]All-Muss'!$C$3:$L$1341,10,0)</f>
        <v>Transfer From Mr. Sandeep Makani to Satish Kumar sharma on 1998, Last communication 07</v>
      </c>
    </row>
    <row r="522" spans="1:30" ht="15" thickBot="1" x14ac:dyDescent="0.35">
      <c r="A522" s="27">
        <v>521</v>
      </c>
      <c r="B522" s="28" t="s">
        <v>1371</v>
      </c>
      <c r="C522" s="23" t="s">
        <v>23</v>
      </c>
      <c r="D522" s="29">
        <v>3000121</v>
      </c>
      <c r="E522" s="19" t="s">
        <v>25</v>
      </c>
      <c r="F522" s="23" t="s">
        <v>26</v>
      </c>
      <c r="G522" s="31">
        <v>34582</v>
      </c>
      <c r="H522" s="23">
        <v>1994</v>
      </c>
      <c r="I522" s="23" t="s">
        <v>1372</v>
      </c>
      <c r="J522" s="23"/>
      <c r="K522" s="30"/>
      <c r="L522" s="30">
        <f>VLOOKUP(B522,'[1]All-Muss'!$C$3:$L$1341,5,0)</f>
        <v>45000</v>
      </c>
      <c r="M522" s="30">
        <f>VLOOKUP(B522,'[1]All-Muss'!$C$3:$L$1341,6,0)</f>
        <v>45000</v>
      </c>
      <c r="N522" s="30" t="str">
        <f>VLOOKUP(B522,'[1]All-Muss'!$C$3:$L$1341,8,0)</f>
        <v>R.M</v>
      </c>
      <c r="O522" s="25">
        <f t="shared" si="34"/>
        <v>0</v>
      </c>
      <c r="P522" s="23" t="e">
        <f>+#REF!-H522</f>
        <v>#REF!</v>
      </c>
      <c r="Q522" s="24" t="e">
        <f t="shared" si="35"/>
        <v>#REF!</v>
      </c>
      <c r="R522" s="25" t="e">
        <f t="shared" si="36"/>
        <v>#REF!</v>
      </c>
      <c r="S522" s="24">
        <f t="shared" si="37"/>
        <v>0</v>
      </c>
      <c r="T522" s="24"/>
      <c r="U522" s="24"/>
      <c r="V522" s="24"/>
      <c r="W522" s="23" t="e">
        <f>+#REF!-H522</f>
        <v>#REF!</v>
      </c>
      <c r="X522" s="24"/>
      <c r="Y522" s="24"/>
      <c r="Z522" s="24"/>
      <c r="AA522" s="24"/>
      <c r="AB522" s="24"/>
      <c r="AC522" s="24"/>
      <c r="AD522" s="12" t="str">
        <f>VLOOKUP(B522,'[1]All-Muss'!$C$3:$L$1341,10,0)</f>
        <v>Transfer from Goa to Mus. 1996 &amp; last communication 09</v>
      </c>
    </row>
    <row r="523" spans="1:30" ht="15" thickBot="1" x14ac:dyDescent="0.35">
      <c r="A523" s="27">
        <v>522</v>
      </c>
      <c r="B523" s="28" t="s">
        <v>1373</v>
      </c>
      <c r="C523" s="23" t="s">
        <v>23</v>
      </c>
      <c r="D523" s="29">
        <v>3000123</v>
      </c>
      <c r="E523" s="19" t="s">
        <v>25</v>
      </c>
      <c r="F523" s="23" t="s">
        <v>26</v>
      </c>
      <c r="G523" s="31">
        <v>34582</v>
      </c>
      <c r="H523" s="23">
        <v>1994</v>
      </c>
      <c r="I523" s="23" t="s">
        <v>1374</v>
      </c>
      <c r="J523" s="23"/>
      <c r="K523" s="30"/>
      <c r="L523" s="30">
        <f>VLOOKUP(B523,'[1]All-Muss'!$C$3:$L$1341,5,0)</f>
        <v>45000</v>
      </c>
      <c r="M523" s="30">
        <f>VLOOKUP(B523,'[1]All-Muss'!$C$3:$L$1341,6,0)</f>
        <v>45000</v>
      </c>
      <c r="N523" s="30" t="str">
        <f>VLOOKUP(B523,'[1]All-Muss'!$C$3:$L$1341,8,0)</f>
        <v>I.R.M</v>
      </c>
      <c r="O523" s="25">
        <f t="shared" si="34"/>
        <v>0</v>
      </c>
      <c r="P523" s="23" t="e">
        <f>+#REF!-H523</f>
        <v>#REF!</v>
      </c>
      <c r="Q523" s="24" t="e">
        <f t="shared" si="35"/>
        <v>#REF!</v>
      </c>
      <c r="R523" s="25" t="e">
        <f t="shared" si="36"/>
        <v>#REF!</v>
      </c>
      <c r="S523" s="24">
        <f t="shared" si="37"/>
        <v>0</v>
      </c>
      <c r="T523" s="24"/>
      <c r="U523" s="24"/>
      <c r="V523" s="24"/>
      <c r="W523" s="23" t="e">
        <f>+#REF!-H523</f>
        <v>#REF!</v>
      </c>
      <c r="X523" s="24"/>
      <c r="Y523" s="24"/>
      <c r="Z523" s="24"/>
      <c r="AA523" s="24"/>
      <c r="AB523" s="24"/>
      <c r="AC523" s="24"/>
      <c r="AD523" s="12" t="str">
        <f>VLOOKUP(B523,'[1]All-Muss'!$C$3:$L$1341,10,0)</f>
        <v>Last communication 07</v>
      </c>
    </row>
    <row r="524" spans="1:30" ht="15" thickBot="1" x14ac:dyDescent="0.35">
      <c r="A524" s="27">
        <v>523</v>
      </c>
      <c r="B524" s="28" t="s">
        <v>1375</v>
      </c>
      <c r="C524" s="23" t="s">
        <v>23</v>
      </c>
      <c r="D524" s="29">
        <v>3000124</v>
      </c>
      <c r="E524" s="19" t="s">
        <v>25</v>
      </c>
      <c r="F524" s="23" t="s">
        <v>26</v>
      </c>
      <c r="G524" s="31">
        <v>34612</v>
      </c>
      <c r="H524" s="23">
        <v>1994</v>
      </c>
      <c r="I524" s="23" t="s">
        <v>1376</v>
      </c>
      <c r="J524" s="23"/>
      <c r="K524" s="30"/>
      <c r="L524" s="30">
        <f>VLOOKUP(B524,'[1]All-Muss'!$C$3:$L$1341,5,0)</f>
        <v>35000</v>
      </c>
      <c r="M524" s="30">
        <f>VLOOKUP(B524,'[1]All-Muss'!$C$3:$L$1341,6,0)</f>
        <v>35000</v>
      </c>
      <c r="N524" s="30" t="str">
        <f>VLOOKUP(B524,'[1]All-Muss'!$C$3:$L$1341,8,0)</f>
        <v>I.R.M</v>
      </c>
      <c r="O524" s="25">
        <f t="shared" si="34"/>
        <v>0</v>
      </c>
      <c r="P524" s="23" t="e">
        <f>+#REF!-H524</f>
        <v>#REF!</v>
      </c>
      <c r="Q524" s="24" t="e">
        <f t="shared" si="35"/>
        <v>#REF!</v>
      </c>
      <c r="R524" s="25" t="e">
        <f t="shared" si="36"/>
        <v>#REF!</v>
      </c>
      <c r="S524" s="24">
        <f t="shared" si="37"/>
        <v>0</v>
      </c>
      <c r="T524" s="24"/>
      <c r="U524" s="24"/>
      <c r="V524" s="24"/>
      <c r="W524" s="23" t="e">
        <f>+#REF!-H524</f>
        <v>#REF!</v>
      </c>
      <c r="X524" s="24"/>
      <c r="Y524" s="24"/>
      <c r="Z524" s="24"/>
      <c r="AA524" s="24"/>
      <c r="AB524" s="24"/>
      <c r="AC524" s="24"/>
      <c r="AD524" s="12" t="str">
        <f>VLOOKUP(B524,'[1]All-Muss'!$C$3:$L$1341,10,0)</f>
        <v>Last communication 07</v>
      </c>
    </row>
    <row r="525" spans="1:30" ht="15" thickBot="1" x14ac:dyDescent="0.35">
      <c r="A525" s="27">
        <v>524</v>
      </c>
      <c r="B525" s="28" t="s">
        <v>1377</v>
      </c>
      <c r="C525" s="23" t="s">
        <v>23</v>
      </c>
      <c r="D525" s="29">
        <v>3000125</v>
      </c>
      <c r="E525" s="19" t="s">
        <v>25</v>
      </c>
      <c r="F525" s="23" t="s">
        <v>26</v>
      </c>
      <c r="G525" s="31">
        <v>34459</v>
      </c>
      <c r="H525" s="23">
        <v>1994</v>
      </c>
      <c r="I525" s="23" t="s">
        <v>1378</v>
      </c>
      <c r="J525" s="23"/>
      <c r="K525" s="30"/>
      <c r="L525" s="30">
        <f>VLOOKUP(B525,'[1]All-Muss'!$C$3:$L$1341,5,0)</f>
        <v>71250</v>
      </c>
      <c r="M525" s="30">
        <f>VLOOKUP(B525,'[1]All-Muss'!$C$3:$L$1341,6,0)</f>
        <v>71250</v>
      </c>
      <c r="N525" s="30" t="str">
        <f>VLOOKUP(B525,'[1]All-Muss'!$C$3:$L$1341,8,0)</f>
        <v>I.R.M</v>
      </c>
      <c r="O525" s="25">
        <f t="shared" si="34"/>
        <v>0</v>
      </c>
      <c r="P525" s="23" t="e">
        <f>+#REF!-H525</f>
        <v>#REF!</v>
      </c>
      <c r="Q525" s="24" t="e">
        <f t="shared" si="35"/>
        <v>#REF!</v>
      </c>
      <c r="R525" s="25" t="e">
        <f t="shared" si="36"/>
        <v>#REF!</v>
      </c>
      <c r="S525" s="24">
        <f t="shared" si="37"/>
        <v>0</v>
      </c>
      <c r="T525" s="24"/>
      <c r="U525" s="24"/>
      <c r="V525" s="24"/>
      <c r="W525" s="23" t="e">
        <f>+#REF!-H525</f>
        <v>#REF!</v>
      </c>
      <c r="X525" s="24"/>
      <c r="Y525" s="24"/>
      <c r="Z525" s="24"/>
      <c r="AA525" s="24"/>
      <c r="AB525" s="24"/>
      <c r="AC525" s="24"/>
      <c r="AD525" s="12" t="str">
        <f>VLOOKUP(B525,'[1]All-Muss'!$C$3:$L$1341,10,0)</f>
        <v>Last communication 07</v>
      </c>
    </row>
    <row r="526" spans="1:30" ht="15" thickBot="1" x14ac:dyDescent="0.35">
      <c r="A526" s="27">
        <v>525</v>
      </c>
      <c r="B526" s="28" t="s">
        <v>1379</v>
      </c>
      <c r="C526" s="23" t="s">
        <v>23</v>
      </c>
      <c r="D526" s="29">
        <v>3000131</v>
      </c>
      <c r="E526" s="19" t="s">
        <v>25</v>
      </c>
      <c r="F526" s="23" t="s">
        <v>26</v>
      </c>
      <c r="G526" s="31">
        <v>34643</v>
      </c>
      <c r="H526" s="23">
        <v>1994</v>
      </c>
      <c r="I526" s="23" t="s">
        <v>1380</v>
      </c>
      <c r="J526" s="23"/>
      <c r="K526" s="30"/>
      <c r="L526" s="30">
        <f>VLOOKUP(B526,'[1]All-Muss'!$C$3:$L$1341,5,0)</f>
        <v>57000</v>
      </c>
      <c r="M526" s="30">
        <f>VLOOKUP(B526,'[1]All-Muss'!$C$3:$L$1341,6,0)</f>
        <v>57000</v>
      </c>
      <c r="N526" s="30" t="str">
        <f>VLOOKUP(B526,'[1]All-Muss'!$C$3:$L$1341,8,0)</f>
        <v>I.R.M</v>
      </c>
      <c r="O526" s="25">
        <f t="shared" si="34"/>
        <v>0</v>
      </c>
      <c r="P526" s="23" t="e">
        <f>+#REF!-H526</f>
        <v>#REF!</v>
      </c>
      <c r="Q526" s="24" t="e">
        <f t="shared" si="35"/>
        <v>#REF!</v>
      </c>
      <c r="R526" s="25" t="e">
        <f t="shared" si="36"/>
        <v>#REF!</v>
      </c>
      <c r="S526" s="24">
        <f t="shared" si="37"/>
        <v>0</v>
      </c>
      <c r="T526" s="24"/>
      <c r="U526" s="24"/>
      <c r="V526" s="24"/>
      <c r="W526" s="23" t="e">
        <f>+#REF!-H526</f>
        <v>#REF!</v>
      </c>
      <c r="X526" s="24"/>
      <c r="Y526" s="24"/>
      <c r="Z526" s="24"/>
      <c r="AA526" s="24"/>
      <c r="AB526" s="24"/>
      <c r="AC526" s="24"/>
      <c r="AD526" s="12" t="str">
        <f>VLOOKUP(B526,'[1]All-Muss'!$C$3:$L$1341,10,0)</f>
        <v>Last communication 07</v>
      </c>
    </row>
    <row r="527" spans="1:30" ht="15" thickBot="1" x14ac:dyDescent="0.35">
      <c r="A527" s="27">
        <v>526</v>
      </c>
      <c r="B527" s="28" t="s">
        <v>1381</v>
      </c>
      <c r="C527" s="23" t="s">
        <v>23</v>
      </c>
      <c r="D527" s="29">
        <v>3000135</v>
      </c>
      <c r="E527" s="19" t="s">
        <v>25</v>
      </c>
      <c r="F527" s="23" t="s">
        <v>26</v>
      </c>
      <c r="G527" s="23" t="s">
        <v>1382</v>
      </c>
      <c r="H527" s="23">
        <v>1994</v>
      </c>
      <c r="I527" s="23" t="s">
        <v>1383</v>
      </c>
      <c r="J527" s="23"/>
      <c r="K527" s="30"/>
      <c r="L527" s="30">
        <f>VLOOKUP(B527,'[1]All-Muss'!$C$3:$L$1341,5,0)</f>
        <v>42750</v>
      </c>
      <c r="M527" s="30">
        <f>VLOOKUP(B527,'[1]All-Muss'!$C$3:$L$1341,6,0)</f>
        <v>42750</v>
      </c>
      <c r="N527" s="30" t="str">
        <f>VLOOKUP(B527,'[1]All-Muss'!$C$3:$L$1341,8,0)</f>
        <v>I.R.M</v>
      </c>
      <c r="O527" s="25">
        <f t="shared" si="34"/>
        <v>0</v>
      </c>
      <c r="P527" s="23" t="e">
        <f>+#REF!-H527</f>
        <v>#REF!</v>
      </c>
      <c r="Q527" s="24" t="e">
        <f t="shared" si="35"/>
        <v>#REF!</v>
      </c>
      <c r="R527" s="25" t="e">
        <f t="shared" si="36"/>
        <v>#REF!</v>
      </c>
      <c r="S527" s="24">
        <f t="shared" si="37"/>
        <v>0</v>
      </c>
      <c r="T527" s="24"/>
      <c r="U527" s="24"/>
      <c r="V527" s="24"/>
      <c r="W527" s="23" t="e">
        <f>+#REF!-H527</f>
        <v>#REF!</v>
      </c>
      <c r="X527" s="24"/>
      <c r="Y527" s="24"/>
      <c r="Z527" s="24"/>
      <c r="AA527" s="24"/>
      <c r="AB527" s="24"/>
      <c r="AC527" s="24"/>
      <c r="AD527" s="12" t="str">
        <f>VLOOKUP(B527,'[1]All-Muss'!$C$3:$L$1341,10,0)</f>
        <v>Last communication 07</v>
      </c>
    </row>
    <row r="528" spans="1:30" ht="15" thickBot="1" x14ac:dyDescent="0.35">
      <c r="A528" s="27">
        <v>527</v>
      </c>
      <c r="B528" s="28" t="s">
        <v>1384</v>
      </c>
      <c r="C528" s="23" t="s">
        <v>23</v>
      </c>
      <c r="D528" s="29">
        <v>3000136</v>
      </c>
      <c r="E528" s="19" t="s">
        <v>25</v>
      </c>
      <c r="F528" s="23" t="s">
        <v>26</v>
      </c>
      <c r="G528" s="23" t="s">
        <v>1382</v>
      </c>
      <c r="H528" s="23">
        <v>1994</v>
      </c>
      <c r="I528" s="23" t="s">
        <v>1385</v>
      </c>
      <c r="J528" s="23"/>
      <c r="K528" s="30"/>
      <c r="L528" s="30">
        <f>VLOOKUP(B528,'[1]All-Muss'!$C$3:$L$1341,5,0)</f>
        <v>45000</v>
      </c>
      <c r="M528" s="30">
        <f>VLOOKUP(B528,'[1]All-Muss'!$C$3:$L$1341,6,0)</f>
        <v>45000</v>
      </c>
      <c r="N528" s="30" t="str">
        <f>VLOOKUP(B528,'[1]All-Muss'!$C$3:$L$1341,8,0)</f>
        <v>R.M</v>
      </c>
      <c r="O528" s="25">
        <f t="shared" si="34"/>
        <v>0</v>
      </c>
      <c r="P528" s="23" t="e">
        <f>+#REF!-H528</f>
        <v>#REF!</v>
      </c>
      <c r="Q528" s="24" t="e">
        <f t="shared" si="35"/>
        <v>#REF!</v>
      </c>
      <c r="R528" s="25" t="e">
        <f t="shared" si="36"/>
        <v>#REF!</v>
      </c>
      <c r="S528" s="24">
        <f t="shared" si="37"/>
        <v>0</v>
      </c>
      <c r="T528" s="24"/>
      <c r="U528" s="24"/>
      <c r="V528" s="24"/>
      <c r="W528" s="23" t="e">
        <f>+#REF!-H528</f>
        <v>#REF!</v>
      </c>
      <c r="X528" s="24"/>
      <c r="Y528" s="24"/>
      <c r="Z528" s="24"/>
      <c r="AA528" s="24"/>
      <c r="AB528" s="24"/>
      <c r="AC528" s="24"/>
      <c r="AD528" s="12" t="str">
        <f>VLOOKUP(B528,'[1]All-Muss'!$C$3:$L$1341,10,0)</f>
        <v>Last communication 13</v>
      </c>
    </row>
    <row r="529" spans="1:30" ht="15" thickBot="1" x14ac:dyDescent="0.35">
      <c r="A529" s="27">
        <v>528</v>
      </c>
      <c r="B529" s="28" t="s">
        <v>1386</v>
      </c>
      <c r="C529" s="23" t="s">
        <v>23</v>
      </c>
      <c r="D529" s="29">
        <v>3000140</v>
      </c>
      <c r="E529" s="19" t="s">
        <v>25</v>
      </c>
      <c r="F529" s="23" t="s">
        <v>26</v>
      </c>
      <c r="G529" s="31">
        <v>34612</v>
      </c>
      <c r="H529" s="23">
        <v>1994</v>
      </c>
      <c r="I529" s="23" t="s">
        <v>1387</v>
      </c>
      <c r="J529" s="23"/>
      <c r="K529" s="30"/>
      <c r="L529" s="30">
        <f>VLOOKUP(B529,'[1]All-Muss'!$C$3:$L$1341,5,0)</f>
        <v>45000</v>
      </c>
      <c r="M529" s="30">
        <f>VLOOKUP(B529,'[1]All-Muss'!$C$3:$L$1341,6,0)</f>
        <v>45000</v>
      </c>
      <c r="N529" s="30" t="str">
        <f>VLOOKUP(B529,'[1]All-Muss'!$C$3:$L$1341,8,0)</f>
        <v>I.R.M</v>
      </c>
      <c r="O529" s="25">
        <f t="shared" si="34"/>
        <v>0</v>
      </c>
      <c r="P529" s="23" t="e">
        <f>+#REF!-H529</f>
        <v>#REF!</v>
      </c>
      <c r="Q529" s="24" t="e">
        <f t="shared" si="35"/>
        <v>#REF!</v>
      </c>
      <c r="R529" s="25" t="e">
        <f t="shared" si="36"/>
        <v>#REF!</v>
      </c>
      <c r="S529" s="24">
        <f t="shared" si="37"/>
        <v>0</v>
      </c>
      <c r="T529" s="24"/>
      <c r="U529" s="24"/>
      <c r="V529" s="24"/>
      <c r="W529" s="23" t="e">
        <f>+#REF!-H529</f>
        <v>#REF!</v>
      </c>
      <c r="X529" s="24"/>
      <c r="Y529" s="24"/>
      <c r="Z529" s="24"/>
      <c r="AA529" s="24"/>
      <c r="AB529" s="24"/>
      <c r="AC529" s="24"/>
      <c r="AD529" s="12" t="str">
        <f>VLOOKUP(B529,'[1]All-Muss'!$C$3:$L$1341,10,0)</f>
        <v>Last communication 07</v>
      </c>
    </row>
    <row r="530" spans="1:30" ht="15" thickBot="1" x14ac:dyDescent="0.35">
      <c r="A530" s="27">
        <v>529</v>
      </c>
      <c r="B530" s="28" t="s">
        <v>1388</v>
      </c>
      <c r="C530" s="23" t="s">
        <v>23</v>
      </c>
      <c r="D530" s="29">
        <v>3000142</v>
      </c>
      <c r="E530" s="19" t="s">
        <v>25</v>
      </c>
      <c r="F530" s="23" t="s">
        <v>26</v>
      </c>
      <c r="G530" s="23" t="s">
        <v>1382</v>
      </c>
      <c r="H530" s="23">
        <v>1994</v>
      </c>
      <c r="I530" s="23" t="s">
        <v>1389</v>
      </c>
      <c r="J530" s="23"/>
      <c r="K530" s="30"/>
      <c r="L530" s="30">
        <f>VLOOKUP(B530,'[1]All-Muss'!$C$3:$L$1341,5,0)</f>
        <v>28000</v>
      </c>
      <c r="M530" s="30">
        <f>VLOOKUP(B530,'[1]All-Muss'!$C$3:$L$1341,6,0)</f>
        <v>19600</v>
      </c>
      <c r="N530" s="30" t="str">
        <f>VLOOKUP(B530,'[1]All-Muss'!$C$3:$L$1341,8,0)</f>
        <v>Outstanding</v>
      </c>
      <c r="O530" s="25">
        <f t="shared" si="34"/>
        <v>8400</v>
      </c>
      <c r="P530" s="23" t="e">
        <f>+#REF!-H530</f>
        <v>#REF!</v>
      </c>
      <c r="Q530" s="24">
        <f t="shared" si="35"/>
        <v>15680</v>
      </c>
      <c r="R530" s="25" t="e">
        <f t="shared" si="36"/>
        <v>#REF!</v>
      </c>
      <c r="S530" s="24">
        <f t="shared" si="37"/>
        <v>15680</v>
      </c>
      <c r="T530" s="24"/>
      <c r="U530" s="24"/>
      <c r="V530" s="24"/>
      <c r="W530" s="23" t="e">
        <f>+#REF!-H530</f>
        <v>#REF!</v>
      </c>
      <c r="X530" s="24"/>
      <c r="Y530" s="24"/>
      <c r="Z530" s="24"/>
      <c r="AA530" s="24"/>
      <c r="AB530" s="24"/>
      <c r="AC530" s="24"/>
      <c r="AD530" s="12" t="str">
        <f>VLOOKUP(B530,'[1]All-Muss'!$C$3:$L$1341,10,0)</f>
        <v>Last communication 07 (Outstanding Rs 8400/-)</v>
      </c>
    </row>
    <row r="531" spans="1:30" ht="29.4" thickBot="1" x14ac:dyDescent="0.35">
      <c r="A531" s="27">
        <v>531</v>
      </c>
      <c r="B531" s="28" t="s">
        <v>1390</v>
      </c>
      <c r="C531" s="23" t="s">
        <v>23</v>
      </c>
      <c r="D531" s="29">
        <v>3000145</v>
      </c>
      <c r="E531" s="19" t="s">
        <v>25</v>
      </c>
      <c r="F531" s="23" t="s">
        <v>26</v>
      </c>
      <c r="G531" s="23" t="s">
        <v>1382</v>
      </c>
      <c r="H531" s="23">
        <v>1994</v>
      </c>
      <c r="I531" s="23" t="s">
        <v>1391</v>
      </c>
      <c r="J531" s="23"/>
      <c r="K531" s="30"/>
      <c r="L531" s="30">
        <f>VLOOKUP(B531,'[1]All-Muss'!$C$3:$L$1341,5,0)</f>
        <v>57000</v>
      </c>
      <c r="M531" s="30">
        <f>VLOOKUP(B531,'[1]All-Muss'!$C$3:$L$1341,6,0)</f>
        <v>57000</v>
      </c>
      <c r="N531" s="30" t="str">
        <f>VLOOKUP(B531,'[1]All-Muss'!$C$3:$L$1341,8,0)</f>
        <v>I.R.M</v>
      </c>
      <c r="O531" s="25">
        <f t="shared" si="34"/>
        <v>0</v>
      </c>
      <c r="P531" s="23" t="e">
        <f>+#REF!-H531</f>
        <v>#REF!</v>
      </c>
      <c r="Q531" s="24" t="e">
        <f t="shared" si="35"/>
        <v>#REF!</v>
      </c>
      <c r="R531" s="25" t="e">
        <f t="shared" si="36"/>
        <v>#REF!</v>
      </c>
      <c r="S531" s="24">
        <f t="shared" si="37"/>
        <v>0</v>
      </c>
      <c r="T531" s="24"/>
      <c r="U531" s="24"/>
      <c r="V531" s="24"/>
      <c r="W531" s="23" t="e">
        <f>+#REF!-H531</f>
        <v>#REF!</v>
      </c>
      <c r="X531" s="24"/>
      <c r="Y531" s="24"/>
      <c r="Z531" s="24"/>
      <c r="AA531" s="24"/>
      <c r="AB531" s="24"/>
      <c r="AC531" s="24"/>
      <c r="AD531" s="12" t="str">
        <f>VLOOKUP(B531,'[1]All-Muss'!$C$3:$L$1341,10,0)</f>
        <v>Last communication 09, some legal documents filed, member no pay amc Charges</v>
      </c>
    </row>
    <row r="532" spans="1:30" ht="15" thickBot="1" x14ac:dyDescent="0.35">
      <c r="A532" s="27">
        <v>532</v>
      </c>
      <c r="B532" s="28" t="s">
        <v>1392</v>
      </c>
      <c r="C532" s="23" t="s">
        <v>23</v>
      </c>
      <c r="D532" s="29">
        <v>3000147</v>
      </c>
      <c r="E532" s="19" t="s">
        <v>25</v>
      </c>
      <c r="F532" s="23" t="s">
        <v>26</v>
      </c>
      <c r="G532" s="31">
        <v>34429</v>
      </c>
      <c r="H532" s="23">
        <v>1994</v>
      </c>
      <c r="I532" s="23" t="s">
        <v>1393</v>
      </c>
      <c r="J532" s="23"/>
      <c r="K532" s="30"/>
      <c r="L532" s="30">
        <f>VLOOKUP(B532,'[1]All-Muss'!$C$3:$L$1341,5,0)</f>
        <v>57000</v>
      </c>
      <c r="M532" s="30">
        <f>VLOOKUP(B532,'[1]All-Muss'!$C$3:$L$1341,6,0)</f>
        <v>57000</v>
      </c>
      <c r="N532" s="30" t="str">
        <f>VLOOKUP(B532,'[1]All-Muss'!$C$3:$L$1341,8,0)</f>
        <v>I.R.M</v>
      </c>
      <c r="O532" s="25">
        <f t="shared" si="34"/>
        <v>0</v>
      </c>
      <c r="P532" s="23" t="e">
        <f>+#REF!-H532</f>
        <v>#REF!</v>
      </c>
      <c r="Q532" s="24" t="e">
        <f t="shared" si="35"/>
        <v>#REF!</v>
      </c>
      <c r="R532" s="25" t="e">
        <f t="shared" si="36"/>
        <v>#REF!</v>
      </c>
      <c r="S532" s="24">
        <f t="shared" si="37"/>
        <v>0</v>
      </c>
      <c r="T532" s="24"/>
      <c r="U532" s="24"/>
      <c r="V532" s="24"/>
      <c r="W532" s="23" t="e">
        <f>+#REF!-H532</f>
        <v>#REF!</v>
      </c>
      <c r="X532" s="24"/>
      <c r="Y532" s="24"/>
      <c r="Z532" s="24"/>
      <c r="AA532" s="24"/>
      <c r="AB532" s="24"/>
      <c r="AC532" s="24"/>
      <c r="AD532" s="12" t="str">
        <f>VLOOKUP(B532,'[1]All-Muss'!$C$3:$L$1341,10,0)</f>
        <v>Last communication 10</v>
      </c>
    </row>
    <row r="533" spans="1:30" ht="15" thickBot="1" x14ac:dyDescent="0.35">
      <c r="A533" s="27">
        <v>533</v>
      </c>
      <c r="B533" s="28" t="s">
        <v>1394</v>
      </c>
      <c r="C533" s="23" t="s">
        <v>23</v>
      </c>
      <c r="D533" s="29">
        <v>3000150</v>
      </c>
      <c r="E533" s="19" t="s">
        <v>25</v>
      </c>
      <c r="F533" s="23" t="s">
        <v>26</v>
      </c>
      <c r="G533" s="23" t="s">
        <v>1395</v>
      </c>
      <c r="H533" s="23">
        <v>1994</v>
      </c>
      <c r="I533" s="23" t="s">
        <v>1396</v>
      </c>
      <c r="J533" s="23"/>
      <c r="K533" s="30"/>
      <c r="L533" s="30">
        <f>VLOOKUP(B533,'[1]All-Muss'!$C$3:$L$1341,5,0)</f>
        <v>54150</v>
      </c>
      <c r="M533" s="30">
        <f>VLOOKUP(B533,'[1]All-Muss'!$C$3:$L$1341,6,0)</f>
        <v>54150</v>
      </c>
      <c r="N533" s="30" t="str">
        <f>VLOOKUP(B533,'[1]All-Muss'!$C$3:$L$1341,8,0)</f>
        <v>I.R.M</v>
      </c>
      <c r="O533" s="25">
        <f t="shared" si="34"/>
        <v>0</v>
      </c>
      <c r="P533" s="23" t="e">
        <f>+#REF!-H533</f>
        <v>#REF!</v>
      </c>
      <c r="Q533" s="24" t="e">
        <f t="shared" si="35"/>
        <v>#REF!</v>
      </c>
      <c r="R533" s="25" t="e">
        <f t="shared" si="36"/>
        <v>#REF!</v>
      </c>
      <c r="S533" s="24">
        <f t="shared" si="37"/>
        <v>0</v>
      </c>
      <c r="T533" s="24"/>
      <c r="U533" s="24"/>
      <c r="V533" s="24"/>
      <c r="W533" s="23" t="e">
        <f>+#REF!-H533</f>
        <v>#REF!</v>
      </c>
      <c r="X533" s="24"/>
      <c r="Y533" s="24"/>
      <c r="Z533" s="24"/>
      <c r="AA533" s="24"/>
      <c r="AB533" s="24"/>
      <c r="AC533" s="24"/>
      <c r="AD533" s="12" t="str">
        <f>VLOOKUP(B533,'[1]All-Muss'!$C$3:$L$1341,10,0)</f>
        <v>Last communication 06</v>
      </c>
    </row>
    <row r="534" spans="1:30" ht="15" thickBot="1" x14ac:dyDescent="0.35">
      <c r="A534" s="27">
        <v>534</v>
      </c>
      <c r="B534" s="28" t="s">
        <v>1397</v>
      </c>
      <c r="C534" s="23" t="s">
        <v>23</v>
      </c>
      <c r="D534" s="29">
        <v>3000153</v>
      </c>
      <c r="E534" s="19" t="s">
        <v>25</v>
      </c>
      <c r="F534" s="23" t="s">
        <v>26</v>
      </c>
      <c r="G534" s="23" t="s">
        <v>1395</v>
      </c>
      <c r="H534" s="23">
        <v>1994</v>
      </c>
      <c r="I534" s="23" t="s">
        <v>1398</v>
      </c>
      <c r="J534" s="23"/>
      <c r="K534" s="30"/>
      <c r="L534" s="30">
        <f>VLOOKUP(B534,'[1]All-Muss'!$C$3:$L$1341,5,0)</f>
        <v>57000</v>
      </c>
      <c r="M534" s="30">
        <f>VLOOKUP(B534,'[1]All-Muss'!$C$3:$L$1341,6,0)</f>
        <v>57000</v>
      </c>
      <c r="N534" s="30" t="str">
        <f>VLOOKUP(B534,'[1]All-Muss'!$C$3:$L$1341,8,0)</f>
        <v>I.R.M</v>
      </c>
      <c r="O534" s="25">
        <f t="shared" si="34"/>
        <v>0</v>
      </c>
      <c r="P534" s="23" t="e">
        <f>+#REF!-H534</f>
        <v>#REF!</v>
      </c>
      <c r="Q534" s="24" t="e">
        <f t="shared" si="35"/>
        <v>#REF!</v>
      </c>
      <c r="R534" s="25" t="e">
        <f t="shared" si="36"/>
        <v>#REF!</v>
      </c>
      <c r="S534" s="24">
        <f t="shared" si="37"/>
        <v>0</v>
      </c>
      <c r="T534" s="24"/>
      <c r="U534" s="24"/>
      <c r="V534" s="24"/>
      <c r="W534" s="23" t="e">
        <f>+#REF!-H534</f>
        <v>#REF!</v>
      </c>
      <c r="X534" s="24"/>
      <c r="Y534" s="24"/>
      <c r="Z534" s="24"/>
      <c r="AA534" s="24"/>
      <c r="AB534" s="24"/>
      <c r="AC534" s="24"/>
      <c r="AD534" s="12" t="str">
        <f>VLOOKUP(B534,'[1]All-Muss'!$C$3:$L$1341,10,0)</f>
        <v>Last communication 97</v>
      </c>
    </row>
    <row r="535" spans="1:30" ht="15" thickBot="1" x14ac:dyDescent="0.35">
      <c r="A535" s="27">
        <v>535</v>
      </c>
      <c r="B535" s="28" t="s">
        <v>1399</v>
      </c>
      <c r="C535" s="23" t="s">
        <v>23</v>
      </c>
      <c r="D535" s="29">
        <v>3000154</v>
      </c>
      <c r="E535" s="19" t="s">
        <v>25</v>
      </c>
      <c r="F535" s="23" t="s">
        <v>26</v>
      </c>
      <c r="G535" s="23" t="s">
        <v>1400</v>
      </c>
      <c r="H535" s="23">
        <v>1994</v>
      </c>
      <c r="I535" s="23" t="s">
        <v>1401</v>
      </c>
      <c r="J535" s="23"/>
      <c r="K535" s="30"/>
      <c r="L535" s="30">
        <f>VLOOKUP(B535,'[1]All-Muss'!$C$3:$L$1341,5,0)</f>
        <v>57000</v>
      </c>
      <c r="M535" s="30">
        <f>VLOOKUP(B535,'[1]All-Muss'!$C$3:$L$1341,6,0)</f>
        <v>32800</v>
      </c>
      <c r="N535" s="30" t="str">
        <f>VLOOKUP(B535,'[1]All-Muss'!$C$3:$L$1341,8,0)</f>
        <v>Outstanding</v>
      </c>
      <c r="O535" s="25">
        <f t="shared" si="34"/>
        <v>24200</v>
      </c>
      <c r="P535" s="23" t="e">
        <f>+#REF!-H535</f>
        <v>#REF!</v>
      </c>
      <c r="Q535" s="24">
        <f t="shared" si="35"/>
        <v>26240</v>
      </c>
      <c r="R535" s="25" t="e">
        <f t="shared" si="36"/>
        <v>#REF!</v>
      </c>
      <c r="S535" s="24">
        <f t="shared" si="37"/>
        <v>26240</v>
      </c>
      <c r="T535" s="24"/>
      <c r="U535" s="24"/>
      <c r="V535" s="24"/>
      <c r="W535" s="23" t="e">
        <f>+#REF!-H535</f>
        <v>#REF!</v>
      </c>
      <c r="X535" s="24"/>
      <c r="Y535" s="24"/>
      <c r="Z535" s="24"/>
      <c r="AA535" s="24"/>
      <c r="AB535" s="24"/>
      <c r="AC535" s="24"/>
      <c r="AD535" s="12" t="str">
        <f>VLOOKUP(B535,'[1]All-Muss'!$C$3:$L$1341,10,0)</f>
        <v>According to file unit cost outstanding Rs 24200/-</v>
      </c>
    </row>
    <row r="536" spans="1:30" ht="15" thickBot="1" x14ac:dyDescent="0.35">
      <c r="A536" s="27">
        <v>536</v>
      </c>
      <c r="B536" s="28" t="s">
        <v>1402</v>
      </c>
      <c r="C536" s="23" t="s">
        <v>23</v>
      </c>
      <c r="D536" s="29">
        <v>3000157</v>
      </c>
      <c r="E536" s="19" t="s">
        <v>25</v>
      </c>
      <c r="F536" s="23" t="s">
        <v>26</v>
      </c>
      <c r="G536" s="31">
        <v>34370</v>
      </c>
      <c r="H536" s="23">
        <v>1994</v>
      </c>
      <c r="I536" s="23" t="s">
        <v>1403</v>
      </c>
      <c r="J536" s="23"/>
      <c r="K536" s="30"/>
      <c r="L536" s="30">
        <f>VLOOKUP(B536,'[1]All-Muss'!$C$3:$L$1341,5,0)</f>
        <v>75000</v>
      </c>
      <c r="M536" s="30">
        <f>VLOOKUP(B536,'[1]All-Muss'!$C$3:$L$1341,6,0)</f>
        <v>45000</v>
      </c>
      <c r="N536" s="30" t="str">
        <f>VLOOKUP(B536,'[1]All-Muss'!$C$3:$L$1341,8,0)</f>
        <v>Outstanding</v>
      </c>
      <c r="O536" s="25">
        <f t="shared" si="34"/>
        <v>30000</v>
      </c>
      <c r="P536" s="23" t="e">
        <f>+#REF!-H536</f>
        <v>#REF!</v>
      </c>
      <c r="Q536" s="24">
        <f t="shared" si="35"/>
        <v>36000</v>
      </c>
      <c r="R536" s="25" t="e">
        <f t="shared" si="36"/>
        <v>#REF!</v>
      </c>
      <c r="S536" s="24">
        <f t="shared" si="37"/>
        <v>36000</v>
      </c>
      <c r="T536" s="24"/>
      <c r="U536" s="24"/>
      <c r="V536" s="24"/>
      <c r="W536" s="23" t="e">
        <f>+#REF!-H536</f>
        <v>#REF!</v>
      </c>
      <c r="X536" s="24"/>
      <c r="Y536" s="24"/>
      <c r="Z536" s="24"/>
      <c r="AA536" s="24"/>
      <c r="AB536" s="24"/>
      <c r="AC536" s="24"/>
      <c r="AD536" s="12" t="str">
        <f>VLOOKUP(B536,'[1]All-Muss'!$C$3:$L$1341,10,0)</f>
        <v>According to file unit cost outstanding Rs 3000/-</v>
      </c>
    </row>
    <row r="537" spans="1:30" ht="15" thickBot="1" x14ac:dyDescent="0.35">
      <c r="A537" s="27">
        <v>537</v>
      </c>
      <c r="B537" s="28" t="s">
        <v>1404</v>
      </c>
      <c r="C537" s="23" t="s">
        <v>23</v>
      </c>
      <c r="D537" s="29">
        <v>3000158</v>
      </c>
      <c r="E537" s="19" t="s">
        <v>25</v>
      </c>
      <c r="F537" s="23" t="s">
        <v>26</v>
      </c>
      <c r="G537" s="23" t="s">
        <v>926</v>
      </c>
      <c r="H537" s="23">
        <v>1994</v>
      </c>
      <c r="I537" s="23" t="s">
        <v>1405</v>
      </c>
      <c r="J537" s="23"/>
      <c r="K537" s="30"/>
      <c r="L537" s="30">
        <f>VLOOKUP(B537,'[1]All-Muss'!$C$3:$L$1341,5,0)</f>
        <v>45000</v>
      </c>
      <c r="M537" s="30">
        <f>VLOOKUP(B537,'[1]All-Muss'!$C$3:$L$1341,6,0)</f>
        <v>45000</v>
      </c>
      <c r="N537" s="30" t="str">
        <f>VLOOKUP(B537,'[1]All-Muss'!$C$3:$L$1341,8,0)</f>
        <v>I.R.M</v>
      </c>
      <c r="O537" s="25">
        <f t="shared" si="34"/>
        <v>0</v>
      </c>
      <c r="P537" s="23" t="e">
        <f>+#REF!-H537</f>
        <v>#REF!</v>
      </c>
      <c r="Q537" s="24" t="e">
        <f t="shared" si="35"/>
        <v>#REF!</v>
      </c>
      <c r="R537" s="25" t="e">
        <f t="shared" si="36"/>
        <v>#REF!</v>
      </c>
      <c r="S537" s="24">
        <f t="shared" si="37"/>
        <v>0</v>
      </c>
      <c r="T537" s="24"/>
      <c r="U537" s="24"/>
      <c r="V537" s="24"/>
      <c r="W537" s="23" t="e">
        <f>+#REF!-H537</f>
        <v>#REF!</v>
      </c>
      <c r="X537" s="24"/>
      <c r="Y537" s="24"/>
      <c r="Z537" s="24"/>
      <c r="AA537" s="24"/>
      <c r="AB537" s="24"/>
      <c r="AC537" s="24"/>
      <c r="AD537" s="12" t="str">
        <f>VLOOKUP(B537,'[1]All-Muss'!$C$3:$L$1341,10,0)</f>
        <v>Total 2 membership, last communcation 16</v>
      </c>
    </row>
    <row r="538" spans="1:30" ht="15" thickBot="1" x14ac:dyDescent="0.35">
      <c r="A538" s="27">
        <v>538</v>
      </c>
      <c r="B538" s="28" t="s">
        <v>1406</v>
      </c>
      <c r="C538" s="23" t="s">
        <v>23</v>
      </c>
      <c r="D538" s="29">
        <v>3000159</v>
      </c>
      <c r="E538" s="19" t="s">
        <v>25</v>
      </c>
      <c r="F538" s="23" t="s">
        <v>26</v>
      </c>
      <c r="G538" s="23" t="s">
        <v>926</v>
      </c>
      <c r="H538" s="23">
        <v>1994</v>
      </c>
      <c r="I538" s="23" t="s">
        <v>1407</v>
      </c>
      <c r="J538" s="23"/>
      <c r="K538" s="30"/>
      <c r="L538" s="30">
        <f>VLOOKUP(B538,'[1]All-Muss'!$C$3:$L$1341,5,0)</f>
        <v>45000</v>
      </c>
      <c r="M538" s="30">
        <f>VLOOKUP(B538,'[1]All-Muss'!$C$3:$L$1341,6,0)</f>
        <v>45000</v>
      </c>
      <c r="N538" s="30" t="str">
        <f>VLOOKUP(B538,'[1]All-Muss'!$C$3:$L$1341,8,0)</f>
        <v>I.R.M</v>
      </c>
      <c r="O538" s="25">
        <f t="shared" si="34"/>
        <v>0</v>
      </c>
      <c r="P538" s="23" t="e">
        <f>+#REF!-H538</f>
        <v>#REF!</v>
      </c>
      <c r="Q538" s="24" t="e">
        <f t="shared" si="35"/>
        <v>#REF!</v>
      </c>
      <c r="R538" s="25" t="e">
        <f t="shared" si="36"/>
        <v>#REF!</v>
      </c>
      <c r="S538" s="24">
        <f t="shared" si="37"/>
        <v>0</v>
      </c>
      <c r="T538" s="24"/>
      <c r="U538" s="24"/>
      <c r="V538" s="24"/>
      <c r="W538" s="23" t="e">
        <f>+#REF!-H538</f>
        <v>#REF!</v>
      </c>
      <c r="X538" s="24"/>
      <c r="Y538" s="24"/>
      <c r="Z538" s="24"/>
      <c r="AA538" s="24"/>
      <c r="AB538" s="24"/>
      <c r="AC538" s="24"/>
      <c r="AD538" s="12" t="str">
        <f>VLOOKUP(B538,'[1]All-Muss'!$C$3:$L$1341,10,0)</f>
        <v>Total 2 membership, last communcation 97</v>
      </c>
    </row>
    <row r="539" spans="1:30" ht="15" thickBot="1" x14ac:dyDescent="0.35">
      <c r="A539" s="27">
        <v>539</v>
      </c>
      <c r="B539" s="28" t="s">
        <v>1408</v>
      </c>
      <c r="C539" s="23" t="s">
        <v>23</v>
      </c>
      <c r="D539" s="29">
        <v>3000160</v>
      </c>
      <c r="E539" s="19" t="s">
        <v>25</v>
      </c>
      <c r="F539" s="23" t="s">
        <v>26</v>
      </c>
      <c r="G539" s="23" t="s">
        <v>1409</v>
      </c>
      <c r="H539" s="23">
        <v>1994</v>
      </c>
      <c r="I539" s="23" t="s">
        <v>1410</v>
      </c>
      <c r="J539" s="23"/>
      <c r="K539" s="30"/>
      <c r="L539" s="30">
        <f>VLOOKUP(B539,'[1]All-Muss'!$C$3:$L$1341,5,0)</f>
        <v>57000</v>
      </c>
      <c r="M539" s="30">
        <f>VLOOKUP(B539,'[1]All-Muss'!$C$3:$L$1341,6,0)</f>
        <v>57000</v>
      </c>
      <c r="N539" s="30" t="str">
        <f>VLOOKUP(B539,'[1]All-Muss'!$C$3:$L$1341,8,0)</f>
        <v>I.R.M</v>
      </c>
      <c r="O539" s="25">
        <f t="shared" si="34"/>
        <v>0</v>
      </c>
      <c r="P539" s="23" t="e">
        <f>+#REF!-H539</f>
        <v>#REF!</v>
      </c>
      <c r="Q539" s="24" t="e">
        <f t="shared" si="35"/>
        <v>#REF!</v>
      </c>
      <c r="R539" s="25" t="e">
        <f t="shared" si="36"/>
        <v>#REF!</v>
      </c>
      <c r="S539" s="24">
        <f t="shared" si="37"/>
        <v>0</v>
      </c>
      <c r="T539" s="24"/>
      <c r="U539" s="24"/>
      <c r="V539" s="24"/>
      <c r="W539" s="23" t="e">
        <f>+#REF!-H539</f>
        <v>#REF!</v>
      </c>
      <c r="X539" s="24"/>
      <c r="Y539" s="24"/>
      <c r="Z539" s="24"/>
      <c r="AA539" s="24"/>
      <c r="AB539" s="24"/>
      <c r="AC539" s="24"/>
      <c r="AD539" s="12" t="str">
        <f>VLOOKUP(B539,'[1]All-Muss'!$C$3:$L$1341,10,0)</f>
        <v>Last communication 00</v>
      </c>
    </row>
    <row r="540" spans="1:30" ht="15" thickBot="1" x14ac:dyDescent="0.35">
      <c r="A540" s="27">
        <v>540</v>
      </c>
      <c r="B540" s="28" t="s">
        <v>1411</v>
      </c>
      <c r="C540" s="23" t="s">
        <v>23</v>
      </c>
      <c r="D540" s="29">
        <v>3000164</v>
      </c>
      <c r="E540" s="19" t="s">
        <v>25</v>
      </c>
      <c r="F540" s="23" t="s">
        <v>26</v>
      </c>
      <c r="G540" s="23" t="s">
        <v>1400</v>
      </c>
      <c r="H540" s="23">
        <v>1994</v>
      </c>
      <c r="I540" s="23" t="s">
        <v>1412</v>
      </c>
      <c r="J540" s="23"/>
      <c r="K540" s="30"/>
      <c r="L540" s="30">
        <f>VLOOKUP(B540,'[1]All-Muss'!$C$3:$L$1341,5,0)</f>
        <v>57000</v>
      </c>
      <c r="M540" s="30">
        <f>VLOOKUP(B540,'[1]All-Muss'!$C$3:$L$1341,6,0)</f>
        <v>57000</v>
      </c>
      <c r="N540" s="30" t="str">
        <f>VLOOKUP(B540,'[1]All-Muss'!$C$3:$L$1341,8,0)</f>
        <v>I.R.M</v>
      </c>
      <c r="O540" s="25">
        <f t="shared" si="34"/>
        <v>0</v>
      </c>
      <c r="P540" s="23" t="e">
        <f>+#REF!-H540</f>
        <v>#REF!</v>
      </c>
      <c r="Q540" s="24" t="e">
        <f t="shared" si="35"/>
        <v>#REF!</v>
      </c>
      <c r="R540" s="25" t="e">
        <f t="shared" si="36"/>
        <v>#REF!</v>
      </c>
      <c r="S540" s="24">
        <f t="shared" si="37"/>
        <v>0</v>
      </c>
      <c r="T540" s="24"/>
      <c r="U540" s="24"/>
      <c r="V540" s="24"/>
      <c r="W540" s="23" t="e">
        <f>+#REF!-H540</f>
        <v>#REF!</v>
      </c>
      <c r="X540" s="24"/>
      <c r="Y540" s="24"/>
      <c r="Z540" s="24"/>
      <c r="AA540" s="24"/>
      <c r="AB540" s="24"/>
      <c r="AC540" s="24"/>
      <c r="AD540" s="12" t="str">
        <f>VLOOKUP(B540,'[1]All-Muss'!$C$3:$L$1341,10,0)</f>
        <v>Last communication 05</v>
      </c>
    </row>
    <row r="541" spans="1:30" ht="15" thickBot="1" x14ac:dyDescent="0.35">
      <c r="A541" s="27">
        <v>541</v>
      </c>
      <c r="B541" s="28" t="s">
        <v>1413</v>
      </c>
      <c r="C541" s="23" t="s">
        <v>23</v>
      </c>
      <c r="D541" s="29">
        <v>3000167</v>
      </c>
      <c r="E541" s="19" t="s">
        <v>25</v>
      </c>
      <c r="F541" s="23" t="s">
        <v>26</v>
      </c>
      <c r="G541" s="23" t="s">
        <v>1400</v>
      </c>
      <c r="H541" s="23">
        <v>1994</v>
      </c>
      <c r="I541" s="23" t="s">
        <v>1414</v>
      </c>
      <c r="J541" s="23"/>
      <c r="K541" s="30"/>
      <c r="L541" s="30">
        <f>VLOOKUP(B541,'[1]All-Muss'!$C$3:$L$1341,5,0)</f>
        <v>69450</v>
      </c>
      <c r="M541" s="30">
        <f>VLOOKUP(B541,'[1]All-Muss'!$C$3:$L$1341,6,0)</f>
        <v>69450</v>
      </c>
      <c r="N541" s="30" t="str">
        <f>VLOOKUP(B541,'[1]All-Muss'!$C$3:$L$1341,8,0)</f>
        <v>I.R.M</v>
      </c>
      <c r="O541" s="25">
        <f t="shared" si="34"/>
        <v>0</v>
      </c>
      <c r="P541" s="23" t="e">
        <f>+#REF!-H541</f>
        <v>#REF!</v>
      </c>
      <c r="Q541" s="24" t="e">
        <f t="shared" si="35"/>
        <v>#REF!</v>
      </c>
      <c r="R541" s="25" t="e">
        <f t="shared" si="36"/>
        <v>#REF!</v>
      </c>
      <c r="S541" s="24">
        <f t="shared" si="37"/>
        <v>0</v>
      </c>
      <c r="T541" s="24"/>
      <c r="U541" s="24"/>
      <c r="V541" s="24"/>
      <c r="W541" s="23" t="e">
        <f>+#REF!-H541</f>
        <v>#REF!</v>
      </c>
      <c r="X541" s="24"/>
      <c r="Y541" s="24"/>
      <c r="Z541" s="24"/>
      <c r="AA541" s="24"/>
      <c r="AB541" s="24"/>
      <c r="AC541" s="24"/>
      <c r="AD541" s="12" t="str">
        <f>VLOOKUP(B541,'[1]All-Muss'!$C$3:$L$1341,10,0)</f>
        <v>Last communication 98</v>
      </c>
    </row>
    <row r="542" spans="1:30" ht="15" thickBot="1" x14ac:dyDescent="0.35">
      <c r="A542" s="27">
        <v>542</v>
      </c>
      <c r="B542" s="28" t="s">
        <v>1415</v>
      </c>
      <c r="C542" s="23" t="s">
        <v>23</v>
      </c>
      <c r="D542" s="29">
        <v>3000169</v>
      </c>
      <c r="E542" s="19" t="s">
        <v>25</v>
      </c>
      <c r="F542" s="23" t="s">
        <v>26</v>
      </c>
      <c r="G542" s="23" t="s">
        <v>1416</v>
      </c>
      <c r="H542" s="23">
        <v>1994</v>
      </c>
      <c r="I542" s="23" t="s">
        <v>1417</v>
      </c>
      <c r="J542" s="23"/>
      <c r="K542" s="30"/>
      <c r="L542" s="30">
        <f>VLOOKUP(B542,'[1]All-Muss'!$C$3:$L$1341,5,0)</f>
        <v>75000</v>
      </c>
      <c r="M542" s="30">
        <f>VLOOKUP(B542,'[1]All-Muss'!$C$3:$L$1341,6,0)</f>
        <v>75000</v>
      </c>
      <c r="N542" s="30" t="str">
        <f>VLOOKUP(B542,'[1]All-Muss'!$C$3:$L$1341,8,0)</f>
        <v>I.R.M</v>
      </c>
      <c r="O542" s="25">
        <f t="shared" si="34"/>
        <v>0</v>
      </c>
      <c r="P542" s="23" t="e">
        <f>+#REF!-H542</f>
        <v>#REF!</v>
      </c>
      <c r="Q542" s="24" t="e">
        <f t="shared" si="35"/>
        <v>#REF!</v>
      </c>
      <c r="R542" s="25" t="e">
        <f t="shared" si="36"/>
        <v>#REF!</v>
      </c>
      <c r="S542" s="24">
        <f t="shared" si="37"/>
        <v>0</v>
      </c>
      <c r="T542" s="24"/>
      <c r="U542" s="24"/>
      <c r="V542" s="24"/>
      <c r="W542" s="23" t="e">
        <f>+#REF!-H542</f>
        <v>#REF!</v>
      </c>
      <c r="X542" s="24"/>
      <c r="Y542" s="24"/>
      <c r="Z542" s="24"/>
      <c r="AA542" s="24"/>
      <c r="AB542" s="24"/>
      <c r="AC542" s="24"/>
      <c r="AD542" s="12" t="str">
        <f>VLOOKUP(B542,'[1]All-Muss'!$C$3:$L$1341,10,0)</f>
        <v>Last communication 07</v>
      </c>
    </row>
    <row r="543" spans="1:30" ht="15" thickBot="1" x14ac:dyDescent="0.35">
      <c r="A543" s="27">
        <v>543</v>
      </c>
      <c r="B543" s="28" t="s">
        <v>1418</v>
      </c>
      <c r="C543" s="23" t="s">
        <v>23</v>
      </c>
      <c r="D543" s="29">
        <v>3000171</v>
      </c>
      <c r="E543" s="19" t="s">
        <v>25</v>
      </c>
      <c r="F543" s="23" t="s">
        <v>26</v>
      </c>
      <c r="G543" s="23" t="s">
        <v>1029</v>
      </c>
      <c r="H543" s="23">
        <v>1994</v>
      </c>
      <c r="I543" s="23" t="s">
        <v>1419</v>
      </c>
      <c r="J543" s="23"/>
      <c r="K543" s="30"/>
      <c r="L543" s="30">
        <f>VLOOKUP(B543,'[1]All-Muss'!$C$3:$L$1341,5,0)</f>
        <v>75000</v>
      </c>
      <c r="M543" s="30">
        <f>VLOOKUP(B543,'[1]All-Muss'!$C$3:$L$1341,6,0)</f>
        <v>75000</v>
      </c>
      <c r="N543" s="30" t="str">
        <f>VLOOKUP(B543,'[1]All-Muss'!$C$3:$L$1341,8,0)</f>
        <v>R.M</v>
      </c>
      <c r="O543" s="25">
        <f t="shared" si="34"/>
        <v>0</v>
      </c>
      <c r="P543" s="23" t="e">
        <f>+#REF!-H543</f>
        <v>#REF!</v>
      </c>
      <c r="Q543" s="24" t="e">
        <f t="shared" si="35"/>
        <v>#REF!</v>
      </c>
      <c r="R543" s="25" t="e">
        <f t="shared" si="36"/>
        <v>#REF!</v>
      </c>
      <c r="S543" s="24">
        <f t="shared" si="37"/>
        <v>0</v>
      </c>
      <c r="T543" s="24"/>
      <c r="U543" s="24"/>
      <c r="V543" s="24"/>
      <c r="W543" s="23" t="e">
        <f>+#REF!-H543</f>
        <v>#REF!</v>
      </c>
      <c r="X543" s="24"/>
      <c r="Y543" s="24"/>
      <c r="Z543" s="24"/>
      <c r="AA543" s="24"/>
      <c r="AB543" s="24"/>
      <c r="AC543" s="24"/>
      <c r="AD543" s="12" t="str">
        <f>VLOOKUP(B543,'[1]All-Muss'!$C$3:$L$1341,10,0)</f>
        <v>Last communication 10</v>
      </c>
    </row>
    <row r="544" spans="1:30" ht="15" thickBot="1" x14ac:dyDescent="0.35">
      <c r="A544" s="27">
        <v>544</v>
      </c>
      <c r="B544" s="28" t="s">
        <v>1420</v>
      </c>
      <c r="C544" s="23" t="s">
        <v>23</v>
      </c>
      <c r="D544" s="29">
        <v>3000181</v>
      </c>
      <c r="E544" s="19" t="s">
        <v>25</v>
      </c>
      <c r="F544" s="23" t="s">
        <v>26</v>
      </c>
      <c r="G544" s="23" t="s">
        <v>929</v>
      </c>
      <c r="H544" s="23">
        <v>1994</v>
      </c>
      <c r="I544" s="23" t="s">
        <v>1421</v>
      </c>
      <c r="J544" s="23"/>
      <c r="K544" s="30"/>
      <c r="L544" s="30">
        <f>VLOOKUP(B544,'[1]All-Muss'!$C$3:$L$1341,5,0)</f>
        <v>75000</v>
      </c>
      <c r="M544" s="30">
        <f>VLOOKUP(B544,'[1]All-Muss'!$C$3:$L$1341,6,0)</f>
        <v>45000</v>
      </c>
      <c r="N544" s="30" t="str">
        <f>VLOOKUP(B544,'[1]All-Muss'!$C$3:$L$1341,8,0)</f>
        <v>Outstanding</v>
      </c>
      <c r="O544" s="25">
        <f t="shared" si="34"/>
        <v>30000</v>
      </c>
      <c r="P544" s="23" t="e">
        <f>+#REF!-H544</f>
        <v>#REF!</v>
      </c>
      <c r="Q544" s="24">
        <f t="shared" si="35"/>
        <v>36000</v>
      </c>
      <c r="R544" s="25" t="e">
        <f t="shared" si="36"/>
        <v>#REF!</v>
      </c>
      <c r="S544" s="24">
        <f t="shared" si="37"/>
        <v>36000</v>
      </c>
      <c r="T544" s="24"/>
      <c r="U544" s="24"/>
      <c r="V544" s="24"/>
      <c r="W544" s="23" t="e">
        <f>+#REF!-H544</f>
        <v>#REF!</v>
      </c>
      <c r="X544" s="24"/>
      <c r="Y544" s="24"/>
      <c r="Z544" s="24"/>
      <c r="AA544" s="24"/>
      <c r="AB544" s="24"/>
      <c r="AC544" s="24"/>
      <c r="AD544" s="12" t="str">
        <f>VLOOKUP(B544,'[1]All-Muss'!$C$3:$L$1341,10,0)</f>
        <v>According to file unit cost outstanding Rs 3000/-</v>
      </c>
    </row>
    <row r="545" spans="1:30" ht="15" thickBot="1" x14ac:dyDescent="0.35">
      <c r="A545" s="27">
        <v>545</v>
      </c>
      <c r="B545" s="28" t="s">
        <v>1422</v>
      </c>
      <c r="C545" s="23" t="s">
        <v>23</v>
      </c>
      <c r="D545" s="29">
        <v>3000182</v>
      </c>
      <c r="E545" s="19" t="s">
        <v>25</v>
      </c>
      <c r="F545" s="23" t="s">
        <v>26</v>
      </c>
      <c r="G545" s="23" t="s">
        <v>929</v>
      </c>
      <c r="H545" s="23">
        <v>1994</v>
      </c>
      <c r="I545" s="23" t="s">
        <v>1421</v>
      </c>
      <c r="J545" s="23"/>
      <c r="K545" s="30"/>
      <c r="L545" s="30">
        <f>VLOOKUP(B545,'[1]All-Muss'!$C$3:$L$1341,5,0)</f>
        <v>45000</v>
      </c>
      <c r="M545" s="30">
        <f>VLOOKUP(B545,'[1]All-Muss'!$C$3:$L$1341,6,0)</f>
        <v>27000</v>
      </c>
      <c r="N545" s="30" t="str">
        <f>VLOOKUP(B545,'[1]All-Muss'!$C$3:$L$1341,8,0)</f>
        <v>Outstanding</v>
      </c>
      <c r="O545" s="25">
        <f t="shared" si="34"/>
        <v>18000</v>
      </c>
      <c r="P545" s="23" t="e">
        <f>+#REF!-H545</f>
        <v>#REF!</v>
      </c>
      <c r="Q545" s="24">
        <f t="shared" si="35"/>
        <v>21600</v>
      </c>
      <c r="R545" s="25" t="e">
        <f t="shared" si="36"/>
        <v>#REF!</v>
      </c>
      <c r="S545" s="24">
        <f t="shared" si="37"/>
        <v>21600</v>
      </c>
      <c r="T545" s="24"/>
      <c r="U545" s="24"/>
      <c r="V545" s="24"/>
      <c r="W545" s="23" t="e">
        <f>+#REF!-H545</f>
        <v>#REF!</v>
      </c>
      <c r="X545" s="24"/>
      <c r="Y545" s="24"/>
      <c r="Z545" s="24"/>
      <c r="AA545" s="24"/>
      <c r="AB545" s="24"/>
      <c r="AC545" s="24"/>
      <c r="AD545" s="12" t="str">
        <f>VLOOKUP(B545,'[1]All-Muss'!$C$3:$L$1341,10,0)</f>
        <v>According to file unit cost outstanding Rs 18000/-</v>
      </c>
    </row>
    <row r="546" spans="1:30" ht="29.4" thickBot="1" x14ac:dyDescent="0.35">
      <c r="A546" s="27">
        <v>546</v>
      </c>
      <c r="B546" s="28" t="s">
        <v>1423</v>
      </c>
      <c r="C546" s="23" t="s">
        <v>23</v>
      </c>
      <c r="D546" s="29">
        <v>3000183</v>
      </c>
      <c r="E546" s="19" t="s">
        <v>25</v>
      </c>
      <c r="F546" s="23" t="s">
        <v>26</v>
      </c>
      <c r="G546" s="23" t="s">
        <v>929</v>
      </c>
      <c r="H546" s="23">
        <v>1994</v>
      </c>
      <c r="I546" s="23" t="s">
        <v>1421</v>
      </c>
      <c r="J546" s="23"/>
      <c r="K546" s="30"/>
      <c r="L546" s="30">
        <f>VLOOKUP(B546,'[1]All-Muss'!$C$3:$L$1341,5,0)</f>
        <v>75000</v>
      </c>
      <c r="M546" s="30">
        <f>VLOOKUP(B546,'[1]All-Muss'!$C$3:$L$1341,6,0)</f>
        <v>45000</v>
      </c>
      <c r="N546" s="30" t="str">
        <f>VLOOKUP(B546,'[1]All-Muss'!$C$3:$L$1341,8,0)</f>
        <v>Outstanding</v>
      </c>
      <c r="O546" s="25">
        <f t="shared" si="34"/>
        <v>30000</v>
      </c>
      <c r="P546" s="23" t="e">
        <f>+#REF!-H546</f>
        <v>#REF!</v>
      </c>
      <c r="Q546" s="24">
        <f t="shared" si="35"/>
        <v>36000</v>
      </c>
      <c r="R546" s="25" t="e">
        <f t="shared" si="36"/>
        <v>#REF!</v>
      </c>
      <c r="S546" s="24">
        <f t="shared" si="37"/>
        <v>36000</v>
      </c>
      <c r="T546" s="24"/>
      <c r="U546" s="24"/>
      <c r="V546" s="24"/>
      <c r="W546" s="23" t="e">
        <f>+#REF!-H546</f>
        <v>#REF!</v>
      </c>
      <c r="X546" s="24"/>
      <c r="Y546" s="24"/>
      <c r="Z546" s="24"/>
      <c r="AA546" s="24"/>
      <c r="AB546" s="24"/>
      <c r="AC546" s="24"/>
      <c r="AD546" s="12" t="str">
        <f>VLOOKUP(B546,'[1]All-Muss'!$C$3:$L$1341,10,0)</f>
        <v>According to file unit cost outstanding Rs 3000/- (total 3 membership)</v>
      </c>
    </row>
    <row r="547" spans="1:30" ht="15" thickBot="1" x14ac:dyDescent="0.35">
      <c r="A547" s="27">
        <v>547</v>
      </c>
      <c r="B547" s="28" t="s">
        <v>1424</v>
      </c>
      <c r="C547" s="23" t="s">
        <v>23</v>
      </c>
      <c r="D547" s="29">
        <v>3000194</v>
      </c>
      <c r="E547" s="19" t="s">
        <v>25</v>
      </c>
      <c r="F547" s="23" t="s">
        <v>26</v>
      </c>
      <c r="G547" s="23" t="s">
        <v>1382</v>
      </c>
      <c r="H547" s="23">
        <v>1994</v>
      </c>
      <c r="I547" s="23" t="s">
        <v>1425</v>
      </c>
      <c r="J547" s="23"/>
      <c r="K547" s="30"/>
      <c r="L547" s="30">
        <f>VLOOKUP(B547,'[1]All-Muss'!$C$3:$L$1341,5,0)</f>
        <v>45000</v>
      </c>
      <c r="M547" s="30">
        <f>VLOOKUP(B547,'[1]All-Muss'!$C$3:$L$1341,6,0)</f>
        <v>45000</v>
      </c>
      <c r="N547" s="30" t="str">
        <f>VLOOKUP(B547,'[1]All-Muss'!$C$3:$L$1341,8,0)</f>
        <v>I.R.M</v>
      </c>
      <c r="O547" s="25">
        <f t="shared" si="34"/>
        <v>0</v>
      </c>
      <c r="P547" s="23" t="e">
        <f>+#REF!-H547</f>
        <v>#REF!</v>
      </c>
      <c r="Q547" s="24" t="e">
        <f t="shared" si="35"/>
        <v>#REF!</v>
      </c>
      <c r="R547" s="25" t="e">
        <f t="shared" si="36"/>
        <v>#REF!</v>
      </c>
      <c r="S547" s="24">
        <f t="shared" si="37"/>
        <v>0</v>
      </c>
      <c r="T547" s="24"/>
      <c r="U547" s="24"/>
      <c r="V547" s="24"/>
      <c r="W547" s="23" t="e">
        <f>+#REF!-H547</f>
        <v>#REF!</v>
      </c>
      <c r="X547" s="24"/>
      <c r="Y547" s="24"/>
      <c r="Z547" s="24"/>
      <c r="AA547" s="24"/>
      <c r="AB547" s="24"/>
      <c r="AC547" s="24"/>
      <c r="AD547" s="12" t="str">
        <f>VLOOKUP(B547,'[1]All-Muss'!$C$3:$L$1341,10,0)</f>
        <v>Last communication 07</v>
      </c>
    </row>
    <row r="548" spans="1:30" ht="29.4" thickBot="1" x14ac:dyDescent="0.35">
      <c r="A548" s="27">
        <v>548</v>
      </c>
      <c r="B548" s="28" t="s">
        <v>1426</v>
      </c>
      <c r="C548" s="23" t="s">
        <v>23</v>
      </c>
      <c r="D548" s="29">
        <v>3000207</v>
      </c>
      <c r="E548" s="19" t="s">
        <v>25</v>
      </c>
      <c r="F548" s="23" t="s">
        <v>26</v>
      </c>
      <c r="G548" s="23" t="s">
        <v>1427</v>
      </c>
      <c r="H548" s="23">
        <v>1994</v>
      </c>
      <c r="I548" s="23" t="s">
        <v>1428</v>
      </c>
      <c r="J548" s="23"/>
      <c r="K548" s="30"/>
      <c r="L548" s="30">
        <f>VLOOKUP(B548,'[1]All-Muss'!$C$3:$L$1341,5,0)</f>
        <v>35300</v>
      </c>
      <c r="M548" s="30">
        <f>VLOOKUP(B548,'[1]All-Muss'!$C$3:$L$1341,6,0)</f>
        <v>35300</v>
      </c>
      <c r="N548" s="30" t="str">
        <f>VLOOKUP(B548,'[1]All-Muss'!$C$3:$L$1341,8,0)</f>
        <v>Legal</v>
      </c>
      <c r="O548" s="25">
        <f t="shared" si="34"/>
        <v>0</v>
      </c>
      <c r="P548" s="23" t="e">
        <f>+#REF!-H548</f>
        <v>#REF!</v>
      </c>
      <c r="Q548" s="24" t="e">
        <f t="shared" si="35"/>
        <v>#REF!</v>
      </c>
      <c r="R548" s="25" t="e">
        <f t="shared" si="36"/>
        <v>#REF!</v>
      </c>
      <c r="S548" s="24">
        <f t="shared" si="37"/>
        <v>0</v>
      </c>
      <c r="T548" s="24"/>
      <c r="U548" s="24"/>
      <c r="V548" s="24"/>
      <c r="W548" s="23" t="e">
        <f>+#REF!-H548</f>
        <v>#REF!</v>
      </c>
      <c r="X548" s="24"/>
      <c r="Y548" s="24"/>
      <c r="Z548" s="24"/>
      <c r="AA548" s="24"/>
      <c r="AB548" s="24"/>
      <c r="AC548" s="24"/>
      <c r="AD548" s="12" t="str">
        <f>VLOOKUP(B548,'[1]All-Muss'!$C$3:$L$1341,10,0)</f>
        <v>Transferred from Goa to Mus,Member Dep Amount Refund Leter, Member last communication 11</v>
      </c>
    </row>
    <row r="549" spans="1:30" ht="15" thickBot="1" x14ac:dyDescent="0.35">
      <c r="A549" s="27">
        <v>549</v>
      </c>
      <c r="B549" s="28" t="s">
        <v>1429</v>
      </c>
      <c r="C549" s="23" t="s">
        <v>23</v>
      </c>
      <c r="D549" s="29">
        <v>3000214</v>
      </c>
      <c r="E549" s="19" t="s">
        <v>25</v>
      </c>
      <c r="F549" s="23" t="s">
        <v>26</v>
      </c>
      <c r="G549" s="23" t="s">
        <v>1427</v>
      </c>
      <c r="H549" s="23">
        <v>1994</v>
      </c>
      <c r="I549" s="23" t="s">
        <v>1430</v>
      </c>
      <c r="J549" s="23"/>
      <c r="K549" s="30"/>
      <c r="L549" s="30">
        <f>VLOOKUP(B549,'[1]All-Muss'!$C$3:$L$1341,5,0)</f>
        <v>54150</v>
      </c>
      <c r="M549" s="30">
        <f>VLOOKUP(B549,'[1]All-Muss'!$C$3:$L$1341,6,0)</f>
        <v>54150</v>
      </c>
      <c r="N549" s="30" t="str">
        <f>VLOOKUP(B549,'[1]All-Muss'!$C$3:$L$1341,8,0)</f>
        <v>R.M</v>
      </c>
      <c r="O549" s="25">
        <f t="shared" si="34"/>
        <v>0</v>
      </c>
      <c r="P549" s="23" t="e">
        <f>+#REF!-H549</f>
        <v>#REF!</v>
      </c>
      <c r="Q549" s="24" t="e">
        <f t="shared" si="35"/>
        <v>#REF!</v>
      </c>
      <c r="R549" s="25" t="e">
        <f t="shared" si="36"/>
        <v>#REF!</v>
      </c>
      <c r="S549" s="24">
        <f t="shared" si="37"/>
        <v>0</v>
      </c>
      <c r="T549" s="24"/>
      <c r="U549" s="24"/>
      <c r="V549" s="24"/>
      <c r="W549" s="23" t="e">
        <f>+#REF!-H549</f>
        <v>#REF!</v>
      </c>
      <c r="X549" s="24"/>
      <c r="Y549" s="24"/>
      <c r="Z549" s="24"/>
      <c r="AA549" s="24"/>
      <c r="AB549" s="24"/>
      <c r="AC549" s="24"/>
      <c r="AD549" s="12" t="str">
        <f>VLOOKUP(B549,'[1]All-Muss'!$C$3:$L$1341,10,0)</f>
        <v>Last communication 10</v>
      </c>
    </row>
    <row r="550" spans="1:30" ht="15" thickBot="1" x14ac:dyDescent="0.35">
      <c r="A550" s="27">
        <v>550</v>
      </c>
      <c r="B550" s="28" t="s">
        <v>1431</v>
      </c>
      <c r="C550" s="23" t="s">
        <v>23</v>
      </c>
      <c r="D550" s="29">
        <v>3000220</v>
      </c>
      <c r="E550" s="19" t="s">
        <v>25</v>
      </c>
      <c r="F550" s="23" t="s">
        <v>26</v>
      </c>
      <c r="G550" s="23" t="s">
        <v>1029</v>
      </c>
      <c r="H550" s="23">
        <v>1994</v>
      </c>
      <c r="I550" s="23" t="s">
        <v>1432</v>
      </c>
      <c r="J550" s="23"/>
      <c r="K550" s="30"/>
      <c r="L550" s="30">
        <f>VLOOKUP(B550,'[1]All-Muss'!$C$3:$L$1341,5,0)</f>
        <v>54150</v>
      </c>
      <c r="M550" s="30">
        <f>VLOOKUP(B550,'[1]All-Muss'!$C$3:$L$1341,6,0)</f>
        <v>54150</v>
      </c>
      <c r="N550" s="30" t="str">
        <f>VLOOKUP(B550,'[1]All-Muss'!$C$3:$L$1341,8,0)</f>
        <v>I.R.M</v>
      </c>
      <c r="O550" s="25">
        <f t="shared" si="34"/>
        <v>0</v>
      </c>
      <c r="P550" s="23" t="e">
        <f>+#REF!-H550</f>
        <v>#REF!</v>
      </c>
      <c r="Q550" s="24" t="e">
        <f t="shared" si="35"/>
        <v>#REF!</v>
      </c>
      <c r="R550" s="25" t="e">
        <f t="shared" si="36"/>
        <v>#REF!</v>
      </c>
      <c r="S550" s="24">
        <f t="shared" si="37"/>
        <v>0</v>
      </c>
      <c r="T550" s="24"/>
      <c r="U550" s="24"/>
      <c r="V550" s="24"/>
      <c r="W550" s="23" t="e">
        <f>+#REF!-H550</f>
        <v>#REF!</v>
      </c>
      <c r="X550" s="24"/>
      <c r="Y550" s="24"/>
      <c r="Z550" s="24"/>
      <c r="AA550" s="24"/>
      <c r="AB550" s="24"/>
      <c r="AC550" s="24"/>
      <c r="AD550" s="12" t="str">
        <f>VLOOKUP(B550,'[1]All-Muss'!$C$3:$L$1341,10,0)</f>
        <v>Last communication 07</v>
      </c>
    </row>
    <row r="551" spans="1:30" ht="15" thickBot="1" x14ac:dyDescent="0.35">
      <c r="A551" s="27">
        <v>551</v>
      </c>
      <c r="B551" s="28" t="s">
        <v>1433</v>
      </c>
      <c r="C551" s="23" t="s">
        <v>23</v>
      </c>
      <c r="D551" s="29">
        <v>3000221</v>
      </c>
      <c r="E551" s="19" t="s">
        <v>25</v>
      </c>
      <c r="F551" s="23" t="s">
        <v>26</v>
      </c>
      <c r="G551" s="23" t="s">
        <v>1434</v>
      </c>
      <c r="H551" s="23">
        <v>1994</v>
      </c>
      <c r="I551" s="23" t="s">
        <v>1435</v>
      </c>
      <c r="J551" s="23"/>
      <c r="K551" s="30"/>
      <c r="L551" s="30">
        <f>VLOOKUP(B551,'[1]All-Muss'!$C$3:$L$1341,5,0)</f>
        <v>57000</v>
      </c>
      <c r="M551" s="30">
        <f>VLOOKUP(B551,'[1]All-Muss'!$C$3:$L$1341,6,0)</f>
        <v>57000</v>
      </c>
      <c r="N551" s="30" t="str">
        <f>VLOOKUP(B551,'[1]All-Muss'!$C$3:$L$1341,8,0)</f>
        <v>R.M</v>
      </c>
      <c r="O551" s="25">
        <f t="shared" si="34"/>
        <v>0</v>
      </c>
      <c r="P551" s="23" t="e">
        <f>+#REF!-H551</f>
        <v>#REF!</v>
      </c>
      <c r="Q551" s="24" t="e">
        <f t="shared" si="35"/>
        <v>#REF!</v>
      </c>
      <c r="R551" s="25" t="e">
        <f t="shared" si="36"/>
        <v>#REF!</v>
      </c>
      <c r="S551" s="24">
        <f t="shared" si="37"/>
        <v>0</v>
      </c>
      <c r="T551" s="24"/>
      <c r="U551" s="24"/>
      <c r="V551" s="24"/>
      <c r="W551" s="23" t="e">
        <f>+#REF!-H551</f>
        <v>#REF!</v>
      </c>
      <c r="X551" s="24"/>
      <c r="Y551" s="24"/>
      <c r="Z551" s="24"/>
      <c r="AA551" s="24"/>
      <c r="AB551" s="24"/>
      <c r="AC551" s="24"/>
      <c r="AD551" s="12" t="str">
        <f>VLOOKUP(B551,'[1]All-Muss'!$C$3:$L$1341,10,0)</f>
        <v>Last communication 12</v>
      </c>
    </row>
    <row r="552" spans="1:30" ht="15" thickBot="1" x14ac:dyDescent="0.35">
      <c r="A552" s="27">
        <v>552</v>
      </c>
      <c r="B552" s="28" t="s">
        <v>1436</v>
      </c>
      <c r="C552" s="23" t="s">
        <v>23</v>
      </c>
      <c r="D552" s="29">
        <v>3000222</v>
      </c>
      <c r="E552" s="19" t="s">
        <v>25</v>
      </c>
      <c r="F552" s="23" t="s">
        <v>26</v>
      </c>
      <c r="G552" s="23" t="s">
        <v>1434</v>
      </c>
      <c r="H552" s="23">
        <v>1994</v>
      </c>
      <c r="I552" s="23" t="s">
        <v>1437</v>
      </c>
      <c r="J552" s="23"/>
      <c r="K552" s="30"/>
      <c r="L552" s="30">
        <f>VLOOKUP(B552,'[1]All-Muss'!$C$3:$L$1341,5,0)</f>
        <v>45000</v>
      </c>
      <c r="M552" s="30">
        <f>VLOOKUP(B552,'[1]All-Muss'!$C$3:$L$1341,6,0)</f>
        <v>45000</v>
      </c>
      <c r="N552" s="30" t="str">
        <f>VLOOKUP(B552,'[1]All-Muss'!$C$3:$L$1341,8,0)</f>
        <v>I.R.M</v>
      </c>
      <c r="O552" s="25">
        <f t="shared" si="34"/>
        <v>0</v>
      </c>
      <c r="P552" s="23" t="e">
        <f>+#REF!-H552</f>
        <v>#REF!</v>
      </c>
      <c r="Q552" s="24" t="e">
        <f t="shared" si="35"/>
        <v>#REF!</v>
      </c>
      <c r="R552" s="25" t="e">
        <f t="shared" si="36"/>
        <v>#REF!</v>
      </c>
      <c r="S552" s="24">
        <f t="shared" si="37"/>
        <v>0</v>
      </c>
      <c r="T552" s="24"/>
      <c r="U552" s="24"/>
      <c r="V552" s="24"/>
      <c r="W552" s="23" t="e">
        <f>+#REF!-H552</f>
        <v>#REF!</v>
      </c>
      <c r="X552" s="24"/>
      <c r="Y552" s="24"/>
      <c r="Z552" s="24"/>
      <c r="AA552" s="24"/>
      <c r="AB552" s="24"/>
      <c r="AC552" s="24"/>
      <c r="AD552" s="12" t="str">
        <f>VLOOKUP(B552,'[1]All-Muss'!$C$3:$L$1341,10,0)</f>
        <v>Last communication 07</v>
      </c>
    </row>
    <row r="553" spans="1:30" ht="15" thickBot="1" x14ac:dyDescent="0.35">
      <c r="A553" s="27">
        <v>553</v>
      </c>
      <c r="B553" s="28" t="s">
        <v>1438</v>
      </c>
      <c r="C553" s="23" t="s">
        <v>23</v>
      </c>
      <c r="D553" s="29">
        <v>3000229</v>
      </c>
      <c r="E553" s="19" t="s">
        <v>25</v>
      </c>
      <c r="F553" s="23" t="s">
        <v>26</v>
      </c>
      <c r="G553" s="31">
        <v>34491</v>
      </c>
      <c r="H553" s="23">
        <v>1994</v>
      </c>
      <c r="I553" s="23" t="s">
        <v>1439</v>
      </c>
      <c r="J553" s="23"/>
      <c r="K553" s="30"/>
      <c r="L553" s="30">
        <f>VLOOKUP(B553,'[1]All-Muss'!$C$3:$L$1341,5,0)</f>
        <v>75000</v>
      </c>
      <c r="M553" s="30">
        <f>VLOOKUP(B553,'[1]All-Muss'!$C$3:$L$1341,6,0)</f>
        <v>75000</v>
      </c>
      <c r="N553" s="30" t="str">
        <f>VLOOKUP(B553,'[1]All-Muss'!$C$3:$L$1341,8,0)</f>
        <v>I.R.M</v>
      </c>
      <c r="O553" s="25">
        <f t="shared" si="34"/>
        <v>0</v>
      </c>
      <c r="P553" s="23" t="e">
        <f>+#REF!-H553</f>
        <v>#REF!</v>
      </c>
      <c r="Q553" s="24" t="e">
        <f t="shared" si="35"/>
        <v>#REF!</v>
      </c>
      <c r="R553" s="25" t="e">
        <f t="shared" si="36"/>
        <v>#REF!</v>
      </c>
      <c r="S553" s="24">
        <f t="shared" si="37"/>
        <v>0</v>
      </c>
      <c r="T553" s="24"/>
      <c r="U553" s="24"/>
      <c r="V553" s="24"/>
      <c r="W553" s="23" t="e">
        <f>+#REF!-H553</f>
        <v>#REF!</v>
      </c>
      <c r="X553" s="24"/>
      <c r="Y553" s="24"/>
      <c r="Z553" s="24"/>
      <c r="AA553" s="24"/>
      <c r="AB553" s="24"/>
      <c r="AC553" s="24"/>
      <c r="AD553" s="12" t="str">
        <f>VLOOKUP(B553,'[1]All-Muss'!$C$3:$L$1341,10,0)</f>
        <v>Last communication 07</v>
      </c>
    </row>
    <row r="554" spans="1:30" ht="15" thickBot="1" x14ac:dyDescent="0.35">
      <c r="A554" s="27">
        <v>554</v>
      </c>
      <c r="B554" s="28" t="s">
        <v>1440</v>
      </c>
      <c r="C554" s="23" t="s">
        <v>23</v>
      </c>
      <c r="D554" s="29">
        <v>3000230</v>
      </c>
      <c r="E554" s="19" t="s">
        <v>25</v>
      </c>
      <c r="F554" s="23" t="s">
        <v>26</v>
      </c>
      <c r="G554" s="31">
        <v>34491</v>
      </c>
      <c r="H554" s="23">
        <v>1994</v>
      </c>
      <c r="I554" s="23" t="s">
        <v>1441</v>
      </c>
      <c r="J554" s="23"/>
      <c r="K554" s="30"/>
      <c r="L554" s="30">
        <f>VLOOKUP(B554,'[1]All-Muss'!$C$3:$L$1341,5,0)</f>
        <v>54150</v>
      </c>
      <c r="M554" s="30">
        <f>VLOOKUP(B554,'[1]All-Muss'!$C$3:$L$1341,6,0)</f>
        <v>54150</v>
      </c>
      <c r="N554" s="30" t="str">
        <f>VLOOKUP(B554,'[1]All-Muss'!$C$3:$L$1341,8,0)</f>
        <v>R.M</v>
      </c>
      <c r="O554" s="25">
        <f t="shared" si="34"/>
        <v>0</v>
      </c>
      <c r="P554" s="23" t="e">
        <f>+#REF!-H554</f>
        <v>#REF!</v>
      </c>
      <c r="Q554" s="24" t="e">
        <f t="shared" si="35"/>
        <v>#REF!</v>
      </c>
      <c r="R554" s="25" t="e">
        <f t="shared" si="36"/>
        <v>#REF!</v>
      </c>
      <c r="S554" s="24">
        <f t="shared" si="37"/>
        <v>0</v>
      </c>
      <c r="T554" s="24"/>
      <c r="U554" s="24"/>
      <c r="V554" s="24"/>
      <c r="W554" s="23" t="e">
        <f>+#REF!-H554</f>
        <v>#REF!</v>
      </c>
      <c r="X554" s="24"/>
      <c r="Y554" s="24"/>
      <c r="Z554" s="24"/>
      <c r="AA554" s="24"/>
      <c r="AB554" s="24"/>
      <c r="AC554" s="24"/>
      <c r="AD554" s="12" t="str">
        <f>VLOOKUP(B554,'[1]All-Muss'!$C$3:$L$1341,10,0)</f>
        <v>Last communication 15</v>
      </c>
    </row>
    <row r="555" spans="1:30" ht="15" thickBot="1" x14ac:dyDescent="0.35">
      <c r="A555" s="27">
        <v>555</v>
      </c>
      <c r="B555" s="28" t="s">
        <v>1442</v>
      </c>
      <c r="C555" s="23" t="s">
        <v>23</v>
      </c>
      <c r="D555" s="29">
        <v>3000241</v>
      </c>
      <c r="E555" s="19" t="s">
        <v>25</v>
      </c>
      <c r="F555" s="23" t="s">
        <v>26</v>
      </c>
      <c r="G555" s="31">
        <v>34583</v>
      </c>
      <c r="H555" s="23">
        <v>1994</v>
      </c>
      <c r="I555" s="23" t="s">
        <v>1443</v>
      </c>
      <c r="J555" s="23"/>
      <c r="K555" s="30"/>
      <c r="L555" s="30">
        <f>VLOOKUP(B555,'[1]All-Muss'!$C$3:$L$1341,5,0)</f>
        <v>75000</v>
      </c>
      <c r="M555" s="30">
        <f>VLOOKUP(B555,'[1]All-Muss'!$C$3:$L$1341,6,0)</f>
        <v>75000</v>
      </c>
      <c r="N555" s="30" t="str">
        <f>VLOOKUP(B555,'[1]All-Muss'!$C$3:$L$1341,8,0)</f>
        <v>I.R.M</v>
      </c>
      <c r="O555" s="25">
        <f t="shared" si="34"/>
        <v>0</v>
      </c>
      <c r="P555" s="23" t="e">
        <f>+#REF!-H555</f>
        <v>#REF!</v>
      </c>
      <c r="Q555" s="24" t="e">
        <f t="shared" si="35"/>
        <v>#REF!</v>
      </c>
      <c r="R555" s="25" t="e">
        <f t="shared" si="36"/>
        <v>#REF!</v>
      </c>
      <c r="S555" s="24">
        <f t="shared" si="37"/>
        <v>0</v>
      </c>
      <c r="T555" s="24"/>
      <c r="U555" s="24"/>
      <c r="V555" s="24"/>
      <c r="W555" s="23" t="e">
        <f>+#REF!-H555</f>
        <v>#REF!</v>
      </c>
      <c r="X555" s="24"/>
      <c r="Y555" s="24"/>
      <c r="Z555" s="24"/>
      <c r="AA555" s="24"/>
      <c r="AB555" s="24"/>
      <c r="AC555" s="24"/>
      <c r="AD555" s="12" t="str">
        <f>VLOOKUP(B555,'[1]All-Muss'!$C$3:$L$1341,10,0)</f>
        <v>Last communication 07</v>
      </c>
    </row>
    <row r="556" spans="1:30" ht="15" thickBot="1" x14ac:dyDescent="0.35">
      <c r="A556" s="27">
        <v>556</v>
      </c>
      <c r="B556" s="28" t="s">
        <v>1444</v>
      </c>
      <c r="C556" s="23" t="s">
        <v>23</v>
      </c>
      <c r="D556" s="29">
        <v>3000244</v>
      </c>
      <c r="E556" s="19" t="s">
        <v>25</v>
      </c>
      <c r="F556" s="23" t="s">
        <v>26</v>
      </c>
      <c r="G556" s="31">
        <v>34613</v>
      </c>
      <c r="H556" s="23">
        <v>1994</v>
      </c>
      <c r="I556" s="23" t="s">
        <v>1445</v>
      </c>
      <c r="J556" s="23"/>
      <c r="K556" s="30"/>
      <c r="L556" s="30">
        <f>VLOOKUP(B556,'[1]All-Muss'!$C$3:$L$1341,5,0)</f>
        <v>54150</v>
      </c>
      <c r="M556" s="30">
        <f>VLOOKUP(B556,'[1]All-Muss'!$C$3:$L$1341,6,0)</f>
        <v>54150</v>
      </c>
      <c r="N556" s="30" t="str">
        <f>VLOOKUP(B556,'[1]All-Muss'!$C$3:$L$1341,8,0)</f>
        <v>I.R.M</v>
      </c>
      <c r="O556" s="25">
        <f t="shared" si="34"/>
        <v>0</v>
      </c>
      <c r="P556" s="23" t="e">
        <f>+#REF!-H556</f>
        <v>#REF!</v>
      </c>
      <c r="Q556" s="24" t="e">
        <f t="shared" si="35"/>
        <v>#REF!</v>
      </c>
      <c r="R556" s="25" t="e">
        <f t="shared" si="36"/>
        <v>#REF!</v>
      </c>
      <c r="S556" s="24">
        <f t="shared" si="37"/>
        <v>0</v>
      </c>
      <c r="T556" s="24"/>
      <c r="U556" s="24"/>
      <c r="V556" s="24"/>
      <c r="W556" s="23" t="e">
        <f>+#REF!-H556</f>
        <v>#REF!</v>
      </c>
      <c r="X556" s="24"/>
      <c r="Y556" s="24"/>
      <c r="Z556" s="24"/>
      <c r="AA556" s="24"/>
      <c r="AB556" s="24"/>
      <c r="AC556" s="24"/>
      <c r="AD556" s="12" t="str">
        <f>VLOOKUP(B556,'[1]All-Muss'!$C$3:$L$1341,10,0)</f>
        <v>Last communication 05</v>
      </c>
    </row>
    <row r="557" spans="1:30" ht="15" thickBot="1" x14ac:dyDescent="0.35">
      <c r="A557" s="27">
        <v>557</v>
      </c>
      <c r="B557" s="28" t="s">
        <v>1446</v>
      </c>
      <c r="C557" s="23" t="s">
        <v>23</v>
      </c>
      <c r="D557" s="29">
        <v>3000250</v>
      </c>
      <c r="E557" s="19" t="s">
        <v>25</v>
      </c>
      <c r="F557" s="23" t="s">
        <v>26</v>
      </c>
      <c r="G557" s="31">
        <v>34521</v>
      </c>
      <c r="H557" s="23">
        <v>1994</v>
      </c>
      <c r="I557" s="23" t="s">
        <v>1447</v>
      </c>
      <c r="J557" s="23"/>
      <c r="K557" s="30"/>
      <c r="L557" s="30">
        <f>VLOOKUP(B557,'[1]All-Muss'!$C$3:$L$1341,5,0)</f>
        <v>57000</v>
      </c>
      <c r="M557" s="30">
        <f>VLOOKUP(B557,'[1]All-Muss'!$C$3:$L$1341,6,0)</f>
        <v>57000</v>
      </c>
      <c r="N557" s="30" t="str">
        <f>VLOOKUP(B557,'[1]All-Muss'!$C$3:$L$1341,8,0)</f>
        <v>Missing</v>
      </c>
      <c r="O557" s="25">
        <f t="shared" si="34"/>
        <v>0</v>
      </c>
      <c r="P557" s="23" t="e">
        <f>+#REF!-H557</f>
        <v>#REF!</v>
      </c>
      <c r="Q557" s="24" t="e">
        <f t="shared" si="35"/>
        <v>#REF!</v>
      </c>
      <c r="R557" s="25" t="e">
        <f t="shared" si="36"/>
        <v>#REF!</v>
      </c>
      <c r="S557" s="24">
        <f t="shared" si="37"/>
        <v>0</v>
      </c>
      <c r="T557" s="24"/>
      <c r="U557" s="24"/>
      <c r="V557" s="24"/>
      <c r="W557" s="23" t="e">
        <f>+#REF!-H557</f>
        <v>#REF!</v>
      </c>
      <c r="X557" s="24"/>
      <c r="Y557" s="24"/>
      <c r="Z557" s="24"/>
      <c r="AA557" s="24"/>
      <c r="AB557" s="24"/>
      <c r="AC557" s="24"/>
      <c r="AD557" s="12" t="str">
        <f>VLOOKUP(B557,'[1]All-Muss'!$C$3:$L$1341,10,0)</f>
        <v>All details of member missed from file</v>
      </c>
    </row>
    <row r="558" spans="1:30" ht="15" thickBot="1" x14ac:dyDescent="0.35">
      <c r="A558" s="27">
        <v>558</v>
      </c>
      <c r="B558" s="28" t="s">
        <v>1448</v>
      </c>
      <c r="C558" s="23" t="s">
        <v>23</v>
      </c>
      <c r="D558" s="29">
        <v>3000254</v>
      </c>
      <c r="E558" s="19" t="s">
        <v>25</v>
      </c>
      <c r="F558" s="23" t="s">
        <v>26</v>
      </c>
      <c r="G558" s="23" t="s">
        <v>1449</v>
      </c>
      <c r="H558" s="23">
        <v>1994</v>
      </c>
      <c r="I558" s="23" t="s">
        <v>1450</v>
      </c>
      <c r="J558" s="23"/>
      <c r="K558" s="30"/>
      <c r="L558" s="30">
        <f>VLOOKUP(B558,'[1]All-Muss'!$C$3:$L$1341,5,0)</f>
        <v>57000</v>
      </c>
      <c r="M558" s="30">
        <f>VLOOKUP(B558,'[1]All-Muss'!$C$3:$L$1341,6,0)</f>
        <v>57000</v>
      </c>
      <c r="N558" s="30" t="str">
        <f>VLOOKUP(B558,'[1]All-Muss'!$C$3:$L$1341,8,0)</f>
        <v>I.R.M</v>
      </c>
      <c r="O558" s="25">
        <f t="shared" si="34"/>
        <v>0</v>
      </c>
      <c r="P558" s="23" t="e">
        <f>+#REF!-H558</f>
        <v>#REF!</v>
      </c>
      <c r="Q558" s="24" t="e">
        <f t="shared" si="35"/>
        <v>#REF!</v>
      </c>
      <c r="R558" s="25" t="e">
        <f t="shared" si="36"/>
        <v>#REF!</v>
      </c>
      <c r="S558" s="24">
        <f t="shared" si="37"/>
        <v>0</v>
      </c>
      <c r="T558" s="24"/>
      <c r="U558" s="24"/>
      <c r="V558" s="24"/>
      <c r="W558" s="23" t="e">
        <f>+#REF!-H558</f>
        <v>#REF!</v>
      </c>
      <c r="X558" s="24"/>
      <c r="Y558" s="24"/>
      <c r="Z558" s="24"/>
      <c r="AA558" s="24"/>
      <c r="AB558" s="24"/>
      <c r="AC558" s="24"/>
      <c r="AD558" s="12" t="str">
        <f>VLOOKUP(B558,'[1]All-Muss'!$C$3:$L$1341,10,0)</f>
        <v>Last communication 07</v>
      </c>
    </row>
    <row r="559" spans="1:30" ht="15" thickBot="1" x14ac:dyDescent="0.35">
      <c r="A559" s="27">
        <v>559</v>
      </c>
      <c r="B559" s="28" t="s">
        <v>1451</v>
      </c>
      <c r="C559" s="23" t="s">
        <v>23</v>
      </c>
      <c r="D559" s="29">
        <v>3000256</v>
      </c>
      <c r="E559" s="19" t="s">
        <v>25</v>
      </c>
      <c r="F559" s="23" t="s">
        <v>26</v>
      </c>
      <c r="G559" s="31">
        <v>34491</v>
      </c>
      <c r="H559" s="23">
        <v>1994</v>
      </c>
      <c r="I559" s="23" t="s">
        <v>1452</v>
      </c>
      <c r="J559" s="23"/>
      <c r="K559" s="30"/>
      <c r="L559" s="30">
        <f>VLOOKUP(B559,'[1]All-Muss'!$C$3:$L$1341,5,0)</f>
        <v>57000</v>
      </c>
      <c r="M559" s="30">
        <f>VLOOKUP(B559,'[1]All-Muss'!$C$3:$L$1341,6,0)</f>
        <v>57000</v>
      </c>
      <c r="N559" s="30" t="str">
        <f>VLOOKUP(B559,'[1]All-Muss'!$C$3:$L$1341,8,0)</f>
        <v>I.R.M</v>
      </c>
      <c r="O559" s="25">
        <f t="shared" si="34"/>
        <v>0</v>
      </c>
      <c r="P559" s="23" t="e">
        <f>+#REF!-H559</f>
        <v>#REF!</v>
      </c>
      <c r="Q559" s="24" t="e">
        <f t="shared" si="35"/>
        <v>#REF!</v>
      </c>
      <c r="R559" s="25" t="e">
        <f t="shared" si="36"/>
        <v>#REF!</v>
      </c>
      <c r="S559" s="24">
        <f t="shared" si="37"/>
        <v>0</v>
      </c>
      <c r="T559" s="24"/>
      <c r="U559" s="24"/>
      <c r="V559" s="24"/>
      <c r="W559" s="23" t="e">
        <f>+#REF!-H559</f>
        <v>#REF!</v>
      </c>
      <c r="X559" s="24"/>
      <c r="Y559" s="24"/>
      <c r="Z559" s="24"/>
      <c r="AA559" s="24"/>
      <c r="AB559" s="24"/>
      <c r="AC559" s="24"/>
      <c r="AD559" s="12" t="str">
        <f>VLOOKUP(B559,'[1]All-Muss'!$C$3:$L$1341,10,0)</f>
        <v>Last communication 07</v>
      </c>
    </row>
    <row r="560" spans="1:30" ht="15" thickBot="1" x14ac:dyDescent="0.35">
      <c r="A560" s="27">
        <v>560</v>
      </c>
      <c r="B560" s="28" t="s">
        <v>1453</v>
      </c>
      <c r="C560" s="23" t="s">
        <v>23</v>
      </c>
      <c r="D560" s="29">
        <v>3000257</v>
      </c>
      <c r="E560" s="19" t="s">
        <v>25</v>
      </c>
      <c r="F560" s="23" t="s">
        <v>26</v>
      </c>
      <c r="G560" s="31">
        <v>34371</v>
      </c>
      <c r="H560" s="23">
        <v>1994</v>
      </c>
      <c r="I560" s="23" t="s">
        <v>1454</v>
      </c>
      <c r="J560" s="23"/>
      <c r="K560" s="30"/>
      <c r="L560" s="30">
        <f>VLOOKUP(B560,'[1]All-Muss'!$C$3:$L$1341,5,0)</f>
        <v>45000</v>
      </c>
      <c r="M560" s="30">
        <f>VLOOKUP(B560,'[1]All-Muss'!$C$3:$L$1341,6,0)</f>
        <v>45000</v>
      </c>
      <c r="N560" s="30" t="str">
        <f>VLOOKUP(B560,'[1]All-Muss'!$C$3:$L$1341,8,0)</f>
        <v>I.R.M</v>
      </c>
      <c r="O560" s="25">
        <f t="shared" si="34"/>
        <v>0</v>
      </c>
      <c r="P560" s="23" t="e">
        <f>+#REF!-H560</f>
        <v>#REF!</v>
      </c>
      <c r="Q560" s="24" t="e">
        <f t="shared" si="35"/>
        <v>#REF!</v>
      </c>
      <c r="R560" s="25" t="e">
        <f t="shared" si="36"/>
        <v>#REF!</v>
      </c>
      <c r="S560" s="24">
        <f t="shared" si="37"/>
        <v>0</v>
      </c>
      <c r="T560" s="24"/>
      <c r="U560" s="24"/>
      <c r="V560" s="24"/>
      <c r="W560" s="23" t="e">
        <f>+#REF!-H560</f>
        <v>#REF!</v>
      </c>
      <c r="X560" s="24"/>
      <c r="Y560" s="24"/>
      <c r="Z560" s="24"/>
      <c r="AA560" s="24"/>
      <c r="AB560" s="24"/>
      <c r="AC560" s="24"/>
      <c r="AD560" s="12" t="str">
        <f>VLOOKUP(B560,'[1]All-Muss'!$C$3:$L$1341,10,0)</f>
        <v>Last communication 07</v>
      </c>
    </row>
    <row r="561" spans="1:30" ht="15" thickBot="1" x14ac:dyDescent="0.35">
      <c r="A561" s="27">
        <v>561</v>
      </c>
      <c r="B561" s="28" t="s">
        <v>1455</v>
      </c>
      <c r="C561" s="23" t="s">
        <v>23</v>
      </c>
      <c r="D561" s="29">
        <v>3000258</v>
      </c>
      <c r="E561" s="19" t="s">
        <v>25</v>
      </c>
      <c r="F561" s="23" t="s">
        <v>26</v>
      </c>
      <c r="G561" s="31">
        <v>34371</v>
      </c>
      <c r="H561" s="23">
        <v>1994</v>
      </c>
      <c r="I561" s="23" t="s">
        <v>1456</v>
      </c>
      <c r="J561" s="23"/>
      <c r="K561" s="30"/>
      <c r="L561" s="30">
        <f>VLOOKUP(B561,'[1]All-Muss'!$C$3:$L$1341,5,0)</f>
        <v>48000</v>
      </c>
      <c r="M561" s="30">
        <f>VLOOKUP(B561,'[1]All-Muss'!$C$3:$L$1341,6,0)</f>
        <v>48000</v>
      </c>
      <c r="N561" s="30" t="str">
        <f>VLOOKUP(B561,'[1]All-Muss'!$C$3:$L$1341,8,0)</f>
        <v>I.R.M</v>
      </c>
      <c r="O561" s="25">
        <f t="shared" si="34"/>
        <v>0</v>
      </c>
      <c r="P561" s="23" t="e">
        <f>+#REF!-H561</f>
        <v>#REF!</v>
      </c>
      <c r="Q561" s="24" t="e">
        <f t="shared" si="35"/>
        <v>#REF!</v>
      </c>
      <c r="R561" s="25" t="e">
        <f t="shared" si="36"/>
        <v>#REF!</v>
      </c>
      <c r="S561" s="24">
        <f t="shared" si="37"/>
        <v>0</v>
      </c>
      <c r="T561" s="24"/>
      <c r="U561" s="24"/>
      <c r="V561" s="24"/>
      <c r="W561" s="23" t="e">
        <f>+#REF!-H561</f>
        <v>#REF!</v>
      </c>
      <c r="X561" s="24"/>
      <c r="Y561" s="24"/>
      <c r="Z561" s="24"/>
      <c r="AA561" s="24"/>
      <c r="AB561" s="24"/>
      <c r="AC561" s="24"/>
      <c r="AD561" s="12" t="str">
        <f>VLOOKUP(B561,'[1]All-Muss'!$C$3:$L$1341,10,0)</f>
        <v>Last communication 07</v>
      </c>
    </row>
    <row r="562" spans="1:30" ht="15" thickBot="1" x14ac:dyDescent="0.35">
      <c r="A562" s="27">
        <v>562</v>
      </c>
      <c r="B562" s="28" t="s">
        <v>1457</v>
      </c>
      <c r="C562" s="23" t="s">
        <v>23</v>
      </c>
      <c r="D562" s="29">
        <v>3000259</v>
      </c>
      <c r="E562" s="19" t="s">
        <v>25</v>
      </c>
      <c r="F562" s="23" t="s">
        <v>26</v>
      </c>
      <c r="G562" s="31">
        <v>34371</v>
      </c>
      <c r="H562" s="23">
        <v>1994</v>
      </c>
      <c r="I562" s="23" t="s">
        <v>1458</v>
      </c>
      <c r="J562" s="23"/>
      <c r="K562" s="30"/>
      <c r="L562" s="30">
        <f>VLOOKUP(B562,'[1]All-Muss'!$C$3:$L$1341,5,0)</f>
        <v>48000</v>
      </c>
      <c r="M562" s="30">
        <f>VLOOKUP(B562,'[1]All-Muss'!$C$3:$L$1341,6,0)</f>
        <v>48000</v>
      </c>
      <c r="N562" s="30" t="str">
        <f>VLOOKUP(B562,'[1]All-Muss'!$C$3:$L$1341,8,0)</f>
        <v>I.R.M</v>
      </c>
      <c r="O562" s="25">
        <f t="shared" si="34"/>
        <v>0</v>
      </c>
      <c r="P562" s="23" t="e">
        <f>+#REF!-H562</f>
        <v>#REF!</v>
      </c>
      <c r="Q562" s="24" t="e">
        <f t="shared" si="35"/>
        <v>#REF!</v>
      </c>
      <c r="R562" s="25" t="e">
        <f t="shared" si="36"/>
        <v>#REF!</v>
      </c>
      <c r="S562" s="24">
        <f t="shared" si="37"/>
        <v>0</v>
      </c>
      <c r="T562" s="24"/>
      <c r="U562" s="24"/>
      <c r="V562" s="24"/>
      <c r="W562" s="23" t="e">
        <f>+#REF!-H562</f>
        <v>#REF!</v>
      </c>
      <c r="X562" s="24"/>
      <c r="Y562" s="24"/>
      <c r="Z562" s="24"/>
      <c r="AA562" s="24"/>
      <c r="AB562" s="24"/>
      <c r="AC562" s="24"/>
      <c r="AD562" s="12" t="str">
        <f>VLOOKUP(B562,'[1]All-Muss'!$C$3:$L$1341,10,0)</f>
        <v>Last communication 07</v>
      </c>
    </row>
    <row r="563" spans="1:30" ht="15" thickBot="1" x14ac:dyDescent="0.35">
      <c r="A563" s="27">
        <v>563</v>
      </c>
      <c r="B563" s="28" t="s">
        <v>1459</v>
      </c>
      <c r="C563" s="23" t="s">
        <v>23</v>
      </c>
      <c r="D563" s="29">
        <v>3000260</v>
      </c>
      <c r="E563" s="19" t="s">
        <v>25</v>
      </c>
      <c r="F563" s="23" t="s">
        <v>26</v>
      </c>
      <c r="G563" s="31">
        <v>34552</v>
      </c>
      <c r="H563" s="23">
        <v>1994</v>
      </c>
      <c r="I563" s="23" t="s">
        <v>1460</v>
      </c>
      <c r="J563" s="23"/>
      <c r="K563" s="30"/>
      <c r="L563" s="30">
        <f>VLOOKUP(B563,'[1]All-Muss'!$C$3:$L$1341,5,0)</f>
        <v>48000</v>
      </c>
      <c r="M563" s="30">
        <f>VLOOKUP(B563,'[1]All-Muss'!$C$3:$L$1341,6,0)</f>
        <v>48000</v>
      </c>
      <c r="N563" s="30" t="str">
        <f>VLOOKUP(B563,'[1]All-Muss'!$C$3:$L$1341,8,0)</f>
        <v>I.R.M</v>
      </c>
      <c r="O563" s="25">
        <f t="shared" si="34"/>
        <v>0</v>
      </c>
      <c r="P563" s="23" t="e">
        <f>+#REF!-H563</f>
        <v>#REF!</v>
      </c>
      <c r="Q563" s="24" t="e">
        <f t="shared" si="35"/>
        <v>#REF!</v>
      </c>
      <c r="R563" s="25" t="e">
        <f t="shared" si="36"/>
        <v>#REF!</v>
      </c>
      <c r="S563" s="24">
        <f t="shared" si="37"/>
        <v>0</v>
      </c>
      <c r="T563" s="24"/>
      <c r="U563" s="24"/>
      <c r="V563" s="24"/>
      <c r="W563" s="23" t="e">
        <f>+#REF!-H563</f>
        <v>#REF!</v>
      </c>
      <c r="X563" s="24"/>
      <c r="Y563" s="24"/>
      <c r="Z563" s="24"/>
      <c r="AA563" s="24"/>
      <c r="AB563" s="24"/>
      <c r="AC563" s="24"/>
      <c r="AD563" s="12" t="str">
        <f>VLOOKUP(B563,'[1]All-Muss'!$C$3:$L$1341,10,0)</f>
        <v>Last communication 07</v>
      </c>
    </row>
    <row r="564" spans="1:30" ht="15" thickBot="1" x14ac:dyDescent="0.35">
      <c r="A564" s="27">
        <v>564</v>
      </c>
      <c r="B564" s="28" t="s">
        <v>1461</v>
      </c>
      <c r="C564" s="23" t="s">
        <v>23</v>
      </c>
      <c r="D564" s="29">
        <v>3000261</v>
      </c>
      <c r="E564" s="19" t="s">
        <v>25</v>
      </c>
      <c r="F564" s="23" t="s">
        <v>26</v>
      </c>
      <c r="G564" s="23" t="s">
        <v>1462</v>
      </c>
      <c r="H564" s="23">
        <v>1994</v>
      </c>
      <c r="I564" s="23" t="s">
        <v>1463</v>
      </c>
      <c r="J564" s="23"/>
      <c r="K564" s="30"/>
      <c r="L564" s="30">
        <f>VLOOKUP(B564,'[1]All-Muss'!$C$3:$L$1341,5,0)</f>
        <v>75000</v>
      </c>
      <c r="M564" s="30">
        <f>VLOOKUP(B564,'[1]All-Muss'!$C$3:$L$1341,6,0)</f>
        <v>75000</v>
      </c>
      <c r="N564" s="30" t="str">
        <f>VLOOKUP(B564,'[1]All-Muss'!$C$3:$L$1341,8,0)</f>
        <v>R.M</v>
      </c>
      <c r="O564" s="25">
        <f t="shared" si="34"/>
        <v>0</v>
      </c>
      <c r="P564" s="23" t="e">
        <f>+#REF!-H564</f>
        <v>#REF!</v>
      </c>
      <c r="Q564" s="24" t="e">
        <f t="shared" si="35"/>
        <v>#REF!</v>
      </c>
      <c r="R564" s="25" t="e">
        <f t="shared" si="36"/>
        <v>#REF!</v>
      </c>
      <c r="S564" s="24">
        <f t="shared" si="37"/>
        <v>0</v>
      </c>
      <c r="T564" s="24"/>
      <c r="U564" s="24"/>
      <c r="V564" s="24"/>
      <c r="W564" s="23" t="e">
        <f>+#REF!-H564</f>
        <v>#REF!</v>
      </c>
      <c r="X564" s="24"/>
      <c r="Y564" s="24"/>
      <c r="Z564" s="24"/>
      <c r="AA564" s="24"/>
      <c r="AB564" s="24"/>
      <c r="AC564" s="24"/>
      <c r="AD564" s="12" t="str">
        <f>VLOOKUP(B564,'[1]All-Muss'!$C$3:$L$1341,10,0)</f>
        <v>Last communication 09</v>
      </c>
    </row>
    <row r="565" spans="1:30" ht="15" thickBot="1" x14ac:dyDescent="0.35">
      <c r="A565" s="27">
        <v>565</v>
      </c>
      <c r="B565" s="28" t="s">
        <v>1464</v>
      </c>
      <c r="C565" s="23" t="s">
        <v>23</v>
      </c>
      <c r="D565" s="29">
        <v>3000269</v>
      </c>
      <c r="E565" s="19" t="s">
        <v>25</v>
      </c>
      <c r="F565" s="23" t="s">
        <v>26</v>
      </c>
      <c r="G565" s="23" t="s">
        <v>1034</v>
      </c>
      <c r="H565" s="23">
        <v>1994</v>
      </c>
      <c r="I565" s="23" t="s">
        <v>1465</v>
      </c>
      <c r="J565" s="23"/>
      <c r="K565" s="30"/>
      <c r="L565" s="30">
        <f>VLOOKUP(B565,'[1]All-Muss'!$C$3:$L$1341,5,0)</f>
        <v>75000</v>
      </c>
      <c r="M565" s="30">
        <f>VLOOKUP(B565,'[1]All-Muss'!$C$3:$L$1341,6,0)</f>
        <v>75000</v>
      </c>
      <c r="N565" s="30" t="str">
        <f>VLOOKUP(B565,'[1]All-Muss'!$C$3:$L$1341,8,0)</f>
        <v>R.M</v>
      </c>
      <c r="O565" s="25">
        <f t="shared" si="34"/>
        <v>0</v>
      </c>
      <c r="P565" s="23" t="e">
        <f>+#REF!-H565</f>
        <v>#REF!</v>
      </c>
      <c r="Q565" s="24" t="e">
        <f t="shared" si="35"/>
        <v>#REF!</v>
      </c>
      <c r="R565" s="25" t="e">
        <f t="shared" si="36"/>
        <v>#REF!</v>
      </c>
      <c r="S565" s="24">
        <f t="shared" si="37"/>
        <v>0</v>
      </c>
      <c r="T565" s="24"/>
      <c r="U565" s="24"/>
      <c r="V565" s="24"/>
      <c r="W565" s="23" t="e">
        <f>+#REF!-H565</f>
        <v>#REF!</v>
      </c>
      <c r="X565" s="24"/>
      <c r="Y565" s="24"/>
      <c r="Z565" s="24"/>
      <c r="AA565" s="24"/>
      <c r="AB565" s="24"/>
      <c r="AC565" s="24"/>
      <c r="AD565" s="12" t="str">
        <f>VLOOKUP(B565,'[1]All-Muss'!$C$3:$L$1341,10,0)</f>
        <v>Last communication 10</v>
      </c>
    </row>
    <row r="566" spans="1:30" ht="15" thickBot="1" x14ac:dyDescent="0.35">
      <c r="A566" s="27">
        <v>566</v>
      </c>
      <c r="B566" s="28" t="s">
        <v>1466</v>
      </c>
      <c r="C566" s="23" t="s">
        <v>23</v>
      </c>
      <c r="D566" s="29">
        <v>3000273</v>
      </c>
      <c r="E566" s="19" t="s">
        <v>25</v>
      </c>
      <c r="F566" s="23" t="s">
        <v>26</v>
      </c>
      <c r="G566" s="23" t="s">
        <v>1449</v>
      </c>
      <c r="H566" s="23">
        <v>1994</v>
      </c>
      <c r="I566" s="23" t="s">
        <v>1467</v>
      </c>
      <c r="J566" s="23"/>
      <c r="K566" s="30"/>
      <c r="L566" s="30">
        <f>VLOOKUP(B566,'[1]All-Muss'!$C$3:$L$1341,5,0)</f>
        <v>26600</v>
      </c>
      <c r="M566" s="30">
        <f>VLOOKUP(B566,'[1]All-Muss'!$C$3:$L$1341,6,0)</f>
        <v>26600</v>
      </c>
      <c r="N566" s="30" t="str">
        <f>VLOOKUP(B566,'[1]All-Muss'!$C$3:$L$1341,8,0)</f>
        <v>R.M</v>
      </c>
      <c r="O566" s="25">
        <f t="shared" si="34"/>
        <v>0</v>
      </c>
      <c r="P566" s="23" t="e">
        <f>+#REF!-H566</f>
        <v>#REF!</v>
      </c>
      <c r="Q566" s="24" t="e">
        <f t="shared" si="35"/>
        <v>#REF!</v>
      </c>
      <c r="R566" s="25" t="e">
        <f t="shared" si="36"/>
        <v>#REF!</v>
      </c>
      <c r="S566" s="24">
        <f t="shared" si="37"/>
        <v>0</v>
      </c>
      <c r="T566" s="24"/>
      <c r="U566" s="24"/>
      <c r="V566" s="24"/>
      <c r="W566" s="23" t="e">
        <f>+#REF!-H566</f>
        <v>#REF!</v>
      </c>
      <c r="X566" s="24"/>
      <c r="Y566" s="24"/>
      <c r="Z566" s="24"/>
      <c r="AA566" s="24"/>
      <c r="AB566" s="24"/>
      <c r="AC566" s="24"/>
      <c r="AD566" s="12" t="str">
        <f>VLOOKUP(B566,'[1]All-Muss'!$C$3:$L$1341,10,0)</f>
        <v>Last communication 10</v>
      </c>
    </row>
    <row r="567" spans="1:30" ht="15" thickBot="1" x14ac:dyDescent="0.35">
      <c r="A567" s="27">
        <v>567</v>
      </c>
      <c r="B567" s="28" t="s">
        <v>1468</v>
      </c>
      <c r="C567" s="23" t="s">
        <v>23</v>
      </c>
      <c r="D567" s="29">
        <v>3000275</v>
      </c>
      <c r="E567" s="19" t="s">
        <v>25</v>
      </c>
      <c r="F567" s="23" t="s">
        <v>26</v>
      </c>
      <c r="G567" s="23" t="s">
        <v>1449</v>
      </c>
      <c r="H567" s="23">
        <v>1994</v>
      </c>
      <c r="I567" s="23" t="s">
        <v>1469</v>
      </c>
      <c r="J567" s="23"/>
      <c r="K567" s="30"/>
      <c r="L567" s="30">
        <f>VLOOKUP(B567,'[1]All-Muss'!$C$3:$L$1341,5,0)</f>
        <v>57000</v>
      </c>
      <c r="M567" s="30">
        <f>VLOOKUP(B567,'[1]All-Muss'!$C$3:$L$1341,6,0)</f>
        <v>57000</v>
      </c>
      <c r="N567" s="30" t="str">
        <f>VLOOKUP(B567,'[1]All-Muss'!$C$3:$L$1341,8,0)</f>
        <v>I.R.M</v>
      </c>
      <c r="O567" s="25">
        <f t="shared" si="34"/>
        <v>0</v>
      </c>
      <c r="P567" s="23" t="e">
        <f>+#REF!-H567</f>
        <v>#REF!</v>
      </c>
      <c r="Q567" s="24" t="e">
        <f t="shared" si="35"/>
        <v>#REF!</v>
      </c>
      <c r="R567" s="25" t="e">
        <f t="shared" si="36"/>
        <v>#REF!</v>
      </c>
      <c r="S567" s="24">
        <f t="shared" si="37"/>
        <v>0</v>
      </c>
      <c r="T567" s="24"/>
      <c r="U567" s="24"/>
      <c r="V567" s="24"/>
      <c r="W567" s="23" t="e">
        <f>+#REF!-H567</f>
        <v>#REF!</v>
      </c>
      <c r="X567" s="24"/>
      <c r="Y567" s="24"/>
      <c r="Z567" s="24"/>
      <c r="AA567" s="24"/>
      <c r="AB567" s="24"/>
      <c r="AC567" s="24"/>
      <c r="AD567" s="12" t="str">
        <f>VLOOKUP(B567,'[1]All-Muss'!$C$3:$L$1341,10,0)</f>
        <v>Last communication 05</v>
      </c>
    </row>
    <row r="568" spans="1:30" ht="15" thickBot="1" x14ac:dyDescent="0.35">
      <c r="A568" s="27">
        <v>568</v>
      </c>
      <c r="B568" s="28" t="s">
        <v>1470</v>
      </c>
      <c r="C568" s="23" t="s">
        <v>23</v>
      </c>
      <c r="D568" s="29">
        <v>3000276</v>
      </c>
      <c r="E568" s="19" t="s">
        <v>25</v>
      </c>
      <c r="F568" s="23" t="s">
        <v>26</v>
      </c>
      <c r="G568" s="23" t="s">
        <v>1462</v>
      </c>
      <c r="H568" s="23">
        <v>1994</v>
      </c>
      <c r="I568" s="23" t="s">
        <v>1471</v>
      </c>
      <c r="J568" s="23"/>
      <c r="K568" s="30"/>
      <c r="L568" s="30">
        <f>VLOOKUP(B568,'[1]All-Muss'!$C$3:$L$1341,5,0)</f>
        <v>45000</v>
      </c>
      <c r="M568" s="30">
        <f>VLOOKUP(B568,'[1]All-Muss'!$C$3:$L$1341,6,0)</f>
        <v>45000</v>
      </c>
      <c r="N568" s="30" t="str">
        <f>VLOOKUP(B568,'[1]All-Muss'!$C$3:$L$1341,8,0)</f>
        <v>R.M</v>
      </c>
      <c r="O568" s="25">
        <f t="shared" si="34"/>
        <v>0</v>
      </c>
      <c r="P568" s="23" t="e">
        <f>+#REF!-H568</f>
        <v>#REF!</v>
      </c>
      <c r="Q568" s="24" t="e">
        <f t="shared" si="35"/>
        <v>#REF!</v>
      </c>
      <c r="R568" s="25" t="e">
        <f t="shared" si="36"/>
        <v>#REF!</v>
      </c>
      <c r="S568" s="24">
        <f t="shared" si="37"/>
        <v>0</v>
      </c>
      <c r="T568" s="24"/>
      <c r="U568" s="24"/>
      <c r="V568" s="24"/>
      <c r="W568" s="23" t="e">
        <f>+#REF!-H568</f>
        <v>#REF!</v>
      </c>
      <c r="X568" s="24"/>
      <c r="Y568" s="24"/>
      <c r="Z568" s="24"/>
      <c r="AA568" s="24"/>
      <c r="AB568" s="24"/>
      <c r="AC568" s="24"/>
      <c r="AD568" s="12" t="str">
        <f>VLOOKUP(B568,'[1]All-Muss'!$C$3:$L$1341,10,0)</f>
        <v>Last communication 10</v>
      </c>
    </row>
    <row r="569" spans="1:30" ht="15" thickBot="1" x14ac:dyDescent="0.35">
      <c r="A569" s="27">
        <v>569</v>
      </c>
      <c r="B569" s="28" t="s">
        <v>1472</v>
      </c>
      <c r="C569" s="23" t="s">
        <v>23</v>
      </c>
      <c r="D569" s="29">
        <v>3000282</v>
      </c>
      <c r="E569" s="19" t="s">
        <v>25</v>
      </c>
      <c r="F569" s="23" t="s">
        <v>26</v>
      </c>
      <c r="G569" s="23" t="s">
        <v>1473</v>
      </c>
      <c r="H569" s="23">
        <v>1994</v>
      </c>
      <c r="I569" s="23" t="s">
        <v>1474</v>
      </c>
      <c r="J569" s="23"/>
      <c r="K569" s="30"/>
      <c r="L569" s="30">
        <f>VLOOKUP(B569,'[1]All-Muss'!$C$3:$L$1341,5,0)</f>
        <v>45000</v>
      </c>
      <c r="M569" s="30">
        <f>VLOOKUP(B569,'[1]All-Muss'!$C$3:$L$1341,6,0)</f>
        <v>22000</v>
      </c>
      <c r="N569" s="30" t="str">
        <f>VLOOKUP(B569,'[1]All-Muss'!$C$3:$L$1341,8,0)</f>
        <v>Outstanding</v>
      </c>
      <c r="O569" s="25">
        <f t="shared" si="34"/>
        <v>23000</v>
      </c>
      <c r="P569" s="23" t="e">
        <f>+#REF!-H569</f>
        <v>#REF!</v>
      </c>
      <c r="Q569" s="24">
        <f t="shared" si="35"/>
        <v>17600</v>
      </c>
      <c r="R569" s="25" t="e">
        <f t="shared" si="36"/>
        <v>#REF!</v>
      </c>
      <c r="S569" s="24">
        <f t="shared" si="37"/>
        <v>17600</v>
      </c>
      <c r="T569" s="24"/>
      <c r="U569" s="24"/>
      <c r="V569" s="24"/>
      <c r="W569" s="23" t="e">
        <f>+#REF!-H569</f>
        <v>#REF!</v>
      </c>
      <c r="X569" s="24"/>
      <c r="Y569" s="24"/>
      <c r="Z569" s="24"/>
      <c r="AA569" s="24"/>
      <c r="AB569" s="24"/>
      <c r="AC569" s="24"/>
      <c r="AD569" s="12" t="str">
        <f>VLOOKUP(B569,'[1]All-Muss'!$C$3:$L$1341,10,0)</f>
        <v>According to file unit cost outstanding Rs 23000/-</v>
      </c>
    </row>
    <row r="570" spans="1:30" ht="29.4" thickBot="1" x14ac:dyDescent="0.35">
      <c r="A570" s="27">
        <v>570</v>
      </c>
      <c r="B570" s="28" t="s">
        <v>1475</v>
      </c>
      <c r="C570" s="23" t="s">
        <v>23</v>
      </c>
      <c r="D570" s="29">
        <v>3000283</v>
      </c>
      <c r="E570" s="19" t="s">
        <v>25</v>
      </c>
      <c r="F570" s="23" t="s">
        <v>26</v>
      </c>
      <c r="G570" s="23" t="s">
        <v>1473</v>
      </c>
      <c r="H570" s="23">
        <v>1994</v>
      </c>
      <c r="I570" s="23" t="s">
        <v>1474</v>
      </c>
      <c r="J570" s="23"/>
      <c r="K570" s="30"/>
      <c r="L570" s="30">
        <f>VLOOKUP(B570,'[1]All-Muss'!$C$3:$L$1341,5,0)</f>
        <v>45000</v>
      </c>
      <c r="M570" s="30">
        <f>VLOOKUP(B570,'[1]All-Muss'!$C$3:$L$1341,6,0)</f>
        <v>22000</v>
      </c>
      <c r="N570" s="30" t="str">
        <f>VLOOKUP(B570,'[1]All-Muss'!$C$3:$L$1341,8,0)</f>
        <v>Outstanding</v>
      </c>
      <c r="O570" s="25">
        <f t="shared" si="34"/>
        <v>23000</v>
      </c>
      <c r="P570" s="23" t="e">
        <f>+#REF!-H570</f>
        <v>#REF!</v>
      </c>
      <c r="Q570" s="24">
        <f t="shared" si="35"/>
        <v>17600</v>
      </c>
      <c r="R570" s="25" t="e">
        <f t="shared" si="36"/>
        <v>#REF!</v>
      </c>
      <c r="S570" s="24">
        <f t="shared" si="37"/>
        <v>17600</v>
      </c>
      <c r="T570" s="24"/>
      <c r="U570" s="24"/>
      <c r="V570" s="24"/>
      <c r="W570" s="23" t="e">
        <f>+#REF!-H570</f>
        <v>#REF!</v>
      </c>
      <c r="X570" s="24"/>
      <c r="Y570" s="24"/>
      <c r="Z570" s="24"/>
      <c r="AA570" s="24"/>
      <c r="AB570" s="24"/>
      <c r="AC570" s="24"/>
      <c r="AD570" s="12" t="str">
        <f>VLOOKUP(B570,'[1]All-Muss'!$C$3:$L$1341,10,0)</f>
        <v>According to file unit cost outstanding Rs Rs 23000/- (total 2 membership)</v>
      </c>
    </row>
    <row r="571" spans="1:30" ht="15" thickBot="1" x14ac:dyDescent="0.35">
      <c r="A571" s="27">
        <v>571</v>
      </c>
      <c r="B571" s="28" t="s">
        <v>1476</v>
      </c>
      <c r="C571" s="23" t="s">
        <v>23</v>
      </c>
      <c r="D571" s="29">
        <v>3000286</v>
      </c>
      <c r="E571" s="19" t="s">
        <v>25</v>
      </c>
      <c r="F571" s="23" t="s">
        <v>26</v>
      </c>
      <c r="G571" s="31">
        <v>34583</v>
      </c>
      <c r="H571" s="23">
        <v>1994</v>
      </c>
      <c r="I571" s="23" t="s">
        <v>1477</v>
      </c>
      <c r="J571" s="23"/>
      <c r="K571" s="30"/>
      <c r="L571" s="30">
        <f>VLOOKUP(B571,'[1]All-Muss'!$C$3:$L$1341,5,0)</f>
        <v>54150</v>
      </c>
      <c r="M571" s="30">
        <f>VLOOKUP(B571,'[1]All-Muss'!$C$3:$L$1341,6,0)</f>
        <v>54150</v>
      </c>
      <c r="N571" s="30" t="str">
        <f>VLOOKUP(B571,'[1]All-Muss'!$C$3:$L$1341,8,0)</f>
        <v>I.R.M</v>
      </c>
      <c r="O571" s="25">
        <f t="shared" si="34"/>
        <v>0</v>
      </c>
      <c r="P571" s="23" t="e">
        <f>+#REF!-H571</f>
        <v>#REF!</v>
      </c>
      <c r="Q571" s="24" t="e">
        <f t="shared" si="35"/>
        <v>#REF!</v>
      </c>
      <c r="R571" s="25" t="e">
        <f t="shared" si="36"/>
        <v>#REF!</v>
      </c>
      <c r="S571" s="24">
        <f t="shared" si="37"/>
        <v>0</v>
      </c>
      <c r="T571" s="24"/>
      <c r="U571" s="24"/>
      <c r="V571" s="24"/>
      <c r="W571" s="23" t="e">
        <f>+#REF!-H571</f>
        <v>#REF!</v>
      </c>
      <c r="X571" s="24"/>
      <c r="Y571" s="24"/>
      <c r="Z571" s="24"/>
      <c r="AA571" s="24"/>
      <c r="AB571" s="24"/>
      <c r="AC571" s="24"/>
      <c r="AD571" s="12" t="str">
        <f>VLOOKUP(B571,'[1]All-Muss'!$C$3:$L$1341,10,0)</f>
        <v>Last communication 09</v>
      </c>
    </row>
    <row r="572" spans="1:30" ht="29.4" thickBot="1" x14ac:dyDescent="0.35">
      <c r="A572" s="27">
        <v>572</v>
      </c>
      <c r="B572" s="28" t="s">
        <v>1478</v>
      </c>
      <c r="C572" s="23" t="s">
        <v>23</v>
      </c>
      <c r="D572" s="29">
        <v>3000288</v>
      </c>
      <c r="E572" s="19" t="s">
        <v>25</v>
      </c>
      <c r="F572" s="23" t="s">
        <v>26</v>
      </c>
      <c r="G572" s="23" t="s">
        <v>1473</v>
      </c>
      <c r="H572" s="23">
        <v>1994</v>
      </c>
      <c r="I572" s="23" t="s">
        <v>1479</v>
      </c>
      <c r="J572" s="23"/>
      <c r="K572" s="30"/>
      <c r="L572" s="30">
        <f>VLOOKUP(B572,'[1]All-Muss'!$C$3:$L$1341,5,0)</f>
        <v>75000</v>
      </c>
      <c r="M572" s="30">
        <f>VLOOKUP(B572,'[1]All-Muss'!$C$3:$L$1341,6,0)</f>
        <v>75000</v>
      </c>
      <c r="N572" s="30" t="str">
        <f>VLOOKUP(B572,'[1]All-Muss'!$C$3:$L$1341,8,0)</f>
        <v>I.R.M</v>
      </c>
      <c r="O572" s="25">
        <f t="shared" si="34"/>
        <v>0</v>
      </c>
      <c r="P572" s="23" t="e">
        <f>+#REF!-H572</f>
        <v>#REF!</v>
      </c>
      <c r="Q572" s="24" t="e">
        <f t="shared" si="35"/>
        <v>#REF!</v>
      </c>
      <c r="R572" s="25" t="e">
        <f t="shared" si="36"/>
        <v>#REF!</v>
      </c>
      <c r="S572" s="24">
        <f t="shared" si="37"/>
        <v>0</v>
      </c>
      <c r="T572" s="24"/>
      <c r="U572" s="24"/>
      <c r="V572" s="24"/>
      <c r="W572" s="23" t="e">
        <f>+#REF!-H572</f>
        <v>#REF!</v>
      </c>
      <c r="X572" s="24"/>
      <c r="Y572" s="24"/>
      <c r="Z572" s="24"/>
      <c r="AA572" s="24"/>
      <c r="AB572" s="24"/>
      <c r="AC572" s="24"/>
      <c r="AD572" s="12" t="str">
        <f>VLOOKUP(B572,'[1]All-Muss'!$C$3:$L$1341,10,0)</f>
        <v>Last communication 00, transfer from Ravi kohli to Vibha Agarwal</v>
      </c>
    </row>
    <row r="573" spans="1:30" ht="15" thickBot="1" x14ac:dyDescent="0.35">
      <c r="A573" s="27">
        <v>573</v>
      </c>
      <c r="B573" s="28" t="s">
        <v>1480</v>
      </c>
      <c r="C573" s="23" t="s">
        <v>23</v>
      </c>
      <c r="D573" s="29">
        <v>3000290</v>
      </c>
      <c r="E573" s="19" t="s">
        <v>25</v>
      </c>
      <c r="F573" s="23" t="s">
        <v>26</v>
      </c>
      <c r="G573" s="23" t="s">
        <v>932</v>
      </c>
      <c r="H573" s="23">
        <v>1994</v>
      </c>
      <c r="I573" s="23" t="s">
        <v>1481</v>
      </c>
      <c r="J573" s="23"/>
      <c r="K573" s="30"/>
      <c r="L573" s="30">
        <f>VLOOKUP(B573,'[1]All-Muss'!$C$3:$L$1341,5,0)</f>
        <v>45000</v>
      </c>
      <c r="M573" s="30">
        <f>VLOOKUP(B573,'[1]All-Muss'!$C$3:$L$1341,6,0)</f>
        <v>45000</v>
      </c>
      <c r="N573" s="30" t="str">
        <f>VLOOKUP(B573,'[1]All-Muss'!$C$3:$L$1341,8,0)</f>
        <v>I.R.M</v>
      </c>
      <c r="O573" s="25">
        <f t="shared" si="34"/>
        <v>0</v>
      </c>
      <c r="P573" s="23" t="e">
        <f>+#REF!-H573</f>
        <v>#REF!</v>
      </c>
      <c r="Q573" s="24" t="e">
        <f t="shared" si="35"/>
        <v>#REF!</v>
      </c>
      <c r="R573" s="25" t="e">
        <f t="shared" si="36"/>
        <v>#REF!</v>
      </c>
      <c r="S573" s="24">
        <f t="shared" si="37"/>
        <v>0</v>
      </c>
      <c r="T573" s="24"/>
      <c r="U573" s="24"/>
      <c r="V573" s="24"/>
      <c r="W573" s="23" t="e">
        <f>+#REF!-H573</f>
        <v>#REF!</v>
      </c>
      <c r="X573" s="24"/>
      <c r="Y573" s="24"/>
      <c r="Z573" s="24"/>
      <c r="AA573" s="24"/>
      <c r="AB573" s="24"/>
      <c r="AC573" s="24"/>
      <c r="AD573" s="12" t="str">
        <f>VLOOKUP(B573,'[1]All-Muss'!$C$3:$L$1341,10,0)</f>
        <v>Last communication 08</v>
      </c>
    </row>
    <row r="574" spans="1:30" ht="15" thickBot="1" x14ac:dyDescent="0.35">
      <c r="A574" s="27">
        <v>574</v>
      </c>
      <c r="B574" s="28" t="s">
        <v>1482</v>
      </c>
      <c r="C574" s="23" t="s">
        <v>23</v>
      </c>
      <c r="D574" s="29">
        <v>3000293</v>
      </c>
      <c r="E574" s="19" t="s">
        <v>25</v>
      </c>
      <c r="F574" s="23" t="s">
        <v>26</v>
      </c>
      <c r="G574" s="23" t="s">
        <v>1473</v>
      </c>
      <c r="H574" s="23">
        <v>1994</v>
      </c>
      <c r="I574" s="23" t="s">
        <v>1483</v>
      </c>
      <c r="J574" s="23"/>
      <c r="K574" s="30"/>
      <c r="L574" s="30">
        <f>VLOOKUP(B574,'[1]All-Muss'!$C$3:$L$1341,5,0)</f>
        <v>45000</v>
      </c>
      <c r="M574" s="30">
        <f>VLOOKUP(B574,'[1]All-Muss'!$C$3:$L$1341,6,0)</f>
        <v>45000</v>
      </c>
      <c r="N574" s="30" t="str">
        <f>VLOOKUP(B574,'[1]All-Muss'!$C$3:$L$1341,8,0)</f>
        <v>I.R.M</v>
      </c>
      <c r="O574" s="25">
        <f t="shared" si="34"/>
        <v>0</v>
      </c>
      <c r="P574" s="23" t="e">
        <f>+#REF!-H574</f>
        <v>#REF!</v>
      </c>
      <c r="Q574" s="24" t="e">
        <f t="shared" si="35"/>
        <v>#REF!</v>
      </c>
      <c r="R574" s="25" t="e">
        <f t="shared" si="36"/>
        <v>#REF!</v>
      </c>
      <c r="S574" s="24">
        <f t="shared" si="37"/>
        <v>0</v>
      </c>
      <c r="T574" s="24"/>
      <c r="U574" s="24"/>
      <c r="V574" s="24"/>
      <c r="W574" s="23" t="e">
        <f>+#REF!-H574</f>
        <v>#REF!</v>
      </c>
      <c r="X574" s="24"/>
      <c r="Y574" s="24"/>
      <c r="Z574" s="24"/>
      <c r="AA574" s="24"/>
      <c r="AB574" s="24"/>
      <c r="AC574" s="24"/>
      <c r="AD574" s="12" t="str">
        <f>VLOOKUP(B574,'[1]All-Muss'!$C$3:$L$1341,10,0)</f>
        <v>Last communication 11</v>
      </c>
    </row>
    <row r="575" spans="1:30" ht="15" thickBot="1" x14ac:dyDescent="0.35">
      <c r="A575" s="27">
        <v>575</v>
      </c>
      <c r="B575" s="28" t="s">
        <v>1484</v>
      </c>
      <c r="C575" s="23" t="s">
        <v>23</v>
      </c>
      <c r="D575" s="29">
        <v>3000295</v>
      </c>
      <c r="E575" s="19" t="s">
        <v>25</v>
      </c>
      <c r="F575" s="23" t="s">
        <v>26</v>
      </c>
      <c r="G575" s="23" t="s">
        <v>932</v>
      </c>
      <c r="H575" s="23">
        <v>1994</v>
      </c>
      <c r="I575" s="23" t="s">
        <v>1485</v>
      </c>
      <c r="J575" s="23"/>
      <c r="K575" s="30"/>
      <c r="L575" s="30">
        <f>VLOOKUP(B575,'[1]All-Muss'!$C$3:$L$1341,5,0)</f>
        <v>57000</v>
      </c>
      <c r="M575" s="30">
        <f>VLOOKUP(B575,'[1]All-Muss'!$C$3:$L$1341,6,0)</f>
        <v>57000</v>
      </c>
      <c r="N575" s="30" t="str">
        <f>VLOOKUP(B575,'[1]All-Muss'!$C$3:$L$1341,8,0)</f>
        <v>I.R.M</v>
      </c>
      <c r="O575" s="25">
        <f t="shared" si="34"/>
        <v>0</v>
      </c>
      <c r="P575" s="23" t="e">
        <f>+#REF!-H575</f>
        <v>#REF!</v>
      </c>
      <c r="Q575" s="24" t="e">
        <f t="shared" si="35"/>
        <v>#REF!</v>
      </c>
      <c r="R575" s="25" t="e">
        <f t="shared" si="36"/>
        <v>#REF!</v>
      </c>
      <c r="S575" s="24">
        <f t="shared" si="37"/>
        <v>0</v>
      </c>
      <c r="T575" s="24"/>
      <c r="U575" s="24"/>
      <c r="V575" s="24"/>
      <c r="W575" s="23" t="e">
        <f>+#REF!-H575</f>
        <v>#REF!</v>
      </c>
      <c r="X575" s="24"/>
      <c r="Y575" s="24"/>
      <c r="Z575" s="24"/>
      <c r="AA575" s="24"/>
      <c r="AB575" s="24"/>
      <c r="AC575" s="24"/>
      <c r="AD575" s="12" t="str">
        <f>VLOOKUP(B575,'[1]All-Muss'!$C$3:$L$1341,10,0)</f>
        <v>Last communication 07</v>
      </c>
    </row>
    <row r="576" spans="1:30" ht="15" thickBot="1" x14ac:dyDescent="0.35">
      <c r="A576" s="27">
        <v>576</v>
      </c>
      <c r="B576" s="28" t="s">
        <v>1486</v>
      </c>
      <c r="C576" s="23" t="s">
        <v>23</v>
      </c>
      <c r="D576" s="29">
        <v>3000301</v>
      </c>
      <c r="E576" s="19" t="s">
        <v>25</v>
      </c>
      <c r="F576" s="23" t="s">
        <v>26</v>
      </c>
      <c r="G576" s="23" t="s">
        <v>1449</v>
      </c>
      <c r="H576" s="23">
        <v>1994</v>
      </c>
      <c r="I576" s="23" t="s">
        <v>1487</v>
      </c>
      <c r="J576" s="23"/>
      <c r="K576" s="30"/>
      <c r="L576" s="30">
        <f>VLOOKUP(B576,'[1]All-Muss'!$C$3:$L$1341,5,0)</f>
        <v>57000</v>
      </c>
      <c r="M576" s="30">
        <f>VLOOKUP(B576,'[1]All-Muss'!$C$3:$L$1341,6,0)</f>
        <v>57000</v>
      </c>
      <c r="N576" s="30" t="str">
        <f>VLOOKUP(B576,'[1]All-Muss'!$C$3:$L$1341,8,0)</f>
        <v>I.R.M</v>
      </c>
      <c r="O576" s="25">
        <f t="shared" si="34"/>
        <v>0</v>
      </c>
      <c r="P576" s="23" t="e">
        <f>+#REF!-H576</f>
        <v>#REF!</v>
      </c>
      <c r="Q576" s="24" t="e">
        <f t="shared" si="35"/>
        <v>#REF!</v>
      </c>
      <c r="R576" s="25" t="e">
        <f t="shared" si="36"/>
        <v>#REF!</v>
      </c>
      <c r="S576" s="24">
        <f t="shared" si="37"/>
        <v>0</v>
      </c>
      <c r="T576" s="24"/>
      <c r="U576" s="24"/>
      <c r="V576" s="24"/>
      <c r="W576" s="23" t="e">
        <f>+#REF!-H576</f>
        <v>#REF!</v>
      </c>
      <c r="X576" s="24"/>
      <c r="Y576" s="24"/>
      <c r="Z576" s="24"/>
      <c r="AA576" s="24"/>
      <c r="AB576" s="24"/>
      <c r="AC576" s="24"/>
      <c r="AD576" s="12" t="str">
        <f>VLOOKUP(B576,'[1]All-Muss'!$C$3:$L$1341,10,0)</f>
        <v>Last communication 09</v>
      </c>
    </row>
    <row r="577" spans="1:30" ht="15" thickBot="1" x14ac:dyDescent="0.35">
      <c r="A577" s="27">
        <v>577</v>
      </c>
      <c r="B577" s="28" t="s">
        <v>1488</v>
      </c>
      <c r="C577" s="23" t="s">
        <v>23</v>
      </c>
      <c r="D577" s="29">
        <v>3000302</v>
      </c>
      <c r="E577" s="19" t="s">
        <v>25</v>
      </c>
      <c r="F577" s="23" t="s">
        <v>26</v>
      </c>
      <c r="G577" s="23" t="s">
        <v>1034</v>
      </c>
      <c r="H577" s="23">
        <v>1994</v>
      </c>
      <c r="I577" s="23" t="s">
        <v>1489</v>
      </c>
      <c r="J577" s="23"/>
      <c r="K577" s="30"/>
      <c r="L577" s="30">
        <f>VLOOKUP(B577,'[1]All-Muss'!$C$3:$L$1341,5,0)</f>
        <v>57000</v>
      </c>
      <c r="M577" s="30">
        <f>VLOOKUP(B577,'[1]All-Muss'!$C$3:$L$1341,6,0)</f>
        <v>57000</v>
      </c>
      <c r="N577" s="30" t="str">
        <f>VLOOKUP(B577,'[1]All-Muss'!$C$3:$L$1341,8,0)</f>
        <v>R.M</v>
      </c>
      <c r="O577" s="25">
        <f t="shared" si="34"/>
        <v>0</v>
      </c>
      <c r="P577" s="23" t="e">
        <f>+#REF!-H577</f>
        <v>#REF!</v>
      </c>
      <c r="Q577" s="24" t="e">
        <f t="shared" si="35"/>
        <v>#REF!</v>
      </c>
      <c r="R577" s="25" t="e">
        <f t="shared" si="36"/>
        <v>#REF!</v>
      </c>
      <c r="S577" s="24">
        <f t="shared" si="37"/>
        <v>0</v>
      </c>
      <c r="T577" s="24"/>
      <c r="U577" s="24"/>
      <c r="V577" s="24"/>
      <c r="W577" s="23" t="e">
        <f>+#REF!-H577</f>
        <v>#REF!</v>
      </c>
      <c r="X577" s="24"/>
      <c r="Y577" s="24"/>
      <c r="Z577" s="24"/>
      <c r="AA577" s="24"/>
      <c r="AB577" s="24"/>
      <c r="AC577" s="24"/>
      <c r="AD577" s="12" t="str">
        <f>VLOOKUP(B577,'[1]All-Muss'!$C$3:$L$1341,10,0)</f>
        <v>Last communication 11</v>
      </c>
    </row>
    <row r="578" spans="1:30" ht="15" thickBot="1" x14ac:dyDescent="0.35">
      <c r="A578" s="27">
        <v>578</v>
      </c>
      <c r="B578" s="28" t="s">
        <v>1490</v>
      </c>
      <c r="C578" s="23" t="s">
        <v>23</v>
      </c>
      <c r="D578" s="29">
        <v>3000303</v>
      </c>
      <c r="E578" s="19" t="s">
        <v>25</v>
      </c>
      <c r="F578" s="23" t="s">
        <v>26</v>
      </c>
      <c r="G578" s="23" t="s">
        <v>1034</v>
      </c>
      <c r="H578" s="23">
        <v>1994</v>
      </c>
      <c r="I578" s="23" t="s">
        <v>1491</v>
      </c>
      <c r="J578" s="23"/>
      <c r="K578" s="30"/>
      <c r="L578" s="30">
        <f>VLOOKUP(B578,'[1]All-Muss'!$C$3:$L$1341,5,0)</f>
        <v>57000</v>
      </c>
      <c r="M578" s="30">
        <f>VLOOKUP(B578,'[1]All-Muss'!$C$3:$L$1341,6,0)</f>
        <v>57000</v>
      </c>
      <c r="N578" s="30" t="str">
        <f>VLOOKUP(B578,'[1]All-Muss'!$C$3:$L$1341,8,0)</f>
        <v>R.M</v>
      </c>
      <c r="O578" s="25">
        <f t="shared" si="34"/>
        <v>0</v>
      </c>
      <c r="P578" s="23" t="e">
        <f>+#REF!-H578</f>
        <v>#REF!</v>
      </c>
      <c r="Q578" s="24" t="e">
        <f t="shared" si="35"/>
        <v>#REF!</v>
      </c>
      <c r="R578" s="25" t="e">
        <f t="shared" si="36"/>
        <v>#REF!</v>
      </c>
      <c r="S578" s="24">
        <f t="shared" si="37"/>
        <v>0</v>
      </c>
      <c r="T578" s="24"/>
      <c r="U578" s="24"/>
      <c r="V578" s="24"/>
      <c r="W578" s="23" t="e">
        <f>+#REF!-H578</f>
        <v>#REF!</v>
      </c>
      <c r="X578" s="24"/>
      <c r="Y578" s="24"/>
      <c r="Z578" s="24"/>
      <c r="AA578" s="24"/>
      <c r="AB578" s="24"/>
      <c r="AC578" s="24"/>
      <c r="AD578" s="12" t="str">
        <f>VLOOKUP(B578,'[1]All-Muss'!$C$3:$L$1341,10,0)</f>
        <v>Last communication 07</v>
      </c>
    </row>
    <row r="579" spans="1:30" ht="15" thickBot="1" x14ac:dyDescent="0.35">
      <c r="A579" s="27">
        <v>579</v>
      </c>
      <c r="B579" s="28" t="s">
        <v>1492</v>
      </c>
      <c r="C579" s="23" t="s">
        <v>23</v>
      </c>
      <c r="D579" s="29">
        <v>3000306</v>
      </c>
      <c r="E579" s="19" t="s">
        <v>25</v>
      </c>
      <c r="F579" s="23" t="s">
        <v>26</v>
      </c>
      <c r="G579" s="23" t="s">
        <v>1473</v>
      </c>
      <c r="H579" s="23">
        <v>1994</v>
      </c>
      <c r="I579" s="23" t="s">
        <v>1493</v>
      </c>
      <c r="J579" s="23"/>
      <c r="K579" s="30"/>
      <c r="L579" s="30">
        <f>VLOOKUP(B579,'[1]All-Muss'!$C$3:$L$1341,5,0)</f>
        <v>57000</v>
      </c>
      <c r="M579" s="30">
        <f>VLOOKUP(B579,'[1]All-Muss'!$C$3:$L$1341,6,0)</f>
        <v>17100</v>
      </c>
      <c r="N579" s="30" t="str">
        <f>VLOOKUP(B579,'[1]All-Muss'!$C$3:$L$1341,8,0)</f>
        <v>Outstanding</v>
      </c>
      <c r="O579" s="25">
        <f t="shared" ref="O579:O642" si="38">+L579-M579</f>
        <v>39900</v>
      </c>
      <c r="P579" s="23" t="e">
        <f>+#REF!-H579</f>
        <v>#REF!</v>
      </c>
      <c r="Q579" s="24">
        <f t="shared" si="35"/>
        <v>13680</v>
      </c>
      <c r="R579" s="25" t="e">
        <f t="shared" si="36"/>
        <v>#REF!</v>
      </c>
      <c r="S579" s="24">
        <f t="shared" si="37"/>
        <v>13680</v>
      </c>
      <c r="T579" s="24"/>
      <c r="U579" s="24"/>
      <c r="V579" s="24"/>
      <c r="W579" s="23" t="e">
        <f>+#REF!-H579</f>
        <v>#REF!</v>
      </c>
      <c r="X579" s="24"/>
      <c r="Y579" s="24"/>
      <c r="Z579" s="24"/>
      <c r="AA579" s="24"/>
      <c r="AB579" s="24"/>
      <c r="AC579" s="24"/>
      <c r="AD579" s="12" t="str">
        <f>VLOOKUP(B579,'[1]All-Muss'!$C$3:$L$1341,10,0)</f>
        <v>Last communication 07 (Outstanding Rs 39900/-)</v>
      </c>
    </row>
    <row r="580" spans="1:30" ht="15" thickBot="1" x14ac:dyDescent="0.35">
      <c r="A580" s="27">
        <v>580</v>
      </c>
      <c r="B580" s="28" t="s">
        <v>1494</v>
      </c>
      <c r="C580" s="23" t="s">
        <v>23</v>
      </c>
      <c r="D580" s="29">
        <v>3000308</v>
      </c>
      <c r="E580" s="19" t="s">
        <v>25</v>
      </c>
      <c r="F580" s="23" t="s">
        <v>26</v>
      </c>
      <c r="G580" s="23" t="s">
        <v>1495</v>
      </c>
      <c r="H580" s="23">
        <v>1994</v>
      </c>
      <c r="I580" s="23" t="s">
        <v>1496</v>
      </c>
      <c r="J580" s="23"/>
      <c r="K580" s="30"/>
      <c r="L580" s="30">
        <f>VLOOKUP(B580,'[1]All-Muss'!$C$3:$L$1341,5,0)</f>
        <v>75000</v>
      </c>
      <c r="M580" s="30">
        <f>VLOOKUP(B580,'[1]All-Muss'!$C$3:$L$1341,6,0)</f>
        <v>75000</v>
      </c>
      <c r="N580" s="30" t="str">
        <f>VLOOKUP(B580,'[1]All-Muss'!$C$3:$L$1341,8,0)</f>
        <v>R.M</v>
      </c>
      <c r="O580" s="25">
        <f t="shared" si="38"/>
        <v>0</v>
      </c>
      <c r="P580" s="23" t="e">
        <f>+#REF!-H580</f>
        <v>#REF!</v>
      </c>
      <c r="Q580" s="24" t="e">
        <f t="shared" ref="Q580:Q643" si="39">IF(N580="outstanding",(M580-(M580*20%)),(M580-(M580/99)*P580))</f>
        <v>#REF!</v>
      </c>
      <c r="R580" s="25" t="e">
        <f t="shared" ref="R580:R643" si="40">((M580-(M580/99)*P580))</f>
        <v>#REF!</v>
      </c>
      <c r="S580" s="24">
        <f t="shared" ref="S580:S643" si="41">IF(N580="outstanding",(M580-(M580*20%)),0)</f>
        <v>0</v>
      </c>
      <c r="T580" s="24"/>
      <c r="U580" s="24"/>
      <c r="V580" s="24"/>
      <c r="W580" s="23" t="e">
        <f>+#REF!-H580</f>
        <v>#REF!</v>
      </c>
      <c r="X580" s="24"/>
      <c r="Y580" s="24"/>
      <c r="Z580" s="24"/>
      <c r="AA580" s="24"/>
      <c r="AB580" s="24"/>
      <c r="AC580" s="24"/>
      <c r="AD580" s="12" t="str">
        <f>VLOOKUP(B580,'[1]All-Muss'!$C$3:$L$1341,10,0)</f>
        <v>Last communication 08</v>
      </c>
    </row>
    <row r="581" spans="1:30" ht="15" thickBot="1" x14ac:dyDescent="0.35">
      <c r="A581" s="27">
        <v>581</v>
      </c>
      <c r="B581" s="28" t="s">
        <v>1497</v>
      </c>
      <c r="C581" s="23" t="s">
        <v>23</v>
      </c>
      <c r="D581" s="29">
        <v>3000309</v>
      </c>
      <c r="E581" s="19" t="s">
        <v>25</v>
      </c>
      <c r="F581" s="23" t="s">
        <v>26</v>
      </c>
      <c r="G581" s="23" t="s">
        <v>1498</v>
      </c>
      <c r="H581" s="23">
        <v>1994</v>
      </c>
      <c r="I581" s="23" t="s">
        <v>1499</v>
      </c>
      <c r="J581" s="23"/>
      <c r="K581" s="30"/>
      <c r="L581" s="30">
        <f>VLOOKUP(B581,'[1]All-Muss'!$C$3:$L$1341,5,0)</f>
        <v>45000</v>
      </c>
      <c r="M581" s="30">
        <f>VLOOKUP(B581,'[1]All-Muss'!$C$3:$L$1341,6,0)</f>
        <v>45000</v>
      </c>
      <c r="N581" s="30" t="str">
        <f>VLOOKUP(B581,'[1]All-Muss'!$C$3:$L$1341,8,0)</f>
        <v>I.R.M</v>
      </c>
      <c r="O581" s="25">
        <f t="shared" si="38"/>
        <v>0</v>
      </c>
      <c r="P581" s="23" t="e">
        <f>+#REF!-H581</f>
        <v>#REF!</v>
      </c>
      <c r="Q581" s="24" t="e">
        <f t="shared" si="39"/>
        <v>#REF!</v>
      </c>
      <c r="R581" s="25" t="e">
        <f t="shared" si="40"/>
        <v>#REF!</v>
      </c>
      <c r="S581" s="24">
        <f t="shared" si="41"/>
        <v>0</v>
      </c>
      <c r="T581" s="24"/>
      <c r="U581" s="24"/>
      <c r="V581" s="24"/>
      <c r="W581" s="23" t="e">
        <f>+#REF!-H581</f>
        <v>#REF!</v>
      </c>
      <c r="X581" s="24"/>
      <c r="Y581" s="24"/>
      <c r="Z581" s="24"/>
      <c r="AA581" s="24"/>
      <c r="AB581" s="24"/>
      <c r="AC581" s="24"/>
      <c r="AD581" s="12" t="str">
        <f>VLOOKUP(B581,'[1]All-Muss'!$C$3:$L$1341,10,0)</f>
        <v>Last communication 10</v>
      </c>
    </row>
    <row r="582" spans="1:30" ht="15" thickBot="1" x14ac:dyDescent="0.35">
      <c r="A582" s="27">
        <v>582</v>
      </c>
      <c r="B582" s="28" t="s">
        <v>1500</v>
      </c>
      <c r="C582" s="23" t="s">
        <v>23</v>
      </c>
      <c r="D582" s="29">
        <v>3000313</v>
      </c>
      <c r="E582" s="19" t="s">
        <v>25</v>
      </c>
      <c r="F582" s="23" t="s">
        <v>26</v>
      </c>
      <c r="G582" s="23" t="s">
        <v>1495</v>
      </c>
      <c r="H582" s="23">
        <v>1994</v>
      </c>
      <c r="I582" s="23" t="s">
        <v>1501</v>
      </c>
      <c r="J582" s="23"/>
      <c r="K582" s="30"/>
      <c r="L582" s="30">
        <f>VLOOKUP(B582,'[1]All-Muss'!$C$3:$L$1341,5,0)</f>
        <v>54150</v>
      </c>
      <c r="M582" s="30">
        <f>VLOOKUP(B582,'[1]All-Muss'!$C$3:$L$1341,6,0)</f>
        <v>54150</v>
      </c>
      <c r="N582" s="30" t="str">
        <f>VLOOKUP(B582,'[1]All-Muss'!$C$3:$L$1341,8,0)</f>
        <v>I.R.M</v>
      </c>
      <c r="O582" s="25">
        <f t="shared" si="38"/>
        <v>0</v>
      </c>
      <c r="P582" s="23" t="e">
        <f>+#REF!-H582</f>
        <v>#REF!</v>
      </c>
      <c r="Q582" s="24" t="e">
        <f t="shared" si="39"/>
        <v>#REF!</v>
      </c>
      <c r="R582" s="25" t="e">
        <f t="shared" si="40"/>
        <v>#REF!</v>
      </c>
      <c r="S582" s="24">
        <f t="shared" si="41"/>
        <v>0</v>
      </c>
      <c r="T582" s="24"/>
      <c r="U582" s="24"/>
      <c r="V582" s="24"/>
      <c r="W582" s="23" t="e">
        <f>+#REF!-H582</f>
        <v>#REF!</v>
      </c>
      <c r="X582" s="24"/>
      <c r="Y582" s="24"/>
      <c r="Z582" s="24"/>
      <c r="AA582" s="24"/>
      <c r="AB582" s="24"/>
      <c r="AC582" s="24"/>
      <c r="AD582" s="12" t="str">
        <f>VLOOKUP(B582,'[1]All-Muss'!$C$3:$L$1341,10,0)</f>
        <v>Last communication 07</v>
      </c>
    </row>
    <row r="583" spans="1:30" ht="15" thickBot="1" x14ac:dyDescent="0.35">
      <c r="A583" s="27">
        <v>583</v>
      </c>
      <c r="B583" s="28" t="s">
        <v>1502</v>
      </c>
      <c r="C583" s="23" t="s">
        <v>23</v>
      </c>
      <c r="D583" s="29">
        <v>3000316</v>
      </c>
      <c r="E583" s="19" t="s">
        <v>25</v>
      </c>
      <c r="F583" s="23" t="s">
        <v>26</v>
      </c>
      <c r="G583" s="23" t="s">
        <v>1498</v>
      </c>
      <c r="H583" s="23">
        <v>1994</v>
      </c>
      <c r="I583" s="23" t="s">
        <v>1503</v>
      </c>
      <c r="J583" s="23"/>
      <c r="K583" s="30"/>
      <c r="L583" s="30">
        <f>VLOOKUP(B583,'[1]All-Muss'!$C$3:$L$1341,5,0)</f>
        <v>57000</v>
      </c>
      <c r="M583" s="30">
        <f>VLOOKUP(B583,'[1]All-Muss'!$C$3:$L$1341,6,0)</f>
        <v>57000</v>
      </c>
      <c r="N583" s="30" t="str">
        <f>VLOOKUP(B583,'[1]All-Muss'!$C$3:$L$1341,8,0)</f>
        <v>I.R.M</v>
      </c>
      <c r="O583" s="25">
        <f t="shared" si="38"/>
        <v>0</v>
      </c>
      <c r="P583" s="23" t="e">
        <f>+#REF!-H583</f>
        <v>#REF!</v>
      </c>
      <c r="Q583" s="24" t="e">
        <f t="shared" si="39"/>
        <v>#REF!</v>
      </c>
      <c r="R583" s="25" t="e">
        <f t="shared" si="40"/>
        <v>#REF!</v>
      </c>
      <c r="S583" s="24">
        <f t="shared" si="41"/>
        <v>0</v>
      </c>
      <c r="T583" s="24"/>
      <c r="U583" s="24"/>
      <c r="V583" s="24"/>
      <c r="W583" s="23" t="e">
        <f>+#REF!-H583</f>
        <v>#REF!</v>
      </c>
      <c r="X583" s="24"/>
      <c r="Y583" s="24"/>
      <c r="Z583" s="24"/>
      <c r="AA583" s="24"/>
      <c r="AB583" s="24"/>
      <c r="AC583" s="24"/>
      <c r="AD583" s="12" t="str">
        <f>VLOOKUP(B583,'[1]All-Muss'!$C$3:$L$1341,10,0)</f>
        <v>Last communication 01</v>
      </c>
    </row>
    <row r="584" spans="1:30" ht="15" thickBot="1" x14ac:dyDescent="0.35">
      <c r="A584" s="27">
        <v>584</v>
      </c>
      <c r="B584" s="28" t="s">
        <v>1504</v>
      </c>
      <c r="C584" s="23" t="s">
        <v>23</v>
      </c>
      <c r="D584" s="29">
        <v>3000321</v>
      </c>
      <c r="E584" s="19" t="s">
        <v>25</v>
      </c>
      <c r="F584" s="23" t="s">
        <v>26</v>
      </c>
      <c r="G584" s="23" t="s">
        <v>1505</v>
      </c>
      <c r="H584" s="23">
        <v>1994</v>
      </c>
      <c r="I584" s="23" t="s">
        <v>1506</v>
      </c>
      <c r="J584" s="23"/>
      <c r="K584" s="30"/>
      <c r="L584" s="30">
        <f>VLOOKUP(B584,'[1]All-Muss'!$C$3:$L$1341,5,0)</f>
        <v>57000</v>
      </c>
      <c r="M584" s="30">
        <f>VLOOKUP(B584,'[1]All-Muss'!$C$3:$L$1341,6,0)</f>
        <v>57000</v>
      </c>
      <c r="N584" s="30" t="str">
        <f>VLOOKUP(B584,'[1]All-Muss'!$C$3:$L$1341,8,0)</f>
        <v>I.R.M</v>
      </c>
      <c r="O584" s="25">
        <f t="shared" si="38"/>
        <v>0</v>
      </c>
      <c r="P584" s="23" t="e">
        <f>+#REF!-H584</f>
        <v>#REF!</v>
      </c>
      <c r="Q584" s="24" t="e">
        <f t="shared" si="39"/>
        <v>#REF!</v>
      </c>
      <c r="R584" s="25" t="e">
        <f t="shared" si="40"/>
        <v>#REF!</v>
      </c>
      <c r="S584" s="24">
        <f t="shared" si="41"/>
        <v>0</v>
      </c>
      <c r="T584" s="24"/>
      <c r="U584" s="24"/>
      <c r="V584" s="24"/>
      <c r="W584" s="23" t="e">
        <f>+#REF!-H584</f>
        <v>#REF!</v>
      </c>
      <c r="X584" s="24"/>
      <c r="Y584" s="24"/>
      <c r="Z584" s="24"/>
      <c r="AA584" s="24"/>
      <c r="AB584" s="24"/>
      <c r="AC584" s="24"/>
      <c r="AD584" s="12" t="str">
        <f>VLOOKUP(B584,'[1]All-Muss'!$C$3:$L$1341,10,0)</f>
        <v>Last communication 00</v>
      </c>
    </row>
    <row r="585" spans="1:30" ht="15" thickBot="1" x14ac:dyDescent="0.35">
      <c r="A585" s="27">
        <v>585</v>
      </c>
      <c r="B585" s="28" t="s">
        <v>1507</v>
      </c>
      <c r="C585" s="23" t="s">
        <v>23</v>
      </c>
      <c r="D585" s="29">
        <v>3000328</v>
      </c>
      <c r="E585" s="19" t="s">
        <v>25</v>
      </c>
      <c r="F585" s="23" t="s">
        <v>26</v>
      </c>
      <c r="G585" s="23" t="s">
        <v>1508</v>
      </c>
      <c r="H585" s="23">
        <v>1994</v>
      </c>
      <c r="I585" s="23" t="s">
        <v>1509</v>
      </c>
      <c r="J585" s="23"/>
      <c r="K585" s="30"/>
      <c r="L585" s="30">
        <f>VLOOKUP(B585,'[1]All-Muss'!$C$3:$L$1341,5,0)</f>
        <v>28000</v>
      </c>
      <c r="M585" s="30">
        <f>VLOOKUP(B585,'[1]All-Muss'!$C$3:$L$1341,6,0)</f>
        <v>28000</v>
      </c>
      <c r="N585" s="30" t="str">
        <f>VLOOKUP(B585,'[1]All-Muss'!$C$3:$L$1341,8,0)</f>
        <v>I.R.M</v>
      </c>
      <c r="O585" s="25">
        <f t="shared" si="38"/>
        <v>0</v>
      </c>
      <c r="P585" s="23" t="e">
        <f>+#REF!-H585</f>
        <v>#REF!</v>
      </c>
      <c r="Q585" s="24" t="e">
        <f t="shared" si="39"/>
        <v>#REF!</v>
      </c>
      <c r="R585" s="25" t="e">
        <f t="shared" si="40"/>
        <v>#REF!</v>
      </c>
      <c r="S585" s="24">
        <f t="shared" si="41"/>
        <v>0</v>
      </c>
      <c r="T585" s="24"/>
      <c r="U585" s="24"/>
      <c r="V585" s="24"/>
      <c r="W585" s="23" t="e">
        <f>+#REF!-H585</f>
        <v>#REF!</v>
      </c>
      <c r="X585" s="24"/>
      <c r="Y585" s="24"/>
      <c r="Z585" s="24"/>
      <c r="AA585" s="24"/>
      <c r="AB585" s="24"/>
      <c r="AC585" s="24"/>
      <c r="AD585" s="12" t="str">
        <f>VLOOKUP(B585,'[1]All-Muss'!$C$3:$L$1341,10,0)</f>
        <v>Last communication 09</v>
      </c>
    </row>
    <row r="586" spans="1:30" ht="15" thickBot="1" x14ac:dyDescent="0.35">
      <c r="A586" s="27">
        <v>586</v>
      </c>
      <c r="B586" s="28" t="s">
        <v>1510</v>
      </c>
      <c r="C586" s="23" t="s">
        <v>23</v>
      </c>
      <c r="D586" s="29">
        <v>3000329</v>
      </c>
      <c r="E586" s="19" t="s">
        <v>25</v>
      </c>
      <c r="F586" s="23" t="s">
        <v>26</v>
      </c>
      <c r="G586" s="23" t="s">
        <v>1511</v>
      </c>
      <c r="H586" s="23">
        <v>1994</v>
      </c>
      <c r="I586" s="23" t="s">
        <v>1512</v>
      </c>
      <c r="J586" s="23"/>
      <c r="K586" s="30"/>
      <c r="L586" s="30">
        <f>VLOOKUP(B586,'[1]All-Muss'!$C$3:$L$1341,5,0)</f>
        <v>35000</v>
      </c>
      <c r="M586" s="30">
        <f>VLOOKUP(B586,'[1]All-Muss'!$C$3:$L$1341,6,0)</f>
        <v>10500</v>
      </c>
      <c r="N586" s="30" t="str">
        <f>VLOOKUP(B586,'[1]All-Muss'!$C$3:$L$1341,8,0)</f>
        <v>Outstanding</v>
      </c>
      <c r="O586" s="25">
        <f t="shared" si="38"/>
        <v>24500</v>
      </c>
      <c r="P586" s="23" t="e">
        <f>+#REF!-H586</f>
        <v>#REF!</v>
      </c>
      <c r="Q586" s="24">
        <f t="shared" si="39"/>
        <v>8400</v>
      </c>
      <c r="R586" s="25" t="e">
        <f t="shared" si="40"/>
        <v>#REF!</v>
      </c>
      <c r="S586" s="24">
        <f t="shared" si="41"/>
        <v>8400</v>
      </c>
      <c r="T586" s="24"/>
      <c r="U586" s="24"/>
      <c r="V586" s="24"/>
      <c r="W586" s="23" t="e">
        <f>+#REF!-H586</f>
        <v>#REF!</v>
      </c>
      <c r="X586" s="24"/>
      <c r="Y586" s="24"/>
      <c r="Z586" s="24"/>
      <c r="AA586" s="24"/>
      <c r="AB586" s="24"/>
      <c r="AC586" s="24"/>
      <c r="AD586" s="12" t="str">
        <f>VLOOKUP(B586,'[1]All-Muss'!$C$3:$L$1341,10,0)</f>
        <v>Last communication 97 (Outstanding Rs 24500/-)</v>
      </c>
    </row>
    <row r="587" spans="1:30" ht="15" thickBot="1" x14ac:dyDescent="0.35">
      <c r="A587" s="27">
        <v>587</v>
      </c>
      <c r="B587" s="28" t="s">
        <v>1513</v>
      </c>
      <c r="C587" s="23" t="s">
        <v>23</v>
      </c>
      <c r="D587" s="29">
        <v>3000331</v>
      </c>
      <c r="E587" s="19" t="s">
        <v>25</v>
      </c>
      <c r="F587" s="23" t="s">
        <v>26</v>
      </c>
      <c r="G587" s="23" t="s">
        <v>1495</v>
      </c>
      <c r="H587" s="23">
        <v>1994</v>
      </c>
      <c r="I587" s="23" t="s">
        <v>1514</v>
      </c>
      <c r="J587" s="23"/>
      <c r="K587" s="30"/>
      <c r="L587" s="30">
        <f>VLOOKUP(B587,'[1]All-Muss'!$C$3:$L$1341,5,0)</f>
        <v>57000</v>
      </c>
      <c r="M587" s="30">
        <f>VLOOKUP(B587,'[1]All-Muss'!$C$3:$L$1341,6,0)</f>
        <v>57000</v>
      </c>
      <c r="N587" s="30" t="str">
        <f>VLOOKUP(B587,'[1]All-Muss'!$C$3:$L$1341,8,0)</f>
        <v>I.R.M</v>
      </c>
      <c r="O587" s="25">
        <f t="shared" si="38"/>
        <v>0</v>
      </c>
      <c r="P587" s="23" t="e">
        <f>+#REF!-H587</f>
        <v>#REF!</v>
      </c>
      <c r="Q587" s="24" t="e">
        <f t="shared" si="39"/>
        <v>#REF!</v>
      </c>
      <c r="R587" s="25" t="e">
        <f t="shared" si="40"/>
        <v>#REF!</v>
      </c>
      <c r="S587" s="24">
        <f t="shared" si="41"/>
        <v>0</v>
      </c>
      <c r="T587" s="24"/>
      <c r="U587" s="24"/>
      <c r="V587" s="24"/>
      <c r="W587" s="23" t="e">
        <f>+#REF!-H587</f>
        <v>#REF!</v>
      </c>
      <c r="X587" s="24"/>
      <c r="Y587" s="24"/>
      <c r="Z587" s="24"/>
      <c r="AA587" s="24"/>
      <c r="AB587" s="24"/>
      <c r="AC587" s="24"/>
      <c r="AD587" s="12" t="str">
        <f>VLOOKUP(B587,'[1]All-Muss'!$C$3:$L$1341,10,0)</f>
        <v>Last communication 11</v>
      </c>
    </row>
    <row r="588" spans="1:30" ht="15" thickBot="1" x14ac:dyDescent="0.35">
      <c r="A588" s="27">
        <v>588</v>
      </c>
      <c r="B588" s="28" t="s">
        <v>1515</v>
      </c>
      <c r="C588" s="23" t="s">
        <v>23</v>
      </c>
      <c r="D588" s="29">
        <v>3000332</v>
      </c>
      <c r="E588" s="19" t="s">
        <v>25</v>
      </c>
      <c r="F588" s="23" t="s">
        <v>26</v>
      </c>
      <c r="G588" s="23" t="s">
        <v>1473</v>
      </c>
      <c r="H588" s="23">
        <v>1994</v>
      </c>
      <c r="I588" s="23" t="s">
        <v>1516</v>
      </c>
      <c r="J588" s="23"/>
      <c r="K588" s="30"/>
      <c r="L588" s="30">
        <f>VLOOKUP(B588,'[1]All-Muss'!$C$3:$L$1341,5,0)</f>
        <v>57000</v>
      </c>
      <c r="M588" s="30">
        <f>VLOOKUP(B588,'[1]All-Muss'!$C$3:$L$1341,6,0)</f>
        <v>57000</v>
      </c>
      <c r="N588" s="30" t="str">
        <f>VLOOKUP(B588,'[1]All-Muss'!$C$3:$L$1341,8,0)</f>
        <v>I.R.M</v>
      </c>
      <c r="O588" s="25">
        <f t="shared" si="38"/>
        <v>0</v>
      </c>
      <c r="P588" s="23" t="e">
        <f>+#REF!-H588</f>
        <v>#REF!</v>
      </c>
      <c r="Q588" s="24" t="e">
        <f t="shared" si="39"/>
        <v>#REF!</v>
      </c>
      <c r="R588" s="25" t="e">
        <f t="shared" si="40"/>
        <v>#REF!</v>
      </c>
      <c r="S588" s="24">
        <f t="shared" si="41"/>
        <v>0</v>
      </c>
      <c r="T588" s="24"/>
      <c r="U588" s="24"/>
      <c r="V588" s="24"/>
      <c r="W588" s="23" t="e">
        <f>+#REF!-H588</f>
        <v>#REF!</v>
      </c>
      <c r="X588" s="24"/>
      <c r="Y588" s="24"/>
      <c r="Z588" s="24"/>
      <c r="AA588" s="24"/>
      <c r="AB588" s="24"/>
      <c r="AC588" s="24"/>
      <c r="AD588" s="12" t="str">
        <f>VLOOKUP(B588,'[1]All-Muss'!$C$3:$L$1341,10,0)</f>
        <v>Last communication 09</v>
      </c>
    </row>
    <row r="589" spans="1:30" ht="15" thickBot="1" x14ac:dyDescent="0.35">
      <c r="A589" s="27">
        <v>589</v>
      </c>
      <c r="B589" s="28" t="s">
        <v>1517</v>
      </c>
      <c r="C589" s="23" t="s">
        <v>23</v>
      </c>
      <c r="D589" s="29">
        <v>3000337</v>
      </c>
      <c r="E589" s="19" t="s">
        <v>25</v>
      </c>
      <c r="F589" s="23" t="s">
        <v>26</v>
      </c>
      <c r="G589" s="23" t="s">
        <v>1034</v>
      </c>
      <c r="H589" s="23">
        <v>1994</v>
      </c>
      <c r="I589" s="23" t="s">
        <v>1518</v>
      </c>
      <c r="J589" s="23"/>
      <c r="K589" s="30"/>
      <c r="L589" s="30">
        <f>VLOOKUP(B589,'[1]All-Muss'!$C$3:$L$1341,5,0)</f>
        <v>57000</v>
      </c>
      <c r="M589" s="30">
        <f>VLOOKUP(B589,'[1]All-Muss'!$C$3:$L$1341,6,0)</f>
        <v>57000</v>
      </c>
      <c r="N589" s="30" t="str">
        <f>VLOOKUP(B589,'[1]All-Muss'!$C$3:$L$1341,8,0)</f>
        <v>R.M</v>
      </c>
      <c r="O589" s="25">
        <f t="shared" si="38"/>
        <v>0</v>
      </c>
      <c r="P589" s="23" t="e">
        <f>+#REF!-H589</f>
        <v>#REF!</v>
      </c>
      <c r="Q589" s="24" t="e">
        <f t="shared" si="39"/>
        <v>#REF!</v>
      </c>
      <c r="R589" s="25" t="e">
        <f t="shared" si="40"/>
        <v>#REF!</v>
      </c>
      <c r="S589" s="24">
        <f t="shared" si="41"/>
        <v>0</v>
      </c>
      <c r="T589" s="24"/>
      <c r="U589" s="24"/>
      <c r="V589" s="24"/>
      <c r="W589" s="23" t="e">
        <f>+#REF!-H589</f>
        <v>#REF!</v>
      </c>
      <c r="X589" s="24"/>
      <c r="Y589" s="24"/>
      <c r="Z589" s="24"/>
      <c r="AA589" s="24"/>
      <c r="AB589" s="24"/>
      <c r="AC589" s="24"/>
      <c r="AD589" s="12" t="str">
        <f>VLOOKUP(B589,'[1]All-Muss'!$C$3:$L$1341,10,0)</f>
        <v>Last communication 10</v>
      </c>
    </row>
    <row r="590" spans="1:30" ht="15" thickBot="1" x14ac:dyDescent="0.35">
      <c r="A590" s="27">
        <v>590</v>
      </c>
      <c r="B590" s="28" t="s">
        <v>1519</v>
      </c>
      <c r="C590" s="23" t="s">
        <v>23</v>
      </c>
      <c r="D590" s="29">
        <v>3000342</v>
      </c>
      <c r="E590" s="19" t="s">
        <v>25</v>
      </c>
      <c r="F590" s="23" t="s">
        <v>26</v>
      </c>
      <c r="G590" s="31">
        <v>34399</v>
      </c>
      <c r="H590" s="23">
        <v>1994</v>
      </c>
      <c r="I590" s="23" t="s">
        <v>1520</v>
      </c>
      <c r="J590" s="23"/>
      <c r="K590" s="30"/>
      <c r="L590" s="30">
        <f>VLOOKUP(B590,'[1]All-Muss'!$C$3:$L$1341,5,0)</f>
        <v>57000</v>
      </c>
      <c r="M590" s="30">
        <f>VLOOKUP(B590,'[1]All-Muss'!$C$3:$L$1341,6,0)</f>
        <v>57000</v>
      </c>
      <c r="N590" s="30" t="str">
        <f>VLOOKUP(B590,'[1]All-Muss'!$C$3:$L$1341,8,0)</f>
        <v>I.R.M</v>
      </c>
      <c r="O590" s="25">
        <f t="shared" si="38"/>
        <v>0</v>
      </c>
      <c r="P590" s="23" t="e">
        <f>+#REF!-H590</f>
        <v>#REF!</v>
      </c>
      <c r="Q590" s="24" t="e">
        <f t="shared" si="39"/>
        <v>#REF!</v>
      </c>
      <c r="R590" s="25" t="e">
        <f t="shared" si="40"/>
        <v>#REF!</v>
      </c>
      <c r="S590" s="24">
        <f t="shared" si="41"/>
        <v>0</v>
      </c>
      <c r="T590" s="24"/>
      <c r="U590" s="24"/>
      <c r="V590" s="24"/>
      <c r="W590" s="23" t="e">
        <f>+#REF!-H590</f>
        <v>#REF!</v>
      </c>
      <c r="X590" s="24"/>
      <c r="Y590" s="24"/>
      <c r="Z590" s="24"/>
      <c r="AA590" s="24"/>
      <c r="AB590" s="24"/>
      <c r="AC590" s="24"/>
      <c r="AD590" s="12" t="str">
        <f>VLOOKUP(B590,'[1]All-Muss'!$C$3:$L$1341,10,0)</f>
        <v>Last communication 10</v>
      </c>
    </row>
    <row r="591" spans="1:30" ht="15" thickBot="1" x14ac:dyDescent="0.35">
      <c r="A591" s="27">
        <v>591</v>
      </c>
      <c r="B591" s="28" t="s">
        <v>1521</v>
      </c>
      <c r="C591" s="23" t="s">
        <v>23</v>
      </c>
      <c r="D591" s="29">
        <v>3000356</v>
      </c>
      <c r="E591" s="19" t="s">
        <v>25</v>
      </c>
      <c r="F591" s="23" t="s">
        <v>26</v>
      </c>
      <c r="G591" s="23" t="s">
        <v>1043</v>
      </c>
      <c r="H591" s="23">
        <v>1994</v>
      </c>
      <c r="I591" s="23" t="s">
        <v>1522</v>
      </c>
      <c r="J591" s="23"/>
      <c r="K591" s="30"/>
      <c r="L591" s="30">
        <f>VLOOKUP(B591,'[1]All-Muss'!$C$3:$L$1341,5,0)</f>
        <v>45000</v>
      </c>
      <c r="M591" s="30">
        <f>VLOOKUP(B591,'[1]All-Muss'!$C$3:$L$1341,6,0)</f>
        <v>45000</v>
      </c>
      <c r="N591" s="30" t="str">
        <f>VLOOKUP(B591,'[1]All-Muss'!$C$3:$L$1341,8,0)</f>
        <v>I.R.M</v>
      </c>
      <c r="O591" s="25">
        <f t="shared" si="38"/>
        <v>0</v>
      </c>
      <c r="P591" s="23" t="e">
        <f>+#REF!-H591</f>
        <v>#REF!</v>
      </c>
      <c r="Q591" s="24" t="e">
        <f t="shared" si="39"/>
        <v>#REF!</v>
      </c>
      <c r="R591" s="25" t="e">
        <f t="shared" si="40"/>
        <v>#REF!</v>
      </c>
      <c r="S591" s="24">
        <f t="shared" si="41"/>
        <v>0</v>
      </c>
      <c r="T591" s="24"/>
      <c r="U591" s="24"/>
      <c r="V591" s="24"/>
      <c r="W591" s="23" t="e">
        <f>+#REF!-H591</f>
        <v>#REF!</v>
      </c>
      <c r="X591" s="24"/>
      <c r="Y591" s="24"/>
      <c r="Z591" s="24"/>
      <c r="AA591" s="24"/>
      <c r="AB591" s="24"/>
      <c r="AC591" s="24"/>
      <c r="AD591" s="12" t="str">
        <f>VLOOKUP(B591,'[1]All-Muss'!$C$3:$L$1341,10,0)</f>
        <v>No communication till date</v>
      </c>
    </row>
    <row r="592" spans="1:30" ht="15" thickBot="1" x14ac:dyDescent="0.35">
      <c r="A592" s="27">
        <v>592</v>
      </c>
      <c r="B592" s="28" t="s">
        <v>1523</v>
      </c>
      <c r="C592" s="23" t="s">
        <v>23</v>
      </c>
      <c r="D592" s="29">
        <v>3000358</v>
      </c>
      <c r="E592" s="19" t="s">
        <v>25</v>
      </c>
      <c r="F592" s="23" t="s">
        <v>26</v>
      </c>
      <c r="G592" s="23" t="s">
        <v>1524</v>
      </c>
      <c r="H592" s="23">
        <v>1994</v>
      </c>
      <c r="I592" s="23" t="s">
        <v>1525</v>
      </c>
      <c r="J592" s="23"/>
      <c r="K592" s="30"/>
      <c r="L592" s="30">
        <f>VLOOKUP(B592,'[1]All-Muss'!$C$3:$L$1341,5,0)</f>
        <v>28000</v>
      </c>
      <c r="M592" s="30">
        <f>VLOOKUP(B592,'[1]All-Muss'!$C$3:$L$1341,6,0)</f>
        <v>16800</v>
      </c>
      <c r="N592" s="30" t="str">
        <f>VLOOKUP(B592,'[1]All-Muss'!$C$3:$L$1341,8,0)</f>
        <v>Outstanding</v>
      </c>
      <c r="O592" s="25">
        <f t="shared" si="38"/>
        <v>11200</v>
      </c>
      <c r="P592" s="23" t="e">
        <f>+#REF!-H592</f>
        <v>#REF!</v>
      </c>
      <c r="Q592" s="24">
        <f t="shared" si="39"/>
        <v>13440</v>
      </c>
      <c r="R592" s="25" t="e">
        <f t="shared" si="40"/>
        <v>#REF!</v>
      </c>
      <c r="S592" s="24">
        <f t="shared" si="41"/>
        <v>13440</v>
      </c>
      <c r="T592" s="24"/>
      <c r="U592" s="24"/>
      <c r="V592" s="24"/>
      <c r="W592" s="23" t="e">
        <f>+#REF!-H592</f>
        <v>#REF!</v>
      </c>
      <c r="X592" s="24"/>
      <c r="Y592" s="24"/>
      <c r="Z592" s="24"/>
      <c r="AA592" s="24"/>
      <c r="AB592" s="24"/>
      <c r="AC592" s="24"/>
      <c r="AD592" s="12" t="str">
        <f>VLOOKUP(B592,'[1]All-Muss'!$C$3:$L$1341,10,0)</f>
        <v>Only application form filed (Outstanding Rs 11200/-)</v>
      </c>
    </row>
    <row r="593" spans="1:30" ht="15" thickBot="1" x14ac:dyDescent="0.35">
      <c r="A593" s="27">
        <v>593</v>
      </c>
      <c r="B593" s="28" t="s">
        <v>1526</v>
      </c>
      <c r="C593" s="23" t="s">
        <v>23</v>
      </c>
      <c r="D593" s="29">
        <v>3000359</v>
      </c>
      <c r="E593" s="19" t="s">
        <v>25</v>
      </c>
      <c r="F593" s="23" t="s">
        <v>26</v>
      </c>
      <c r="G593" s="23" t="s">
        <v>1524</v>
      </c>
      <c r="H593" s="23">
        <v>1994</v>
      </c>
      <c r="I593" s="23" t="s">
        <v>1527</v>
      </c>
      <c r="J593" s="23"/>
      <c r="K593" s="30"/>
      <c r="L593" s="30">
        <f>VLOOKUP(B593,'[1]All-Muss'!$C$3:$L$1341,5,0)</f>
        <v>57000</v>
      </c>
      <c r="M593" s="30">
        <f>VLOOKUP(B593,'[1]All-Muss'!$C$3:$L$1341,6,0)</f>
        <v>17100</v>
      </c>
      <c r="N593" s="30" t="str">
        <f>VLOOKUP(B593,'[1]All-Muss'!$C$3:$L$1341,8,0)</f>
        <v>Outstanding</v>
      </c>
      <c r="O593" s="25">
        <f t="shared" si="38"/>
        <v>39900</v>
      </c>
      <c r="P593" s="23" t="e">
        <f>+#REF!-H593</f>
        <v>#REF!</v>
      </c>
      <c r="Q593" s="24">
        <f t="shared" si="39"/>
        <v>13680</v>
      </c>
      <c r="R593" s="25" t="e">
        <f t="shared" si="40"/>
        <v>#REF!</v>
      </c>
      <c r="S593" s="24">
        <f t="shared" si="41"/>
        <v>13680</v>
      </c>
      <c r="T593" s="24"/>
      <c r="U593" s="24"/>
      <c r="V593" s="24"/>
      <c r="W593" s="23" t="e">
        <f>+#REF!-H593</f>
        <v>#REF!</v>
      </c>
      <c r="X593" s="24"/>
      <c r="Y593" s="24"/>
      <c r="Z593" s="24"/>
      <c r="AA593" s="24"/>
      <c r="AB593" s="24"/>
      <c r="AC593" s="24"/>
      <c r="AD593" s="12" t="str">
        <f>VLOOKUP(B593,'[1]All-Muss'!$C$3:$L$1341,10,0)</f>
        <v>Only application form filed (Outstanding Rs 39900/-)</v>
      </c>
    </row>
    <row r="594" spans="1:30" ht="15" thickBot="1" x14ac:dyDescent="0.35">
      <c r="A594" s="27">
        <v>594</v>
      </c>
      <c r="B594" s="28" t="s">
        <v>1528</v>
      </c>
      <c r="C594" s="23" t="s">
        <v>23</v>
      </c>
      <c r="D594" s="29">
        <v>3000388</v>
      </c>
      <c r="E594" s="19" t="s">
        <v>25</v>
      </c>
      <c r="F594" s="23" t="s">
        <v>26</v>
      </c>
      <c r="G594" s="31">
        <v>34431</v>
      </c>
      <c r="H594" s="23">
        <v>1994</v>
      </c>
      <c r="I594" s="23" t="s">
        <v>1529</v>
      </c>
      <c r="J594" s="23"/>
      <c r="K594" s="30"/>
      <c r="L594" s="30">
        <f>VLOOKUP(B594,'[1]All-Muss'!$C$3:$L$1341,5,0)</f>
        <v>57000</v>
      </c>
      <c r="M594" s="30">
        <f>VLOOKUP(B594,'[1]All-Muss'!$C$3:$L$1341,6,0)</f>
        <v>57000</v>
      </c>
      <c r="N594" s="30" t="str">
        <f>VLOOKUP(B594,'[1]All-Muss'!$C$3:$L$1341,8,0)</f>
        <v>I.R.M</v>
      </c>
      <c r="O594" s="25">
        <f t="shared" si="38"/>
        <v>0</v>
      </c>
      <c r="P594" s="23" t="e">
        <f>+#REF!-H594</f>
        <v>#REF!</v>
      </c>
      <c r="Q594" s="24" t="e">
        <f t="shared" si="39"/>
        <v>#REF!</v>
      </c>
      <c r="R594" s="25" t="e">
        <f t="shared" si="40"/>
        <v>#REF!</v>
      </c>
      <c r="S594" s="24">
        <f t="shared" si="41"/>
        <v>0</v>
      </c>
      <c r="T594" s="24"/>
      <c r="U594" s="24"/>
      <c r="V594" s="24"/>
      <c r="W594" s="23" t="e">
        <f>+#REF!-H594</f>
        <v>#REF!</v>
      </c>
      <c r="X594" s="24"/>
      <c r="Y594" s="24"/>
      <c r="Z594" s="24"/>
      <c r="AA594" s="24"/>
      <c r="AB594" s="24"/>
      <c r="AC594" s="24"/>
      <c r="AD594" s="12" t="str">
        <f>VLOOKUP(B594,'[1]All-Muss'!$C$3:$L$1341,10,0)</f>
        <v>Last communication 07</v>
      </c>
    </row>
    <row r="595" spans="1:30" ht="15" thickBot="1" x14ac:dyDescent="0.35">
      <c r="A595" s="27">
        <v>595</v>
      </c>
      <c r="B595" s="28" t="s">
        <v>1530</v>
      </c>
      <c r="C595" s="23" t="s">
        <v>23</v>
      </c>
      <c r="D595" s="29">
        <v>3000393</v>
      </c>
      <c r="E595" s="19" t="s">
        <v>25</v>
      </c>
      <c r="F595" s="23" t="s">
        <v>26</v>
      </c>
      <c r="G595" s="31">
        <v>34372</v>
      </c>
      <c r="H595" s="23">
        <v>1994</v>
      </c>
      <c r="I595" s="23" t="s">
        <v>1531</v>
      </c>
      <c r="J595" s="23"/>
      <c r="K595" s="30"/>
      <c r="L595" s="30">
        <f>VLOOKUP(B595,'[1]All-Muss'!$C$3:$L$1341,5,0)</f>
        <v>57000</v>
      </c>
      <c r="M595" s="30">
        <f>VLOOKUP(B595,'[1]All-Muss'!$C$3:$L$1341,6,0)</f>
        <v>57000</v>
      </c>
      <c r="N595" s="30" t="str">
        <f>VLOOKUP(B595,'[1]All-Muss'!$C$3:$L$1341,8,0)</f>
        <v>I.R.M</v>
      </c>
      <c r="O595" s="25">
        <f t="shared" si="38"/>
        <v>0</v>
      </c>
      <c r="P595" s="23" t="e">
        <f>+#REF!-H595</f>
        <v>#REF!</v>
      </c>
      <c r="Q595" s="24" t="e">
        <f t="shared" si="39"/>
        <v>#REF!</v>
      </c>
      <c r="R595" s="25" t="e">
        <f t="shared" si="40"/>
        <v>#REF!</v>
      </c>
      <c r="S595" s="24">
        <f t="shared" si="41"/>
        <v>0</v>
      </c>
      <c r="T595" s="24"/>
      <c r="U595" s="24"/>
      <c r="V595" s="24"/>
      <c r="W595" s="23" t="e">
        <f>+#REF!-H595</f>
        <v>#REF!</v>
      </c>
      <c r="X595" s="24"/>
      <c r="Y595" s="24"/>
      <c r="Z595" s="24"/>
      <c r="AA595" s="24"/>
      <c r="AB595" s="24"/>
      <c r="AC595" s="24"/>
      <c r="AD595" s="12" t="str">
        <f>VLOOKUP(B595,'[1]All-Muss'!$C$3:$L$1341,10,0)</f>
        <v>Last communication 09</v>
      </c>
    </row>
    <row r="596" spans="1:30" ht="15" thickBot="1" x14ac:dyDescent="0.35">
      <c r="A596" s="27">
        <v>596</v>
      </c>
      <c r="B596" s="28" t="s">
        <v>1532</v>
      </c>
      <c r="C596" s="23" t="s">
        <v>23</v>
      </c>
      <c r="D596" s="29">
        <v>3000398</v>
      </c>
      <c r="E596" s="19" t="s">
        <v>25</v>
      </c>
      <c r="F596" s="23" t="s">
        <v>26</v>
      </c>
      <c r="G596" s="31">
        <v>34492</v>
      </c>
      <c r="H596" s="23">
        <v>1994</v>
      </c>
      <c r="I596" s="23" t="s">
        <v>1533</v>
      </c>
      <c r="J596" s="23"/>
      <c r="K596" s="30"/>
      <c r="L596" s="30">
        <f>VLOOKUP(B596,'[1]All-Muss'!$C$3:$L$1341,5,0)</f>
        <v>48000</v>
      </c>
      <c r="M596" s="30">
        <f>VLOOKUP(B596,'[1]All-Muss'!$C$3:$L$1341,6,0)</f>
        <v>48000</v>
      </c>
      <c r="N596" s="30" t="str">
        <f>VLOOKUP(B596,'[1]All-Muss'!$C$3:$L$1341,8,0)</f>
        <v>I.R.M</v>
      </c>
      <c r="O596" s="25">
        <f t="shared" si="38"/>
        <v>0</v>
      </c>
      <c r="P596" s="23" t="e">
        <f>+#REF!-H596</f>
        <v>#REF!</v>
      </c>
      <c r="Q596" s="24" t="e">
        <f t="shared" si="39"/>
        <v>#REF!</v>
      </c>
      <c r="R596" s="25" t="e">
        <f t="shared" si="40"/>
        <v>#REF!</v>
      </c>
      <c r="S596" s="24">
        <f t="shared" si="41"/>
        <v>0</v>
      </c>
      <c r="T596" s="24"/>
      <c r="U596" s="24"/>
      <c r="V596" s="24"/>
      <c r="W596" s="23" t="e">
        <f>+#REF!-H596</f>
        <v>#REF!</v>
      </c>
      <c r="X596" s="24"/>
      <c r="Y596" s="24"/>
      <c r="Z596" s="24"/>
      <c r="AA596" s="24"/>
      <c r="AB596" s="24"/>
      <c r="AC596" s="24"/>
      <c r="AD596" s="12" t="str">
        <f>VLOOKUP(B596,'[1]All-Muss'!$C$3:$L$1341,10,0)</f>
        <v>Last communication 96</v>
      </c>
    </row>
    <row r="597" spans="1:30" ht="15" thickBot="1" x14ac:dyDescent="0.35">
      <c r="A597" s="27">
        <v>597</v>
      </c>
      <c r="B597" s="28" t="s">
        <v>1534</v>
      </c>
      <c r="C597" s="23" t="s">
        <v>23</v>
      </c>
      <c r="D597" s="29">
        <v>3000400</v>
      </c>
      <c r="E597" s="19" t="s">
        <v>25</v>
      </c>
      <c r="F597" s="23" t="s">
        <v>26</v>
      </c>
      <c r="G597" s="31">
        <v>34431</v>
      </c>
      <c r="H597" s="23">
        <v>1994</v>
      </c>
      <c r="I597" s="23" t="s">
        <v>1535</v>
      </c>
      <c r="J597" s="23"/>
      <c r="K597" s="30"/>
      <c r="L597" s="30">
        <f>VLOOKUP(B597,'[1]All-Muss'!$C$3:$L$1341,5,0)</f>
        <v>57000</v>
      </c>
      <c r="M597" s="30">
        <f>VLOOKUP(B597,'[1]All-Muss'!$C$3:$L$1341,6,0)</f>
        <v>57000</v>
      </c>
      <c r="N597" s="30" t="str">
        <f>VLOOKUP(B597,'[1]All-Muss'!$C$3:$L$1341,8,0)</f>
        <v>I.R.M</v>
      </c>
      <c r="O597" s="25">
        <f t="shared" si="38"/>
        <v>0</v>
      </c>
      <c r="P597" s="23" t="e">
        <f>+#REF!-H597</f>
        <v>#REF!</v>
      </c>
      <c r="Q597" s="24" t="e">
        <f t="shared" si="39"/>
        <v>#REF!</v>
      </c>
      <c r="R597" s="25" t="e">
        <f t="shared" si="40"/>
        <v>#REF!</v>
      </c>
      <c r="S597" s="24">
        <f t="shared" si="41"/>
        <v>0</v>
      </c>
      <c r="T597" s="24"/>
      <c r="U597" s="24"/>
      <c r="V597" s="24"/>
      <c r="W597" s="23" t="e">
        <f>+#REF!-H597</f>
        <v>#REF!</v>
      </c>
      <c r="X597" s="24"/>
      <c r="Y597" s="24"/>
      <c r="Z597" s="24"/>
      <c r="AA597" s="24"/>
      <c r="AB597" s="24"/>
      <c r="AC597" s="24"/>
      <c r="AD597" s="12" t="str">
        <f>VLOOKUP(B597,'[1]All-Muss'!$C$3:$L$1341,10,0)</f>
        <v>Last communication 02</v>
      </c>
    </row>
    <row r="598" spans="1:30" ht="15" thickBot="1" x14ac:dyDescent="0.35">
      <c r="A598" s="27">
        <v>598</v>
      </c>
      <c r="B598" s="28" t="s">
        <v>1536</v>
      </c>
      <c r="C598" s="23" t="s">
        <v>23</v>
      </c>
      <c r="D598" s="29">
        <v>3000401</v>
      </c>
      <c r="E598" s="19" t="s">
        <v>25</v>
      </c>
      <c r="F598" s="23" t="s">
        <v>26</v>
      </c>
      <c r="G598" s="31">
        <v>34522</v>
      </c>
      <c r="H598" s="23">
        <v>1994</v>
      </c>
      <c r="I598" s="23" t="s">
        <v>1537</v>
      </c>
      <c r="J598" s="23"/>
      <c r="K598" s="30"/>
      <c r="L598" s="30">
        <f>VLOOKUP(B598,'[1]All-Muss'!$C$3:$L$1341,5,0)</f>
        <v>57000</v>
      </c>
      <c r="M598" s="30">
        <f>VLOOKUP(B598,'[1]All-Muss'!$C$3:$L$1341,6,0)</f>
        <v>57000</v>
      </c>
      <c r="N598" s="30" t="str">
        <f>VLOOKUP(B598,'[1]All-Muss'!$C$3:$L$1341,8,0)</f>
        <v>I.R.M</v>
      </c>
      <c r="O598" s="25">
        <f t="shared" si="38"/>
        <v>0</v>
      </c>
      <c r="P598" s="23" t="e">
        <f>+#REF!-H598</f>
        <v>#REF!</v>
      </c>
      <c r="Q598" s="24" t="e">
        <f t="shared" si="39"/>
        <v>#REF!</v>
      </c>
      <c r="R598" s="25" t="e">
        <f t="shared" si="40"/>
        <v>#REF!</v>
      </c>
      <c r="S598" s="24">
        <f t="shared" si="41"/>
        <v>0</v>
      </c>
      <c r="T598" s="24"/>
      <c r="U598" s="24"/>
      <c r="V598" s="24"/>
      <c r="W598" s="23" t="e">
        <f>+#REF!-H598</f>
        <v>#REF!</v>
      </c>
      <c r="X598" s="24"/>
      <c r="Y598" s="24"/>
      <c r="Z598" s="24"/>
      <c r="AA598" s="24"/>
      <c r="AB598" s="24"/>
      <c r="AC598" s="24"/>
      <c r="AD598" s="12" t="str">
        <f>VLOOKUP(B598,'[1]All-Muss'!$C$3:$L$1341,10,0)</f>
        <v>Last communication 01</v>
      </c>
    </row>
    <row r="599" spans="1:30" ht="15" thickBot="1" x14ac:dyDescent="0.35">
      <c r="A599" s="27">
        <v>599</v>
      </c>
      <c r="B599" s="28" t="s">
        <v>1538</v>
      </c>
      <c r="C599" s="23" t="s">
        <v>23</v>
      </c>
      <c r="D599" s="29">
        <v>3000404</v>
      </c>
      <c r="E599" s="19" t="s">
        <v>25</v>
      </c>
      <c r="F599" s="23" t="s">
        <v>26</v>
      </c>
      <c r="G599" s="31">
        <v>34341</v>
      </c>
      <c r="H599" s="23">
        <v>1994</v>
      </c>
      <c r="I599" s="23" t="s">
        <v>1539</v>
      </c>
      <c r="J599" s="23"/>
      <c r="K599" s="30"/>
      <c r="L599" s="30">
        <f>VLOOKUP(B599,'[1]All-Muss'!$C$3:$L$1341,5,0)</f>
        <v>35000</v>
      </c>
      <c r="M599" s="30">
        <f>VLOOKUP(B599,'[1]All-Muss'!$C$3:$L$1341,6,0)</f>
        <v>35000</v>
      </c>
      <c r="N599" s="30" t="str">
        <f>VLOOKUP(B599,'[1]All-Muss'!$C$3:$L$1341,8,0)</f>
        <v>I.R.M</v>
      </c>
      <c r="O599" s="25">
        <f t="shared" si="38"/>
        <v>0</v>
      </c>
      <c r="P599" s="23" t="e">
        <f>+#REF!-H599</f>
        <v>#REF!</v>
      </c>
      <c r="Q599" s="24" t="e">
        <f t="shared" si="39"/>
        <v>#REF!</v>
      </c>
      <c r="R599" s="25" t="e">
        <f t="shared" si="40"/>
        <v>#REF!</v>
      </c>
      <c r="S599" s="24">
        <f t="shared" si="41"/>
        <v>0</v>
      </c>
      <c r="T599" s="24"/>
      <c r="U599" s="24"/>
      <c r="V599" s="24"/>
      <c r="W599" s="23" t="e">
        <f>+#REF!-H599</f>
        <v>#REF!</v>
      </c>
      <c r="X599" s="24"/>
      <c r="Y599" s="24"/>
      <c r="Z599" s="24"/>
      <c r="AA599" s="24"/>
      <c r="AB599" s="24"/>
      <c r="AC599" s="24"/>
      <c r="AD599" s="12" t="str">
        <f>VLOOKUP(B599,'[1]All-Muss'!$C$3:$L$1341,10,0)</f>
        <v>Only application form filed</v>
      </c>
    </row>
    <row r="600" spans="1:30" ht="15" thickBot="1" x14ac:dyDescent="0.35">
      <c r="A600" s="27">
        <v>600</v>
      </c>
      <c r="B600" s="28" t="s">
        <v>1540</v>
      </c>
      <c r="C600" s="23" t="s">
        <v>23</v>
      </c>
      <c r="D600" s="29">
        <v>3000407</v>
      </c>
      <c r="E600" s="19" t="s">
        <v>25</v>
      </c>
      <c r="F600" s="23" t="s">
        <v>26</v>
      </c>
      <c r="G600" s="31">
        <v>34553</v>
      </c>
      <c r="H600" s="23">
        <v>1994</v>
      </c>
      <c r="I600" s="23" t="s">
        <v>1541</v>
      </c>
      <c r="J600" s="23"/>
      <c r="K600" s="30"/>
      <c r="L600" s="30">
        <f>VLOOKUP(B600,'[1]All-Muss'!$C$3:$L$1341,5,0)</f>
        <v>57000</v>
      </c>
      <c r="M600" s="30">
        <f>VLOOKUP(B600,'[1]All-Muss'!$C$3:$L$1341,6,0)</f>
        <v>57000</v>
      </c>
      <c r="N600" s="30" t="str">
        <f>VLOOKUP(B600,'[1]All-Muss'!$C$3:$L$1341,8,0)</f>
        <v>I.R.M</v>
      </c>
      <c r="O600" s="25">
        <f t="shared" si="38"/>
        <v>0</v>
      </c>
      <c r="P600" s="23" t="e">
        <f>+#REF!-H600</f>
        <v>#REF!</v>
      </c>
      <c r="Q600" s="24" t="e">
        <f t="shared" si="39"/>
        <v>#REF!</v>
      </c>
      <c r="R600" s="25" t="e">
        <f t="shared" si="40"/>
        <v>#REF!</v>
      </c>
      <c r="S600" s="24">
        <f t="shared" si="41"/>
        <v>0</v>
      </c>
      <c r="T600" s="24"/>
      <c r="U600" s="24"/>
      <c r="V600" s="24"/>
      <c r="W600" s="23" t="e">
        <f>+#REF!-H600</f>
        <v>#REF!</v>
      </c>
      <c r="X600" s="24"/>
      <c r="Y600" s="24"/>
      <c r="Z600" s="24"/>
      <c r="AA600" s="24"/>
      <c r="AB600" s="24"/>
      <c r="AC600" s="24"/>
      <c r="AD600" s="12" t="str">
        <f>VLOOKUP(B600,'[1]All-Muss'!$C$3:$L$1341,10,0)</f>
        <v>Last communication 07, friends circle (03000407 to 410)</v>
      </c>
    </row>
    <row r="601" spans="1:30" ht="29.4" thickBot="1" x14ac:dyDescent="0.35">
      <c r="A601" s="27">
        <v>601</v>
      </c>
      <c r="B601" s="28" t="s">
        <v>1542</v>
      </c>
      <c r="C601" s="23" t="s">
        <v>23</v>
      </c>
      <c r="D601" s="29">
        <v>3000408</v>
      </c>
      <c r="E601" s="19" t="s">
        <v>25</v>
      </c>
      <c r="F601" s="23" t="s">
        <v>26</v>
      </c>
      <c r="G601" s="31">
        <v>34522</v>
      </c>
      <c r="H601" s="23">
        <v>1994</v>
      </c>
      <c r="I601" s="23" t="s">
        <v>1543</v>
      </c>
      <c r="J601" s="23"/>
      <c r="K601" s="30"/>
      <c r="L601" s="30">
        <f>VLOOKUP(B601,'[1]All-Muss'!$C$3:$L$1341,5,0)</f>
        <v>57000</v>
      </c>
      <c r="M601" s="30">
        <f>VLOOKUP(B601,'[1]All-Muss'!$C$3:$L$1341,6,0)</f>
        <v>57000</v>
      </c>
      <c r="N601" s="30" t="str">
        <f>VLOOKUP(B601,'[1]All-Muss'!$C$3:$L$1341,8,0)</f>
        <v>I.R.M</v>
      </c>
      <c r="O601" s="25">
        <f t="shared" si="38"/>
        <v>0</v>
      </c>
      <c r="P601" s="23" t="e">
        <f>+#REF!-H601</f>
        <v>#REF!</v>
      </c>
      <c r="Q601" s="24" t="e">
        <f t="shared" si="39"/>
        <v>#REF!</v>
      </c>
      <c r="R601" s="25" t="e">
        <f t="shared" si="40"/>
        <v>#REF!</v>
      </c>
      <c r="S601" s="24">
        <f t="shared" si="41"/>
        <v>0</v>
      </c>
      <c r="T601" s="24"/>
      <c r="U601" s="24"/>
      <c r="V601" s="24"/>
      <c r="W601" s="23" t="e">
        <f>+#REF!-H601</f>
        <v>#REF!</v>
      </c>
      <c r="X601" s="24"/>
      <c r="Y601" s="24"/>
      <c r="Z601" s="24"/>
      <c r="AA601" s="24"/>
      <c r="AB601" s="24"/>
      <c r="AC601" s="24"/>
      <c r="AD601" s="12" t="str">
        <f>VLOOKUP(B601,'[1]All-Muss'!$C$3:$L$1341,10,0)</f>
        <v>Last communication, some legal documnets filed, 
friends circle (03000407 to 410)</v>
      </c>
    </row>
    <row r="602" spans="1:30" ht="15" thickBot="1" x14ac:dyDescent="0.35">
      <c r="A602" s="27">
        <v>602</v>
      </c>
      <c r="B602" s="28" t="s">
        <v>1544</v>
      </c>
      <c r="C602" s="23" t="s">
        <v>23</v>
      </c>
      <c r="D602" s="29">
        <v>3000409</v>
      </c>
      <c r="E602" s="19" t="s">
        <v>25</v>
      </c>
      <c r="F602" s="23" t="s">
        <v>26</v>
      </c>
      <c r="G602" s="31">
        <v>34553</v>
      </c>
      <c r="H602" s="23">
        <v>1994</v>
      </c>
      <c r="I602" s="23" t="s">
        <v>1545</v>
      </c>
      <c r="J602" s="23"/>
      <c r="K602" s="30"/>
      <c r="L602" s="30">
        <f>VLOOKUP(B602,'[1]All-Muss'!$C$3:$L$1341,5,0)</f>
        <v>57000</v>
      </c>
      <c r="M602" s="30">
        <f>VLOOKUP(B602,'[1]All-Muss'!$C$3:$L$1341,6,0)</f>
        <v>57000</v>
      </c>
      <c r="N602" s="30" t="str">
        <f>VLOOKUP(B602,'[1]All-Muss'!$C$3:$L$1341,8,0)</f>
        <v>R.M</v>
      </c>
      <c r="O602" s="25">
        <f t="shared" si="38"/>
        <v>0</v>
      </c>
      <c r="P602" s="23" t="e">
        <f>+#REF!-H602</f>
        <v>#REF!</v>
      </c>
      <c r="Q602" s="24" t="e">
        <f t="shared" si="39"/>
        <v>#REF!</v>
      </c>
      <c r="R602" s="25" t="e">
        <f t="shared" si="40"/>
        <v>#REF!</v>
      </c>
      <c r="S602" s="24">
        <f t="shared" si="41"/>
        <v>0</v>
      </c>
      <c r="T602" s="24"/>
      <c r="U602" s="24"/>
      <c r="V602" s="24"/>
      <c r="W602" s="23" t="e">
        <f>+#REF!-H602</f>
        <v>#REF!</v>
      </c>
      <c r="X602" s="24"/>
      <c r="Y602" s="24"/>
      <c r="Z602" s="24"/>
      <c r="AA602" s="24"/>
      <c r="AB602" s="24"/>
      <c r="AC602" s="24"/>
      <c r="AD602" s="12" t="str">
        <f>VLOOKUP(B602,'[1]All-Muss'!$C$3:$L$1341,10,0)</f>
        <v>Last communication 06, friends circle (03000407 to 410)</v>
      </c>
    </row>
    <row r="603" spans="1:30" ht="15" thickBot="1" x14ac:dyDescent="0.35">
      <c r="A603" s="27">
        <v>603</v>
      </c>
      <c r="B603" s="28" t="s">
        <v>1546</v>
      </c>
      <c r="C603" s="23" t="s">
        <v>23</v>
      </c>
      <c r="D603" s="29">
        <v>3000410</v>
      </c>
      <c r="E603" s="19" t="s">
        <v>25</v>
      </c>
      <c r="F603" s="23" t="s">
        <v>26</v>
      </c>
      <c r="G603" s="31">
        <v>34553</v>
      </c>
      <c r="H603" s="23">
        <v>1994</v>
      </c>
      <c r="I603" s="23" t="s">
        <v>1547</v>
      </c>
      <c r="J603" s="23"/>
      <c r="K603" s="30"/>
      <c r="L603" s="30">
        <f>VLOOKUP(B603,'[1]All-Muss'!$C$3:$L$1341,5,0)</f>
        <v>57000</v>
      </c>
      <c r="M603" s="30">
        <f>VLOOKUP(B603,'[1]All-Muss'!$C$3:$L$1341,6,0)</f>
        <v>57000</v>
      </c>
      <c r="N603" s="30" t="str">
        <f>VLOOKUP(B603,'[1]All-Muss'!$C$3:$L$1341,8,0)</f>
        <v>I.R.M</v>
      </c>
      <c r="O603" s="25">
        <f t="shared" si="38"/>
        <v>0</v>
      </c>
      <c r="P603" s="23" t="e">
        <f>+#REF!-H603</f>
        <v>#REF!</v>
      </c>
      <c r="Q603" s="24" t="e">
        <f t="shared" si="39"/>
        <v>#REF!</v>
      </c>
      <c r="R603" s="25" t="e">
        <f t="shared" si="40"/>
        <v>#REF!</v>
      </c>
      <c r="S603" s="24">
        <f t="shared" si="41"/>
        <v>0</v>
      </c>
      <c r="T603" s="24"/>
      <c r="U603" s="24"/>
      <c r="V603" s="24"/>
      <c r="W603" s="23" t="e">
        <f>+#REF!-H603</f>
        <v>#REF!</v>
      </c>
      <c r="X603" s="24"/>
      <c r="Y603" s="24"/>
      <c r="Z603" s="24"/>
      <c r="AA603" s="24"/>
      <c r="AB603" s="24"/>
      <c r="AC603" s="24"/>
      <c r="AD603" s="12" t="str">
        <f>VLOOKUP(B603,'[1]All-Muss'!$C$3:$L$1341,10,0)</f>
        <v>Last communication 97</v>
      </c>
    </row>
    <row r="604" spans="1:30" ht="29.4" thickBot="1" x14ac:dyDescent="0.35">
      <c r="A604" s="27">
        <v>604</v>
      </c>
      <c r="B604" s="28" t="s">
        <v>1548</v>
      </c>
      <c r="C604" s="23" t="s">
        <v>23</v>
      </c>
      <c r="D604" s="29">
        <v>3000411</v>
      </c>
      <c r="E604" s="19" t="s">
        <v>25</v>
      </c>
      <c r="F604" s="23" t="s">
        <v>26</v>
      </c>
      <c r="G604" s="31">
        <v>34675</v>
      </c>
      <c r="H604" s="23">
        <v>1994</v>
      </c>
      <c r="I604" s="23" t="s">
        <v>1549</v>
      </c>
      <c r="J604" s="23"/>
      <c r="K604" s="30"/>
      <c r="L604" s="30">
        <f>VLOOKUP(B604,'[1]All-Muss'!$C$3:$L$1341,5,0)</f>
        <v>28000</v>
      </c>
      <c r="M604" s="30">
        <f>VLOOKUP(B604,'[1]All-Muss'!$C$3:$L$1341,6,0)</f>
        <v>28000</v>
      </c>
      <c r="N604" s="30" t="str">
        <f>VLOOKUP(B604,'[1]All-Muss'!$C$3:$L$1341,8,0)</f>
        <v>R.M</v>
      </c>
      <c r="O604" s="25">
        <f t="shared" si="38"/>
        <v>0</v>
      </c>
      <c r="P604" s="23" t="e">
        <f>+#REF!-H604</f>
        <v>#REF!</v>
      </c>
      <c r="Q604" s="24" t="e">
        <f t="shared" si="39"/>
        <v>#REF!</v>
      </c>
      <c r="R604" s="25" t="e">
        <f t="shared" si="40"/>
        <v>#REF!</v>
      </c>
      <c r="S604" s="24">
        <f t="shared" si="41"/>
        <v>0</v>
      </c>
      <c r="T604" s="24"/>
      <c r="U604" s="24"/>
      <c r="V604" s="24"/>
      <c r="W604" s="23" t="e">
        <f>+#REF!-H604</f>
        <v>#REF!</v>
      </c>
      <c r="X604" s="24"/>
      <c r="Y604" s="24"/>
      <c r="Z604" s="24"/>
      <c r="AA604" s="24"/>
      <c r="AB604" s="24"/>
      <c r="AC604" s="24"/>
      <c r="AD604" s="12" t="str">
        <f>VLOOKUP(B604,'[1]All-Muss'!$C$3:$L$1341,10,0)</f>
        <v>Last communication 10,Membership trasfer latter but not trasfer &amp; trasfe charges Recd,</v>
      </c>
    </row>
    <row r="605" spans="1:30" ht="15" thickBot="1" x14ac:dyDescent="0.35">
      <c r="A605" s="27">
        <v>605</v>
      </c>
      <c r="B605" s="28" t="s">
        <v>1550</v>
      </c>
      <c r="C605" s="23" t="s">
        <v>23</v>
      </c>
      <c r="D605" s="29">
        <v>3000414</v>
      </c>
      <c r="E605" s="19" t="s">
        <v>25</v>
      </c>
      <c r="F605" s="23" t="s">
        <v>26</v>
      </c>
      <c r="G605" s="31">
        <v>34614</v>
      </c>
      <c r="H605" s="23">
        <v>1994</v>
      </c>
      <c r="I605" s="23" t="s">
        <v>1551</v>
      </c>
      <c r="J605" s="23"/>
      <c r="K605" s="30"/>
      <c r="L605" s="30">
        <f>VLOOKUP(B605,'[1]All-Muss'!$C$3:$L$1341,5,0)</f>
        <v>42750</v>
      </c>
      <c r="M605" s="30">
        <f>VLOOKUP(B605,'[1]All-Muss'!$C$3:$L$1341,6,0)</f>
        <v>42750</v>
      </c>
      <c r="N605" s="30" t="str">
        <f>VLOOKUP(B605,'[1]All-Muss'!$C$3:$L$1341,8,0)</f>
        <v>R.M</v>
      </c>
      <c r="O605" s="25">
        <f t="shared" si="38"/>
        <v>0</v>
      </c>
      <c r="P605" s="23" t="e">
        <f>+#REF!-H605</f>
        <v>#REF!</v>
      </c>
      <c r="Q605" s="24" t="e">
        <f t="shared" si="39"/>
        <v>#REF!</v>
      </c>
      <c r="R605" s="25" t="e">
        <f t="shared" si="40"/>
        <v>#REF!</v>
      </c>
      <c r="S605" s="24">
        <f t="shared" si="41"/>
        <v>0</v>
      </c>
      <c r="T605" s="24"/>
      <c r="U605" s="24"/>
      <c r="V605" s="24"/>
      <c r="W605" s="23" t="e">
        <f>+#REF!-H605</f>
        <v>#REF!</v>
      </c>
      <c r="X605" s="24"/>
      <c r="Y605" s="24"/>
      <c r="Z605" s="24"/>
      <c r="AA605" s="24"/>
      <c r="AB605" s="24"/>
      <c r="AC605" s="24"/>
      <c r="AD605" s="12" t="str">
        <f>VLOOKUP(B605,'[1]All-Muss'!$C$3:$L$1341,10,0)</f>
        <v>Last communication 16</v>
      </c>
    </row>
    <row r="606" spans="1:30" ht="15" thickBot="1" x14ac:dyDescent="0.35">
      <c r="A606" s="27">
        <v>606</v>
      </c>
      <c r="B606" s="28" t="s">
        <v>1552</v>
      </c>
      <c r="C606" s="23" t="s">
        <v>23</v>
      </c>
      <c r="D606" s="29">
        <v>3000422</v>
      </c>
      <c r="E606" s="19" t="s">
        <v>25</v>
      </c>
      <c r="F606" s="23" t="s">
        <v>26</v>
      </c>
      <c r="G606" s="31">
        <v>34553</v>
      </c>
      <c r="H606" s="23">
        <v>1994</v>
      </c>
      <c r="I606" s="23" t="s">
        <v>1553</v>
      </c>
      <c r="J606" s="23"/>
      <c r="K606" s="30"/>
      <c r="L606" s="30">
        <f>VLOOKUP(B606,'[1]All-Muss'!$C$3:$L$1341,5,0)</f>
        <v>75000</v>
      </c>
      <c r="M606" s="30">
        <f>VLOOKUP(B606,'[1]All-Muss'!$C$3:$L$1341,6,0)</f>
        <v>75000</v>
      </c>
      <c r="N606" s="30" t="str">
        <f>VLOOKUP(B606,'[1]All-Muss'!$C$3:$L$1341,8,0)</f>
        <v>I.R.M</v>
      </c>
      <c r="O606" s="25">
        <f t="shared" si="38"/>
        <v>0</v>
      </c>
      <c r="P606" s="23" t="e">
        <f>+#REF!-H606</f>
        <v>#REF!</v>
      </c>
      <c r="Q606" s="24" t="e">
        <f t="shared" si="39"/>
        <v>#REF!</v>
      </c>
      <c r="R606" s="25" t="e">
        <f t="shared" si="40"/>
        <v>#REF!</v>
      </c>
      <c r="S606" s="24">
        <f t="shared" si="41"/>
        <v>0</v>
      </c>
      <c r="T606" s="24"/>
      <c r="U606" s="24"/>
      <c r="V606" s="24"/>
      <c r="W606" s="23" t="e">
        <f>+#REF!-H606</f>
        <v>#REF!</v>
      </c>
      <c r="X606" s="24"/>
      <c r="Y606" s="24"/>
      <c r="Z606" s="24"/>
      <c r="AA606" s="24"/>
      <c r="AB606" s="24"/>
      <c r="AC606" s="24"/>
      <c r="AD606" s="12" t="str">
        <f>VLOOKUP(B606,'[1]All-Muss'!$C$3:$L$1341,10,0)</f>
        <v>Last communication 09</v>
      </c>
    </row>
    <row r="607" spans="1:30" ht="29.4" thickBot="1" x14ac:dyDescent="0.35">
      <c r="A607" s="27">
        <v>607</v>
      </c>
      <c r="B607" s="28" t="s">
        <v>1554</v>
      </c>
      <c r="C607" s="23" t="s">
        <v>23</v>
      </c>
      <c r="D607" s="29">
        <v>3000423</v>
      </c>
      <c r="E607" s="19" t="s">
        <v>25</v>
      </c>
      <c r="F607" s="23" t="s">
        <v>26</v>
      </c>
      <c r="G607" s="31">
        <v>34553</v>
      </c>
      <c r="H607" s="23">
        <v>1994</v>
      </c>
      <c r="I607" s="23" t="s">
        <v>1555</v>
      </c>
      <c r="J607" s="23"/>
      <c r="K607" s="30"/>
      <c r="L607" s="30">
        <f>VLOOKUP(B607,'[1]All-Muss'!$C$3:$L$1341,5,0)</f>
        <v>75000</v>
      </c>
      <c r="M607" s="30">
        <f>VLOOKUP(B607,'[1]All-Muss'!$C$3:$L$1341,6,0)</f>
        <v>75000</v>
      </c>
      <c r="N607" s="30" t="str">
        <f>VLOOKUP(B607,'[1]All-Muss'!$C$3:$L$1341,8,0)</f>
        <v>I.R.M</v>
      </c>
      <c r="O607" s="25">
        <f t="shared" si="38"/>
        <v>0</v>
      </c>
      <c r="P607" s="23" t="e">
        <f>+#REF!-H607</f>
        <v>#REF!</v>
      </c>
      <c r="Q607" s="24" t="e">
        <f t="shared" si="39"/>
        <v>#REF!</v>
      </c>
      <c r="R607" s="25" t="e">
        <f t="shared" si="40"/>
        <v>#REF!</v>
      </c>
      <c r="S607" s="24">
        <f t="shared" si="41"/>
        <v>0</v>
      </c>
      <c r="T607" s="24"/>
      <c r="U607" s="24"/>
      <c r="V607" s="24"/>
      <c r="W607" s="23" t="e">
        <f>+#REF!-H607</f>
        <v>#REF!</v>
      </c>
      <c r="X607" s="24"/>
      <c r="Y607" s="24"/>
      <c r="Z607" s="24"/>
      <c r="AA607" s="24"/>
      <c r="AB607" s="24"/>
      <c r="AC607" s="24"/>
      <c r="AD607" s="12" t="str">
        <f>VLOOKUP(B607,'[1]All-Muss'!$C$3:$L$1341,10,0)</f>
        <v>Last communication 07, kindly verify all his cheque some cheques is not mentioned in RIMES</v>
      </c>
    </row>
    <row r="608" spans="1:30" ht="15" thickBot="1" x14ac:dyDescent="0.35">
      <c r="A608" s="27">
        <v>608</v>
      </c>
      <c r="B608" s="28" t="s">
        <v>1556</v>
      </c>
      <c r="C608" s="23" t="s">
        <v>23</v>
      </c>
      <c r="D608" s="29">
        <v>3000430</v>
      </c>
      <c r="E608" s="19" t="s">
        <v>25</v>
      </c>
      <c r="F608" s="23" t="s">
        <v>26</v>
      </c>
      <c r="G608" s="23" t="s">
        <v>1557</v>
      </c>
      <c r="H608" s="23">
        <v>1994</v>
      </c>
      <c r="I608" s="23" t="s">
        <v>1558</v>
      </c>
      <c r="J608" s="23"/>
      <c r="K608" s="30"/>
      <c r="L608" s="30">
        <f>VLOOKUP(B608,'[1]All-Muss'!$C$3:$L$1341,5,0)</f>
        <v>57000</v>
      </c>
      <c r="M608" s="30">
        <f>VLOOKUP(B608,'[1]All-Muss'!$C$3:$L$1341,6,0)</f>
        <v>57000</v>
      </c>
      <c r="N608" s="30" t="str">
        <f>VLOOKUP(B608,'[1]All-Muss'!$C$3:$L$1341,8,0)</f>
        <v>I.R.M</v>
      </c>
      <c r="O608" s="25">
        <f t="shared" si="38"/>
        <v>0</v>
      </c>
      <c r="P608" s="23" t="e">
        <f>+#REF!-H608</f>
        <v>#REF!</v>
      </c>
      <c r="Q608" s="24" t="e">
        <f t="shared" si="39"/>
        <v>#REF!</v>
      </c>
      <c r="R608" s="25" t="e">
        <f t="shared" si="40"/>
        <v>#REF!</v>
      </c>
      <c r="S608" s="24">
        <f t="shared" si="41"/>
        <v>0</v>
      </c>
      <c r="T608" s="24"/>
      <c r="U608" s="24"/>
      <c r="V608" s="24"/>
      <c r="W608" s="23" t="e">
        <f>+#REF!-H608</f>
        <v>#REF!</v>
      </c>
      <c r="X608" s="24"/>
      <c r="Y608" s="24"/>
      <c r="Z608" s="24"/>
      <c r="AA608" s="24"/>
      <c r="AB608" s="24"/>
      <c r="AC608" s="24"/>
      <c r="AD608" s="12" t="str">
        <f>VLOOKUP(B608,'[1]All-Muss'!$C$3:$L$1341,10,0)</f>
        <v>Last communication 03</v>
      </c>
    </row>
    <row r="609" spans="1:30" ht="29.4" thickBot="1" x14ac:dyDescent="0.35">
      <c r="A609" s="27">
        <v>609</v>
      </c>
      <c r="B609" s="28" t="s">
        <v>1559</v>
      </c>
      <c r="C609" s="23" t="s">
        <v>23</v>
      </c>
      <c r="D609" s="29">
        <v>3000431</v>
      </c>
      <c r="E609" s="19" t="s">
        <v>25</v>
      </c>
      <c r="F609" s="23" t="s">
        <v>26</v>
      </c>
      <c r="G609" s="23" t="s">
        <v>1557</v>
      </c>
      <c r="H609" s="23">
        <v>1994</v>
      </c>
      <c r="I609" s="23" t="s">
        <v>1560</v>
      </c>
      <c r="J609" s="23"/>
      <c r="K609" s="30"/>
      <c r="L609" s="30">
        <f>VLOOKUP(B609,'[1]All-Muss'!$C$3:$L$1341,5,0)</f>
        <v>45000</v>
      </c>
      <c r="M609" s="30">
        <f>VLOOKUP(B609,'[1]All-Muss'!$C$3:$L$1341,6,0)</f>
        <v>45000</v>
      </c>
      <c r="N609" s="30" t="str">
        <f>VLOOKUP(B609,'[1]All-Muss'!$C$3:$L$1341,8,0)</f>
        <v>I.R.M</v>
      </c>
      <c r="O609" s="25">
        <f t="shared" si="38"/>
        <v>0</v>
      </c>
      <c r="P609" s="23" t="e">
        <f>+#REF!-H609</f>
        <v>#REF!</v>
      </c>
      <c r="Q609" s="24" t="e">
        <f t="shared" si="39"/>
        <v>#REF!</v>
      </c>
      <c r="R609" s="25" t="e">
        <f t="shared" si="40"/>
        <v>#REF!</v>
      </c>
      <c r="S609" s="24">
        <f t="shared" si="41"/>
        <v>0</v>
      </c>
      <c r="T609" s="24"/>
      <c r="U609" s="24"/>
      <c r="V609" s="24"/>
      <c r="W609" s="23" t="e">
        <f>+#REF!-H609</f>
        <v>#REF!</v>
      </c>
      <c r="X609" s="24"/>
      <c r="Y609" s="24"/>
      <c r="Z609" s="24"/>
      <c r="AA609" s="24"/>
      <c r="AB609" s="24"/>
      <c r="AC609" s="24"/>
      <c r="AD609" s="12" t="str">
        <f>VLOOKUP(B609,'[1]All-Muss'!$C$3:$L$1341,10,0)</f>
        <v>Last communication 99, kindly verify all his cheque some cheques is not mentioned in RIMES</v>
      </c>
    </row>
    <row r="610" spans="1:30" ht="29.4" thickBot="1" x14ac:dyDescent="0.35">
      <c r="A610" s="27">
        <v>610</v>
      </c>
      <c r="B610" s="28" t="s">
        <v>1561</v>
      </c>
      <c r="C610" s="23" t="s">
        <v>23</v>
      </c>
      <c r="D610" s="29">
        <v>3000432</v>
      </c>
      <c r="E610" s="19" t="s">
        <v>25</v>
      </c>
      <c r="F610" s="23" t="s">
        <v>26</v>
      </c>
      <c r="G610" s="31">
        <v>34553</v>
      </c>
      <c r="H610" s="23">
        <v>1994</v>
      </c>
      <c r="I610" s="23" t="s">
        <v>1562</v>
      </c>
      <c r="J610" s="23"/>
      <c r="K610" s="30"/>
      <c r="L610" s="30">
        <f>VLOOKUP(B610,'[1]All-Muss'!$C$3:$L$1341,5,0)</f>
        <v>75000</v>
      </c>
      <c r="M610" s="30">
        <f>VLOOKUP(B610,'[1]All-Muss'!$C$3:$L$1341,6,0)</f>
        <v>75000</v>
      </c>
      <c r="N610" s="30" t="str">
        <f>VLOOKUP(B610,'[1]All-Muss'!$C$3:$L$1341,8,0)</f>
        <v>I.R.M</v>
      </c>
      <c r="O610" s="25">
        <f t="shared" si="38"/>
        <v>0</v>
      </c>
      <c r="P610" s="23" t="e">
        <f>+#REF!-H610</f>
        <v>#REF!</v>
      </c>
      <c r="Q610" s="24" t="e">
        <f t="shared" si="39"/>
        <v>#REF!</v>
      </c>
      <c r="R610" s="25" t="e">
        <f t="shared" si="40"/>
        <v>#REF!</v>
      </c>
      <c r="S610" s="24">
        <f t="shared" si="41"/>
        <v>0</v>
      </c>
      <c r="T610" s="24"/>
      <c r="U610" s="24"/>
      <c r="V610" s="24"/>
      <c r="W610" s="23" t="e">
        <f>+#REF!-H610</f>
        <v>#REF!</v>
      </c>
      <c r="X610" s="24"/>
      <c r="Y610" s="24"/>
      <c r="Z610" s="24"/>
      <c r="AA610" s="24"/>
      <c r="AB610" s="24"/>
      <c r="AC610" s="24"/>
      <c r="AD610" s="12" t="str">
        <f>VLOOKUP(B610,'[1]All-Muss'!$C$3:$L$1341,10,0)</f>
        <v>Last communication 06, Please add cheque number into RIMES</v>
      </c>
    </row>
    <row r="611" spans="1:30" ht="15" thickBot="1" x14ac:dyDescent="0.35">
      <c r="A611" s="27">
        <v>611</v>
      </c>
      <c r="B611" s="28" t="s">
        <v>1563</v>
      </c>
      <c r="C611" s="23" t="s">
        <v>23</v>
      </c>
      <c r="D611" s="29">
        <v>3000433</v>
      </c>
      <c r="E611" s="19" t="s">
        <v>25</v>
      </c>
      <c r="F611" s="23" t="s">
        <v>26</v>
      </c>
      <c r="G611" s="23" t="s">
        <v>1564</v>
      </c>
      <c r="H611" s="23">
        <v>1994</v>
      </c>
      <c r="I611" s="23" t="s">
        <v>1565</v>
      </c>
      <c r="J611" s="23"/>
      <c r="K611" s="30"/>
      <c r="L611" s="30">
        <f>VLOOKUP(B611,'[1]All-Muss'!$C$3:$L$1341,5,0)</f>
        <v>28000</v>
      </c>
      <c r="M611" s="30">
        <f>VLOOKUP(B611,'[1]All-Muss'!$C$3:$L$1341,6,0)</f>
        <v>28000</v>
      </c>
      <c r="N611" s="30" t="str">
        <f>VLOOKUP(B611,'[1]All-Muss'!$C$3:$L$1341,8,0)</f>
        <v>I.R.M</v>
      </c>
      <c r="O611" s="25">
        <f t="shared" si="38"/>
        <v>0</v>
      </c>
      <c r="P611" s="23" t="e">
        <f>+#REF!-H611</f>
        <v>#REF!</v>
      </c>
      <c r="Q611" s="24" t="e">
        <f t="shared" si="39"/>
        <v>#REF!</v>
      </c>
      <c r="R611" s="25" t="e">
        <f t="shared" si="40"/>
        <v>#REF!</v>
      </c>
      <c r="S611" s="24">
        <f t="shared" si="41"/>
        <v>0</v>
      </c>
      <c r="T611" s="24"/>
      <c r="U611" s="24"/>
      <c r="V611" s="24"/>
      <c r="W611" s="23" t="e">
        <f>+#REF!-H611</f>
        <v>#REF!</v>
      </c>
      <c r="X611" s="24"/>
      <c r="Y611" s="24"/>
      <c r="Z611" s="24"/>
      <c r="AA611" s="24"/>
      <c r="AB611" s="24"/>
      <c r="AC611" s="24"/>
      <c r="AD611" s="12" t="str">
        <f>VLOOKUP(B611,'[1]All-Muss'!$C$3:$L$1341,10,0)</f>
        <v>Last communication 01</v>
      </c>
    </row>
    <row r="612" spans="1:30" ht="29.4" thickBot="1" x14ac:dyDescent="0.35">
      <c r="A612" s="27">
        <v>612</v>
      </c>
      <c r="B612" s="28" t="s">
        <v>1566</v>
      </c>
      <c r="C612" s="23" t="s">
        <v>23</v>
      </c>
      <c r="D612" s="29">
        <v>3000440</v>
      </c>
      <c r="E612" s="19" t="s">
        <v>25</v>
      </c>
      <c r="F612" s="23" t="s">
        <v>26</v>
      </c>
      <c r="G612" s="23" t="s">
        <v>1564</v>
      </c>
      <c r="H612" s="23">
        <v>1994</v>
      </c>
      <c r="I612" s="23" t="s">
        <v>1567</v>
      </c>
      <c r="J612" s="23"/>
      <c r="K612" s="30"/>
      <c r="L612" s="30">
        <f>VLOOKUP(B612,'[1]All-Muss'!$C$3:$L$1341,5,0)</f>
        <v>57000</v>
      </c>
      <c r="M612" s="30">
        <f>VLOOKUP(B612,'[1]All-Muss'!$C$3:$L$1341,6,0)</f>
        <v>34200</v>
      </c>
      <c r="N612" s="30" t="str">
        <f>VLOOKUP(B612,'[1]All-Muss'!$C$3:$L$1341,8,0)</f>
        <v>Outstanding</v>
      </c>
      <c r="O612" s="25">
        <f t="shared" si="38"/>
        <v>22800</v>
      </c>
      <c r="P612" s="23" t="e">
        <f>+#REF!-H612</f>
        <v>#REF!</v>
      </c>
      <c r="Q612" s="24">
        <f t="shared" si="39"/>
        <v>27360</v>
      </c>
      <c r="R612" s="25" t="e">
        <f t="shared" si="40"/>
        <v>#REF!</v>
      </c>
      <c r="S612" s="24">
        <f t="shared" si="41"/>
        <v>27360</v>
      </c>
      <c r="T612" s="24"/>
      <c r="U612" s="24"/>
      <c r="V612" s="24"/>
      <c r="W612" s="23" t="e">
        <f>+#REF!-H612</f>
        <v>#REF!</v>
      </c>
      <c r="X612" s="24"/>
      <c r="Y612" s="24"/>
      <c r="Z612" s="24"/>
      <c r="AA612" s="24"/>
      <c r="AB612" s="24"/>
      <c r="AC612" s="24"/>
      <c r="AD612" s="12" t="str">
        <f>VLOOKUP(B612,'[1]All-Muss'!$C$3:$L$1341,10,0)</f>
        <v>Outstanding, last communication 99, please add cheque number into RIMES</v>
      </c>
    </row>
    <row r="613" spans="1:30" ht="15" thickBot="1" x14ac:dyDescent="0.35">
      <c r="A613" s="27">
        <v>613</v>
      </c>
      <c r="B613" s="28" t="s">
        <v>1568</v>
      </c>
      <c r="C613" s="23" t="s">
        <v>23</v>
      </c>
      <c r="D613" s="29">
        <v>3000441</v>
      </c>
      <c r="E613" s="19" t="s">
        <v>25</v>
      </c>
      <c r="F613" s="23" t="s">
        <v>26</v>
      </c>
      <c r="G613" s="23" t="s">
        <v>1564</v>
      </c>
      <c r="H613" s="23">
        <v>1994</v>
      </c>
      <c r="I613" s="23" t="s">
        <v>1569</v>
      </c>
      <c r="J613" s="23"/>
      <c r="K613" s="30"/>
      <c r="L613" s="30">
        <f>VLOOKUP(B613,'[1]All-Muss'!$C$3:$L$1341,5,0)</f>
        <v>45000</v>
      </c>
      <c r="M613" s="30">
        <f>VLOOKUP(B613,'[1]All-Muss'!$C$3:$L$1341,6,0)</f>
        <v>45000</v>
      </c>
      <c r="N613" s="30" t="str">
        <f>VLOOKUP(B613,'[1]All-Muss'!$C$3:$L$1341,8,0)</f>
        <v>I.R.M</v>
      </c>
      <c r="O613" s="25">
        <f t="shared" si="38"/>
        <v>0</v>
      </c>
      <c r="P613" s="23" t="e">
        <f>+#REF!-H613</f>
        <v>#REF!</v>
      </c>
      <c r="Q613" s="24" t="e">
        <f t="shared" si="39"/>
        <v>#REF!</v>
      </c>
      <c r="R613" s="25" t="e">
        <f t="shared" si="40"/>
        <v>#REF!</v>
      </c>
      <c r="S613" s="24">
        <f t="shared" si="41"/>
        <v>0</v>
      </c>
      <c r="T613" s="24"/>
      <c r="U613" s="24"/>
      <c r="V613" s="24"/>
      <c r="W613" s="23" t="e">
        <f>+#REF!-H613</f>
        <v>#REF!</v>
      </c>
      <c r="X613" s="24"/>
      <c r="Y613" s="24"/>
      <c r="Z613" s="24"/>
      <c r="AA613" s="24"/>
      <c r="AB613" s="24"/>
      <c r="AC613" s="24"/>
      <c r="AD613" s="12" t="str">
        <f>VLOOKUP(B613,'[1]All-Muss'!$C$3:$L$1341,10,0)</f>
        <v>Last communication 07</v>
      </c>
    </row>
    <row r="614" spans="1:30" ht="15" thickBot="1" x14ac:dyDescent="0.35">
      <c r="A614" s="27">
        <v>614</v>
      </c>
      <c r="B614" s="28" t="s">
        <v>1570</v>
      </c>
      <c r="C614" s="23" t="s">
        <v>23</v>
      </c>
      <c r="D614" s="29">
        <v>3000447</v>
      </c>
      <c r="E614" s="19" t="s">
        <v>25</v>
      </c>
      <c r="F614" s="23" t="s">
        <v>26</v>
      </c>
      <c r="G614" s="23" t="s">
        <v>1571</v>
      </c>
      <c r="H614" s="23">
        <v>1994</v>
      </c>
      <c r="I614" s="23" t="s">
        <v>1572</v>
      </c>
      <c r="J614" s="23"/>
      <c r="K614" s="30"/>
      <c r="L614" s="30">
        <f>VLOOKUP(B614,'[1]All-Muss'!$C$3:$L$1341,5,0)</f>
        <v>45000</v>
      </c>
      <c r="M614" s="30">
        <f>VLOOKUP(B614,'[1]All-Muss'!$C$3:$L$1341,6,0)</f>
        <v>45000</v>
      </c>
      <c r="N614" s="30" t="str">
        <f>VLOOKUP(B614,'[1]All-Muss'!$C$3:$L$1341,8,0)</f>
        <v>I.R.M</v>
      </c>
      <c r="O614" s="25">
        <f t="shared" si="38"/>
        <v>0</v>
      </c>
      <c r="P614" s="23" t="e">
        <f>+#REF!-H614</f>
        <v>#REF!</v>
      </c>
      <c r="Q614" s="24" t="e">
        <f t="shared" si="39"/>
        <v>#REF!</v>
      </c>
      <c r="R614" s="25" t="e">
        <f t="shared" si="40"/>
        <v>#REF!</v>
      </c>
      <c r="S614" s="24">
        <f t="shared" si="41"/>
        <v>0</v>
      </c>
      <c r="T614" s="24"/>
      <c r="U614" s="24"/>
      <c r="V614" s="24"/>
      <c r="W614" s="23" t="e">
        <f>+#REF!-H614</f>
        <v>#REF!</v>
      </c>
      <c r="X614" s="24"/>
      <c r="Y614" s="24"/>
      <c r="Z614" s="24"/>
      <c r="AA614" s="24"/>
      <c r="AB614" s="24"/>
      <c r="AC614" s="24"/>
      <c r="AD614" s="12" t="str">
        <f>VLOOKUP(B614,'[1]All-Muss'!$C$3:$L$1341,10,0)</f>
        <v>Last communication 09</v>
      </c>
    </row>
    <row r="615" spans="1:30" ht="29.4" thickBot="1" x14ac:dyDescent="0.35">
      <c r="A615" s="27">
        <v>615</v>
      </c>
      <c r="B615" s="28" t="s">
        <v>1573</v>
      </c>
      <c r="C615" s="23" t="s">
        <v>23</v>
      </c>
      <c r="D615" s="29">
        <v>3000448</v>
      </c>
      <c r="E615" s="19" t="s">
        <v>25</v>
      </c>
      <c r="F615" s="23" t="s">
        <v>26</v>
      </c>
      <c r="G615" s="23" t="s">
        <v>1571</v>
      </c>
      <c r="H615" s="23">
        <v>1994</v>
      </c>
      <c r="I615" s="23" t="s">
        <v>515</v>
      </c>
      <c r="J615" s="23"/>
      <c r="K615" s="30"/>
      <c r="L615" s="30">
        <f>VLOOKUP(B615,'[1]All-Muss'!$C$3:$L$1341,5,0)</f>
        <v>45000</v>
      </c>
      <c r="M615" s="30">
        <f>VLOOKUP(B615,'[1]All-Muss'!$C$3:$L$1341,6,0)</f>
        <v>45000</v>
      </c>
      <c r="N615" s="30" t="str">
        <f>VLOOKUP(B615,'[1]All-Muss'!$C$3:$L$1341,8,0)</f>
        <v>R.M</v>
      </c>
      <c r="O615" s="25">
        <f t="shared" si="38"/>
        <v>0</v>
      </c>
      <c r="P615" s="23" t="e">
        <f>+#REF!-H615</f>
        <v>#REF!</v>
      </c>
      <c r="Q615" s="24" t="e">
        <f t="shared" si="39"/>
        <v>#REF!</v>
      </c>
      <c r="R615" s="25" t="e">
        <f t="shared" si="40"/>
        <v>#REF!</v>
      </c>
      <c r="S615" s="24">
        <f t="shared" si="41"/>
        <v>0</v>
      </c>
      <c r="T615" s="24"/>
      <c r="U615" s="24"/>
      <c r="V615" s="24"/>
      <c r="W615" s="23" t="e">
        <f>+#REF!-H615</f>
        <v>#REF!</v>
      </c>
      <c r="X615" s="24"/>
      <c r="Y615" s="24"/>
      <c r="Z615" s="24"/>
      <c r="AA615" s="24"/>
      <c r="AB615" s="24"/>
      <c r="AC615" s="24"/>
      <c r="AD615" s="12" t="str">
        <f>VLOOKUP(B615,'[1]All-Muss'!$C$3:$L$1341,10,0)</f>
        <v>Last communication 09 &amp; transferred from Ashish Perry to Kapil Khanna</v>
      </c>
    </row>
    <row r="616" spans="1:30" ht="15" thickBot="1" x14ac:dyDescent="0.35">
      <c r="A616" s="27">
        <v>616</v>
      </c>
      <c r="B616" s="28" t="s">
        <v>1574</v>
      </c>
      <c r="C616" s="23" t="s">
        <v>23</v>
      </c>
      <c r="D616" s="29">
        <v>3000449</v>
      </c>
      <c r="E616" s="19" t="s">
        <v>25</v>
      </c>
      <c r="F616" s="23" t="s">
        <v>26</v>
      </c>
      <c r="G616" s="23" t="s">
        <v>1564</v>
      </c>
      <c r="H616" s="23">
        <v>1994</v>
      </c>
      <c r="I616" s="23" t="s">
        <v>1575</v>
      </c>
      <c r="J616" s="23"/>
      <c r="K616" s="30"/>
      <c r="L616" s="30">
        <f>VLOOKUP(B616,'[1]All-Muss'!$C$3:$L$1341,5,0)</f>
        <v>57000</v>
      </c>
      <c r="M616" s="30">
        <f>VLOOKUP(B616,'[1]All-Muss'!$C$3:$L$1341,6,0)</f>
        <v>57000</v>
      </c>
      <c r="N616" s="30" t="str">
        <f>VLOOKUP(B616,'[1]All-Muss'!$C$3:$L$1341,8,0)</f>
        <v>I.R.M</v>
      </c>
      <c r="O616" s="25">
        <f t="shared" si="38"/>
        <v>0</v>
      </c>
      <c r="P616" s="23" t="e">
        <f>+#REF!-H616</f>
        <v>#REF!</v>
      </c>
      <c r="Q616" s="24" t="e">
        <f t="shared" si="39"/>
        <v>#REF!</v>
      </c>
      <c r="R616" s="25" t="e">
        <f t="shared" si="40"/>
        <v>#REF!</v>
      </c>
      <c r="S616" s="24">
        <f t="shared" si="41"/>
        <v>0</v>
      </c>
      <c r="T616" s="24"/>
      <c r="U616" s="24"/>
      <c r="V616" s="24"/>
      <c r="W616" s="23" t="e">
        <f>+#REF!-H616</f>
        <v>#REF!</v>
      </c>
      <c r="X616" s="24"/>
      <c r="Y616" s="24"/>
      <c r="Z616" s="24"/>
      <c r="AA616" s="24"/>
      <c r="AB616" s="24"/>
      <c r="AC616" s="24"/>
      <c r="AD616" s="12" t="str">
        <f>VLOOKUP(B616,'[1]All-Muss'!$C$3:$L$1341,10,0)</f>
        <v>Last communication 09</v>
      </c>
    </row>
    <row r="617" spans="1:30" ht="15" thickBot="1" x14ac:dyDescent="0.35">
      <c r="A617" s="27">
        <v>617</v>
      </c>
      <c r="B617" s="28" t="s">
        <v>1576</v>
      </c>
      <c r="C617" s="23" t="s">
        <v>23</v>
      </c>
      <c r="D617" s="29">
        <v>3000450</v>
      </c>
      <c r="E617" s="19" t="s">
        <v>25</v>
      </c>
      <c r="F617" s="23" t="s">
        <v>26</v>
      </c>
      <c r="G617" s="23" t="s">
        <v>1571</v>
      </c>
      <c r="H617" s="23">
        <v>1994</v>
      </c>
      <c r="I617" s="23" t="s">
        <v>1577</v>
      </c>
      <c r="J617" s="23"/>
      <c r="K617" s="30"/>
      <c r="L617" s="30">
        <f>VLOOKUP(B617,'[1]All-Muss'!$C$3:$L$1341,5,0)</f>
        <v>45000</v>
      </c>
      <c r="M617" s="30">
        <f>VLOOKUP(B617,'[1]All-Muss'!$C$3:$L$1341,6,0)</f>
        <v>45000</v>
      </c>
      <c r="N617" s="30" t="str">
        <f>VLOOKUP(B617,'[1]All-Muss'!$C$3:$L$1341,8,0)</f>
        <v>I.R.M</v>
      </c>
      <c r="O617" s="25">
        <f t="shared" si="38"/>
        <v>0</v>
      </c>
      <c r="P617" s="23" t="e">
        <f>+#REF!-H617</f>
        <v>#REF!</v>
      </c>
      <c r="Q617" s="24" t="e">
        <f t="shared" si="39"/>
        <v>#REF!</v>
      </c>
      <c r="R617" s="25" t="e">
        <f t="shared" si="40"/>
        <v>#REF!</v>
      </c>
      <c r="S617" s="24">
        <f t="shared" si="41"/>
        <v>0</v>
      </c>
      <c r="T617" s="24"/>
      <c r="U617" s="24"/>
      <c r="V617" s="24"/>
      <c r="W617" s="23" t="e">
        <f>+#REF!-H617</f>
        <v>#REF!</v>
      </c>
      <c r="X617" s="24"/>
      <c r="Y617" s="24"/>
      <c r="Z617" s="24"/>
      <c r="AA617" s="24"/>
      <c r="AB617" s="24"/>
      <c r="AC617" s="24"/>
      <c r="AD617" s="12" t="str">
        <f>VLOOKUP(B617,'[1]All-Muss'!$C$3:$L$1341,10,0)</f>
        <v>Last communication 09</v>
      </c>
    </row>
    <row r="618" spans="1:30" ht="15" thickBot="1" x14ac:dyDescent="0.35">
      <c r="A618" s="27">
        <v>618</v>
      </c>
      <c r="B618" s="28" t="s">
        <v>1578</v>
      </c>
      <c r="C618" s="23" t="s">
        <v>23</v>
      </c>
      <c r="D618" s="29">
        <v>3000452</v>
      </c>
      <c r="E618" s="19" t="s">
        <v>25</v>
      </c>
      <c r="F618" s="23" t="s">
        <v>26</v>
      </c>
      <c r="G618" s="23" t="s">
        <v>1579</v>
      </c>
      <c r="H618" s="23">
        <v>1994</v>
      </c>
      <c r="I618" s="23" t="s">
        <v>1580</v>
      </c>
      <c r="J618" s="23"/>
      <c r="K618" s="30"/>
      <c r="L618" s="30">
        <f>VLOOKUP(B618,'[1]All-Muss'!$C$3:$L$1341,5,0)</f>
        <v>35000</v>
      </c>
      <c r="M618" s="30">
        <f>VLOOKUP(B618,'[1]All-Muss'!$C$3:$L$1341,6,0)</f>
        <v>35000</v>
      </c>
      <c r="N618" s="30" t="str">
        <f>VLOOKUP(B618,'[1]All-Muss'!$C$3:$L$1341,8,0)</f>
        <v>I.R.M</v>
      </c>
      <c r="O618" s="25">
        <f t="shared" si="38"/>
        <v>0</v>
      </c>
      <c r="P618" s="23" t="e">
        <f>+#REF!-H618</f>
        <v>#REF!</v>
      </c>
      <c r="Q618" s="24" t="e">
        <f t="shared" si="39"/>
        <v>#REF!</v>
      </c>
      <c r="R618" s="25" t="e">
        <f t="shared" si="40"/>
        <v>#REF!</v>
      </c>
      <c r="S618" s="24">
        <f t="shared" si="41"/>
        <v>0</v>
      </c>
      <c r="T618" s="24"/>
      <c r="U618" s="24"/>
      <c r="V618" s="24"/>
      <c r="W618" s="23" t="e">
        <f>+#REF!-H618</f>
        <v>#REF!</v>
      </c>
      <c r="X618" s="24"/>
      <c r="Y618" s="24"/>
      <c r="Z618" s="24"/>
      <c r="AA618" s="24"/>
      <c r="AB618" s="24"/>
      <c r="AC618" s="24"/>
      <c r="AD618" s="12" t="str">
        <f>VLOOKUP(B618,'[1]All-Muss'!$C$3:$L$1341,10,0)</f>
        <v>Last communication 98</v>
      </c>
    </row>
    <row r="619" spans="1:30" ht="15" thickBot="1" x14ac:dyDescent="0.35">
      <c r="A619" s="27">
        <v>619</v>
      </c>
      <c r="B619" s="28" t="s">
        <v>1581</v>
      </c>
      <c r="C619" s="23" t="s">
        <v>23</v>
      </c>
      <c r="D619" s="29">
        <v>3000454</v>
      </c>
      <c r="E619" s="19" t="s">
        <v>25</v>
      </c>
      <c r="F619" s="23" t="s">
        <v>26</v>
      </c>
      <c r="G619" s="23" t="s">
        <v>1579</v>
      </c>
      <c r="H619" s="23">
        <v>1994</v>
      </c>
      <c r="I619" s="23" t="s">
        <v>1582</v>
      </c>
      <c r="J619" s="23"/>
      <c r="K619" s="30"/>
      <c r="L619" s="30">
        <f>VLOOKUP(B619,'[1]All-Muss'!$C$3:$L$1341,5,0)</f>
        <v>57000</v>
      </c>
      <c r="M619" s="30">
        <f>VLOOKUP(B619,'[1]All-Muss'!$C$3:$L$1341,6,0)</f>
        <v>57000</v>
      </c>
      <c r="N619" s="30" t="str">
        <f>VLOOKUP(B619,'[1]All-Muss'!$C$3:$L$1341,8,0)</f>
        <v>I.R.M</v>
      </c>
      <c r="O619" s="25">
        <f t="shared" si="38"/>
        <v>0</v>
      </c>
      <c r="P619" s="23" t="e">
        <f>+#REF!-H619</f>
        <v>#REF!</v>
      </c>
      <c r="Q619" s="24" t="e">
        <f t="shared" si="39"/>
        <v>#REF!</v>
      </c>
      <c r="R619" s="25" t="e">
        <f t="shared" si="40"/>
        <v>#REF!</v>
      </c>
      <c r="S619" s="24">
        <f t="shared" si="41"/>
        <v>0</v>
      </c>
      <c r="T619" s="24"/>
      <c r="U619" s="24"/>
      <c r="V619" s="24"/>
      <c r="W619" s="23" t="e">
        <f>+#REF!-H619</f>
        <v>#REF!</v>
      </c>
      <c r="X619" s="24"/>
      <c r="Y619" s="24"/>
      <c r="Z619" s="24"/>
      <c r="AA619" s="24"/>
      <c r="AB619" s="24"/>
      <c r="AC619" s="24"/>
      <c r="AD619" s="12" t="str">
        <f>VLOOKUP(B619,'[1]All-Muss'!$C$3:$L$1341,10,0)</f>
        <v>Last communication 94</v>
      </c>
    </row>
    <row r="620" spans="1:30" ht="15" thickBot="1" x14ac:dyDescent="0.35">
      <c r="A620" s="27">
        <v>620</v>
      </c>
      <c r="B620" s="28" t="s">
        <v>1583</v>
      </c>
      <c r="C620" s="23" t="s">
        <v>23</v>
      </c>
      <c r="D620" s="29">
        <v>3000455</v>
      </c>
      <c r="E620" s="19" t="s">
        <v>25</v>
      </c>
      <c r="F620" s="23" t="s">
        <v>26</v>
      </c>
      <c r="G620" s="23" t="s">
        <v>1584</v>
      </c>
      <c r="H620" s="23">
        <v>1994</v>
      </c>
      <c r="I620" s="23" t="s">
        <v>1585</v>
      </c>
      <c r="J620" s="23"/>
      <c r="K620" s="30"/>
      <c r="L620" s="30">
        <f>VLOOKUP(B620,'[1]All-Muss'!$C$3:$L$1341,5,0)</f>
        <v>35000</v>
      </c>
      <c r="M620" s="30">
        <f>VLOOKUP(B620,'[1]All-Muss'!$C$3:$L$1341,6,0)</f>
        <v>35000</v>
      </c>
      <c r="N620" s="30" t="str">
        <f>VLOOKUP(B620,'[1]All-Muss'!$C$3:$L$1341,8,0)</f>
        <v>I.R.M</v>
      </c>
      <c r="O620" s="25">
        <f t="shared" si="38"/>
        <v>0</v>
      </c>
      <c r="P620" s="23" t="e">
        <f>+#REF!-H620</f>
        <v>#REF!</v>
      </c>
      <c r="Q620" s="24" t="e">
        <f t="shared" si="39"/>
        <v>#REF!</v>
      </c>
      <c r="R620" s="25" t="e">
        <f t="shared" si="40"/>
        <v>#REF!</v>
      </c>
      <c r="S620" s="24">
        <f t="shared" si="41"/>
        <v>0</v>
      </c>
      <c r="T620" s="24"/>
      <c r="U620" s="24"/>
      <c r="V620" s="24"/>
      <c r="W620" s="23" t="e">
        <f>+#REF!-H620</f>
        <v>#REF!</v>
      </c>
      <c r="X620" s="24"/>
      <c r="Y620" s="24"/>
      <c r="Z620" s="24"/>
      <c r="AA620" s="24"/>
      <c r="AB620" s="24"/>
      <c r="AC620" s="24"/>
      <c r="AD620" s="12" t="str">
        <f>VLOOKUP(B620,'[1]All-Muss'!$C$3:$L$1341,10,0)</f>
        <v>Last communication 95</v>
      </c>
    </row>
    <row r="621" spans="1:30" ht="15" thickBot="1" x14ac:dyDescent="0.35">
      <c r="A621" s="27">
        <v>621</v>
      </c>
      <c r="B621" s="28" t="s">
        <v>1586</v>
      </c>
      <c r="C621" s="23" t="s">
        <v>23</v>
      </c>
      <c r="D621" s="29">
        <v>3000471</v>
      </c>
      <c r="E621" s="19" t="s">
        <v>25</v>
      </c>
      <c r="F621" s="23" t="s">
        <v>26</v>
      </c>
      <c r="G621" s="23" t="s">
        <v>1587</v>
      </c>
      <c r="H621" s="23">
        <v>1994</v>
      </c>
      <c r="I621" s="23" t="s">
        <v>1588</v>
      </c>
      <c r="J621" s="23"/>
      <c r="K621" s="30"/>
      <c r="L621" s="30">
        <f>VLOOKUP(B621,'[1]All-Muss'!$C$3:$L$1341,5,0)</f>
        <v>45000</v>
      </c>
      <c r="M621" s="30">
        <f>VLOOKUP(B621,'[1]All-Muss'!$C$3:$L$1341,6,0)</f>
        <v>45000</v>
      </c>
      <c r="N621" s="30" t="str">
        <f>VLOOKUP(B621,'[1]All-Muss'!$C$3:$L$1341,8,0)</f>
        <v>I.R.M</v>
      </c>
      <c r="O621" s="25">
        <f t="shared" si="38"/>
        <v>0</v>
      </c>
      <c r="P621" s="23" t="e">
        <f>+#REF!-H621</f>
        <v>#REF!</v>
      </c>
      <c r="Q621" s="24" t="e">
        <f t="shared" si="39"/>
        <v>#REF!</v>
      </c>
      <c r="R621" s="25" t="e">
        <f t="shared" si="40"/>
        <v>#REF!</v>
      </c>
      <c r="S621" s="24">
        <f t="shared" si="41"/>
        <v>0</v>
      </c>
      <c r="T621" s="24"/>
      <c r="U621" s="24"/>
      <c r="V621" s="24"/>
      <c r="W621" s="23" t="e">
        <f>+#REF!-H621</f>
        <v>#REF!</v>
      </c>
      <c r="X621" s="24"/>
      <c r="Y621" s="24"/>
      <c r="Z621" s="24"/>
      <c r="AA621" s="24"/>
      <c r="AB621" s="24"/>
      <c r="AC621" s="24"/>
      <c r="AD621" s="12" t="str">
        <f>VLOOKUP(B621,'[1]All-Muss'!$C$3:$L$1341,10,0)</f>
        <v>Last communication 96</v>
      </c>
    </row>
    <row r="622" spans="1:30" ht="15" thickBot="1" x14ac:dyDescent="0.35">
      <c r="A622" s="27">
        <v>622</v>
      </c>
      <c r="B622" s="28" t="s">
        <v>1589</v>
      </c>
      <c r="C622" s="23" t="s">
        <v>23</v>
      </c>
      <c r="D622" s="29">
        <v>3000473</v>
      </c>
      <c r="E622" s="19" t="s">
        <v>25</v>
      </c>
      <c r="F622" s="23" t="s">
        <v>26</v>
      </c>
      <c r="G622" s="23" t="s">
        <v>1053</v>
      </c>
      <c r="H622" s="23">
        <v>1994</v>
      </c>
      <c r="I622" s="23" t="s">
        <v>1590</v>
      </c>
      <c r="J622" s="23"/>
      <c r="K622" s="30"/>
      <c r="L622" s="30">
        <f>VLOOKUP(B622,'[1]All-Muss'!$C$3:$L$1341,5,0)</f>
        <v>57000</v>
      </c>
      <c r="M622" s="30">
        <f>VLOOKUP(B622,'[1]All-Muss'!$C$3:$L$1341,6,0)</f>
        <v>57000</v>
      </c>
      <c r="N622" s="30" t="str">
        <f>VLOOKUP(B622,'[1]All-Muss'!$C$3:$L$1341,8,0)</f>
        <v>I.R.M</v>
      </c>
      <c r="O622" s="25">
        <f t="shared" si="38"/>
        <v>0</v>
      </c>
      <c r="P622" s="23" t="e">
        <f>+#REF!-H622</f>
        <v>#REF!</v>
      </c>
      <c r="Q622" s="24" t="e">
        <f t="shared" si="39"/>
        <v>#REF!</v>
      </c>
      <c r="R622" s="25" t="e">
        <f t="shared" si="40"/>
        <v>#REF!</v>
      </c>
      <c r="S622" s="24">
        <f t="shared" si="41"/>
        <v>0</v>
      </c>
      <c r="T622" s="24"/>
      <c r="U622" s="24"/>
      <c r="V622" s="24"/>
      <c r="W622" s="23" t="e">
        <f>+#REF!-H622</f>
        <v>#REF!</v>
      </c>
      <c r="X622" s="24"/>
      <c r="Y622" s="24"/>
      <c r="Z622" s="24"/>
      <c r="AA622" s="24"/>
      <c r="AB622" s="24"/>
      <c r="AC622" s="24"/>
      <c r="AD622" s="12" t="str">
        <f>VLOOKUP(B622,'[1]All-Muss'!$C$3:$L$1341,10,0)</f>
        <v>Last communication 00</v>
      </c>
    </row>
    <row r="623" spans="1:30" ht="15" thickBot="1" x14ac:dyDescent="0.35">
      <c r="A623" s="27">
        <v>623</v>
      </c>
      <c r="B623" s="28" t="s">
        <v>1591</v>
      </c>
      <c r="C623" s="23" t="s">
        <v>23</v>
      </c>
      <c r="D623" s="29">
        <v>3000475</v>
      </c>
      <c r="E623" s="19" t="s">
        <v>25</v>
      </c>
      <c r="F623" s="23" t="s">
        <v>26</v>
      </c>
      <c r="G623" s="23" t="s">
        <v>1053</v>
      </c>
      <c r="H623" s="23">
        <v>1994</v>
      </c>
      <c r="I623" s="23" t="s">
        <v>1592</v>
      </c>
      <c r="J623" s="23"/>
      <c r="K623" s="30"/>
      <c r="L623" s="30">
        <f>VLOOKUP(B623,'[1]All-Muss'!$C$3:$L$1341,5,0)</f>
        <v>45000</v>
      </c>
      <c r="M623" s="30">
        <f>VLOOKUP(B623,'[1]All-Muss'!$C$3:$L$1341,6,0)</f>
        <v>45000</v>
      </c>
      <c r="N623" s="30" t="str">
        <f>VLOOKUP(B623,'[1]All-Muss'!$C$3:$L$1341,8,0)</f>
        <v>I.R.M</v>
      </c>
      <c r="O623" s="25">
        <f t="shared" si="38"/>
        <v>0</v>
      </c>
      <c r="P623" s="23" t="e">
        <f>+#REF!-H623</f>
        <v>#REF!</v>
      </c>
      <c r="Q623" s="24" t="e">
        <f t="shared" si="39"/>
        <v>#REF!</v>
      </c>
      <c r="R623" s="25" t="e">
        <f t="shared" si="40"/>
        <v>#REF!</v>
      </c>
      <c r="S623" s="24">
        <f t="shared" si="41"/>
        <v>0</v>
      </c>
      <c r="T623" s="24"/>
      <c r="U623" s="24"/>
      <c r="V623" s="24"/>
      <c r="W623" s="23" t="e">
        <f>+#REF!-H623</f>
        <v>#REF!</v>
      </c>
      <c r="X623" s="24"/>
      <c r="Y623" s="24"/>
      <c r="Z623" s="24"/>
      <c r="AA623" s="24"/>
      <c r="AB623" s="24"/>
      <c r="AC623" s="24"/>
      <c r="AD623" s="12" t="str">
        <f>VLOOKUP(B623,'[1]All-Muss'!$C$3:$L$1341,10,0)</f>
        <v>Last communication 10</v>
      </c>
    </row>
    <row r="624" spans="1:30" ht="15" thickBot="1" x14ac:dyDescent="0.35">
      <c r="A624" s="27">
        <v>624</v>
      </c>
      <c r="B624" s="28" t="s">
        <v>1593</v>
      </c>
      <c r="C624" s="23" t="s">
        <v>23</v>
      </c>
      <c r="D624" s="29">
        <v>3000484</v>
      </c>
      <c r="E624" s="19" t="s">
        <v>25</v>
      </c>
      <c r="F624" s="23" t="s">
        <v>26</v>
      </c>
      <c r="G624" s="23" t="s">
        <v>1594</v>
      </c>
      <c r="H624" s="23">
        <v>1994</v>
      </c>
      <c r="I624" s="23" t="s">
        <v>1595</v>
      </c>
      <c r="J624" s="23"/>
      <c r="K624" s="30"/>
      <c r="L624" s="30">
        <f>VLOOKUP(B624,'[1]All-Muss'!$C$3:$L$1341,5,0)</f>
        <v>75000</v>
      </c>
      <c r="M624" s="30">
        <f>VLOOKUP(B624,'[1]All-Muss'!$C$3:$L$1341,6,0)</f>
        <v>75000</v>
      </c>
      <c r="N624" s="30" t="str">
        <f>VLOOKUP(B624,'[1]All-Muss'!$C$3:$L$1341,8,0)</f>
        <v>I.R.M</v>
      </c>
      <c r="O624" s="25">
        <f t="shared" si="38"/>
        <v>0</v>
      </c>
      <c r="P624" s="23" t="e">
        <f>+#REF!-H624</f>
        <v>#REF!</v>
      </c>
      <c r="Q624" s="24" t="e">
        <f t="shared" si="39"/>
        <v>#REF!</v>
      </c>
      <c r="R624" s="25" t="e">
        <f t="shared" si="40"/>
        <v>#REF!</v>
      </c>
      <c r="S624" s="24">
        <f t="shared" si="41"/>
        <v>0</v>
      </c>
      <c r="T624" s="24"/>
      <c r="U624" s="24"/>
      <c r="V624" s="24"/>
      <c r="W624" s="23" t="e">
        <f>+#REF!-H624</f>
        <v>#REF!</v>
      </c>
      <c r="X624" s="24"/>
      <c r="Y624" s="24"/>
      <c r="Z624" s="24"/>
      <c r="AA624" s="24"/>
      <c r="AB624" s="24"/>
      <c r="AC624" s="24"/>
      <c r="AD624" s="12" t="str">
        <f>VLOOKUP(B624,'[1]All-Muss'!$C$3:$L$1341,10,0)</f>
        <v>Total 2 membership &amp; last communication 99</v>
      </c>
    </row>
    <row r="625" spans="1:30" ht="15" thickBot="1" x14ac:dyDescent="0.35">
      <c r="A625" s="27">
        <v>625</v>
      </c>
      <c r="B625" s="28" t="s">
        <v>1596</v>
      </c>
      <c r="C625" s="23" t="s">
        <v>23</v>
      </c>
      <c r="D625" s="29">
        <v>3000496</v>
      </c>
      <c r="E625" s="19" t="s">
        <v>25</v>
      </c>
      <c r="F625" s="23" t="s">
        <v>26</v>
      </c>
      <c r="G625" s="23" t="s">
        <v>1524</v>
      </c>
      <c r="H625" s="23">
        <v>1994</v>
      </c>
      <c r="I625" s="23" t="s">
        <v>1597</v>
      </c>
      <c r="J625" s="23"/>
      <c r="K625" s="30"/>
      <c r="L625" s="30">
        <f>VLOOKUP(B625,'[1]All-Muss'!$C$3:$L$1341,5,0)</f>
        <v>57000</v>
      </c>
      <c r="M625" s="30">
        <f>VLOOKUP(B625,'[1]All-Muss'!$C$3:$L$1341,6,0)</f>
        <v>39900</v>
      </c>
      <c r="N625" s="30" t="str">
        <f>VLOOKUP(B625,'[1]All-Muss'!$C$3:$L$1341,8,0)</f>
        <v>Outstanding</v>
      </c>
      <c r="O625" s="25">
        <f t="shared" si="38"/>
        <v>17100</v>
      </c>
      <c r="P625" s="23" t="e">
        <f>+#REF!-H625</f>
        <v>#REF!</v>
      </c>
      <c r="Q625" s="24">
        <f t="shared" si="39"/>
        <v>31920</v>
      </c>
      <c r="R625" s="25" t="e">
        <f t="shared" si="40"/>
        <v>#REF!</v>
      </c>
      <c r="S625" s="24">
        <f t="shared" si="41"/>
        <v>31920</v>
      </c>
      <c r="T625" s="24"/>
      <c r="U625" s="24"/>
      <c r="V625" s="24"/>
      <c r="W625" s="23" t="e">
        <f>+#REF!-H625</f>
        <v>#REF!</v>
      </c>
      <c r="X625" s="24"/>
      <c r="Y625" s="24"/>
      <c r="Z625" s="24"/>
      <c r="AA625" s="24"/>
      <c r="AB625" s="24"/>
      <c r="AC625" s="24"/>
      <c r="AD625" s="12" t="str">
        <f>VLOOKUP(B625,'[1]All-Muss'!$C$3:$L$1341,10,0)</f>
        <v>According to file unit cost outstanding</v>
      </c>
    </row>
    <row r="626" spans="1:30" ht="15" thickBot="1" x14ac:dyDescent="0.35">
      <c r="A626" s="27">
        <v>626</v>
      </c>
      <c r="B626" s="28" t="s">
        <v>1598</v>
      </c>
      <c r="C626" s="23" t="s">
        <v>23</v>
      </c>
      <c r="D626" s="29">
        <v>3000499</v>
      </c>
      <c r="E626" s="19" t="s">
        <v>25</v>
      </c>
      <c r="F626" s="23" t="s">
        <v>26</v>
      </c>
      <c r="G626" s="23" t="s">
        <v>1599</v>
      </c>
      <c r="H626" s="23">
        <v>1994</v>
      </c>
      <c r="I626" s="23" t="s">
        <v>1600</v>
      </c>
      <c r="J626" s="23"/>
      <c r="K626" s="30"/>
      <c r="L626" s="30">
        <f>VLOOKUP(B626,'[1]All-Muss'!$C$3:$L$1341,5,0)</f>
        <v>57000</v>
      </c>
      <c r="M626" s="30">
        <f>VLOOKUP(B626,'[1]All-Muss'!$C$3:$L$1341,6,0)</f>
        <v>57000</v>
      </c>
      <c r="N626" s="30" t="str">
        <f>VLOOKUP(B626,'[1]All-Muss'!$C$3:$L$1341,8,0)</f>
        <v>I.R.M</v>
      </c>
      <c r="O626" s="25">
        <f t="shared" si="38"/>
        <v>0</v>
      </c>
      <c r="P626" s="23" t="e">
        <f>+#REF!-H626</f>
        <v>#REF!</v>
      </c>
      <c r="Q626" s="24" t="e">
        <f t="shared" si="39"/>
        <v>#REF!</v>
      </c>
      <c r="R626" s="25" t="e">
        <f t="shared" si="40"/>
        <v>#REF!</v>
      </c>
      <c r="S626" s="24">
        <f t="shared" si="41"/>
        <v>0</v>
      </c>
      <c r="T626" s="24"/>
      <c r="U626" s="24"/>
      <c r="V626" s="24"/>
      <c r="W626" s="23" t="e">
        <f>+#REF!-H626</f>
        <v>#REF!</v>
      </c>
      <c r="X626" s="24"/>
      <c r="Y626" s="24"/>
      <c r="Z626" s="24"/>
      <c r="AA626" s="24"/>
      <c r="AB626" s="24"/>
      <c r="AC626" s="24"/>
      <c r="AD626" s="12" t="str">
        <f>VLOOKUP(B626,'[1]All-Muss'!$C$3:$L$1341,10,0)</f>
        <v>Last communication 07</v>
      </c>
    </row>
    <row r="627" spans="1:30" ht="15" thickBot="1" x14ac:dyDescent="0.35">
      <c r="A627" s="27">
        <v>627</v>
      </c>
      <c r="B627" s="28" t="s">
        <v>1601</v>
      </c>
      <c r="C627" s="23" t="s">
        <v>23</v>
      </c>
      <c r="D627" s="29">
        <v>3000504</v>
      </c>
      <c r="E627" s="19" t="s">
        <v>25</v>
      </c>
      <c r="F627" s="23" t="s">
        <v>26</v>
      </c>
      <c r="G627" s="23" t="s">
        <v>1602</v>
      </c>
      <c r="H627" s="23">
        <v>1994</v>
      </c>
      <c r="I627" s="23" t="s">
        <v>1603</v>
      </c>
      <c r="J627" s="23"/>
      <c r="K627" s="30"/>
      <c r="L627" s="30">
        <f>VLOOKUP(B627,'[1]All-Muss'!$C$3:$L$1341,5,0)</f>
        <v>57000</v>
      </c>
      <c r="M627" s="30">
        <f>VLOOKUP(B627,'[1]All-Muss'!$C$3:$L$1341,6,0)</f>
        <v>57000</v>
      </c>
      <c r="N627" s="30" t="str">
        <f>VLOOKUP(B627,'[1]All-Muss'!$C$3:$L$1341,8,0)</f>
        <v>I.R.M</v>
      </c>
      <c r="O627" s="25">
        <f t="shared" si="38"/>
        <v>0</v>
      </c>
      <c r="P627" s="23" t="e">
        <f>+#REF!-H627</f>
        <v>#REF!</v>
      </c>
      <c r="Q627" s="24" t="e">
        <f t="shared" si="39"/>
        <v>#REF!</v>
      </c>
      <c r="R627" s="25" t="e">
        <f t="shared" si="40"/>
        <v>#REF!</v>
      </c>
      <c r="S627" s="24">
        <f t="shared" si="41"/>
        <v>0</v>
      </c>
      <c r="T627" s="24"/>
      <c r="U627" s="24"/>
      <c r="V627" s="24"/>
      <c r="W627" s="23" t="e">
        <f>+#REF!-H627</f>
        <v>#REF!</v>
      </c>
      <c r="X627" s="24"/>
      <c r="Y627" s="24"/>
      <c r="Z627" s="24"/>
      <c r="AA627" s="24"/>
      <c r="AB627" s="24"/>
      <c r="AC627" s="24"/>
      <c r="AD627" s="12" t="str">
        <f>VLOOKUP(B627,'[1]All-Muss'!$C$3:$L$1341,10,0)</f>
        <v>Last communication 08</v>
      </c>
    </row>
    <row r="628" spans="1:30" ht="29.4" thickBot="1" x14ac:dyDescent="0.35">
      <c r="A628" s="27">
        <v>628</v>
      </c>
      <c r="B628" s="28" t="s">
        <v>1604</v>
      </c>
      <c r="C628" s="23" t="s">
        <v>23</v>
      </c>
      <c r="D628" s="29">
        <v>3000508</v>
      </c>
      <c r="E628" s="19" t="s">
        <v>25</v>
      </c>
      <c r="F628" s="23" t="s">
        <v>26</v>
      </c>
      <c r="G628" s="23" t="s">
        <v>1059</v>
      </c>
      <c r="H628" s="23">
        <v>1994</v>
      </c>
      <c r="I628" s="23" t="s">
        <v>1605</v>
      </c>
      <c r="J628" s="23"/>
      <c r="K628" s="30"/>
      <c r="L628" s="30">
        <f>VLOOKUP(B628,'[1]All-Muss'!$C$3:$L$1341,5,0)</f>
        <v>62000</v>
      </c>
      <c r="M628" s="30">
        <f>VLOOKUP(B628,'[1]All-Muss'!$C$3:$L$1341,6,0)</f>
        <v>62000</v>
      </c>
      <c r="N628" s="30" t="str">
        <f>VLOOKUP(B628,'[1]All-Muss'!$C$3:$L$1341,8,0)</f>
        <v>R.M</v>
      </c>
      <c r="O628" s="25">
        <f t="shared" si="38"/>
        <v>0</v>
      </c>
      <c r="P628" s="23" t="e">
        <f>+#REF!-H628</f>
        <v>#REF!</v>
      </c>
      <c r="Q628" s="24" t="e">
        <f t="shared" si="39"/>
        <v>#REF!</v>
      </c>
      <c r="R628" s="25" t="e">
        <f t="shared" si="40"/>
        <v>#REF!</v>
      </c>
      <c r="S628" s="24">
        <f t="shared" si="41"/>
        <v>0</v>
      </c>
      <c r="T628" s="24"/>
      <c r="U628" s="24"/>
      <c r="V628" s="24"/>
      <c r="W628" s="23" t="e">
        <f>+#REF!-H628</f>
        <v>#REF!</v>
      </c>
      <c r="X628" s="24"/>
      <c r="Y628" s="24"/>
      <c r="Z628" s="24"/>
      <c r="AA628" s="24"/>
      <c r="AB628" s="24"/>
      <c r="AC628" s="24"/>
      <c r="AD628" s="12" t="str">
        <f>VLOOKUP(B628,'[1]All-Muss'!$C$3:$L$1341,10,0)</f>
        <v>Transfer from Goa to Muss on 26.09.1994, last communication 11</v>
      </c>
    </row>
    <row r="629" spans="1:30" ht="15" thickBot="1" x14ac:dyDescent="0.35">
      <c r="A629" s="27">
        <v>629</v>
      </c>
      <c r="B629" s="28" t="s">
        <v>1606</v>
      </c>
      <c r="C629" s="23" t="s">
        <v>23</v>
      </c>
      <c r="D629" s="29">
        <v>3000515</v>
      </c>
      <c r="E629" s="19" t="s">
        <v>25</v>
      </c>
      <c r="F629" s="23" t="s">
        <v>26</v>
      </c>
      <c r="G629" s="23" t="s">
        <v>1599</v>
      </c>
      <c r="H629" s="23">
        <v>1994</v>
      </c>
      <c r="I629" s="23" t="s">
        <v>1607</v>
      </c>
      <c r="J629" s="23"/>
      <c r="K629" s="30"/>
      <c r="L629" s="30">
        <f>VLOOKUP(B629,'[1]All-Muss'!$C$3:$L$1341,5,0)</f>
        <v>35000</v>
      </c>
      <c r="M629" s="30">
        <f>VLOOKUP(B629,'[1]All-Muss'!$C$3:$L$1341,6,0)</f>
        <v>35000</v>
      </c>
      <c r="N629" s="30" t="str">
        <f>VLOOKUP(B629,'[1]All-Muss'!$C$3:$L$1341,8,0)</f>
        <v>I.R.M</v>
      </c>
      <c r="O629" s="25">
        <f t="shared" si="38"/>
        <v>0</v>
      </c>
      <c r="P629" s="23" t="e">
        <f>+#REF!-H629</f>
        <v>#REF!</v>
      </c>
      <c r="Q629" s="24" t="e">
        <f t="shared" si="39"/>
        <v>#REF!</v>
      </c>
      <c r="R629" s="25" t="e">
        <f t="shared" si="40"/>
        <v>#REF!</v>
      </c>
      <c r="S629" s="24">
        <f t="shared" si="41"/>
        <v>0</v>
      </c>
      <c r="T629" s="24"/>
      <c r="U629" s="24"/>
      <c r="V629" s="24"/>
      <c r="W629" s="23" t="e">
        <f>+#REF!-H629</f>
        <v>#REF!</v>
      </c>
      <c r="X629" s="24"/>
      <c r="Y629" s="24"/>
      <c r="Z629" s="24"/>
      <c r="AA629" s="24"/>
      <c r="AB629" s="24"/>
      <c r="AC629" s="24"/>
      <c r="AD629" s="12" t="str">
        <f>VLOOKUP(B629,'[1]All-Muss'!$C$3:$L$1341,10,0)</f>
        <v>Last communication 08</v>
      </c>
    </row>
    <row r="630" spans="1:30" ht="15" thickBot="1" x14ac:dyDescent="0.35">
      <c r="A630" s="27">
        <v>630</v>
      </c>
      <c r="B630" s="28" t="s">
        <v>1608</v>
      </c>
      <c r="C630" s="23" t="s">
        <v>23</v>
      </c>
      <c r="D630" s="29">
        <v>3000518</v>
      </c>
      <c r="E630" s="19" t="s">
        <v>25</v>
      </c>
      <c r="F630" s="23" t="s">
        <v>26</v>
      </c>
      <c r="G630" s="23" t="s">
        <v>1594</v>
      </c>
      <c r="H630" s="23">
        <v>1994</v>
      </c>
      <c r="I630" s="23" t="s">
        <v>1609</v>
      </c>
      <c r="J630" s="23"/>
      <c r="K630" s="30"/>
      <c r="L630" s="30">
        <f>VLOOKUP(B630,'[1]All-Muss'!$C$3:$L$1341,5,0)</f>
        <v>75000</v>
      </c>
      <c r="M630" s="30">
        <f>VLOOKUP(B630,'[1]All-Muss'!$C$3:$L$1341,6,0)</f>
        <v>75000</v>
      </c>
      <c r="N630" s="30" t="str">
        <f>VLOOKUP(B630,'[1]All-Muss'!$C$3:$L$1341,8,0)</f>
        <v>I.R.M</v>
      </c>
      <c r="O630" s="25">
        <f t="shared" si="38"/>
        <v>0</v>
      </c>
      <c r="P630" s="23" t="e">
        <f>+#REF!-H630</f>
        <v>#REF!</v>
      </c>
      <c r="Q630" s="24" t="e">
        <f t="shared" si="39"/>
        <v>#REF!</v>
      </c>
      <c r="R630" s="25" t="e">
        <f t="shared" si="40"/>
        <v>#REF!</v>
      </c>
      <c r="S630" s="24">
        <f t="shared" si="41"/>
        <v>0</v>
      </c>
      <c r="T630" s="24"/>
      <c r="U630" s="24"/>
      <c r="V630" s="24"/>
      <c r="W630" s="23" t="e">
        <f>+#REF!-H630</f>
        <v>#REF!</v>
      </c>
      <c r="X630" s="24"/>
      <c r="Y630" s="24"/>
      <c r="Z630" s="24"/>
      <c r="AA630" s="24"/>
      <c r="AB630" s="24"/>
      <c r="AC630" s="24"/>
      <c r="AD630" s="12" t="str">
        <f>VLOOKUP(B630,'[1]All-Muss'!$C$3:$L$1341,10,0)</f>
        <v>Last communication 07</v>
      </c>
    </row>
    <row r="631" spans="1:30" ht="15" thickBot="1" x14ac:dyDescent="0.35">
      <c r="A631" s="27">
        <v>631</v>
      </c>
      <c r="B631" s="28" t="s">
        <v>1610</v>
      </c>
      <c r="C631" s="23" t="s">
        <v>23</v>
      </c>
      <c r="D631" s="29">
        <v>3000524</v>
      </c>
      <c r="E631" s="19" t="s">
        <v>25</v>
      </c>
      <c r="F631" s="23" t="s">
        <v>26</v>
      </c>
      <c r="G631" s="23" t="s">
        <v>1059</v>
      </c>
      <c r="H631" s="23">
        <v>1994</v>
      </c>
      <c r="I631" s="23" t="s">
        <v>1611</v>
      </c>
      <c r="J631" s="23"/>
      <c r="K631" s="30"/>
      <c r="L631" s="30">
        <f>VLOOKUP(B631,'[1]All-Muss'!$C$3:$L$1341,5,0)</f>
        <v>45000</v>
      </c>
      <c r="M631" s="30">
        <f>VLOOKUP(B631,'[1]All-Muss'!$C$3:$L$1341,6,0)</f>
        <v>45000</v>
      </c>
      <c r="N631" s="30" t="str">
        <f>VLOOKUP(B631,'[1]All-Muss'!$C$3:$L$1341,8,0)</f>
        <v>I.R.M</v>
      </c>
      <c r="O631" s="25">
        <f t="shared" si="38"/>
        <v>0</v>
      </c>
      <c r="P631" s="23" t="e">
        <f>+#REF!-H631</f>
        <v>#REF!</v>
      </c>
      <c r="Q631" s="24" t="e">
        <f t="shared" si="39"/>
        <v>#REF!</v>
      </c>
      <c r="R631" s="25" t="e">
        <f t="shared" si="40"/>
        <v>#REF!</v>
      </c>
      <c r="S631" s="24">
        <f t="shared" si="41"/>
        <v>0</v>
      </c>
      <c r="T631" s="24"/>
      <c r="U631" s="24"/>
      <c r="V631" s="24"/>
      <c r="W631" s="23" t="e">
        <f>+#REF!-H631</f>
        <v>#REF!</v>
      </c>
      <c r="X631" s="24"/>
      <c r="Y631" s="24"/>
      <c r="Z631" s="24"/>
      <c r="AA631" s="24"/>
      <c r="AB631" s="24"/>
      <c r="AC631" s="24"/>
      <c r="AD631" s="12" t="str">
        <f>VLOOKUP(B631,'[1]All-Muss'!$C$3:$L$1341,10,0)</f>
        <v>Last communication 07</v>
      </c>
    </row>
    <row r="632" spans="1:30" ht="15" thickBot="1" x14ac:dyDescent="0.35">
      <c r="A632" s="27">
        <v>632</v>
      </c>
      <c r="B632" s="28" t="s">
        <v>1612</v>
      </c>
      <c r="C632" s="23" t="s">
        <v>23</v>
      </c>
      <c r="D632" s="29">
        <v>3000527</v>
      </c>
      <c r="E632" s="19" t="s">
        <v>25</v>
      </c>
      <c r="F632" s="23" t="s">
        <v>26</v>
      </c>
      <c r="G632" s="23" t="s">
        <v>1059</v>
      </c>
      <c r="H632" s="23">
        <v>1994</v>
      </c>
      <c r="I632" s="23" t="s">
        <v>1613</v>
      </c>
      <c r="J632" s="23"/>
      <c r="K632" s="30"/>
      <c r="L632" s="30">
        <f>VLOOKUP(B632,'[1]All-Muss'!$C$3:$L$1341,5,0)</f>
        <v>54150</v>
      </c>
      <c r="M632" s="30">
        <f>VLOOKUP(B632,'[1]All-Muss'!$C$3:$L$1341,6,0)</f>
        <v>54150</v>
      </c>
      <c r="N632" s="30" t="str">
        <f>VLOOKUP(B632,'[1]All-Muss'!$C$3:$L$1341,8,0)</f>
        <v>I.R.M</v>
      </c>
      <c r="O632" s="25">
        <f t="shared" si="38"/>
        <v>0</v>
      </c>
      <c r="P632" s="23" t="e">
        <f>+#REF!-H632</f>
        <v>#REF!</v>
      </c>
      <c r="Q632" s="24" t="e">
        <f t="shared" si="39"/>
        <v>#REF!</v>
      </c>
      <c r="R632" s="25" t="e">
        <f t="shared" si="40"/>
        <v>#REF!</v>
      </c>
      <c r="S632" s="24">
        <f t="shared" si="41"/>
        <v>0</v>
      </c>
      <c r="T632" s="24"/>
      <c r="U632" s="24"/>
      <c r="V632" s="24"/>
      <c r="W632" s="23" t="e">
        <f>+#REF!-H632</f>
        <v>#REF!</v>
      </c>
      <c r="X632" s="24"/>
      <c r="Y632" s="24"/>
      <c r="Z632" s="24"/>
      <c r="AA632" s="24"/>
      <c r="AB632" s="24"/>
      <c r="AC632" s="24"/>
      <c r="AD632" s="12" t="str">
        <f>VLOOKUP(B632,'[1]All-Muss'!$C$3:$L$1341,10,0)</f>
        <v>Last communication 07</v>
      </c>
    </row>
    <row r="633" spans="1:30" ht="15" thickBot="1" x14ac:dyDescent="0.35">
      <c r="A633" s="27">
        <v>633</v>
      </c>
      <c r="B633" s="28" t="s">
        <v>1614</v>
      </c>
      <c r="C633" s="23" t="s">
        <v>23</v>
      </c>
      <c r="D633" s="29">
        <v>3000530</v>
      </c>
      <c r="E633" s="19" t="s">
        <v>25</v>
      </c>
      <c r="F633" s="23" t="s">
        <v>26</v>
      </c>
      <c r="G633" s="23" t="s">
        <v>1615</v>
      </c>
      <c r="H633" s="23">
        <v>1994</v>
      </c>
      <c r="I633" s="23" t="s">
        <v>1616</v>
      </c>
      <c r="J633" s="23"/>
      <c r="K633" s="30"/>
      <c r="L633" s="30">
        <f>VLOOKUP(B633,'[1]All-Muss'!$C$3:$L$1341,5,0)</f>
        <v>45000</v>
      </c>
      <c r="M633" s="30">
        <f>VLOOKUP(B633,'[1]All-Muss'!$C$3:$L$1341,6,0)</f>
        <v>45000</v>
      </c>
      <c r="N633" s="30" t="str">
        <f>VLOOKUP(B633,'[1]All-Muss'!$C$3:$L$1341,8,0)</f>
        <v>I.R.M</v>
      </c>
      <c r="O633" s="25">
        <f t="shared" si="38"/>
        <v>0</v>
      </c>
      <c r="P633" s="23" t="e">
        <f>+#REF!-H633</f>
        <v>#REF!</v>
      </c>
      <c r="Q633" s="24" t="e">
        <f t="shared" si="39"/>
        <v>#REF!</v>
      </c>
      <c r="R633" s="25" t="e">
        <f t="shared" si="40"/>
        <v>#REF!</v>
      </c>
      <c r="S633" s="24">
        <f t="shared" si="41"/>
        <v>0</v>
      </c>
      <c r="T633" s="24"/>
      <c r="U633" s="24"/>
      <c r="V633" s="24"/>
      <c r="W633" s="23" t="e">
        <f>+#REF!-H633</f>
        <v>#REF!</v>
      </c>
      <c r="X633" s="24"/>
      <c r="Y633" s="24"/>
      <c r="Z633" s="24"/>
      <c r="AA633" s="24"/>
      <c r="AB633" s="24"/>
      <c r="AC633" s="24"/>
      <c r="AD633" s="12" t="str">
        <f>VLOOKUP(B633,'[1]All-Muss'!$C$3:$L$1341,10,0)</f>
        <v>Last communication 05</v>
      </c>
    </row>
    <row r="634" spans="1:30" ht="15" thickBot="1" x14ac:dyDescent="0.35">
      <c r="A634" s="27">
        <v>634</v>
      </c>
      <c r="B634" s="28" t="s">
        <v>1617</v>
      </c>
      <c r="C634" s="23" t="s">
        <v>23</v>
      </c>
      <c r="D634" s="29">
        <v>3000546</v>
      </c>
      <c r="E634" s="19" t="s">
        <v>25</v>
      </c>
      <c r="F634" s="23" t="s">
        <v>26</v>
      </c>
      <c r="G634" s="23" t="s">
        <v>1615</v>
      </c>
      <c r="H634" s="23">
        <v>1994</v>
      </c>
      <c r="I634" s="23" t="s">
        <v>1618</v>
      </c>
      <c r="J634" s="23"/>
      <c r="K634" s="30"/>
      <c r="L634" s="30">
        <f>VLOOKUP(B634,'[1]All-Muss'!$C$3:$L$1341,5,0)</f>
        <v>27580</v>
      </c>
      <c r="M634" s="30">
        <f>VLOOKUP(B634,'[1]All-Muss'!$C$3:$L$1341,6,0)</f>
        <v>27580</v>
      </c>
      <c r="N634" s="30" t="str">
        <f>VLOOKUP(B634,'[1]All-Muss'!$C$3:$L$1341,8,0)</f>
        <v>I.R.M</v>
      </c>
      <c r="O634" s="25">
        <f t="shared" si="38"/>
        <v>0</v>
      </c>
      <c r="P634" s="23" t="e">
        <f>+#REF!-H634</f>
        <v>#REF!</v>
      </c>
      <c r="Q634" s="24" t="e">
        <f t="shared" si="39"/>
        <v>#REF!</v>
      </c>
      <c r="R634" s="25" t="e">
        <f t="shared" si="40"/>
        <v>#REF!</v>
      </c>
      <c r="S634" s="24">
        <f t="shared" si="41"/>
        <v>0</v>
      </c>
      <c r="T634" s="24"/>
      <c r="U634" s="24"/>
      <c r="V634" s="24"/>
      <c r="W634" s="23" t="e">
        <f>+#REF!-H634</f>
        <v>#REF!</v>
      </c>
      <c r="X634" s="24"/>
      <c r="Y634" s="24"/>
      <c r="Z634" s="24"/>
      <c r="AA634" s="24"/>
      <c r="AB634" s="24"/>
      <c r="AC634" s="24"/>
      <c r="AD634" s="12" t="str">
        <f>VLOOKUP(B634,'[1]All-Muss'!$C$3:$L$1341,10,0)</f>
        <v>Last communication 10</v>
      </c>
    </row>
    <row r="635" spans="1:30" ht="15" thickBot="1" x14ac:dyDescent="0.35">
      <c r="A635" s="27">
        <v>635</v>
      </c>
      <c r="B635" s="28" t="s">
        <v>1619</v>
      </c>
      <c r="C635" s="23" t="s">
        <v>23</v>
      </c>
      <c r="D635" s="29">
        <v>3000547</v>
      </c>
      <c r="E635" s="19" t="s">
        <v>25</v>
      </c>
      <c r="F635" s="23" t="s">
        <v>26</v>
      </c>
      <c r="G635" s="23" t="s">
        <v>1615</v>
      </c>
      <c r="H635" s="23">
        <v>1994</v>
      </c>
      <c r="I635" s="23" t="s">
        <v>1620</v>
      </c>
      <c r="J635" s="23"/>
      <c r="K635" s="30"/>
      <c r="L635" s="30">
        <f>VLOOKUP(B635,'[1]All-Muss'!$C$3:$L$1341,5,0)</f>
        <v>35000</v>
      </c>
      <c r="M635" s="30">
        <f>VLOOKUP(B635,'[1]All-Muss'!$C$3:$L$1341,6,0)</f>
        <v>10500</v>
      </c>
      <c r="N635" s="30" t="str">
        <f>VLOOKUP(B635,'[1]All-Muss'!$C$3:$L$1341,8,0)</f>
        <v>Outstanding</v>
      </c>
      <c r="O635" s="25">
        <f t="shared" si="38"/>
        <v>24500</v>
      </c>
      <c r="P635" s="23" t="e">
        <f>+#REF!-H635</f>
        <v>#REF!</v>
      </c>
      <c r="Q635" s="24">
        <f t="shared" si="39"/>
        <v>8400</v>
      </c>
      <c r="R635" s="25" t="e">
        <f t="shared" si="40"/>
        <v>#REF!</v>
      </c>
      <c r="S635" s="24">
        <f t="shared" si="41"/>
        <v>8400</v>
      </c>
      <c r="T635" s="24"/>
      <c r="U635" s="24"/>
      <c r="V635" s="24"/>
      <c r="W635" s="23" t="e">
        <f>+#REF!-H635</f>
        <v>#REF!</v>
      </c>
      <c r="X635" s="24"/>
      <c r="Y635" s="24"/>
      <c r="Z635" s="24"/>
      <c r="AA635" s="24"/>
      <c r="AB635" s="24"/>
      <c r="AC635" s="24"/>
      <c r="AD635" s="12" t="str">
        <f>VLOOKUP(B635,'[1]All-Muss'!$C$3:$L$1341,10,0)</f>
        <v>Last communication 94</v>
      </c>
    </row>
    <row r="636" spans="1:30" ht="15" thickBot="1" x14ac:dyDescent="0.35">
      <c r="A636" s="27">
        <v>636</v>
      </c>
      <c r="B636" s="28" t="s">
        <v>1621</v>
      </c>
      <c r="C636" s="23" t="s">
        <v>23</v>
      </c>
      <c r="D636" s="29">
        <v>3000548</v>
      </c>
      <c r="E636" s="19" t="s">
        <v>25</v>
      </c>
      <c r="F636" s="23" t="s">
        <v>26</v>
      </c>
      <c r="G636" s="23" t="s">
        <v>1615</v>
      </c>
      <c r="H636" s="23">
        <v>1994</v>
      </c>
      <c r="I636" s="23" t="s">
        <v>1622</v>
      </c>
      <c r="J636" s="23"/>
      <c r="K636" s="30"/>
      <c r="L636" s="30">
        <f>VLOOKUP(B636,'[1]All-Muss'!$C$3:$L$1341,5,0)</f>
        <v>33500</v>
      </c>
      <c r="M636" s="30">
        <f>VLOOKUP(B636,'[1]All-Muss'!$C$3:$L$1341,6,0)</f>
        <v>33500</v>
      </c>
      <c r="N636" s="30" t="str">
        <f>VLOOKUP(B636,'[1]All-Muss'!$C$3:$L$1341,8,0)</f>
        <v>I.R.M</v>
      </c>
      <c r="O636" s="25">
        <f t="shared" si="38"/>
        <v>0</v>
      </c>
      <c r="P636" s="23" t="e">
        <f>+#REF!-H636</f>
        <v>#REF!</v>
      </c>
      <c r="Q636" s="24" t="e">
        <f t="shared" si="39"/>
        <v>#REF!</v>
      </c>
      <c r="R636" s="25" t="e">
        <f t="shared" si="40"/>
        <v>#REF!</v>
      </c>
      <c r="S636" s="24">
        <f t="shared" si="41"/>
        <v>0</v>
      </c>
      <c r="T636" s="24"/>
      <c r="U636" s="24"/>
      <c r="V636" s="24"/>
      <c r="W636" s="23" t="e">
        <f>+#REF!-H636</f>
        <v>#REF!</v>
      </c>
      <c r="X636" s="24"/>
      <c r="Y636" s="24"/>
      <c r="Z636" s="24"/>
      <c r="AA636" s="24"/>
      <c r="AB636" s="24"/>
      <c r="AC636" s="24"/>
      <c r="AD636" s="12" t="str">
        <f>VLOOKUP(B636,'[1]All-Muss'!$C$3:$L$1341,10,0)</f>
        <v>Last communication 08</v>
      </c>
    </row>
    <row r="637" spans="1:30" ht="15" thickBot="1" x14ac:dyDescent="0.35">
      <c r="A637" s="27">
        <v>637</v>
      </c>
      <c r="B637" s="28" t="s">
        <v>1623</v>
      </c>
      <c r="C637" s="23" t="s">
        <v>23</v>
      </c>
      <c r="D637" s="29">
        <v>3000550</v>
      </c>
      <c r="E637" s="19" t="s">
        <v>25</v>
      </c>
      <c r="F637" s="23" t="s">
        <v>26</v>
      </c>
      <c r="G637" s="31">
        <v>34646</v>
      </c>
      <c r="H637" s="23">
        <v>1994</v>
      </c>
      <c r="I637" s="23" t="s">
        <v>1624</v>
      </c>
      <c r="J637" s="23"/>
      <c r="K637" s="30"/>
      <c r="L637" s="30">
        <f>VLOOKUP(B637,'[1]All-Muss'!$C$3:$L$1341,5,0)</f>
        <v>57000</v>
      </c>
      <c r="M637" s="30">
        <f>VLOOKUP(B637,'[1]All-Muss'!$C$3:$L$1341,6,0)</f>
        <v>57000</v>
      </c>
      <c r="N637" s="30" t="str">
        <f>VLOOKUP(B637,'[1]All-Muss'!$C$3:$L$1341,8,0)</f>
        <v>I.R.M</v>
      </c>
      <c r="O637" s="25">
        <f t="shared" si="38"/>
        <v>0</v>
      </c>
      <c r="P637" s="23" t="e">
        <f>+#REF!-H637</f>
        <v>#REF!</v>
      </c>
      <c r="Q637" s="24" t="e">
        <f t="shared" si="39"/>
        <v>#REF!</v>
      </c>
      <c r="R637" s="25" t="e">
        <f t="shared" si="40"/>
        <v>#REF!</v>
      </c>
      <c r="S637" s="24">
        <f t="shared" si="41"/>
        <v>0</v>
      </c>
      <c r="T637" s="24"/>
      <c r="U637" s="24"/>
      <c r="V637" s="24"/>
      <c r="W637" s="23" t="e">
        <f>+#REF!-H637</f>
        <v>#REF!</v>
      </c>
      <c r="X637" s="24"/>
      <c r="Y637" s="24"/>
      <c r="Z637" s="24"/>
      <c r="AA637" s="24"/>
      <c r="AB637" s="24"/>
      <c r="AC637" s="24"/>
      <c r="AD637" s="12" t="str">
        <f>VLOOKUP(B637,'[1]All-Muss'!$C$3:$L$1341,10,0)</f>
        <v>Last communication 09</v>
      </c>
    </row>
    <row r="638" spans="1:30" ht="15" thickBot="1" x14ac:dyDescent="0.35">
      <c r="A638" s="27">
        <v>638</v>
      </c>
      <c r="B638" s="28" t="s">
        <v>1625</v>
      </c>
      <c r="C638" s="23" t="s">
        <v>23</v>
      </c>
      <c r="D638" s="29">
        <v>3000563</v>
      </c>
      <c r="E638" s="19" t="s">
        <v>25</v>
      </c>
      <c r="F638" s="23" t="s">
        <v>26</v>
      </c>
      <c r="G638" s="31">
        <v>34646</v>
      </c>
      <c r="H638" s="23">
        <v>1994</v>
      </c>
      <c r="I638" s="23" t="s">
        <v>1626</v>
      </c>
      <c r="J638" s="23"/>
      <c r="K638" s="30"/>
      <c r="L638" s="30">
        <f>VLOOKUP(B638,'[1]All-Muss'!$C$3:$L$1341,5,0)</f>
        <v>45000</v>
      </c>
      <c r="M638" s="30">
        <f>VLOOKUP(B638,'[1]All-Muss'!$C$3:$L$1341,6,0)</f>
        <v>45000</v>
      </c>
      <c r="N638" s="30" t="str">
        <f>VLOOKUP(B638,'[1]All-Muss'!$C$3:$L$1341,8,0)</f>
        <v>I.R.M</v>
      </c>
      <c r="O638" s="25">
        <f t="shared" si="38"/>
        <v>0</v>
      </c>
      <c r="P638" s="23" t="e">
        <f>+#REF!-H638</f>
        <v>#REF!</v>
      </c>
      <c r="Q638" s="24" t="e">
        <f t="shared" si="39"/>
        <v>#REF!</v>
      </c>
      <c r="R638" s="25" t="e">
        <f t="shared" si="40"/>
        <v>#REF!</v>
      </c>
      <c r="S638" s="24">
        <f t="shared" si="41"/>
        <v>0</v>
      </c>
      <c r="T638" s="24"/>
      <c r="U638" s="24"/>
      <c r="V638" s="24"/>
      <c r="W638" s="23" t="e">
        <f>+#REF!-H638</f>
        <v>#REF!</v>
      </c>
      <c r="X638" s="24"/>
      <c r="Y638" s="24"/>
      <c r="Z638" s="24"/>
      <c r="AA638" s="24"/>
      <c r="AB638" s="24"/>
      <c r="AC638" s="24"/>
      <c r="AD638" s="12" t="str">
        <f>VLOOKUP(B638,'[1]All-Muss'!$C$3:$L$1341,10,0)</f>
        <v>Last communication 02</v>
      </c>
    </row>
    <row r="639" spans="1:30" ht="15" thickBot="1" x14ac:dyDescent="0.35">
      <c r="A639" s="27">
        <v>639</v>
      </c>
      <c r="B639" s="28" t="s">
        <v>1627</v>
      </c>
      <c r="C639" s="23" t="s">
        <v>23</v>
      </c>
      <c r="D639" s="29">
        <v>3000568</v>
      </c>
      <c r="E639" s="19" t="s">
        <v>25</v>
      </c>
      <c r="F639" s="23" t="s">
        <v>26</v>
      </c>
      <c r="G639" s="31">
        <v>34554</v>
      </c>
      <c r="H639" s="23">
        <v>1994</v>
      </c>
      <c r="I639" s="23" t="s">
        <v>1628</v>
      </c>
      <c r="J639" s="23"/>
      <c r="K639" s="30"/>
      <c r="L639" s="30">
        <f>VLOOKUP(B639,'[1]All-Muss'!$C$3:$L$1341,5,0)</f>
        <v>57000</v>
      </c>
      <c r="M639" s="30">
        <f>VLOOKUP(B639,'[1]All-Muss'!$C$3:$L$1341,6,0)</f>
        <v>50350</v>
      </c>
      <c r="N639" s="30" t="str">
        <f>VLOOKUP(B639,'[1]All-Muss'!$C$3:$L$1341,8,0)</f>
        <v>Outstanding</v>
      </c>
      <c r="O639" s="25">
        <f t="shared" si="38"/>
        <v>6650</v>
      </c>
      <c r="P639" s="23" t="e">
        <f>+#REF!-H639</f>
        <v>#REF!</v>
      </c>
      <c r="Q639" s="24">
        <f t="shared" si="39"/>
        <v>40280</v>
      </c>
      <c r="R639" s="25" t="e">
        <f t="shared" si="40"/>
        <v>#REF!</v>
      </c>
      <c r="S639" s="24">
        <f t="shared" si="41"/>
        <v>40280</v>
      </c>
      <c r="T639" s="24"/>
      <c r="U639" s="24"/>
      <c r="V639" s="24"/>
      <c r="W639" s="23" t="e">
        <f>+#REF!-H639</f>
        <v>#REF!</v>
      </c>
      <c r="X639" s="24"/>
      <c r="Y639" s="24"/>
      <c r="Z639" s="24"/>
      <c r="AA639" s="24"/>
      <c r="AB639" s="24"/>
      <c r="AC639" s="24"/>
      <c r="AD639" s="12" t="str">
        <f>VLOOKUP(B639,'[1]All-Muss'!$C$3:$L$1341,10,0)</f>
        <v>According to file unit cost outstanding</v>
      </c>
    </row>
    <row r="640" spans="1:30" ht="15" thickBot="1" x14ac:dyDescent="0.35">
      <c r="A640" s="27">
        <v>640</v>
      </c>
      <c r="B640" s="28" t="s">
        <v>1629</v>
      </c>
      <c r="C640" s="23" t="s">
        <v>23</v>
      </c>
      <c r="D640" s="29">
        <v>3000571</v>
      </c>
      <c r="E640" s="19" t="s">
        <v>25</v>
      </c>
      <c r="F640" s="23" t="s">
        <v>26</v>
      </c>
      <c r="G640" s="31">
        <v>34585</v>
      </c>
      <c r="H640" s="23">
        <v>1994</v>
      </c>
      <c r="I640" s="23" t="s">
        <v>1630</v>
      </c>
      <c r="J640" s="23"/>
      <c r="K640" s="30"/>
      <c r="L640" s="30">
        <f>VLOOKUP(B640,'[1]All-Muss'!$C$3:$L$1341,5,0)</f>
        <v>54150</v>
      </c>
      <c r="M640" s="30">
        <f>VLOOKUP(B640,'[1]All-Muss'!$C$3:$L$1341,6,0)</f>
        <v>54150</v>
      </c>
      <c r="N640" s="30" t="str">
        <f>VLOOKUP(B640,'[1]All-Muss'!$C$3:$L$1341,8,0)</f>
        <v>I.R.M</v>
      </c>
      <c r="O640" s="25">
        <f t="shared" si="38"/>
        <v>0</v>
      </c>
      <c r="P640" s="23" t="e">
        <f>+#REF!-H640</f>
        <v>#REF!</v>
      </c>
      <c r="Q640" s="24" t="e">
        <f t="shared" si="39"/>
        <v>#REF!</v>
      </c>
      <c r="R640" s="25" t="e">
        <f t="shared" si="40"/>
        <v>#REF!</v>
      </c>
      <c r="S640" s="24">
        <f t="shared" si="41"/>
        <v>0</v>
      </c>
      <c r="T640" s="24"/>
      <c r="U640" s="24"/>
      <c r="V640" s="24"/>
      <c r="W640" s="23" t="e">
        <f>+#REF!-H640</f>
        <v>#REF!</v>
      </c>
      <c r="X640" s="24"/>
      <c r="Y640" s="24"/>
      <c r="Z640" s="24"/>
      <c r="AA640" s="24"/>
      <c r="AB640" s="24"/>
      <c r="AC640" s="24"/>
      <c r="AD640" s="12" t="str">
        <f>VLOOKUP(B640,'[1]All-Muss'!$C$3:$L$1341,10,0)</f>
        <v>Last communication 07</v>
      </c>
    </row>
    <row r="641" spans="1:30" ht="15" thickBot="1" x14ac:dyDescent="0.35">
      <c r="A641" s="27">
        <v>641</v>
      </c>
      <c r="B641" s="28" t="s">
        <v>1631</v>
      </c>
      <c r="C641" s="23" t="s">
        <v>23</v>
      </c>
      <c r="D641" s="29">
        <v>3000574</v>
      </c>
      <c r="E641" s="19" t="s">
        <v>25</v>
      </c>
      <c r="F641" s="23" t="s">
        <v>26</v>
      </c>
      <c r="G641" s="31">
        <v>34462</v>
      </c>
      <c r="H641" s="23">
        <v>1994</v>
      </c>
      <c r="I641" s="23" t="s">
        <v>1632</v>
      </c>
      <c r="J641" s="23"/>
      <c r="K641" s="30"/>
      <c r="L641" s="30">
        <f>VLOOKUP(B641,'[1]All-Muss'!$C$3:$L$1341,5,0)</f>
        <v>75000</v>
      </c>
      <c r="M641" s="30">
        <f>VLOOKUP(B641,'[1]All-Muss'!$C$3:$L$1341,6,0)</f>
        <v>75000</v>
      </c>
      <c r="N641" s="30" t="str">
        <f>VLOOKUP(B641,'[1]All-Muss'!$C$3:$L$1341,8,0)</f>
        <v>I.R.M</v>
      </c>
      <c r="O641" s="25">
        <f t="shared" si="38"/>
        <v>0</v>
      </c>
      <c r="P641" s="23" t="e">
        <f>+#REF!-H641</f>
        <v>#REF!</v>
      </c>
      <c r="Q641" s="24" t="e">
        <f t="shared" si="39"/>
        <v>#REF!</v>
      </c>
      <c r="R641" s="25" t="e">
        <f t="shared" si="40"/>
        <v>#REF!</v>
      </c>
      <c r="S641" s="24">
        <f t="shared" si="41"/>
        <v>0</v>
      </c>
      <c r="T641" s="24"/>
      <c r="U641" s="24"/>
      <c r="V641" s="24"/>
      <c r="W641" s="23" t="e">
        <f>+#REF!-H641</f>
        <v>#REF!</v>
      </c>
      <c r="X641" s="24"/>
      <c r="Y641" s="24"/>
      <c r="Z641" s="24"/>
      <c r="AA641" s="24"/>
      <c r="AB641" s="24"/>
      <c r="AC641" s="24"/>
      <c r="AD641" s="12" t="str">
        <f>VLOOKUP(B641,'[1]All-Muss'!$C$3:$L$1341,10,0)</f>
        <v>Letter sent to member &amp; last communication 07</v>
      </c>
    </row>
    <row r="642" spans="1:30" ht="15" thickBot="1" x14ac:dyDescent="0.35">
      <c r="A642" s="27">
        <v>642</v>
      </c>
      <c r="B642" s="28" t="s">
        <v>1633</v>
      </c>
      <c r="C642" s="23" t="s">
        <v>23</v>
      </c>
      <c r="D642" s="29">
        <v>3000575</v>
      </c>
      <c r="E642" s="19" t="s">
        <v>25</v>
      </c>
      <c r="F642" s="23" t="s">
        <v>26</v>
      </c>
      <c r="G642" s="31">
        <v>34432</v>
      </c>
      <c r="H642" s="23">
        <v>1994</v>
      </c>
      <c r="I642" s="23" t="s">
        <v>1634</v>
      </c>
      <c r="J642" s="23"/>
      <c r="K642" s="30"/>
      <c r="L642" s="30">
        <f>VLOOKUP(B642,'[1]All-Muss'!$C$3:$L$1341,5,0)</f>
        <v>75000</v>
      </c>
      <c r="M642" s="30">
        <f>VLOOKUP(B642,'[1]All-Muss'!$C$3:$L$1341,6,0)</f>
        <v>75000</v>
      </c>
      <c r="N642" s="30" t="str">
        <f>VLOOKUP(B642,'[1]All-Muss'!$C$3:$L$1341,8,0)</f>
        <v>I.R.M</v>
      </c>
      <c r="O642" s="25">
        <f t="shared" si="38"/>
        <v>0</v>
      </c>
      <c r="P642" s="23" t="e">
        <f>+#REF!-H642</f>
        <v>#REF!</v>
      </c>
      <c r="Q642" s="24" t="e">
        <f t="shared" si="39"/>
        <v>#REF!</v>
      </c>
      <c r="R642" s="25" t="e">
        <f t="shared" si="40"/>
        <v>#REF!</v>
      </c>
      <c r="S642" s="24">
        <f t="shared" si="41"/>
        <v>0</v>
      </c>
      <c r="T642" s="24"/>
      <c r="U642" s="24"/>
      <c r="V642" s="24"/>
      <c r="W642" s="23" t="e">
        <f>+#REF!-H642</f>
        <v>#REF!</v>
      </c>
      <c r="X642" s="24"/>
      <c r="Y642" s="24"/>
      <c r="Z642" s="24"/>
      <c r="AA642" s="24"/>
      <c r="AB642" s="24"/>
      <c r="AC642" s="24"/>
      <c r="AD642" s="12" t="str">
        <f>VLOOKUP(B642,'[1]All-Muss'!$C$3:$L$1341,10,0)</f>
        <v>Letter not sent to member &amp; last communication 98</v>
      </c>
    </row>
    <row r="643" spans="1:30" ht="15" thickBot="1" x14ac:dyDescent="0.35">
      <c r="A643" s="27">
        <v>643</v>
      </c>
      <c r="B643" s="28" t="s">
        <v>1635</v>
      </c>
      <c r="C643" s="23" t="s">
        <v>23</v>
      </c>
      <c r="D643" s="29">
        <v>3000576</v>
      </c>
      <c r="E643" s="19" t="s">
        <v>25</v>
      </c>
      <c r="F643" s="23" t="s">
        <v>26</v>
      </c>
      <c r="G643" s="31">
        <v>34554</v>
      </c>
      <c r="H643" s="23">
        <v>1994</v>
      </c>
      <c r="I643" s="23" t="s">
        <v>1636</v>
      </c>
      <c r="J643" s="23"/>
      <c r="K643" s="30"/>
      <c r="L643" s="30">
        <f>VLOOKUP(B643,'[1]All-Muss'!$C$3:$L$1341,5,0)</f>
        <v>54150</v>
      </c>
      <c r="M643" s="30">
        <f>VLOOKUP(B643,'[1]All-Muss'!$C$3:$L$1341,6,0)</f>
        <v>54150</v>
      </c>
      <c r="N643" s="30" t="str">
        <f>VLOOKUP(B643,'[1]All-Muss'!$C$3:$L$1341,8,0)</f>
        <v>I.R.M</v>
      </c>
      <c r="O643" s="25">
        <f t="shared" ref="O643:O706" si="42">+L643-M643</f>
        <v>0</v>
      </c>
      <c r="P643" s="23" t="e">
        <f>+#REF!-H643</f>
        <v>#REF!</v>
      </c>
      <c r="Q643" s="24" t="e">
        <f t="shared" si="39"/>
        <v>#REF!</v>
      </c>
      <c r="R643" s="25" t="e">
        <f t="shared" si="40"/>
        <v>#REF!</v>
      </c>
      <c r="S643" s="24">
        <f t="shared" si="41"/>
        <v>0</v>
      </c>
      <c r="T643" s="24"/>
      <c r="U643" s="24"/>
      <c r="V643" s="24"/>
      <c r="W643" s="23" t="e">
        <f>+#REF!-H643</f>
        <v>#REF!</v>
      </c>
      <c r="X643" s="24"/>
      <c r="Y643" s="24"/>
      <c r="Z643" s="24"/>
      <c r="AA643" s="24"/>
      <c r="AB643" s="24"/>
      <c r="AC643" s="24"/>
      <c r="AD643" s="12" t="str">
        <f>VLOOKUP(B643,'[1]All-Muss'!$C$3:$L$1341,10,0)</f>
        <v>Letter sent to member &amp; last communication 07</v>
      </c>
    </row>
    <row r="644" spans="1:30" ht="15" thickBot="1" x14ac:dyDescent="0.35">
      <c r="A644" s="27">
        <v>644</v>
      </c>
      <c r="B644" s="28" t="s">
        <v>1637</v>
      </c>
      <c r="C644" s="23" t="s">
        <v>23</v>
      </c>
      <c r="D644" s="29">
        <v>3000577</v>
      </c>
      <c r="E644" s="19" t="s">
        <v>25</v>
      </c>
      <c r="F644" s="23" t="s">
        <v>26</v>
      </c>
      <c r="G644" s="31">
        <v>34401</v>
      </c>
      <c r="H644" s="23">
        <v>1994</v>
      </c>
      <c r="I644" s="23" t="s">
        <v>1638</v>
      </c>
      <c r="J644" s="23"/>
      <c r="K644" s="30"/>
      <c r="L644" s="30">
        <f>VLOOKUP(B644,'[1]All-Muss'!$C$3:$L$1341,5,0)</f>
        <v>75000</v>
      </c>
      <c r="M644" s="30">
        <f>VLOOKUP(B644,'[1]All-Muss'!$C$3:$L$1341,6,0)</f>
        <v>75000</v>
      </c>
      <c r="N644" s="30" t="str">
        <f>VLOOKUP(B644,'[1]All-Muss'!$C$3:$L$1341,8,0)</f>
        <v>I.R.M</v>
      </c>
      <c r="O644" s="25">
        <f t="shared" si="42"/>
        <v>0</v>
      </c>
      <c r="P644" s="23" t="e">
        <f>+#REF!-H644</f>
        <v>#REF!</v>
      </c>
      <c r="Q644" s="24" t="e">
        <f t="shared" ref="Q644:Q707" si="43">IF(N644="outstanding",(M644-(M644*20%)),(M644-(M644/99)*P644))</f>
        <v>#REF!</v>
      </c>
      <c r="R644" s="25" t="e">
        <f t="shared" ref="R644:R707" si="44">((M644-(M644/99)*P644))</f>
        <v>#REF!</v>
      </c>
      <c r="S644" s="24">
        <f t="shared" ref="S644:S707" si="45">IF(N644="outstanding",(M644-(M644*20%)),0)</f>
        <v>0</v>
      </c>
      <c r="T644" s="24"/>
      <c r="U644" s="24"/>
      <c r="V644" s="24"/>
      <c r="W644" s="23" t="e">
        <f>+#REF!-H644</f>
        <v>#REF!</v>
      </c>
      <c r="X644" s="24"/>
      <c r="Y644" s="24"/>
      <c r="Z644" s="24"/>
      <c r="AA644" s="24"/>
      <c r="AB644" s="24"/>
      <c r="AC644" s="24"/>
      <c r="AD644" s="12" t="str">
        <f>VLOOKUP(B644,'[1]All-Muss'!$C$3:$L$1341,10,0)</f>
        <v>Letter sent to member &amp; last communication 07</v>
      </c>
    </row>
    <row r="645" spans="1:30" ht="15" thickBot="1" x14ac:dyDescent="0.35">
      <c r="A645" s="27">
        <v>645</v>
      </c>
      <c r="B645" s="28" t="s">
        <v>1639</v>
      </c>
      <c r="C645" s="23" t="s">
        <v>23</v>
      </c>
      <c r="D645" s="29">
        <v>3000587</v>
      </c>
      <c r="E645" s="19" t="s">
        <v>25</v>
      </c>
      <c r="F645" s="23" t="s">
        <v>26</v>
      </c>
      <c r="G645" s="31">
        <v>34585</v>
      </c>
      <c r="H645" s="23">
        <v>1994</v>
      </c>
      <c r="I645" s="23" t="s">
        <v>1640</v>
      </c>
      <c r="J645" s="23"/>
      <c r="K645" s="30"/>
      <c r="L645" s="30">
        <f>VLOOKUP(B645,'[1]All-Muss'!$C$3:$L$1341,5,0)</f>
        <v>26600</v>
      </c>
      <c r="M645" s="30">
        <f>VLOOKUP(B645,'[1]All-Muss'!$C$3:$L$1341,6,0)</f>
        <v>26600</v>
      </c>
      <c r="N645" s="30" t="str">
        <f>VLOOKUP(B645,'[1]All-Muss'!$C$3:$L$1341,8,0)</f>
        <v>I.R.M</v>
      </c>
      <c r="O645" s="25">
        <f t="shared" si="42"/>
        <v>0</v>
      </c>
      <c r="P645" s="23" t="e">
        <f>+#REF!-H645</f>
        <v>#REF!</v>
      </c>
      <c r="Q645" s="24" t="e">
        <f t="shared" si="43"/>
        <v>#REF!</v>
      </c>
      <c r="R645" s="25" t="e">
        <f t="shared" si="44"/>
        <v>#REF!</v>
      </c>
      <c r="S645" s="24">
        <f t="shared" si="45"/>
        <v>0</v>
      </c>
      <c r="T645" s="24"/>
      <c r="U645" s="24"/>
      <c r="V645" s="24"/>
      <c r="W645" s="23" t="e">
        <f>+#REF!-H645</f>
        <v>#REF!</v>
      </c>
      <c r="X645" s="24"/>
      <c r="Y645" s="24"/>
      <c r="Z645" s="24"/>
      <c r="AA645" s="24"/>
      <c r="AB645" s="24"/>
      <c r="AC645" s="24"/>
      <c r="AD645" s="12" t="str">
        <f>VLOOKUP(B645,'[1]All-Muss'!$C$3:$L$1341,10,0)</f>
        <v>Letter sent to member &amp; last communication 07</v>
      </c>
    </row>
    <row r="646" spans="1:30" ht="15" thickBot="1" x14ac:dyDescent="0.35">
      <c r="A646" s="27">
        <v>646</v>
      </c>
      <c r="B646" s="28" t="s">
        <v>1641</v>
      </c>
      <c r="C646" s="23" t="s">
        <v>23</v>
      </c>
      <c r="D646" s="29">
        <v>3000589</v>
      </c>
      <c r="E646" s="19" t="s">
        <v>25</v>
      </c>
      <c r="F646" s="23" t="s">
        <v>26</v>
      </c>
      <c r="G646" s="23" t="s">
        <v>1642</v>
      </c>
      <c r="H646" s="23">
        <v>1994</v>
      </c>
      <c r="I646" s="23" t="s">
        <v>1643</v>
      </c>
      <c r="J646" s="23"/>
      <c r="K646" s="30"/>
      <c r="L646" s="30">
        <f>VLOOKUP(B646,'[1]All-Muss'!$C$3:$L$1341,5,0)</f>
        <v>57000</v>
      </c>
      <c r="M646" s="30">
        <f>VLOOKUP(B646,'[1]All-Muss'!$C$3:$L$1341,6,0)</f>
        <v>57000</v>
      </c>
      <c r="N646" s="30" t="str">
        <f>VLOOKUP(B646,'[1]All-Muss'!$C$3:$L$1341,8,0)</f>
        <v>R.M</v>
      </c>
      <c r="O646" s="25">
        <f t="shared" si="42"/>
        <v>0</v>
      </c>
      <c r="P646" s="23" t="e">
        <f>+#REF!-H646</f>
        <v>#REF!</v>
      </c>
      <c r="Q646" s="24" t="e">
        <f t="shared" si="43"/>
        <v>#REF!</v>
      </c>
      <c r="R646" s="25" t="e">
        <f t="shared" si="44"/>
        <v>#REF!</v>
      </c>
      <c r="S646" s="24">
        <f t="shared" si="45"/>
        <v>0</v>
      </c>
      <c r="T646" s="24"/>
      <c r="U646" s="24"/>
      <c r="V646" s="24"/>
      <c r="W646" s="23" t="e">
        <f>+#REF!-H646</f>
        <v>#REF!</v>
      </c>
      <c r="X646" s="24"/>
      <c r="Y646" s="24"/>
      <c r="Z646" s="24"/>
      <c r="AA646" s="24"/>
      <c r="AB646" s="24"/>
      <c r="AC646" s="24"/>
      <c r="AD646" s="12" t="str">
        <f>VLOOKUP(B646,'[1]All-Muss'!$C$3:$L$1341,10,0)</f>
        <v>Last communication 16</v>
      </c>
    </row>
    <row r="647" spans="1:30" ht="15" thickBot="1" x14ac:dyDescent="0.35">
      <c r="A647" s="27">
        <v>647</v>
      </c>
      <c r="B647" s="28" t="s">
        <v>1644</v>
      </c>
      <c r="C647" s="23" t="s">
        <v>23</v>
      </c>
      <c r="D647" s="29">
        <v>3000590</v>
      </c>
      <c r="E647" s="19" t="s">
        <v>25</v>
      </c>
      <c r="F647" s="23" t="s">
        <v>26</v>
      </c>
      <c r="G647" s="23" t="s">
        <v>1642</v>
      </c>
      <c r="H647" s="23">
        <v>1994</v>
      </c>
      <c r="I647" s="23" t="s">
        <v>1645</v>
      </c>
      <c r="J647" s="23"/>
      <c r="K647" s="30"/>
      <c r="L647" s="30">
        <f>VLOOKUP(B647,'[1]All-Muss'!$C$3:$L$1341,5,0)</f>
        <v>75000</v>
      </c>
      <c r="M647" s="30">
        <f>VLOOKUP(B647,'[1]All-Muss'!$C$3:$L$1341,6,0)</f>
        <v>75000</v>
      </c>
      <c r="N647" s="30" t="str">
        <f>VLOOKUP(B647,'[1]All-Muss'!$C$3:$L$1341,8,0)</f>
        <v>R.M</v>
      </c>
      <c r="O647" s="25">
        <f t="shared" si="42"/>
        <v>0</v>
      </c>
      <c r="P647" s="23" t="e">
        <f>+#REF!-H647</f>
        <v>#REF!</v>
      </c>
      <c r="Q647" s="24" t="e">
        <f t="shared" si="43"/>
        <v>#REF!</v>
      </c>
      <c r="R647" s="25" t="e">
        <f t="shared" si="44"/>
        <v>#REF!</v>
      </c>
      <c r="S647" s="24">
        <f t="shared" si="45"/>
        <v>0</v>
      </c>
      <c r="T647" s="24"/>
      <c r="U647" s="24"/>
      <c r="V647" s="24"/>
      <c r="W647" s="23" t="e">
        <f>+#REF!-H647</f>
        <v>#REF!</v>
      </c>
      <c r="X647" s="24"/>
      <c r="Y647" s="24"/>
      <c r="Z647" s="24"/>
      <c r="AA647" s="24"/>
      <c r="AB647" s="24"/>
      <c r="AC647" s="24"/>
      <c r="AD647" s="12" t="str">
        <f>VLOOKUP(B647,'[1]All-Muss'!$C$3:$L$1341,10,0)</f>
        <v>Last communication 11</v>
      </c>
    </row>
    <row r="648" spans="1:30" ht="15" thickBot="1" x14ac:dyDescent="0.35">
      <c r="A648" s="27">
        <v>648</v>
      </c>
      <c r="B648" s="28" t="s">
        <v>1646</v>
      </c>
      <c r="C648" s="23" t="s">
        <v>23</v>
      </c>
      <c r="D648" s="29">
        <v>3000591</v>
      </c>
      <c r="E648" s="19" t="s">
        <v>25</v>
      </c>
      <c r="F648" s="23" t="s">
        <v>26</v>
      </c>
      <c r="G648" s="23" t="s">
        <v>1647</v>
      </c>
      <c r="H648" s="23">
        <v>1994</v>
      </c>
      <c r="I648" s="23" t="s">
        <v>1648</v>
      </c>
      <c r="J648" s="23"/>
      <c r="K648" s="30"/>
      <c r="L648" s="30">
        <f>VLOOKUP(B648,'[1]All-Muss'!$C$3:$L$1341,5,0)</f>
        <v>54150</v>
      </c>
      <c r="M648" s="30">
        <f>VLOOKUP(B648,'[1]All-Muss'!$C$3:$L$1341,6,0)</f>
        <v>54150</v>
      </c>
      <c r="N648" s="30" t="str">
        <f>VLOOKUP(B648,'[1]All-Muss'!$C$3:$L$1341,8,0)</f>
        <v>I.R.M</v>
      </c>
      <c r="O648" s="25">
        <f t="shared" si="42"/>
        <v>0</v>
      </c>
      <c r="P648" s="23" t="e">
        <f>+#REF!-H648</f>
        <v>#REF!</v>
      </c>
      <c r="Q648" s="24" t="e">
        <f t="shared" si="43"/>
        <v>#REF!</v>
      </c>
      <c r="R648" s="25" t="e">
        <f t="shared" si="44"/>
        <v>#REF!</v>
      </c>
      <c r="S648" s="24">
        <f t="shared" si="45"/>
        <v>0</v>
      </c>
      <c r="T648" s="24"/>
      <c r="U648" s="24"/>
      <c r="V648" s="24"/>
      <c r="W648" s="23" t="e">
        <f>+#REF!-H648</f>
        <v>#REF!</v>
      </c>
      <c r="X648" s="24"/>
      <c r="Y648" s="24"/>
      <c r="Z648" s="24"/>
      <c r="AA648" s="24"/>
      <c r="AB648" s="24"/>
      <c r="AC648" s="24"/>
      <c r="AD648" s="12" t="str">
        <f>VLOOKUP(B648,'[1]All-Muss'!$C$3:$L$1341,10,0)</f>
        <v>Letter sent to member &amp; last communication 07</v>
      </c>
    </row>
    <row r="649" spans="1:30" ht="29.4" thickBot="1" x14ac:dyDescent="0.35">
      <c r="A649" s="27">
        <v>649</v>
      </c>
      <c r="B649" s="28" t="s">
        <v>1649</v>
      </c>
      <c r="C649" s="23" t="s">
        <v>23</v>
      </c>
      <c r="D649" s="29">
        <v>3000599</v>
      </c>
      <c r="E649" s="19" t="s">
        <v>25</v>
      </c>
      <c r="F649" s="23" t="s">
        <v>26</v>
      </c>
      <c r="G649" s="23" t="s">
        <v>1650</v>
      </c>
      <c r="H649" s="23">
        <v>1994</v>
      </c>
      <c r="I649" s="23" t="s">
        <v>1651</v>
      </c>
      <c r="J649" s="23"/>
      <c r="K649" s="30"/>
      <c r="L649" s="30">
        <f>VLOOKUP(B649,'[1]All-Muss'!$C$3:$L$1341,5,0)</f>
        <v>57000</v>
      </c>
      <c r="M649" s="30">
        <f>VLOOKUP(B649,'[1]All-Muss'!$C$3:$L$1341,6,0)</f>
        <v>57000</v>
      </c>
      <c r="N649" s="30" t="str">
        <f>VLOOKUP(B649,'[1]All-Muss'!$C$3:$L$1341,8,0)</f>
        <v>I.R.M</v>
      </c>
      <c r="O649" s="25">
        <f t="shared" si="42"/>
        <v>0</v>
      </c>
      <c r="P649" s="23" t="e">
        <f>+#REF!-H649</f>
        <v>#REF!</v>
      </c>
      <c r="Q649" s="24" t="e">
        <f t="shared" si="43"/>
        <v>#REF!</v>
      </c>
      <c r="R649" s="25" t="e">
        <f t="shared" si="44"/>
        <v>#REF!</v>
      </c>
      <c r="S649" s="24">
        <f t="shared" si="45"/>
        <v>0</v>
      </c>
      <c r="T649" s="24"/>
      <c r="U649" s="24"/>
      <c r="V649" s="24"/>
      <c r="W649" s="23" t="e">
        <f>+#REF!-H649</f>
        <v>#REF!</v>
      </c>
      <c r="X649" s="24"/>
      <c r="Y649" s="24"/>
      <c r="Z649" s="24"/>
      <c r="AA649" s="24"/>
      <c r="AB649" s="24"/>
      <c r="AC649" s="24"/>
      <c r="AD649" s="12" t="str">
        <f>VLOOKUP(B649,'[1]All-Muss'!$C$3:$L$1341,10,0)</f>
        <v>Letter sent to member &amp; last communication 07, 
transferred from A.L Bahl to Madhuri Bahl</v>
      </c>
    </row>
    <row r="650" spans="1:30" ht="15" thickBot="1" x14ac:dyDescent="0.35">
      <c r="A650" s="27">
        <v>650</v>
      </c>
      <c r="B650" s="28" t="s">
        <v>1652</v>
      </c>
      <c r="C650" s="23" t="s">
        <v>23</v>
      </c>
      <c r="D650" s="29">
        <v>3000601</v>
      </c>
      <c r="E650" s="19" t="s">
        <v>25</v>
      </c>
      <c r="F650" s="23" t="s">
        <v>26</v>
      </c>
      <c r="G650" s="31">
        <v>34523</v>
      </c>
      <c r="H650" s="23">
        <v>1994</v>
      </c>
      <c r="I650" s="23" t="s">
        <v>1653</v>
      </c>
      <c r="J650" s="23"/>
      <c r="K650" s="30"/>
      <c r="L650" s="30">
        <f>VLOOKUP(B650,'[1]All-Muss'!$C$3:$L$1341,5,0)</f>
        <v>57000</v>
      </c>
      <c r="M650" s="30">
        <f>VLOOKUP(B650,'[1]All-Muss'!$C$3:$L$1341,6,0)</f>
        <v>57000</v>
      </c>
      <c r="N650" s="30" t="str">
        <f>VLOOKUP(B650,'[1]All-Muss'!$C$3:$L$1341,8,0)</f>
        <v>I.R.M</v>
      </c>
      <c r="O650" s="25">
        <f t="shared" si="42"/>
        <v>0</v>
      </c>
      <c r="P650" s="23" t="e">
        <f>+#REF!-H650</f>
        <v>#REF!</v>
      </c>
      <c r="Q650" s="24" t="e">
        <f t="shared" si="43"/>
        <v>#REF!</v>
      </c>
      <c r="R650" s="25" t="e">
        <f t="shared" si="44"/>
        <v>#REF!</v>
      </c>
      <c r="S650" s="24">
        <f t="shared" si="45"/>
        <v>0</v>
      </c>
      <c r="T650" s="24"/>
      <c r="U650" s="24"/>
      <c r="V650" s="24"/>
      <c r="W650" s="23" t="e">
        <f>+#REF!-H650</f>
        <v>#REF!</v>
      </c>
      <c r="X650" s="24"/>
      <c r="Y650" s="24"/>
      <c r="Z650" s="24"/>
      <c r="AA650" s="24"/>
      <c r="AB650" s="24"/>
      <c r="AC650" s="24"/>
      <c r="AD650" s="12" t="str">
        <f>VLOOKUP(B650,'[1]All-Muss'!$C$3:$L$1341,10,0)</f>
        <v>Letter sent to member &amp; last communication 07</v>
      </c>
    </row>
    <row r="651" spans="1:30" ht="15" thickBot="1" x14ac:dyDescent="0.35">
      <c r="A651" s="27">
        <v>651</v>
      </c>
      <c r="B651" s="28" t="s">
        <v>1654</v>
      </c>
      <c r="C651" s="23" t="s">
        <v>23</v>
      </c>
      <c r="D651" s="29">
        <v>3000613</v>
      </c>
      <c r="E651" s="19" t="s">
        <v>25</v>
      </c>
      <c r="F651" s="23" t="s">
        <v>26</v>
      </c>
      <c r="G651" s="23" t="s">
        <v>1655</v>
      </c>
      <c r="H651" s="23">
        <v>1994</v>
      </c>
      <c r="I651" s="23" t="s">
        <v>1656</v>
      </c>
      <c r="J651" s="23"/>
      <c r="K651" s="30"/>
      <c r="L651" s="30">
        <f>VLOOKUP(B651,'[1]All-Muss'!$C$3:$L$1341,5,0)</f>
        <v>57000</v>
      </c>
      <c r="M651" s="30">
        <f>VLOOKUP(B651,'[1]All-Muss'!$C$3:$L$1341,6,0)</f>
        <v>57000</v>
      </c>
      <c r="N651" s="30" t="str">
        <f>VLOOKUP(B651,'[1]All-Muss'!$C$3:$L$1341,8,0)</f>
        <v>I.R.M</v>
      </c>
      <c r="O651" s="25">
        <f t="shared" si="42"/>
        <v>0</v>
      </c>
      <c r="P651" s="23" t="e">
        <f>+#REF!-H651</f>
        <v>#REF!</v>
      </c>
      <c r="Q651" s="24" t="e">
        <f t="shared" si="43"/>
        <v>#REF!</v>
      </c>
      <c r="R651" s="25" t="e">
        <f t="shared" si="44"/>
        <v>#REF!</v>
      </c>
      <c r="S651" s="24">
        <f t="shared" si="45"/>
        <v>0</v>
      </c>
      <c r="T651" s="24"/>
      <c r="U651" s="24"/>
      <c r="V651" s="24"/>
      <c r="W651" s="23" t="e">
        <f>+#REF!-H651</f>
        <v>#REF!</v>
      </c>
      <c r="X651" s="24"/>
      <c r="Y651" s="24"/>
      <c r="Z651" s="24"/>
      <c r="AA651" s="24"/>
      <c r="AB651" s="24"/>
      <c r="AC651" s="24"/>
      <c r="AD651" s="12" t="str">
        <f>VLOOKUP(B651,'[1]All-Muss'!$C$3:$L$1341,10,0)</f>
        <v>Letter sent to member &amp; Last communication 99</v>
      </c>
    </row>
    <row r="652" spans="1:30" ht="15" thickBot="1" x14ac:dyDescent="0.35">
      <c r="A652" s="27">
        <v>652</v>
      </c>
      <c r="B652" s="28" t="s">
        <v>1657</v>
      </c>
      <c r="C652" s="23" t="s">
        <v>23</v>
      </c>
      <c r="D652" s="29">
        <v>3000614</v>
      </c>
      <c r="E652" s="19" t="s">
        <v>25</v>
      </c>
      <c r="F652" s="23" t="s">
        <v>26</v>
      </c>
      <c r="G652" s="23" t="s">
        <v>1658</v>
      </c>
      <c r="H652" s="23">
        <v>1994</v>
      </c>
      <c r="I652" s="23" t="s">
        <v>1659</v>
      </c>
      <c r="J652" s="23"/>
      <c r="K652" s="30"/>
      <c r="L652" s="30">
        <f>VLOOKUP(B652,'[1]All-Muss'!$C$3:$L$1341,5,0)</f>
        <v>75000</v>
      </c>
      <c r="M652" s="30">
        <f>VLOOKUP(B652,'[1]All-Muss'!$C$3:$L$1341,6,0)</f>
        <v>75000</v>
      </c>
      <c r="N652" s="30" t="str">
        <f>VLOOKUP(B652,'[1]All-Muss'!$C$3:$L$1341,8,0)</f>
        <v>I.R.M</v>
      </c>
      <c r="O652" s="25">
        <f t="shared" si="42"/>
        <v>0</v>
      </c>
      <c r="P652" s="23" t="e">
        <f>+#REF!-H652</f>
        <v>#REF!</v>
      </c>
      <c r="Q652" s="24" t="e">
        <f t="shared" si="43"/>
        <v>#REF!</v>
      </c>
      <c r="R652" s="25" t="e">
        <f t="shared" si="44"/>
        <v>#REF!</v>
      </c>
      <c r="S652" s="24">
        <f t="shared" si="45"/>
        <v>0</v>
      </c>
      <c r="T652" s="24"/>
      <c r="U652" s="24"/>
      <c r="V652" s="24"/>
      <c r="W652" s="23" t="e">
        <f>+#REF!-H652</f>
        <v>#REF!</v>
      </c>
      <c r="X652" s="24"/>
      <c r="Y652" s="24"/>
      <c r="Z652" s="24"/>
      <c r="AA652" s="24"/>
      <c r="AB652" s="24"/>
      <c r="AC652" s="24"/>
      <c r="AD652" s="12" t="str">
        <f>VLOOKUP(B652,'[1]All-Muss'!$C$3:$L$1341,10,0)</f>
        <v>Letter sent to member &amp; last communication 10</v>
      </c>
    </row>
    <row r="653" spans="1:30" ht="15" thickBot="1" x14ac:dyDescent="0.35">
      <c r="A653" s="27">
        <v>653</v>
      </c>
      <c r="B653" s="28" t="s">
        <v>1660</v>
      </c>
      <c r="C653" s="23" t="s">
        <v>23</v>
      </c>
      <c r="D653" s="29">
        <v>3000628</v>
      </c>
      <c r="E653" s="19" t="s">
        <v>25</v>
      </c>
      <c r="F653" s="23" t="s">
        <v>26</v>
      </c>
      <c r="G653" s="23" t="s">
        <v>1661</v>
      </c>
      <c r="H653" s="23">
        <v>1994</v>
      </c>
      <c r="I653" s="23" t="s">
        <v>1662</v>
      </c>
      <c r="J653" s="23"/>
      <c r="K653" s="30"/>
      <c r="L653" s="30">
        <f>VLOOKUP(B653,'[1]All-Muss'!$C$3:$L$1341,5,0)</f>
        <v>57000</v>
      </c>
      <c r="M653" s="30">
        <f>VLOOKUP(B653,'[1]All-Muss'!$C$3:$L$1341,6,0)</f>
        <v>57000</v>
      </c>
      <c r="N653" s="30" t="str">
        <f>VLOOKUP(B653,'[1]All-Muss'!$C$3:$L$1341,8,0)</f>
        <v>I.R.M</v>
      </c>
      <c r="O653" s="25">
        <f t="shared" si="42"/>
        <v>0</v>
      </c>
      <c r="P653" s="23" t="e">
        <f>+#REF!-H653</f>
        <v>#REF!</v>
      </c>
      <c r="Q653" s="24" t="e">
        <f t="shared" si="43"/>
        <v>#REF!</v>
      </c>
      <c r="R653" s="25" t="e">
        <f t="shared" si="44"/>
        <v>#REF!</v>
      </c>
      <c r="S653" s="24">
        <f t="shared" si="45"/>
        <v>0</v>
      </c>
      <c r="T653" s="24"/>
      <c r="U653" s="24"/>
      <c r="V653" s="24"/>
      <c r="W653" s="23" t="e">
        <f>+#REF!-H653</f>
        <v>#REF!</v>
      </c>
      <c r="X653" s="24"/>
      <c r="Y653" s="24"/>
      <c r="Z653" s="24"/>
      <c r="AA653" s="24"/>
      <c r="AB653" s="24"/>
      <c r="AC653" s="24"/>
      <c r="AD653" s="12" t="str">
        <f>VLOOKUP(B653,'[1]All-Muss'!$C$3:$L$1341,10,0)</f>
        <v>Letter sent to member &amp; last communication 09</v>
      </c>
    </row>
    <row r="654" spans="1:30" ht="15" thickBot="1" x14ac:dyDescent="0.35">
      <c r="A654" s="27">
        <v>654</v>
      </c>
      <c r="B654" s="28" t="s">
        <v>1663</v>
      </c>
      <c r="C654" s="23" t="s">
        <v>23</v>
      </c>
      <c r="D654" s="29">
        <v>3000629</v>
      </c>
      <c r="E654" s="19" t="s">
        <v>25</v>
      </c>
      <c r="F654" s="23" t="s">
        <v>26</v>
      </c>
      <c r="G654" s="23" t="s">
        <v>1664</v>
      </c>
      <c r="H654" s="23">
        <v>1994</v>
      </c>
      <c r="I654" s="23" t="s">
        <v>1665</v>
      </c>
      <c r="J654" s="23"/>
      <c r="K654" s="30"/>
      <c r="L654" s="30">
        <f>VLOOKUP(B654,'[1]All-Muss'!$C$3:$L$1341,5,0)</f>
        <v>45000</v>
      </c>
      <c r="M654" s="30">
        <f>VLOOKUP(B654,'[1]All-Muss'!$C$3:$L$1341,6,0)</f>
        <v>45000</v>
      </c>
      <c r="N654" s="30" t="str">
        <f>VLOOKUP(B654,'[1]All-Muss'!$C$3:$L$1341,8,0)</f>
        <v>I.R.M</v>
      </c>
      <c r="O654" s="25">
        <f t="shared" si="42"/>
        <v>0</v>
      </c>
      <c r="P654" s="23" t="e">
        <f>+#REF!-H654</f>
        <v>#REF!</v>
      </c>
      <c r="Q654" s="24" t="e">
        <f t="shared" si="43"/>
        <v>#REF!</v>
      </c>
      <c r="R654" s="25" t="e">
        <f t="shared" si="44"/>
        <v>#REF!</v>
      </c>
      <c r="S654" s="24">
        <f t="shared" si="45"/>
        <v>0</v>
      </c>
      <c r="T654" s="24"/>
      <c r="U654" s="24"/>
      <c r="V654" s="24"/>
      <c r="W654" s="23" t="e">
        <f>+#REF!-H654</f>
        <v>#REF!</v>
      </c>
      <c r="X654" s="24"/>
      <c r="Y654" s="24"/>
      <c r="Z654" s="24"/>
      <c r="AA654" s="24"/>
      <c r="AB654" s="24"/>
      <c r="AC654" s="24"/>
      <c r="AD654" s="12" t="str">
        <f>VLOOKUP(B654,'[1]All-Muss'!$C$3:$L$1341,10,0)</f>
        <v>Letter sent to member &amp; last communication 09</v>
      </c>
    </row>
    <row r="655" spans="1:30" ht="15" thickBot="1" x14ac:dyDescent="0.35">
      <c r="A655" s="27">
        <v>655</v>
      </c>
      <c r="B655" s="28" t="s">
        <v>1666</v>
      </c>
      <c r="C655" s="23" t="s">
        <v>23</v>
      </c>
      <c r="D655" s="29">
        <v>3000630</v>
      </c>
      <c r="E655" s="19" t="s">
        <v>25</v>
      </c>
      <c r="F655" s="23" t="s">
        <v>26</v>
      </c>
      <c r="G655" s="23" t="s">
        <v>1667</v>
      </c>
      <c r="H655" s="23">
        <v>1994</v>
      </c>
      <c r="I655" s="23" t="s">
        <v>1668</v>
      </c>
      <c r="J655" s="23"/>
      <c r="K655" s="30"/>
      <c r="L655" s="30">
        <f>VLOOKUP(B655,'[1]All-Muss'!$C$3:$L$1341,5,0)</f>
        <v>45000</v>
      </c>
      <c r="M655" s="30">
        <f>VLOOKUP(B655,'[1]All-Muss'!$C$3:$L$1341,6,0)</f>
        <v>45000</v>
      </c>
      <c r="N655" s="30" t="str">
        <f>VLOOKUP(B655,'[1]All-Muss'!$C$3:$L$1341,8,0)</f>
        <v>R.M</v>
      </c>
      <c r="O655" s="25">
        <f t="shared" si="42"/>
        <v>0</v>
      </c>
      <c r="P655" s="23" t="e">
        <f>+#REF!-H655</f>
        <v>#REF!</v>
      </c>
      <c r="Q655" s="24" t="e">
        <f t="shared" si="43"/>
        <v>#REF!</v>
      </c>
      <c r="R655" s="25" t="e">
        <f t="shared" si="44"/>
        <v>#REF!</v>
      </c>
      <c r="S655" s="24">
        <f t="shared" si="45"/>
        <v>0</v>
      </c>
      <c r="T655" s="24"/>
      <c r="U655" s="24"/>
      <c r="V655" s="24"/>
      <c r="W655" s="23" t="e">
        <f>+#REF!-H655</f>
        <v>#REF!</v>
      </c>
      <c r="X655" s="24"/>
      <c r="Y655" s="24"/>
      <c r="Z655" s="24"/>
      <c r="AA655" s="24"/>
      <c r="AB655" s="24"/>
      <c r="AC655" s="24"/>
      <c r="AD655" s="12" t="str">
        <f>VLOOKUP(B655,'[1]All-Muss'!$C$3:$L$1341,10,0)</f>
        <v>Last communication 11</v>
      </c>
    </row>
    <row r="656" spans="1:30" ht="15" thickBot="1" x14ac:dyDescent="0.35">
      <c r="A656" s="27">
        <v>656</v>
      </c>
      <c r="B656" s="28" t="s">
        <v>1669</v>
      </c>
      <c r="C656" s="23" t="s">
        <v>23</v>
      </c>
      <c r="D656" s="29">
        <v>3000631</v>
      </c>
      <c r="E656" s="19" t="s">
        <v>25</v>
      </c>
      <c r="F656" s="23" t="s">
        <v>26</v>
      </c>
      <c r="G656" s="23" t="s">
        <v>1664</v>
      </c>
      <c r="H656" s="23">
        <v>1994</v>
      </c>
      <c r="I656" s="23" t="s">
        <v>1670</v>
      </c>
      <c r="J656" s="23"/>
      <c r="K656" s="30"/>
      <c r="L656" s="30">
        <f>VLOOKUP(B656,'[1]All-Muss'!$C$3:$L$1341,5,0)</f>
        <v>45000</v>
      </c>
      <c r="M656" s="30">
        <f>VLOOKUP(B656,'[1]All-Muss'!$C$3:$L$1341,6,0)</f>
        <v>45000</v>
      </c>
      <c r="N656" s="30" t="str">
        <f>VLOOKUP(B656,'[1]All-Muss'!$C$3:$L$1341,8,0)</f>
        <v>I.R.M</v>
      </c>
      <c r="O656" s="25">
        <f t="shared" si="42"/>
        <v>0</v>
      </c>
      <c r="P656" s="23" t="e">
        <f>+#REF!-H656</f>
        <v>#REF!</v>
      </c>
      <c r="Q656" s="24" t="e">
        <f t="shared" si="43"/>
        <v>#REF!</v>
      </c>
      <c r="R656" s="25" t="e">
        <f t="shared" si="44"/>
        <v>#REF!</v>
      </c>
      <c r="S656" s="24">
        <f t="shared" si="45"/>
        <v>0</v>
      </c>
      <c r="T656" s="24"/>
      <c r="U656" s="24"/>
      <c r="V656" s="24"/>
      <c r="W656" s="23" t="e">
        <f>+#REF!-H656</f>
        <v>#REF!</v>
      </c>
      <c r="X656" s="24"/>
      <c r="Y656" s="24"/>
      <c r="Z656" s="24"/>
      <c r="AA656" s="24"/>
      <c r="AB656" s="24"/>
      <c r="AC656" s="24"/>
      <c r="AD656" s="12" t="str">
        <f>VLOOKUP(B656,'[1]All-Muss'!$C$3:$L$1341,10,0)</f>
        <v>Letter sent to member &amp; last communication 07</v>
      </c>
    </row>
    <row r="657" spans="1:30" ht="15" thickBot="1" x14ac:dyDescent="0.35">
      <c r="A657" s="27">
        <v>657</v>
      </c>
      <c r="B657" s="28" t="s">
        <v>1671</v>
      </c>
      <c r="C657" s="23" t="s">
        <v>23</v>
      </c>
      <c r="D657" s="29">
        <v>3000632</v>
      </c>
      <c r="E657" s="19" t="s">
        <v>25</v>
      </c>
      <c r="F657" s="23" t="s">
        <v>26</v>
      </c>
      <c r="G657" s="23" t="s">
        <v>1664</v>
      </c>
      <c r="H657" s="23">
        <v>1994</v>
      </c>
      <c r="I657" s="23" t="s">
        <v>1672</v>
      </c>
      <c r="J657" s="23"/>
      <c r="K657" s="30"/>
      <c r="L657" s="30">
        <f>VLOOKUP(B657,'[1]All-Muss'!$C$3:$L$1341,5,0)</f>
        <v>45000</v>
      </c>
      <c r="M657" s="30">
        <f>VLOOKUP(B657,'[1]All-Muss'!$C$3:$L$1341,6,0)</f>
        <v>45000</v>
      </c>
      <c r="N657" s="30" t="str">
        <f>VLOOKUP(B657,'[1]All-Muss'!$C$3:$L$1341,8,0)</f>
        <v>I.R.M</v>
      </c>
      <c r="O657" s="25">
        <f t="shared" si="42"/>
        <v>0</v>
      </c>
      <c r="P657" s="23" t="e">
        <f>+#REF!-H657</f>
        <v>#REF!</v>
      </c>
      <c r="Q657" s="24" t="e">
        <f t="shared" si="43"/>
        <v>#REF!</v>
      </c>
      <c r="R657" s="25" t="e">
        <f t="shared" si="44"/>
        <v>#REF!</v>
      </c>
      <c r="S657" s="24">
        <f t="shared" si="45"/>
        <v>0</v>
      </c>
      <c r="T657" s="24"/>
      <c r="U657" s="24"/>
      <c r="V657" s="24"/>
      <c r="W657" s="23" t="e">
        <f>+#REF!-H657</f>
        <v>#REF!</v>
      </c>
      <c r="X657" s="24"/>
      <c r="Y657" s="24"/>
      <c r="Z657" s="24"/>
      <c r="AA657" s="24"/>
      <c r="AB657" s="24"/>
      <c r="AC657" s="24"/>
      <c r="AD657" s="12" t="str">
        <f>VLOOKUP(B657,'[1]All-Muss'!$C$3:$L$1341,10,0)</f>
        <v>Letter sent to member &amp; last communication 07</v>
      </c>
    </row>
    <row r="658" spans="1:30" ht="29.4" thickBot="1" x14ac:dyDescent="0.35">
      <c r="A658" s="27">
        <v>658</v>
      </c>
      <c r="B658" s="28" t="s">
        <v>1673</v>
      </c>
      <c r="C658" s="23" t="s">
        <v>23</v>
      </c>
      <c r="D658" s="29">
        <v>3000635</v>
      </c>
      <c r="E658" s="19" t="s">
        <v>25</v>
      </c>
      <c r="F658" s="23" t="s">
        <v>26</v>
      </c>
      <c r="G658" s="23" t="s">
        <v>1674</v>
      </c>
      <c r="H658" s="23">
        <v>1994</v>
      </c>
      <c r="I658" s="23" t="s">
        <v>1675</v>
      </c>
      <c r="J658" s="23"/>
      <c r="K658" s="30"/>
      <c r="L658" s="30">
        <f>VLOOKUP(B658,'[1]All-Muss'!$C$3:$L$1341,5,0)</f>
        <v>69000</v>
      </c>
      <c r="M658" s="30">
        <f>VLOOKUP(B658,'[1]All-Muss'!$C$3:$L$1341,6,0)</f>
        <v>69000</v>
      </c>
      <c r="N658" s="30" t="str">
        <f>VLOOKUP(B658,'[1]All-Muss'!$C$3:$L$1341,8,0)</f>
        <v>I.R.M</v>
      </c>
      <c r="O658" s="25">
        <f t="shared" si="42"/>
        <v>0</v>
      </c>
      <c r="P658" s="23" t="e">
        <f>+#REF!-H658</f>
        <v>#REF!</v>
      </c>
      <c r="Q658" s="24" t="e">
        <f t="shared" si="43"/>
        <v>#REF!</v>
      </c>
      <c r="R658" s="25" t="e">
        <f t="shared" si="44"/>
        <v>#REF!</v>
      </c>
      <c r="S658" s="24">
        <f t="shared" si="45"/>
        <v>0</v>
      </c>
      <c r="T658" s="24"/>
      <c r="U658" s="24"/>
      <c r="V658" s="24"/>
      <c r="W658" s="23" t="e">
        <f>+#REF!-H658</f>
        <v>#REF!</v>
      </c>
      <c r="X658" s="24"/>
      <c r="Y658" s="24"/>
      <c r="Z658" s="24"/>
      <c r="AA658" s="24"/>
      <c r="AB658" s="24"/>
      <c r="AC658" s="24"/>
      <c r="AD658" s="12" t="str">
        <f>VLOOKUP(B658,'[1]All-Muss'!$C$3:$L$1341,10,0)</f>
        <v>Letter sent to member &amp; last communication 02, 
total 2 membership</v>
      </c>
    </row>
    <row r="659" spans="1:30" ht="29.4" thickBot="1" x14ac:dyDescent="0.35">
      <c r="A659" s="27">
        <v>659</v>
      </c>
      <c r="B659" s="28" t="s">
        <v>1676</v>
      </c>
      <c r="C659" s="23" t="s">
        <v>23</v>
      </c>
      <c r="D659" s="29">
        <v>3000636</v>
      </c>
      <c r="E659" s="19" t="s">
        <v>25</v>
      </c>
      <c r="F659" s="23" t="s">
        <v>26</v>
      </c>
      <c r="G659" s="23" t="s">
        <v>1674</v>
      </c>
      <c r="H659" s="23">
        <v>1994</v>
      </c>
      <c r="I659" s="23" t="s">
        <v>1675</v>
      </c>
      <c r="J659" s="23"/>
      <c r="K659" s="30"/>
      <c r="L659" s="30">
        <f>VLOOKUP(B659,'[1]All-Muss'!$C$3:$L$1341,5,0)</f>
        <v>69000</v>
      </c>
      <c r="M659" s="30">
        <f>VLOOKUP(B659,'[1]All-Muss'!$C$3:$L$1341,6,0)</f>
        <v>69000</v>
      </c>
      <c r="N659" s="30" t="str">
        <f>VLOOKUP(B659,'[1]All-Muss'!$C$3:$L$1341,8,0)</f>
        <v>I.R.M</v>
      </c>
      <c r="O659" s="25">
        <f t="shared" si="42"/>
        <v>0</v>
      </c>
      <c r="P659" s="23" t="e">
        <f>+#REF!-H659</f>
        <v>#REF!</v>
      </c>
      <c r="Q659" s="24" t="e">
        <f t="shared" si="43"/>
        <v>#REF!</v>
      </c>
      <c r="R659" s="25" t="e">
        <f t="shared" si="44"/>
        <v>#REF!</v>
      </c>
      <c r="S659" s="24">
        <f t="shared" si="45"/>
        <v>0</v>
      </c>
      <c r="T659" s="24"/>
      <c r="U659" s="24"/>
      <c r="V659" s="24"/>
      <c r="W659" s="23" t="e">
        <f>+#REF!-H659</f>
        <v>#REF!</v>
      </c>
      <c r="X659" s="24"/>
      <c r="Y659" s="24"/>
      <c r="Z659" s="24"/>
      <c r="AA659" s="24"/>
      <c r="AB659" s="24"/>
      <c r="AC659" s="24"/>
      <c r="AD659" s="12" t="str">
        <f>VLOOKUP(B659,'[1]All-Muss'!$C$3:$L$1341,10,0)</f>
        <v>Letter sent to member &amp; last communication 94, 
total 2 membership</v>
      </c>
    </row>
    <row r="660" spans="1:30" ht="15" thickBot="1" x14ac:dyDescent="0.35">
      <c r="A660" s="27">
        <v>660</v>
      </c>
      <c r="B660" s="28" t="s">
        <v>1677</v>
      </c>
      <c r="C660" s="23" t="s">
        <v>23</v>
      </c>
      <c r="D660" s="29">
        <v>3000654</v>
      </c>
      <c r="E660" s="19" t="s">
        <v>25</v>
      </c>
      <c r="F660" s="23" t="s">
        <v>26</v>
      </c>
      <c r="G660" s="23" t="s">
        <v>1678</v>
      </c>
      <c r="H660" s="23">
        <v>1994</v>
      </c>
      <c r="I660" s="23" t="s">
        <v>1679</v>
      </c>
      <c r="J660" s="23"/>
      <c r="K660" s="30"/>
      <c r="L660" s="30">
        <f>VLOOKUP(B660,'[1]All-Muss'!$C$3:$L$1341,5,0)</f>
        <v>45000</v>
      </c>
      <c r="M660" s="30">
        <f>VLOOKUP(B660,'[1]All-Muss'!$C$3:$L$1341,6,0)</f>
        <v>45000</v>
      </c>
      <c r="N660" s="30" t="str">
        <f>VLOOKUP(B660,'[1]All-Muss'!$C$3:$L$1341,8,0)</f>
        <v>I.R.M</v>
      </c>
      <c r="O660" s="25">
        <f t="shared" si="42"/>
        <v>0</v>
      </c>
      <c r="P660" s="23" t="e">
        <f>+#REF!-H660</f>
        <v>#REF!</v>
      </c>
      <c r="Q660" s="24" t="e">
        <f t="shared" si="43"/>
        <v>#REF!</v>
      </c>
      <c r="R660" s="25" t="e">
        <f t="shared" si="44"/>
        <v>#REF!</v>
      </c>
      <c r="S660" s="24">
        <f t="shared" si="45"/>
        <v>0</v>
      </c>
      <c r="T660" s="24"/>
      <c r="U660" s="24"/>
      <c r="V660" s="24"/>
      <c r="W660" s="23" t="e">
        <f>+#REF!-H660</f>
        <v>#REF!</v>
      </c>
      <c r="X660" s="24"/>
      <c r="Y660" s="24"/>
      <c r="Z660" s="24"/>
      <c r="AA660" s="24"/>
      <c r="AB660" s="24"/>
      <c r="AC660" s="24"/>
      <c r="AD660" s="12" t="str">
        <f>VLOOKUP(B660,'[1]All-Muss'!$C$3:$L$1341,10,0)</f>
        <v>Letter not sent to member &amp; last communication 04</v>
      </c>
    </row>
    <row r="661" spans="1:30" ht="15" thickBot="1" x14ac:dyDescent="0.35">
      <c r="A661" s="27">
        <v>661</v>
      </c>
      <c r="B661" s="28" t="s">
        <v>1680</v>
      </c>
      <c r="C661" s="23" t="s">
        <v>23</v>
      </c>
      <c r="D661" s="29">
        <v>3000674</v>
      </c>
      <c r="E661" s="19" t="s">
        <v>25</v>
      </c>
      <c r="F661" s="23" t="s">
        <v>26</v>
      </c>
      <c r="G661" s="23" t="s">
        <v>1664</v>
      </c>
      <c r="H661" s="23">
        <v>1994</v>
      </c>
      <c r="I661" s="23" t="s">
        <v>1681</v>
      </c>
      <c r="J661" s="23"/>
      <c r="K661" s="30"/>
      <c r="L661" s="30">
        <f>VLOOKUP(B661,'[1]All-Muss'!$C$3:$L$1341,5,0)</f>
        <v>35000</v>
      </c>
      <c r="M661" s="30">
        <f>VLOOKUP(B661,'[1]All-Muss'!$C$3:$L$1341,6,0)</f>
        <v>35000</v>
      </c>
      <c r="N661" s="30" t="str">
        <f>VLOOKUP(B661,'[1]All-Muss'!$C$3:$L$1341,8,0)</f>
        <v>I.R.M</v>
      </c>
      <c r="O661" s="25">
        <f t="shared" si="42"/>
        <v>0</v>
      </c>
      <c r="P661" s="23" t="e">
        <f>+#REF!-H661</f>
        <v>#REF!</v>
      </c>
      <c r="Q661" s="24" t="e">
        <f t="shared" si="43"/>
        <v>#REF!</v>
      </c>
      <c r="R661" s="25" t="e">
        <f t="shared" si="44"/>
        <v>#REF!</v>
      </c>
      <c r="S661" s="24">
        <f t="shared" si="45"/>
        <v>0</v>
      </c>
      <c r="T661" s="24"/>
      <c r="U661" s="24"/>
      <c r="V661" s="24"/>
      <c r="W661" s="23" t="e">
        <f>+#REF!-H661</f>
        <v>#REF!</v>
      </c>
      <c r="X661" s="24"/>
      <c r="Y661" s="24"/>
      <c r="Z661" s="24"/>
      <c r="AA661" s="24"/>
      <c r="AB661" s="24"/>
      <c r="AC661" s="24"/>
      <c r="AD661" s="12" t="str">
        <f>VLOOKUP(B661,'[1]All-Muss'!$C$3:$L$1341,10,0)</f>
        <v>Letter not sent to member &amp; last communication 96</v>
      </c>
    </row>
    <row r="662" spans="1:30" ht="15" thickBot="1" x14ac:dyDescent="0.35">
      <c r="A662" s="27">
        <v>662</v>
      </c>
      <c r="B662" s="28" t="s">
        <v>1682</v>
      </c>
      <c r="C662" s="23" t="s">
        <v>23</v>
      </c>
      <c r="D662" s="29">
        <v>3000678</v>
      </c>
      <c r="E662" s="19" t="s">
        <v>25</v>
      </c>
      <c r="F662" s="23" t="s">
        <v>26</v>
      </c>
      <c r="G662" s="23" t="s">
        <v>1075</v>
      </c>
      <c r="H662" s="23">
        <v>1994</v>
      </c>
      <c r="I662" s="23" t="s">
        <v>1683</v>
      </c>
      <c r="J662" s="23"/>
      <c r="K662" s="30"/>
      <c r="L662" s="30">
        <f>VLOOKUP(B662,'[1]All-Muss'!$C$3:$L$1341,5,0)</f>
        <v>57000</v>
      </c>
      <c r="M662" s="30">
        <f>VLOOKUP(B662,'[1]All-Muss'!$C$3:$L$1341,6,0)</f>
        <v>57000</v>
      </c>
      <c r="N662" s="30" t="str">
        <f>VLOOKUP(B662,'[1]All-Muss'!$C$3:$L$1341,8,0)</f>
        <v>I.R.M</v>
      </c>
      <c r="O662" s="25">
        <f t="shared" si="42"/>
        <v>0</v>
      </c>
      <c r="P662" s="23" t="e">
        <f>+#REF!-H662</f>
        <v>#REF!</v>
      </c>
      <c r="Q662" s="24" t="e">
        <f t="shared" si="43"/>
        <v>#REF!</v>
      </c>
      <c r="R662" s="25" t="e">
        <f t="shared" si="44"/>
        <v>#REF!</v>
      </c>
      <c r="S662" s="24">
        <f t="shared" si="45"/>
        <v>0</v>
      </c>
      <c r="T662" s="24"/>
      <c r="U662" s="24"/>
      <c r="V662" s="24"/>
      <c r="W662" s="23" t="e">
        <f>+#REF!-H662</f>
        <v>#REF!</v>
      </c>
      <c r="X662" s="24"/>
      <c r="Y662" s="24"/>
      <c r="Z662" s="24"/>
      <c r="AA662" s="24"/>
      <c r="AB662" s="24"/>
      <c r="AC662" s="24"/>
      <c r="AD662" s="12" t="str">
        <f>VLOOKUP(B662,'[1]All-Muss'!$C$3:$L$1341,10,0)</f>
        <v>Letter sent to member &amp; last communication 07</v>
      </c>
    </row>
    <row r="663" spans="1:30" ht="15" thickBot="1" x14ac:dyDescent="0.35">
      <c r="A663" s="27">
        <v>663</v>
      </c>
      <c r="B663" s="28" t="s">
        <v>1684</v>
      </c>
      <c r="C663" s="23" t="s">
        <v>23</v>
      </c>
      <c r="D663" s="29">
        <v>3000680</v>
      </c>
      <c r="E663" s="19" t="s">
        <v>25</v>
      </c>
      <c r="F663" s="23" t="s">
        <v>26</v>
      </c>
      <c r="G663" s="23" t="s">
        <v>935</v>
      </c>
      <c r="H663" s="23">
        <v>1994</v>
      </c>
      <c r="I663" s="23" t="s">
        <v>1685</v>
      </c>
      <c r="J663" s="23"/>
      <c r="K663" s="30"/>
      <c r="L663" s="30">
        <f>VLOOKUP(B663,'[1]All-Muss'!$C$3:$L$1341,5,0)</f>
        <v>57000</v>
      </c>
      <c r="M663" s="30">
        <f>VLOOKUP(B663,'[1]All-Muss'!$C$3:$L$1341,6,0)</f>
        <v>57000</v>
      </c>
      <c r="N663" s="30" t="str">
        <f>VLOOKUP(B663,'[1]All-Muss'!$C$3:$L$1341,8,0)</f>
        <v>I.R.M</v>
      </c>
      <c r="O663" s="25">
        <f t="shared" si="42"/>
        <v>0</v>
      </c>
      <c r="P663" s="23" t="e">
        <f>+#REF!-H663</f>
        <v>#REF!</v>
      </c>
      <c r="Q663" s="24" t="e">
        <f t="shared" si="43"/>
        <v>#REF!</v>
      </c>
      <c r="R663" s="25" t="e">
        <f t="shared" si="44"/>
        <v>#REF!</v>
      </c>
      <c r="S663" s="24">
        <f t="shared" si="45"/>
        <v>0</v>
      </c>
      <c r="T663" s="24"/>
      <c r="U663" s="24"/>
      <c r="V663" s="24"/>
      <c r="W663" s="23" t="e">
        <f>+#REF!-H663</f>
        <v>#REF!</v>
      </c>
      <c r="X663" s="24"/>
      <c r="Y663" s="24"/>
      <c r="Z663" s="24"/>
      <c r="AA663" s="24"/>
      <c r="AB663" s="24"/>
      <c r="AC663" s="24"/>
      <c r="AD663" s="12" t="str">
        <f>VLOOKUP(B663,'[1]All-Muss'!$C$3:$L$1341,10,0)</f>
        <v>Letter sent to member &amp; last communication 07</v>
      </c>
    </row>
    <row r="664" spans="1:30" ht="15" thickBot="1" x14ac:dyDescent="0.35">
      <c r="A664" s="27">
        <v>664</v>
      </c>
      <c r="B664" s="28" t="s">
        <v>1686</v>
      </c>
      <c r="C664" s="23" t="s">
        <v>23</v>
      </c>
      <c r="D664" s="29">
        <v>3000681</v>
      </c>
      <c r="E664" s="19" t="s">
        <v>25</v>
      </c>
      <c r="F664" s="23" t="s">
        <v>26</v>
      </c>
      <c r="G664" s="23" t="s">
        <v>1687</v>
      </c>
      <c r="H664" s="23">
        <v>1994</v>
      </c>
      <c r="I664" s="23" t="s">
        <v>1688</v>
      </c>
      <c r="J664" s="23"/>
      <c r="K664" s="30"/>
      <c r="L664" s="30">
        <f>VLOOKUP(B664,'[1]All-Muss'!$C$3:$L$1341,5,0)</f>
        <v>57000</v>
      </c>
      <c r="M664" s="30">
        <f>VLOOKUP(B664,'[1]All-Muss'!$C$3:$L$1341,6,0)</f>
        <v>14250</v>
      </c>
      <c r="N664" s="30" t="str">
        <f>VLOOKUP(B664,'[1]All-Muss'!$C$3:$L$1341,8,0)</f>
        <v>Outstanding</v>
      </c>
      <c r="O664" s="25">
        <f t="shared" si="42"/>
        <v>42750</v>
      </c>
      <c r="P664" s="23" t="e">
        <f>+#REF!-H664</f>
        <v>#REF!</v>
      </c>
      <c r="Q664" s="24">
        <f t="shared" si="43"/>
        <v>11400</v>
      </c>
      <c r="R664" s="25" t="e">
        <f t="shared" si="44"/>
        <v>#REF!</v>
      </c>
      <c r="S664" s="24">
        <f t="shared" si="45"/>
        <v>11400</v>
      </c>
      <c r="T664" s="24"/>
      <c r="U664" s="24"/>
      <c r="V664" s="24"/>
      <c r="W664" s="23" t="e">
        <f>+#REF!-H664</f>
        <v>#REF!</v>
      </c>
      <c r="X664" s="24"/>
      <c r="Y664" s="24"/>
      <c r="Z664" s="24"/>
      <c r="AA664" s="24"/>
      <c r="AB664" s="24"/>
      <c r="AC664" s="24"/>
      <c r="AD664" s="12" t="str">
        <f>VLOOKUP(B664,'[1]All-Muss'!$C$3:$L$1341,10,0)</f>
        <v>Letter sent to member &amp; last communication 07</v>
      </c>
    </row>
    <row r="665" spans="1:30" ht="15" thickBot="1" x14ac:dyDescent="0.35">
      <c r="A665" s="27">
        <v>665</v>
      </c>
      <c r="B665" s="28" t="s">
        <v>1689</v>
      </c>
      <c r="C665" s="23" t="s">
        <v>23</v>
      </c>
      <c r="D665" s="29">
        <v>3000685</v>
      </c>
      <c r="E665" s="19" t="s">
        <v>25</v>
      </c>
      <c r="F665" s="23" t="s">
        <v>26</v>
      </c>
      <c r="G665" s="23" t="s">
        <v>1658</v>
      </c>
      <c r="H665" s="23">
        <v>1994</v>
      </c>
      <c r="I665" s="23" t="s">
        <v>1690</v>
      </c>
      <c r="J665" s="23"/>
      <c r="K665" s="30"/>
      <c r="L665" s="30">
        <f>VLOOKUP(B665,'[1]All-Muss'!$C$3:$L$1341,5,0)</f>
        <v>57000</v>
      </c>
      <c r="M665" s="30">
        <f>VLOOKUP(B665,'[1]All-Muss'!$C$3:$L$1341,6,0)</f>
        <v>57000</v>
      </c>
      <c r="N665" s="30" t="str">
        <f>VLOOKUP(B665,'[1]All-Muss'!$C$3:$L$1341,8,0)</f>
        <v>I.R.M</v>
      </c>
      <c r="O665" s="25">
        <f t="shared" si="42"/>
        <v>0</v>
      </c>
      <c r="P665" s="23" t="e">
        <f>+#REF!-H665</f>
        <v>#REF!</v>
      </c>
      <c r="Q665" s="24" t="e">
        <f t="shared" si="43"/>
        <v>#REF!</v>
      </c>
      <c r="R665" s="25" t="e">
        <f t="shared" si="44"/>
        <v>#REF!</v>
      </c>
      <c r="S665" s="24">
        <f t="shared" si="45"/>
        <v>0</v>
      </c>
      <c r="T665" s="24"/>
      <c r="U665" s="24"/>
      <c r="V665" s="24"/>
      <c r="W665" s="23" t="e">
        <f>+#REF!-H665</f>
        <v>#REF!</v>
      </c>
      <c r="X665" s="24"/>
      <c r="Y665" s="24"/>
      <c r="Z665" s="24"/>
      <c r="AA665" s="24"/>
      <c r="AB665" s="24"/>
      <c r="AC665" s="24"/>
      <c r="AD665" s="12" t="str">
        <f>VLOOKUP(B665,'[1]All-Muss'!$C$3:$L$1341,10,0)</f>
        <v>Letter sent to member &amp; last communication 07</v>
      </c>
    </row>
    <row r="666" spans="1:30" ht="15" thickBot="1" x14ac:dyDescent="0.35">
      <c r="A666" s="27">
        <v>666</v>
      </c>
      <c r="B666" s="28" t="s">
        <v>1691</v>
      </c>
      <c r="C666" s="23" t="s">
        <v>23</v>
      </c>
      <c r="D666" s="29">
        <v>3000689</v>
      </c>
      <c r="E666" s="19" t="s">
        <v>25</v>
      </c>
      <c r="F666" s="23" t="s">
        <v>26</v>
      </c>
      <c r="G666" s="31">
        <v>34616</v>
      </c>
      <c r="H666" s="23">
        <v>1994</v>
      </c>
      <c r="I666" s="23" t="s">
        <v>1692</v>
      </c>
      <c r="J666" s="23"/>
      <c r="K666" s="30"/>
      <c r="L666" s="30">
        <f>VLOOKUP(B666,'[1]All-Muss'!$C$3:$L$1341,5,0)</f>
        <v>75000</v>
      </c>
      <c r="M666" s="30">
        <f>VLOOKUP(B666,'[1]All-Muss'!$C$3:$L$1341,6,0)</f>
        <v>75000</v>
      </c>
      <c r="N666" s="30" t="str">
        <f>VLOOKUP(B666,'[1]All-Muss'!$C$3:$L$1341,8,0)</f>
        <v>I.R.M</v>
      </c>
      <c r="O666" s="25">
        <f t="shared" si="42"/>
        <v>0</v>
      </c>
      <c r="P666" s="23" t="e">
        <f>+#REF!-H666</f>
        <v>#REF!</v>
      </c>
      <c r="Q666" s="24" t="e">
        <f t="shared" si="43"/>
        <v>#REF!</v>
      </c>
      <c r="R666" s="25" t="e">
        <f t="shared" si="44"/>
        <v>#REF!</v>
      </c>
      <c r="S666" s="24">
        <f t="shared" si="45"/>
        <v>0</v>
      </c>
      <c r="T666" s="24"/>
      <c r="U666" s="24"/>
      <c r="V666" s="24"/>
      <c r="W666" s="23" t="e">
        <f>+#REF!-H666</f>
        <v>#REF!</v>
      </c>
      <c r="X666" s="24"/>
      <c r="Y666" s="24"/>
      <c r="Z666" s="24"/>
      <c r="AA666" s="24"/>
      <c r="AB666" s="24"/>
      <c r="AC666" s="24"/>
      <c r="AD666" s="12" t="str">
        <f>VLOOKUP(B666,'[1]All-Muss'!$C$3:$L$1341,10,0)</f>
        <v>Letter not sent to member &amp; last communication 05</v>
      </c>
    </row>
    <row r="667" spans="1:30" ht="15" thickBot="1" x14ac:dyDescent="0.35">
      <c r="A667" s="27">
        <v>667</v>
      </c>
      <c r="B667" s="28" t="s">
        <v>1693</v>
      </c>
      <c r="C667" s="23" t="s">
        <v>23</v>
      </c>
      <c r="D667" s="29">
        <v>3000690</v>
      </c>
      <c r="E667" s="19" t="s">
        <v>25</v>
      </c>
      <c r="F667" s="23" t="s">
        <v>26</v>
      </c>
      <c r="G667" s="23" t="s">
        <v>1075</v>
      </c>
      <c r="H667" s="23">
        <v>1994</v>
      </c>
      <c r="I667" s="23" t="s">
        <v>1694</v>
      </c>
      <c r="J667" s="23"/>
      <c r="K667" s="30"/>
      <c r="L667" s="30">
        <f>VLOOKUP(B667,'[1]All-Muss'!$C$3:$L$1341,5,0)</f>
        <v>57000</v>
      </c>
      <c r="M667" s="30">
        <f>VLOOKUP(B667,'[1]All-Muss'!$C$3:$L$1341,6,0)</f>
        <v>57000</v>
      </c>
      <c r="N667" s="30" t="str">
        <f>VLOOKUP(B667,'[1]All-Muss'!$C$3:$L$1341,8,0)</f>
        <v>I.R.M</v>
      </c>
      <c r="O667" s="25">
        <f t="shared" si="42"/>
        <v>0</v>
      </c>
      <c r="P667" s="23" t="e">
        <f>+#REF!-H667</f>
        <v>#REF!</v>
      </c>
      <c r="Q667" s="24" t="e">
        <f t="shared" si="43"/>
        <v>#REF!</v>
      </c>
      <c r="R667" s="25" t="e">
        <f t="shared" si="44"/>
        <v>#REF!</v>
      </c>
      <c r="S667" s="24">
        <f t="shared" si="45"/>
        <v>0</v>
      </c>
      <c r="T667" s="24"/>
      <c r="U667" s="24"/>
      <c r="V667" s="24"/>
      <c r="W667" s="23" t="e">
        <f>+#REF!-H667</f>
        <v>#REF!</v>
      </c>
      <c r="X667" s="24"/>
      <c r="Y667" s="24"/>
      <c r="Z667" s="24"/>
      <c r="AA667" s="24"/>
      <c r="AB667" s="24"/>
      <c r="AC667" s="24"/>
      <c r="AD667" s="12" t="str">
        <f>VLOOKUP(B667,'[1]All-Muss'!$C$3:$L$1341,10,0)</f>
        <v>Letter sent to member &amp; last communication 07</v>
      </c>
    </row>
    <row r="668" spans="1:30" ht="15" thickBot="1" x14ac:dyDescent="0.35">
      <c r="A668" s="27">
        <v>668</v>
      </c>
      <c r="B668" s="28" t="s">
        <v>1695</v>
      </c>
      <c r="C668" s="23" t="s">
        <v>23</v>
      </c>
      <c r="D668" s="29">
        <v>3000691</v>
      </c>
      <c r="E668" s="19" t="s">
        <v>25</v>
      </c>
      <c r="F668" s="23" t="s">
        <v>26</v>
      </c>
      <c r="G668" s="23" t="s">
        <v>1075</v>
      </c>
      <c r="H668" s="23">
        <v>1994</v>
      </c>
      <c r="I668" s="23" t="s">
        <v>1696</v>
      </c>
      <c r="J668" s="23"/>
      <c r="K668" s="30"/>
      <c r="L668" s="30">
        <f>VLOOKUP(B668,'[1]All-Muss'!$C$3:$L$1341,5,0)</f>
        <v>45000</v>
      </c>
      <c r="M668" s="30">
        <f>VLOOKUP(B668,'[1]All-Muss'!$C$3:$L$1341,6,0)</f>
        <v>45000</v>
      </c>
      <c r="N668" s="30" t="str">
        <f>VLOOKUP(B668,'[1]All-Muss'!$C$3:$L$1341,8,0)</f>
        <v>I.R.M</v>
      </c>
      <c r="O668" s="25">
        <f t="shared" si="42"/>
        <v>0</v>
      </c>
      <c r="P668" s="23" t="e">
        <f>+#REF!-H668</f>
        <v>#REF!</v>
      </c>
      <c r="Q668" s="24" t="e">
        <f t="shared" si="43"/>
        <v>#REF!</v>
      </c>
      <c r="R668" s="25" t="e">
        <f t="shared" si="44"/>
        <v>#REF!</v>
      </c>
      <c r="S668" s="24">
        <f t="shared" si="45"/>
        <v>0</v>
      </c>
      <c r="T668" s="24"/>
      <c r="U668" s="24"/>
      <c r="V668" s="24"/>
      <c r="W668" s="23" t="e">
        <f>+#REF!-H668</f>
        <v>#REF!</v>
      </c>
      <c r="X668" s="24"/>
      <c r="Y668" s="24"/>
      <c r="Z668" s="24"/>
      <c r="AA668" s="24"/>
      <c r="AB668" s="24"/>
      <c r="AC668" s="24"/>
      <c r="AD668" s="12" t="str">
        <f>VLOOKUP(B668,'[1]All-Muss'!$C$3:$L$1341,10,0)</f>
        <v>letter not delivered to member &amp; last communication 10</v>
      </c>
    </row>
    <row r="669" spans="1:30" ht="29.4" thickBot="1" x14ac:dyDescent="0.35">
      <c r="A669" s="27">
        <v>669</v>
      </c>
      <c r="B669" s="28" t="s">
        <v>1697</v>
      </c>
      <c r="C669" s="23" t="s">
        <v>23</v>
      </c>
      <c r="D669" s="29">
        <v>3000692</v>
      </c>
      <c r="E669" s="19" t="s">
        <v>25</v>
      </c>
      <c r="F669" s="23" t="s">
        <v>26</v>
      </c>
      <c r="G669" s="23" t="s">
        <v>1075</v>
      </c>
      <c r="H669" s="23">
        <v>1994</v>
      </c>
      <c r="I669" s="23" t="s">
        <v>1698</v>
      </c>
      <c r="J669" s="23"/>
      <c r="K669" s="30"/>
      <c r="L669" s="30">
        <f>VLOOKUP(B669,'[1]All-Muss'!$C$3:$L$1341,5,0)</f>
        <v>45000</v>
      </c>
      <c r="M669" s="30">
        <f>VLOOKUP(B669,'[1]All-Muss'!$C$3:$L$1341,6,0)</f>
        <v>22500</v>
      </c>
      <c r="N669" s="30" t="str">
        <f>VLOOKUP(B669,'[1]All-Muss'!$C$3:$L$1341,8,0)</f>
        <v>Outstanding</v>
      </c>
      <c r="O669" s="25">
        <f t="shared" si="42"/>
        <v>22500</v>
      </c>
      <c r="P669" s="23" t="e">
        <f>+#REF!-H669</f>
        <v>#REF!</v>
      </c>
      <c r="Q669" s="24">
        <f t="shared" si="43"/>
        <v>18000</v>
      </c>
      <c r="R669" s="25" t="e">
        <f t="shared" si="44"/>
        <v>#REF!</v>
      </c>
      <c r="S669" s="24">
        <f t="shared" si="45"/>
        <v>18000</v>
      </c>
      <c r="T669" s="24"/>
      <c r="U669" s="24"/>
      <c r="V669" s="24"/>
      <c r="W669" s="23" t="e">
        <f>+#REF!-H669</f>
        <v>#REF!</v>
      </c>
      <c r="X669" s="24"/>
      <c r="Y669" s="24"/>
      <c r="Z669" s="24"/>
      <c r="AA669" s="24"/>
      <c r="AB669" s="24"/>
      <c r="AC669" s="24"/>
      <c r="AD669" s="12" t="str">
        <f>VLOOKUP(B669,'[1]All-Muss'!$C$3:$L$1341,10,0)</f>
        <v>Letter not delivered to member &amp; only application &amp; agreement in file..</v>
      </c>
    </row>
    <row r="670" spans="1:30" ht="15" thickBot="1" x14ac:dyDescent="0.35">
      <c r="A670" s="27">
        <v>670</v>
      </c>
      <c r="B670" s="28" t="s">
        <v>1699</v>
      </c>
      <c r="C670" s="23" t="s">
        <v>23</v>
      </c>
      <c r="D670" s="29">
        <v>3000698</v>
      </c>
      <c r="E670" s="19" t="s">
        <v>25</v>
      </c>
      <c r="F670" s="23" t="s">
        <v>26</v>
      </c>
      <c r="G670" s="23" t="s">
        <v>1647</v>
      </c>
      <c r="H670" s="23">
        <v>1994</v>
      </c>
      <c r="I670" s="23" t="s">
        <v>1700</v>
      </c>
      <c r="J670" s="23"/>
      <c r="K670" s="30"/>
      <c r="L670" s="30">
        <f>VLOOKUP(B670,'[1]All-Muss'!$C$3:$L$1341,5,0)</f>
        <v>35000</v>
      </c>
      <c r="M670" s="30">
        <f>VLOOKUP(B670,'[1]All-Muss'!$C$3:$L$1341,6,0)</f>
        <v>35000</v>
      </c>
      <c r="N670" s="30" t="str">
        <f>VLOOKUP(B670,'[1]All-Muss'!$C$3:$L$1341,8,0)</f>
        <v>I.R.M</v>
      </c>
      <c r="O670" s="25">
        <f t="shared" si="42"/>
        <v>0</v>
      </c>
      <c r="P670" s="23" t="e">
        <f>+#REF!-H670</f>
        <v>#REF!</v>
      </c>
      <c r="Q670" s="24" t="e">
        <f t="shared" si="43"/>
        <v>#REF!</v>
      </c>
      <c r="R670" s="25" t="e">
        <f t="shared" si="44"/>
        <v>#REF!</v>
      </c>
      <c r="S670" s="24">
        <f t="shared" si="45"/>
        <v>0</v>
      </c>
      <c r="T670" s="24"/>
      <c r="U670" s="24"/>
      <c r="V670" s="24"/>
      <c r="W670" s="23" t="e">
        <f>+#REF!-H670</f>
        <v>#REF!</v>
      </c>
      <c r="X670" s="24"/>
      <c r="Y670" s="24"/>
      <c r="Z670" s="24"/>
      <c r="AA670" s="24"/>
      <c r="AB670" s="24"/>
      <c r="AC670" s="24"/>
      <c r="AD670" s="12" t="str">
        <f>VLOOKUP(B670,'[1]All-Muss'!$C$3:$L$1341,10,0)</f>
        <v>Letter not sent to member &amp; last communication 96</v>
      </c>
    </row>
    <row r="671" spans="1:30" ht="15" thickBot="1" x14ac:dyDescent="0.35">
      <c r="A671" s="27">
        <v>671</v>
      </c>
      <c r="B671" s="28" t="s">
        <v>1701</v>
      </c>
      <c r="C671" s="23" t="s">
        <v>23</v>
      </c>
      <c r="D671" s="29">
        <v>3000705</v>
      </c>
      <c r="E671" s="19" t="s">
        <v>25</v>
      </c>
      <c r="F671" s="23" t="s">
        <v>26</v>
      </c>
      <c r="G671" s="31">
        <v>34555</v>
      </c>
      <c r="H671" s="23">
        <v>1994</v>
      </c>
      <c r="I671" s="23" t="s">
        <v>1702</v>
      </c>
      <c r="J671" s="23"/>
      <c r="K671" s="30"/>
      <c r="L671" s="30">
        <f>VLOOKUP(B671,'[1]All-Muss'!$C$3:$L$1341,5,0)</f>
        <v>45000</v>
      </c>
      <c r="M671" s="30">
        <f>VLOOKUP(B671,'[1]All-Muss'!$C$3:$L$1341,6,0)</f>
        <v>45000</v>
      </c>
      <c r="N671" s="30" t="str">
        <f>VLOOKUP(B671,'[1]All-Muss'!$C$3:$L$1341,8,0)</f>
        <v>I.R.M</v>
      </c>
      <c r="O671" s="25">
        <f t="shared" si="42"/>
        <v>0</v>
      </c>
      <c r="P671" s="23" t="e">
        <f>+#REF!-H671</f>
        <v>#REF!</v>
      </c>
      <c r="Q671" s="24" t="e">
        <f t="shared" si="43"/>
        <v>#REF!</v>
      </c>
      <c r="R671" s="25" t="e">
        <f t="shared" si="44"/>
        <v>#REF!</v>
      </c>
      <c r="S671" s="24">
        <f t="shared" si="45"/>
        <v>0</v>
      </c>
      <c r="T671" s="24"/>
      <c r="U671" s="24"/>
      <c r="V671" s="24"/>
      <c r="W671" s="23" t="e">
        <f>+#REF!-H671</f>
        <v>#REF!</v>
      </c>
      <c r="X671" s="24"/>
      <c r="Y671" s="24"/>
      <c r="Z671" s="24"/>
      <c r="AA671" s="24"/>
      <c r="AB671" s="24"/>
      <c r="AC671" s="24"/>
      <c r="AD671" s="12" t="str">
        <f>VLOOKUP(B671,'[1]All-Muss'!$C$3:$L$1341,10,0)</f>
        <v>Letter not sent to member &amp; last communication 16</v>
      </c>
    </row>
    <row r="672" spans="1:30" ht="15" thickBot="1" x14ac:dyDescent="0.35">
      <c r="A672" s="27">
        <v>672</v>
      </c>
      <c r="B672" s="28" t="s">
        <v>1703</v>
      </c>
      <c r="C672" s="23" t="s">
        <v>23</v>
      </c>
      <c r="D672" s="29">
        <v>3000713</v>
      </c>
      <c r="E672" s="19" t="s">
        <v>25</v>
      </c>
      <c r="F672" s="23" t="s">
        <v>26</v>
      </c>
      <c r="G672" s="31">
        <v>34677</v>
      </c>
      <c r="H672" s="23">
        <v>1994</v>
      </c>
      <c r="I672" s="23" t="s">
        <v>1704</v>
      </c>
      <c r="J672" s="23"/>
      <c r="K672" s="30"/>
      <c r="L672" s="30">
        <f>VLOOKUP(B672,'[1]All-Muss'!$C$3:$L$1341,5,0)</f>
        <v>42750</v>
      </c>
      <c r="M672" s="30">
        <f>VLOOKUP(B672,'[1]All-Muss'!$C$3:$L$1341,6,0)</f>
        <v>42750</v>
      </c>
      <c r="N672" s="30" t="str">
        <f>VLOOKUP(B672,'[1]All-Muss'!$C$3:$L$1341,8,0)</f>
        <v>I.R.M</v>
      </c>
      <c r="O672" s="25">
        <f t="shared" si="42"/>
        <v>0</v>
      </c>
      <c r="P672" s="23" t="e">
        <f>+#REF!-H672</f>
        <v>#REF!</v>
      </c>
      <c r="Q672" s="24" t="e">
        <f t="shared" si="43"/>
        <v>#REF!</v>
      </c>
      <c r="R672" s="25" t="e">
        <f t="shared" si="44"/>
        <v>#REF!</v>
      </c>
      <c r="S672" s="24">
        <f t="shared" si="45"/>
        <v>0</v>
      </c>
      <c r="T672" s="24"/>
      <c r="U672" s="24"/>
      <c r="V672" s="24"/>
      <c r="W672" s="23" t="e">
        <f>+#REF!-H672</f>
        <v>#REF!</v>
      </c>
      <c r="X672" s="24"/>
      <c r="Y672" s="24"/>
      <c r="Z672" s="24"/>
      <c r="AA672" s="24"/>
      <c r="AB672" s="24"/>
      <c r="AC672" s="24"/>
      <c r="AD672" s="12" t="str">
        <f>VLOOKUP(B672,'[1]All-Muss'!$C$3:$L$1341,10,0)</f>
        <v>Letter not sent to member &amp; last communication 99</v>
      </c>
    </row>
    <row r="673" spans="1:30" ht="15" thickBot="1" x14ac:dyDescent="0.35">
      <c r="A673" s="27">
        <v>673</v>
      </c>
      <c r="B673" s="28" t="s">
        <v>1705</v>
      </c>
      <c r="C673" s="23" t="s">
        <v>23</v>
      </c>
      <c r="D673" s="29">
        <v>3000721</v>
      </c>
      <c r="E673" s="19" t="s">
        <v>25</v>
      </c>
      <c r="F673" s="23" t="s">
        <v>26</v>
      </c>
      <c r="G673" s="31">
        <v>34524</v>
      </c>
      <c r="H673" s="23">
        <v>1994</v>
      </c>
      <c r="I673" s="23" t="s">
        <v>1706</v>
      </c>
      <c r="J673" s="23"/>
      <c r="K673" s="30"/>
      <c r="L673" s="30">
        <f>VLOOKUP(B673,'[1]All-Muss'!$C$3:$L$1341,5,0)</f>
        <v>45000</v>
      </c>
      <c r="M673" s="30">
        <f>VLOOKUP(B673,'[1]All-Muss'!$C$3:$L$1341,6,0)</f>
        <v>45000</v>
      </c>
      <c r="N673" s="30" t="str">
        <f>VLOOKUP(B673,'[1]All-Muss'!$C$3:$L$1341,8,0)</f>
        <v>I.R.M</v>
      </c>
      <c r="O673" s="25">
        <f t="shared" si="42"/>
        <v>0</v>
      </c>
      <c r="P673" s="23" t="e">
        <f>+#REF!-H673</f>
        <v>#REF!</v>
      </c>
      <c r="Q673" s="24" t="e">
        <f t="shared" si="43"/>
        <v>#REF!</v>
      </c>
      <c r="R673" s="25" t="e">
        <f t="shared" si="44"/>
        <v>#REF!</v>
      </c>
      <c r="S673" s="24">
        <f t="shared" si="45"/>
        <v>0</v>
      </c>
      <c r="T673" s="24"/>
      <c r="U673" s="24"/>
      <c r="V673" s="24"/>
      <c r="W673" s="23" t="e">
        <f>+#REF!-H673</f>
        <v>#REF!</v>
      </c>
      <c r="X673" s="24"/>
      <c r="Y673" s="24"/>
      <c r="Z673" s="24"/>
      <c r="AA673" s="24"/>
      <c r="AB673" s="24"/>
      <c r="AC673" s="24"/>
      <c r="AD673" s="12" t="str">
        <f>VLOOKUP(B673,'[1]All-Muss'!$C$3:$L$1341,10,0)</f>
        <v>Letter not sent to member &amp; Last communication 00</v>
      </c>
    </row>
    <row r="674" spans="1:30" ht="15" thickBot="1" x14ac:dyDescent="0.35">
      <c r="A674" s="27">
        <v>674</v>
      </c>
      <c r="B674" s="28" t="s">
        <v>1707</v>
      </c>
      <c r="C674" s="23" t="s">
        <v>23</v>
      </c>
      <c r="D674" s="29">
        <v>3000724</v>
      </c>
      <c r="E674" s="19" t="s">
        <v>25</v>
      </c>
      <c r="F674" s="23" t="s">
        <v>26</v>
      </c>
      <c r="G674" s="31">
        <v>34555</v>
      </c>
      <c r="H674" s="23">
        <v>1994</v>
      </c>
      <c r="I674" s="23" t="s">
        <v>1708</v>
      </c>
      <c r="J674" s="23"/>
      <c r="K674" s="30"/>
      <c r="L674" s="30">
        <f>VLOOKUP(B674,'[1]All-Muss'!$C$3:$L$1341,5,0)</f>
        <v>35000</v>
      </c>
      <c r="M674" s="30">
        <f>VLOOKUP(B674,'[1]All-Muss'!$C$3:$L$1341,6,0)</f>
        <v>8750</v>
      </c>
      <c r="N674" s="30" t="str">
        <f>VLOOKUP(B674,'[1]All-Muss'!$C$3:$L$1341,8,0)</f>
        <v>Outstanding</v>
      </c>
      <c r="O674" s="25">
        <f t="shared" si="42"/>
        <v>26250</v>
      </c>
      <c r="P674" s="23" t="e">
        <f>+#REF!-H674</f>
        <v>#REF!</v>
      </c>
      <c r="Q674" s="24">
        <f t="shared" si="43"/>
        <v>7000</v>
      </c>
      <c r="R674" s="25" t="e">
        <f t="shared" si="44"/>
        <v>#REF!</v>
      </c>
      <c r="S674" s="24">
        <f t="shared" si="45"/>
        <v>7000</v>
      </c>
      <c r="T674" s="24"/>
      <c r="U674" s="24"/>
      <c r="V674" s="24"/>
      <c r="W674" s="23" t="e">
        <f>+#REF!-H674</f>
        <v>#REF!</v>
      </c>
      <c r="X674" s="24"/>
      <c r="Y674" s="24"/>
      <c r="Z674" s="24"/>
      <c r="AA674" s="24"/>
      <c r="AB674" s="24"/>
      <c r="AC674" s="24"/>
      <c r="AD674" s="12" t="str">
        <f>VLOOKUP(B674,'[1]All-Muss'!$C$3:$L$1341,10,0)</f>
        <v xml:space="preserve">Letter not sent to member &amp; No communciation till date </v>
      </c>
    </row>
    <row r="675" spans="1:30" ht="15" thickBot="1" x14ac:dyDescent="0.35">
      <c r="A675" s="27">
        <v>675</v>
      </c>
      <c r="B675" s="28" t="s">
        <v>1709</v>
      </c>
      <c r="C675" s="23" t="s">
        <v>23</v>
      </c>
      <c r="D675" s="29">
        <v>3000725</v>
      </c>
      <c r="E675" s="19" t="s">
        <v>25</v>
      </c>
      <c r="F675" s="23" t="s">
        <v>26</v>
      </c>
      <c r="G675" s="31">
        <v>34555</v>
      </c>
      <c r="H675" s="23">
        <v>1994</v>
      </c>
      <c r="I675" s="23" t="s">
        <v>1710</v>
      </c>
      <c r="J675" s="23"/>
      <c r="K675" s="30"/>
      <c r="L675" s="30">
        <f>VLOOKUP(B675,'[1]All-Muss'!$C$3:$L$1341,5,0)</f>
        <v>35000</v>
      </c>
      <c r="M675" s="30">
        <f>VLOOKUP(B675,'[1]All-Muss'!$C$3:$L$1341,6,0)</f>
        <v>35000</v>
      </c>
      <c r="N675" s="30" t="str">
        <f>VLOOKUP(B675,'[1]All-Muss'!$C$3:$L$1341,8,0)</f>
        <v>I.R.M</v>
      </c>
      <c r="O675" s="25">
        <f t="shared" si="42"/>
        <v>0</v>
      </c>
      <c r="P675" s="23" t="e">
        <f>+#REF!-H675</f>
        <v>#REF!</v>
      </c>
      <c r="Q675" s="24" t="e">
        <f t="shared" si="43"/>
        <v>#REF!</v>
      </c>
      <c r="R675" s="25" t="e">
        <f t="shared" si="44"/>
        <v>#REF!</v>
      </c>
      <c r="S675" s="24">
        <f t="shared" si="45"/>
        <v>0</v>
      </c>
      <c r="T675" s="24"/>
      <c r="U675" s="24"/>
      <c r="V675" s="24"/>
      <c r="W675" s="23" t="e">
        <f>+#REF!-H675</f>
        <v>#REF!</v>
      </c>
      <c r="X675" s="24"/>
      <c r="Y675" s="24"/>
      <c r="Z675" s="24"/>
      <c r="AA675" s="24"/>
      <c r="AB675" s="24"/>
      <c r="AC675" s="24"/>
      <c r="AD675" s="12" t="str">
        <f>VLOOKUP(B675,'[1]All-Muss'!$C$3:$L$1341,10,0)</f>
        <v>Letter not sent to member &amp; last communication 99</v>
      </c>
    </row>
    <row r="676" spans="1:30" ht="15" thickBot="1" x14ac:dyDescent="0.35">
      <c r="A676" s="27">
        <v>676</v>
      </c>
      <c r="B676" s="28" t="s">
        <v>1711</v>
      </c>
      <c r="C676" s="23" t="s">
        <v>23</v>
      </c>
      <c r="D676" s="29">
        <v>3000744</v>
      </c>
      <c r="E676" s="19" t="s">
        <v>25</v>
      </c>
      <c r="F676" s="23" t="s">
        <v>26</v>
      </c>
      <c r="G676" s="31">
        <v>34433</v>
      </c>
      <c r="H676" s="23">
        <v>1994</v>
      </c>
      <c r="I676" s="23" t="s">
        <v>1712</v>
      </c>
      <c r="J676" s="23"/>
      <c r="K676" s="30"/>
      <c r="L676" s="30">
        <f>VLOOKUP(B676,'[1]All-Muss'!$C$3:$L$1341,5,0)</f>
        <v>54150</v>
      </c>
      <c r="M676" s="30">
        <f>VLOOKUP(B676,'[1]All-Muss'!$C$3:$L$1341,6,0)</f>
        <v>54150</v>
      </c>
      <c r="N676" s="30" t="str">
        <f>VLOOKUP(B676,'[1]All-Muss'!$C$3:$L$1341,8,0)</f>
        <v>I.R.M</v>
      </c>
      <c r="O676" s="25">
        <f t="shared" si="42"/>
        <v>0</v>
      </c>
      <c r="P676" s="23" t="e">
        <f>+#REF!-H676</f>
        <v>#REF!</v>
      </c>
      <c r="Q676" s="24" t="e">
        <f t="shared" si="43"/>
        <v>#REF!</v>
      </c>
      <c r="R676" s="25" t="e">
        <f t="shared" si="44"/>
        <v>#REF!</v>
      </c>
      <c r="S676" s="24">
        <f t="shared" si="45"/>
        <v>0</v>
      </c>
      <c r="T676" s="24"/>
      <c r="U676" s="24"/>
      <c r="V676" s="24"/>
      <c r="W676" s="23" t="e">
        <f>+#REF!-H676</f>
        <v>#REF!</v>
      </c>
      <c r="X676" s="24"/>
      <c r="Y676" s="24"/>
      <c r="Z676" s="24"/>
      <c r="AA676" s="24"/>
      <c r="AB676" s="24"/>
      <c r="AC676" s="24"/>
      <c r="AD676" s="12" t="str">
        <f>VLOOKUP(B676,'[1]All-Muss'!$C$3:$L$1341,10,0)</f>
        <v>Letter not sent to member &amp; last communication 96</v>
      </c>
    </row>
    <row r="677" spans="1:30" ht="15" thickBot="1" x14ac:dyDescent="0.35">
      <c r="A677" s="27">
        <v>677</v>
      </c>
      <c r="B677" s="28" t="s">
        <v>1713</v>
      </c>
      <c r="C677" s="23" t="s">
        <v>23</v>
      </c>
      <c r="D677" s="29">
        <v>3000754</v>
      </c>
      <c r="E677" s="19" t="s">
        <v>25</v>
      </c>
      <c r="F677" s="23" t="s">
        <v>26</v>
      </c>
      <c r="G677" s="23" t="s">
        <v>1714</v>
      </c>
      <c r="H677" s="23">
        <v>1994</v>
      </c>
      <c r="I677" s="23" t="s">
        <v>1715</v>
      </c>
      <c r="J677" s="23"/>
      <c r="K677" s="30"/>
      <c r="L677" s="30">
        <f>VLOOKUP(B677,'[1]All-Muss'!$C$3:$L$1341,5,0)</f>
        <v>71250</v>
      </c>
      <c r="M677" s="30">
        <f>VLOOKUP(B677,'[1]All-Muss'!$C$3:$L$1341,6,0)</f>
        <v>71250</v>
      </c>
      <c r="N677" s="30" t="str">
        <f>VLOOKUP(B677,'[1]All-Muss'!$C$3:$L$1341,8,0)</f>
        <v>R.M</v>
      </c>
      <c r="O677" s="25">
        <f t="shared" si="42"/>
        <v>0</v>
      </c>
      <c r="P677" s="23" t="e">
        <f>+#REF!-H677</f>
        <v>#REF!</v>
      </c>
      <c r="Q677" s="24" t="e">
        <f t="shared" si="43"/>
        <v>#REF!</v>
      </c>
      <c r="R677" s="25" t="e">
        <f t="shared" si="44"/>
        <v>#REF!</v>
      </c>
      <c r="S677" s="24">
        <f t="shared" si="45"/>
        <v>0</v>
      </c>
      <c r="T677" s="24"/>
      <c r="U677" s="24"/>
      <c r="V677" s="24"/>
      <c r="W677" s="23" t="e">
        <f>+#REF!-H677</f>
        <v>#REF!</v>
      </c>
      <c r="X677" s="24"/>
      <c r="Y677" s="24"/>
      <c r="Z677" s="24"/>
      <c r="AA677" s="24"/>
      <c r="AB677" s="24"/>
      <c r="AC677" s="24"/>
      <c r="AD677" s="12" t="str">
        <f>VLOOKUP(B677,'[1]All-Muss'!$C$3:$L$1341,10,0)</f>
        <v>Last communication 11</v>
      </c>
    </row>
    <row r="678" spans="1:30" ht="15" thickBot="1" x14ac:dyDescent="0.35">
      <c r="A678" s="27">
        <v>678</v>
      </c>
      <c r="B678" s="28" t="s">
        <v>1716</v>
      </c>
      <c r="C678" s="23" t="s">
        <v>23</v>
      </c>
      <c r="D678" s="29">
        <v>3000758</v>
      </c>
      <c r="E678" s="19" t="s">
        <v>25</v>
      </c>
      <c r="F678" s="23" t="s">
        <v>26</v>
      </c>
      <c r="G678" s="23" t="s">
        <v>1717</v>
      </c>
      <c r="H678" s="23">
        <v>1994</v>
      </c>
      <c r="I678" s="23" t="s">
        <v>1718</v>
      </c>
      <c r="J678" s="23"/>
      <c r="K678" s="30"/>
      <c r="L678" s="30">
        <f>VLOOKUP(B678,'[1]All-Muss'!$C$3:$L$1341,5,0)</f>
        <v>35000</v>
      </c>
      <c r="M678" s="30">
        <f>VLOOKUP(B678,'[1]All-Muss'!$C$3:$L$1341,6,0)</f>
        <v>35000</v>
      </c>
      <c r="N678" s="30" t="str">
        <f>VLOOKUP(B678,'[1]All-Muss'!$C$3:$L$1341,8,0)</f>
        <v>R.M</v>
      </c>
      <c r="O678" s="25">
        <f t="shared" si="42"/>
        <v>0</v>
      </c>
      <c r="P678" s="23" t="e">
        <f>+#REF!-H678</f>
        <v>#REF!</v>
      </c>
      <c r="Q678" s="24" t="e">
        <f t="shared" si="43"/>
        <v>#REF!</v>
      </c>
      <c r="R678" s="25" t="e">
        <f t="shared" si="44"/>
        <v>#REF!</v>
      </c>
      <c r="S678" s="24">
        <f t="shared" si="45"/>
        <v>0</v>
      </c>
      <c r="T678" s="24"/>
      <c r="U678" s="24"/>
      <c r="V678" s="24"/>
      <c r="W678" s="23" t="e">
        <f>+#REF!-H678</f>
        <v>#REF!</v>
      </c>
      <c r="X678" s="24"/>
      <c r="Y678" s="24"/>
      <c r="Z678" s="24"/>
      <c r="AA678" s="24"/>
      <c r="AB678" s="24"/>
      <c r="AC678" s="24"/>
      <c r="AD678" s="12" t="str">
        <f>VLOOKUP(B678,'[1]All-Muss'!$C$3:$L$1341,10,0)</f>
        <v>Letter not sent &amp; last communication 08</v>
      </c>
    </row>
    <row r="679" spans="1:30" ht="15" thickBot="1" x14ac:dyDescent="0.35">
      <c r="A679" s="27">
        <v>679</v>
      </c>
      <c r="B679" s="28" t="s">
        <v>1719</v>
      </c>
      <c r="C679" s="23" t="s">
        <v>23</v>
      </c>
      <c r="D679" s="29">
        <v>3000759</v>
      </c>
      <c r="E679" s="19" t="s">
        <v>25</v>
      </c>
      <c r="F679" s="23" t="s">
        <v>26</v>
      </c>
      <c r="G679" s="23" t="s">
        <v>1720</v>
      </c>
      <c r="H679" s="23">
        <v>1994</v>
      </c>
      <c r="I679" s="23" t="s">
        <v>1721</v>
      </c>
      <c r="J679" s="23"/>
      <c r="K679" s="30"/>
      <c r="L679" s="30">
        <f>VLOOKUP(B679,'[1]All-Muss'!$C$3:$L$1341,5,0)</f>
        <v>57000</v>
      </c>
      <c r="M679" s="30">
        <f>VLOOKUP(B679,'[1]All-Muss'!$C$3:$L$1341,6,0)</f>
        <v>57000</v>
      </c>
      <c r="N679" s="30" t="str">
        <f>VLOOKUP(B679,'[1]All-Muss'!$C$3:$L$1341,8,0)</f>
        <v>I.R.M</v>
      </c>
      <c r="O679" s="25">
        <f t="shared" si="42"/>
        <v>0</v>
      </c>
      <c r="P679" s="23" t="e">
        <f>+#REF!-H679</f>
        <v>#REF!</v>
      </c>
      <c r="Q679" s="24" t="e">
        <f t="shared" si="43"/>
        <v>#REF!</v>
      </c>
      <c r="R679" s="25" t="e">
        <f t="shared" si="44"/>
        <v>#REF!</v>
      </c>
      <c r="S679" s="24">
        <f t="shared" si="45"/>
        <v>0</v>
      </c>
      <c r="T679" s="24"/>
      <c r="U679" s="24"/>
      <c r="V679" s="24"/>
      <c r="W679" s="23" t="e">
        <f>+#REF!-H679</f>
        <v>#REF!</v>
      </c>
      <c r="X679" s="24"/>
      <c r="Y679" s="24"/>
      <c r="Z679" s="24"/>
      <c r="AA679" s="24"/>
      <c r="AB679" s="24"/>
      <c r="AC679" s="24"/>
      <c r="AD679" s="12" t="str">
        <f>VLOOKUP(B679,'[1]All-Muss'!$C$3:$L$1341,10,0)</f>
        <v>Letter sent to member &amp; last communication 13</v>
      </c>
    </row>
    <row r="680" spans="1:30" ht="15" thickBot="1" x14ac:dyDescent="0.35">
      <c r="A680" s="27">
        <v>680</v>
      </c>
      <c r="B680" s="28" t="s">
        <v>1722</v>
      </c>
      <c r="C680" s="23" t="s">
        <v>23</v>
      </c>
      <c r="D680" s="29">
        <v>3000761</v>
      </c>
      <c r="E680" s="19" t="s">
        <v>25</v>
      </c>
      <c r="F680" s="23" t="s">
        <v>26</v>
      </c>
      <c r="G680" s="23" t="s">
        <v>1723</v>
      </c>
      <c r="H680" s="23">
        <v>1994</v>
      </c>
      <c r="I680" s="23" t="s">
        <v>1724</v>
      </c>
      <c r="J680" s="23"/>
      <c r="K680" s="30"/>
      <c r="L680" s="30">
        <f>VLOOKUP(B680,'[1]All-Muss'!$C$3:$L$1341,5,0)</f>
        <v>57000</v>
      </c>
      <c r="M680" s="30">
        <f>VLOOKUP(B680,'[1]All-Muss'!$C$3:$L$1341,6,0)</f>
        <v>57000</v>
      </c>
      <c r="N680" s="30" t="str">
        <f>VLOOKUP(B680,'[1]All-Muss'!$C$3:$L$1341,8,0)</f>
        <v>I.R.M</v>
      </c>
      <c r="O680" s="25">
        <f t="shared" si="42"/>
        <v>0</v>
      </c>
      <c r="P680" s="23" t="e">
        <f>+#REF!-H680</f>
        <v>#REF!</v>
      </c>
      <c r="Q680" s="24" t="e">
        <f t="shared" si="43"/>
        <v>#REF!</v>
      </c>
      <c r="R680" s="25" t="e">
        <f t="shared" si="44"/>
        <v>#REF!</v>
      </c>
      <c r="S680" s="24">
        <f t="shared" si="45"/>
        <v>0</v>
      </c>
      <c r="T680" s="24"/>
      <c r="U680" s="24"/>
      <c r="V680" s="24"/>
      <c r="W680" s="23" t="e">
        <f>+#REF!-H680</f>
        <v>#REF!</v>
      </c>
      <c r="X680" s="24"/>
      <c r="Y680" s="24"/>
      <c r="Z680" s="24"/>
      <c r="AA680" s="24"/>
      <c r="AB680" s="24"/>
      <c r="AC680" s="24"/>
      <c r="AD680" s="12" t="str">
        <f>VLOOKUP(B680,'[1]All-Muss'!$C$3:$L$1341,10,0)</f>
        <v>Letter not sent &amp; last communication 04</v>
      </c>
    </row>
    <row r="681" spans="1:30" ht="15" thickBot="1" x14ac:dyDescent="0.35">
      <c r="A681" s="27">
        <v>681</v>
      </c>
      <c r="B681" s="28" t="s">
        <v>1725</v>
      </c>
      <c r="C681" s="23" t="s">
        <v>23</v>
      </c>
      <c r="D681" s="29">
        <v>3000764</v>
      </c>
      <c r="E681" s="19" t="s">
        <v>25</v>
      </c>
      <c r="F681" s="23" t="s">
        <v>26</v>
      </c>
      <c r="G681" s="31">
        <v>34494</v>
      </c>
      <c r="H681" s="23">
        <v>1994</v>
      </c>
      <c r="I681" s="23" t="s">
        <v>1726</v>
      </c>
      <c r="J681" s="23"/>
      <c r="K681" s="30"/>
      <c r="L681" s="30">
        <f>VLOOKUP(B681,'[1]All-Muss'!$C$3:$L$1341,5,0)</f>
        <v>35000</v>
      </c>
      <c r="M681" s="30">
        <f>VLOOKUP(B681,'[1]All-Muss'!$C$3:$L$1341,6,0)</f>
        <v>35000</v>
      </c>
      <c r="N681" s="30" t="str">
        <f>VLOOKUP(B681,'[1]All-Muss'!$C$3:$L$1341,8,0)</f>
        <v>I.R.M</v>
      </c>
      <c r="O681" s="25">
        <f t="shared" si="42"/>
        <v>0</v>
      </c>
      <c r="P681" s="23" t="e">
        <f>+#REF!-H681</f>
        <v>#REF!</v>
      </c>
      <c r="Q681" s="24" t="e">
        <f t="shared" si="43"/>
        <v>#REF!</v>
      </c>
      <c r="R681" s="25" t="e">
        <f t="shared" si="44"/>
        <v>#REF!</v>
      </c>
      <c r="S681" s="24">
        <f t="shared" si="45"/>
        <v>0</v>
      </c>
      <c r="T681" s="24"/>
      <c r="U681" s="24"/>
      <c r="V681" s="24"/>
      <c r="W681" s="23" t="e">
        <f>+#REF!-H681</f>
        <v>#REF!</v>
      </c>
      <c r="X681" s="24"/>
      <c r="Y681" s="24"/>
      <c r="Z681" s="24"/>
      <c r="AA681" s="24"/>
      <c r="AB681" s="24"/>
      <c r="AC681" s="24"/>
      <c r="AD681" s="12" t="str">
        <f>VLOOKUP(B681,'[1]All-Muss'!$C$3:$L$1341,10,0)</f>
        <v>Letter not sent &amp; last communication 95</v>
      </c>
    </row>
    <row r="682" spans="1:30" ht="15" thickBot="1" x14ac:dyDescent="0.35">
      <c r="A682" s="27">
        <v>682</v>
      </c>
      <c r="B682" s="28" t="s">
        <v>1727</v>
      </c>
      <c r="C682" s="23" t="s">
        <v>23</v>
      </c>
      <c r="D682" s="29">
        <v>3000765</v>
      </c>
      <c r="E682" s="19" t="s">
        <v>25</v>
      </c>
      <c r="F682" s="23" t="s">
        <v>26</v>
      </c>
      <c r="G682" s="31">
        <v>34647</v>
      </c>
      <c r="H682" s="23">
        <v>1994</v>
      </c>
      <c r="I682" s="23" t="s">
        <v>1728</v>
      </c>
      <c r="J682" s="23"/>
      <c r="K682" s="30"/>
      <c r="L682" s="30">
        <f>VLOOKUP(B682,'[1]All-Muss'!$C$3:$L$1341,5,0)</f>
        <v>28000</v>
      </c>
      <c r="M682" s="30">
        <f>VLOOKUP(B682,'[1]All-Muss'!$C$3:$L$1341,6,0)</f>
        <v>28000</v>
      </c>
      <c r="N682" s="30" t="str">
        <f>VLOOKUP(B682,'[1]All-Muss'!$C$3:$L$1341,8,0)</f>
        <v>I.R.M</v>
      </c>
      <c r="O682" s="25">
        <f t="shared" si="42"/>
        <v>0</v>
      </c>
      <c r="P682" s="23" t="e">
        <f>+#REF!-H682</f>
        <v>#REF!</v>
      </c>
      <c r="Q682" s="24" t="e">
        <f t="shared" si="43"/>
        <v>#REF!</v>
      </c>
      <c r="R682" s="25" t="e">
        <f t="shared" si="44"/>
        <v>#REF!</v>
      </c>
      <c r="S682" s="24">
        <f t="shared" si="45"/>
        <v>0</v>
      </c>
      <c r="T682" s="24"/>
      <c r="U682" s="24"/>
      <c r="V682" s="24"/>
      <c r="W682" s="23" t="e">
        <f>+#REF!-H682</f>
        <v>#REF!</v>
      </c>
      <c r="X682" s="24"/>
      <c r="Y682" s="24"/>
      <c r="Z682" s="24"/>
      <c r="AA682" s="24"/>
      <c r="AB682" s="24"/>
      <c r="AC682" s="24"/>
      <c r="AD682" s="12" t="str">
        <f>VLOOKUP(B682,'[1]All-Muss'!$C$3:$L$1341,10,0)</f>
        <v>Letter sent to member &amp; last communication 07</v>
      </c>
    </row>
    <row r="683" spans="1:30" ht="15" thickBot="1" x14ac:dyDescent="0.35">
      <c r="A683" s="27">
        <v>683</v>
      </c>
      <c r="B683" s="28" t="s">
        <v>1729</v>
      </c>
      <c r="C683" s="23" t="s">
        <v>23</v>
      </c>
      <c r="D683" s="29">
        <v>3000773</v>
      </c>
      <c r="E683" s="19" t="s">
        <v>25</v>
      </c>
      <c r="F683" s="23" t="s">
        <v>26</v>
      </c>
      <c r="G683" s="31">
        <v>34494</v>
      </c>
      <c r="H683" s="23">
        <v>1994</v>
      </c>
      <c r="I683" s="23" t="s">
        <v>1730</v>
      </c>
      <c r="J683" s="23"/>
      <c r="K683" s="30"/>
      <c r="L683" s="30">
        <f>VLOOKUP(B683,'[1]All-Muss'!$C$3:$L$1341,5,0)</f>
        <v>71250</v>
      </c>
      <c r="M683" s="30">
        <f>VLOOKUP(B683,'[1]All-Muss'!$C$3:$L$1341,6,0)</f>
        <v>71250</v>
      </c>
      <c r="N683" s="30" t="str">
        <f>VLOOKUP(B683,'[1]All-Muss'!$C$3:$L$1341,8,0)</f>
        <v>I.R.M</v>
      </c>
      <c r="O683" s="25">
        <f t="shared" si="42"/>
        <v>0</v>
      </c>
      <c r="P683" s="23" t="e">
        <f>+#REF!-H683</f>
        <v>#REF!</v>
      </c>
      <c r="Q683" s="24" t="e">
        <f t="shared" si="43"/>
        <v>#REF!</v>
      </c>
      <c r="R683" s="25" t="e">
        <f t="shared" si="44"/>
        <v>#REF!</v>
      </c>
      <c r="S683" s="24">
        <f t="shared" si="45"/>
        <v>0</v>
      </c>
      <c r="T683" s="24"/>
      <c r="U683" s="24"/>
      <c r="V683" s="24"/>
      <c r="W683" s="23" t="e">
        <f>+#REF!-H683</f>
        <v>#REF!</v>
      </c>
      <c r="X683" s="24"/>
      <c r="Y683" s="24"/>
      <c r="Z683" s="24"/>
      <c r="AA683" s="24"/>
      <c r="AB683" s="24"/>
      <c r="AC683" s="24"/>
      <c r="AD683" s="12" t="str">
        <f>VLOOKUP(B683,'[1]All-Muss'!$C$3:$L$1341,10,0)</f>
        <v>Letter not sent to member &amp; last communication 96</v>
      </c>
    </row>
    <row r="684" spans="1:30" ht="15" thickBot="1" x14ac:dyDescent="0.35">
      <c r="A684" s="27">
        <v>684</v>
      </c>
      <c r="B684" s="28" t="s">
        <v>1731</v>
      </c>
      <c r="C684" s="23" t="s">
        <v>23</v>
      </c>
      <c r="D684" s="29">
        <v>3000786</v>
      </c>
      <c r="E684" s="19" t="s">
        <v>25</v>
      </c>
      <c r="F684" s="23" t="s">
        <v>26</v>
      </c>
      <c r="G684" s="23" t="s">
        <v>1732</v>
      </c>
      <c r="H684" s="23">
        <v>1994</v>
      </c>
      <c r="I684" s="23" t="s">
        <v>1733</v>
      </c>
      <c r="J684" s="23"/>
      <c r="K684" s="30"/>
      <c r="L684" s="30">
        <f>VLOOKUP(B684,'[1]All-Muss'!$C$3:$L$1341,5,0)</f>
        <v>57000</v>
      </c>
      <c r="M684" s="30">
        <f>VLOOKUP(B684,'[1]All-Muss'!$C$3:$L$1341,6,0)</f>
        <v>57000</v>
      </c>
      <c r="N684" s="30" t="str">
        <f>VLOOKUP(B684,'[1]All-Muss'!$C$3:$L$1341,8,0)</f>
        <v>I.R.M</v>
      </c>
      <c r="O684" s="25">
        <f t="shared" si="42"/>
        <v>0</v>
      </c>
      <c r="P684" s="23" t="e">
        <f>+#REF!-H684</f>
        <v>#REF!</v>
      </c>
      <c r="Q684" s="24" t="e">
        <f t="shared" si="43"/>
        <v>#REF!</v>
      </c>
      <c r="R684" s="25" t="e">
        <f t="shared" si="44"/>
        <v>#REF!</v>
      </c>
      <c r="S684" s="24">
        <f t="shared" si="45"/>
        <v>0</v>
      </c>
      <c r="T684" s="24"/>
      <c r="U684" s="24"/>
      <c r="V684" s="24"/>
      <c r="W684" s="23" t="e">
        <f>+#REF!-H684</f>
        <v>#REF!</v>
      </c>
      <c r="X684" s="24"/>
      <c r="Y684" s="24"/>
      <c r="Z684" s="24"/>
      <c r="AA684" s="24"/>
      <c r="AB684" s="24"/>
      <c r="AC684" s="24"/>
      <c r="AD684" s="12" t="str">
        <f>VLOOKUP(B684,'[1]All-Muss'!$C$3:$L$1341,10,0)</f>
        <v>Letter not sent to member &amp; last communication 04</v>
      </c>
    </row>
    <row r="685" spans="1:30" ht="15" thickBot="1" x14ac:dyDescent="0.35">
      <c r="A685" s="27">
        <v>685</v>
      </c>
      <c r="B685" s="28" t="s">
        <v>1734</v>
      </c>
      <c r="C685" s="23" t="s">
        <v>23</v>
      </c>
      <c r="D685" s="29">
        <v>3000787</v>
      </c>
      <c r="E685" s="19" t="s">
        <v>25</v>
      </c>
      <c r="F685" s="23" t="s">
        <v>26</v>
      </c>
      <c r="G685" s="31">
        <v>34343</v>
      </c>
      <c r="H685" s="23">
        <v>1994</v>
      </c>
      <c r="I685" s="23" t="s">
        <v>1735</v>
      </c>
      <c r="J685" s="23"/>
      <c r="K685" s="30"/>
      <c r="L685" s="30">
        <f>VLOOKUP(B685,'[1]All-Muss'!$C$3:$L$1341,5,0)</f>
        <v>57000</v>
      </c>
      <c r="M685" s="30">
        <f>VLOOKUP(B685,'[1]All-Muss'!$C$3:$L$1341,6,0)</f>
        <v>57000</v>
      </c>
      <c r="N685" s="30" t="str">
        <f>VLOOKUP(B685,'[1]All-Muss'!$C$3:$L$1341,8,0)</f>
        <v>R.M</v>
      </c>
      <c r="O685" s="25">
        <f t="shared" si="42"/>
        <v>0</v>
      </c>
      <c r="P685" s="23" t="e">
        <f>+#REF!-H685</f>
        <v>#REF!</v>
      </c>
      <c r="Q685" s="24" t="e">
        <f t="shared" si="43"/>
        <v>#REF!</v>
      </c>
      <c r="R685" s="25" t="e">
        <f t="shared" si="44"/>
        <v>#REF!</v>
      </c>
      <c r="S685" s="24">
        <f t="shared" si="45"/>
        <v>0</v>
      </c>
      <c r="T685" s="24"/>
      <c r="U685" s="24"/>
      <c r="V685" s="24"/>
      <c r="W685" s="23" t="e">
        <f>+#REF!-H685</f>
        <v>#REF!</v>
      </c>
      <c r="X685" s="24"/>
      <c r="Y685" s="24"/>
      <c r="Z685" s="24"/>
      <c r="AA685" s="24"/>
      <c r="AB685" s="24"/>
      <c r="AC685" s="24"/>
      <c r="AD685" s="12" t="str">
        <f>VLOOKUP(B685,'[1]All-Muss'!$C$3:$L$1341,10,0)</f>
        <v>Last communication 11</v>
      </c>
    </row>
    <row r="686" spans="1:30" ht="15" thickBot="1" x14ac:dyDescent="0.35">
      <c r="A686" s="27">
        <v>686</v>
      </c>
      <c r="B686" s="28" t="s">
        <v>1736</v>
      </c>
      <c r="C686" s="23" t="s">
        <v>23</v>
      </c>
      <c r="D686" s="29">
        <v>3000790</v>
      </c>
      <c r="E686" s="19" t="s">
        <v>25</v>
      </c>
      <c r="F686" s="23" t="s">
        <v>26</v>
      </c>
      <c r="G686" s="23" t="s">
        <v>1737</v>
      </c>
      <c r="H686" s="23">
        <v>1994</v>
      </c>
      <c r="I686" s="23" t="s">
        <v>1738</v>
      </c>
      <c r="J686" s="23"/>
      <c r="K686" s="30"/>
      <c r="L686" s="30">
        <f>VLOOKUP(B686,'[1]All-Muss'!$C$3:$L$1341,5,0)</f>
        <v>57000</v>
      </c>
      <c r="M686" s="30">
        <f>VLOOKUP(B686,'[1]All-Muss'!$C$3:$L$1341,6,0)</f>
        <v>57000</v>
      </c>
      <c r="N686" s="30" t="str">
        <f>VLOOKUP(B686,'[1]All-Muss'!$C$3:$L$1341,8,0)</f>
        <v>I.R.M</v>
      </c>
      <c r="O686" s="25">
        <f t="shared" si="42"/>
        <v>0</v>
      </c>
      <c r="P686" s="23" t="e">
        <f>+#REF!-H686</f>
        <v>#REF!</v>
      </c>
      <c r="Q686" s="24" t="e">
        <f t="shared" si="43"/>
        <v>#REF!</v>
      </c>
      <c r="R686" s="25" t="e">
        <f t="shared" si="44"/>
        <v>#REF!</v>
      </c>
      <c r="S686" s="24">
        <f t="shared" si="45"/>
        <v>0</v>
      </c>
      <c r="T686" s="24"/>
      <c r="U686" s="24"/>
      <c r="V686" s="24"/>
      <c r="W686" s="23" t="e">
        <f>+#REF!-H686</f>
        <v>#REF!</v>
      </c>
      <c r="X686" s="24"/>
      <c r="Y686" s="24"/>
      <c r="Z686" s="24"/>
      <c r="AA686" s="24"/>
      <c r="AB686" s="24"/>
      <c r="AC686" s="24"/>
      <c r="AD686" s="12" t="str">
        <f>VLOOKUP(B686,'[1]All-Muss'!$C$3:$L$1341,10,0)</f>
        <v xml:space="preserve">Letter sent to member &amp; last communication 07 </v>
      </c>
    </row>
    <row r="687" spans="1:30" ht="15" thickBot="1" x14ac:dyDescent="0.35">
      <c r="A687" s="27">
        <v>687</v>
      </c>
      <c r="B687" s="28" t="s">
        <v>1739</v>
      </c>
      <c r="C687" s="23" t="s">
        <v>23</v>
      </c>
      <c r="D687" s="29">
        <v>3000808</v>
      </c>
      <c r="E687" s="19" t="s">
        <v>25</v>
      </c>
      <c r="F687" s="23" t="s">
        <v>26</v>
      </c>
      <c r="G687" s="23" t="s">
        <v>1740</v>
      </c>
      <c r="H687" s="23">
        <v>1994</v>
      </c>
      <c r="I687" s="23" t="s">
        <v>1741</v>
      </c>
      <c r="J687" s="23"/>
      <c r="K687" s="30"/>
      <c r="L687" s="30">
        <f>VLOOKUP(B687,'[1]All-Muss'!$C$3:$L$1341,5,0)</f>
        <v>45000</v>
      </c>
      <c r="M687" s="30">
        <f>VLOOKUP(B687,'[1]All-Muss'!$C$3:$L$1341,6,0)</f>
        <v>45000</v>
      </c>
      <c r="N687" s="30" t="str">
        <f>VLOOKUP(B687,'[1]All-Muss'!$C$3:$L$1341,8,0)</f>
        <v>I.R.M</v>
      </c>
      <c r="O687" s="25">
        <f t="shared" si="42"/>
        <v>0</v>
      </c>
      <c r="P687" s="23" t="e">
        <f>+#REF!-H687</f>
        <v>#REF!</v>
      </c>
      <c r="Q687" s="24" t="e">
        <f t="shared" si="43"/>
        <v>#REF!</v>
      </c>
      <c r="R687" s="25" t="e">
        <f t="shared" si="44"/>
        <v>#REF!</v>
      </c>
      <c r="S687" s="24">
        <f t="shared" si="45"/>
        <v>0</v>
      </c>
      <c r="T687" s="24"/>
      <c r="U687" s="24"/>
      <c r="V687" s="24"/>
      <c r="W687" s="23" t="e">
        <f>+#REF!-H687</f>
        <v>#REF!</v>
      </c>
      <c r="X687" s="24"/>
      <c r="Y687" s="24"/>
      <c r="Z687" s="24"/>
      <c r="AA687" s="24"/>
      <c r="AB687" s="24"/>
      <c r="AC687" s="24"/>
      <c r="AD687" s="12" t="str">
        <f>VLOOKUP(B687,'[1]All-Muss'!$C$3:$L$1341,10,0)</f>
        <v>Letter not sent to member &amp; last communication 99</v>
      </c>
    </row>
    <row r="688" spans="1:30" ht="43.8" thickBot="1" x14ac:dyDescent="0.35">
      <c r="A688" s="27">
        <v>688</v>
      </c>
      <c r="B688" s="28" t="s">
        <v>1742</v>
      </c>
      <c r="C688" s="23" t="s">
        <v>23</v>
      </c>
      <c r="D688" s="29">
        <v>3000809</v>
      </c>
      <c r="E688" s="19" t="s">
        <v>25</v>
      </c>
      <c r="F688" s="23" t="s">
        <v>26</v>
      </c>
      <c r="G688" s="23" t="s">
        <v>1743</v>
      </c>
      <c r="H688" s="23">
        <v>1994</v>
      </c>
      <c r="I688" s="23" t="s">
        <v>1744</v>
      </c>
      <c r="J688" s="23"/>
      <c r="K688" s="30"/>
      <c r="L688" s="30">
        <f>VLOOKUP(B688,'[1]All-Muss'!$C$3:$L$1341,5,0)</f>
        <v>45000</v>
      </c>
      <c r="M688" s="30">
        <f>VLOOKUP(B688,'[1]All-Muss'!$C$3:$L$1341,6,0)</f>
        <v>45000</v>
      </c>
      <c r="N688" s="30" t="str">
        <f>VLOOKUP(B688,'[1]All-Muss'!$C$3:$L$1341,8,0)</f>
        <v>R.M</v>
      </c>
      <c r="O688" s="25">
        <f t="shared" si="42"/>
        <v>0</v>
      </c>
      <c r="P688" s="23" t="e">
        <f>+#REF!-H688</f>
        <v>#REF!</v>
      </c>
      <c r="Q688" s="24" t="e">
        <f t="shared" si="43"/>
        <v>#REF!</v>
      </c>
      <c r="R688" s="25" t="e">
        <f t="shared" si="44"/>
        <v>#REF!</v>
      </c>
      <c r="S688" s="24">
        <f t="shared" si="45"/>
        <v>0</v>
      </c>
      <c r="T688" s="24"/>
      <c r="U688" s="24"/>
      <c r="V688" s="24"/>
      <c r="W688" s="23" t="e">
        <f>+#REF!-H688</f>
        <v>#REF!</v>
      </c>
      <c r="X688" s="24"/>
      <c r="Y688" s="24"/>
      <c r="Z688" s="24"/>
      <c r="AA688" s="24"/>
      <c r="AB688" s="24"/>
      <c r="AC688" s="24"/>
      <c r="AD688" s="12" t="str">
        <f>VLOOKUP(B688,'[1]All-Muss'!$C$3:$L$1341,10,0)</f>
        <v>Total 2 membership, last communication 13 &amp; 
Membership transferred from Samanta Machinery Co Pvt Ltd to Shivanad Jain 2012.</v>
      </c>
    </row>
    <row r="689" spans="1:30" ht="43.8" thickBot="1" x14ac:dyDescent="0.35">
      <c r="A689" s="27">
        <v>689</v>
      </c>
      <c r="B689" s="28" t="s">
        <v>1745</v>
      </c>
      <c r="C689" s="23" t="s">
        <v>23</v>
      </c>
      <c r="D689" s="29">
        <v>3000810</v>
      </c>
      <c r="E689" s="19" t="s">
        <v>25</v>
      </c>
      <c r="F689" s="23" t="s">
        <v>26</v>
      </c>
      <c r="G689" s="23" t="s">
        <v>1743</v>
      </c>
      <c r="H689" s="23">
        <v>1994</v>
      </c>
      <c r="I689" s="23" t="s">
        <v>1746</v>
      </c>
      <c r="J689" s="23"/>
      <c r="K689" s="30"/>
      <c r="L689" s="30">
        <f>VLOOKUP(B689,'[1]All-Muss'!$C$3:$L$1341,5,0)</f>
        <v>45000</v>
      </c>
      <c r="M689" s="30">
        <f>VLOOKUP(B689,'[1]All-Muss'!$C$3:$L$1341,6,0)</f>
        <v>45000</v>
      </c>
      <c r="N689" s="30" t="str">
        <f>VLOOKUP(B689,'[1]All-Muss'!$C$3:$L$1341,8,0)</f>
        <v>R.M</v>
      </c>
      <c r="O689" s="25">
        <f t="shared" si="42"/>
        <v>0</v>
      </c>
      <c r="P689" s="23" t="e">
        <f>+#REF!-H689</f>
        <v>#REF!</v>
      </c>
      <c r="Q689" s="24" t="e">
        <f t="shared" si="43"/>
        <v>#REF!</v>
      </c>
      <c r="R689" s="25" t="e">
        <f t="shared" si="44"/>
        <v>#REF!</v>
      </c>
      <c r="S689" s="24">
        <f t="shared" si="45"/>
        <v>0</v>
      </c>
      <c r="T689" s="24"/>
      <c r="U689" s="24"/>
      <c r="V689" s="24"/>
      <c r="W689" s="23" t="e">
        <f>+#REF!-H689</f>
        <v>#REF!</v>
      </c>
      <c r="X689" s="24"/>
      <c r="Y689" s="24"/>
      <c r="Z689" s="24"/>
      <c r="AA689" s="24"/>
      <c r="AB689" s="24"/>
      <c r="AC689" s="24"/>
      <c r="AD689" s="12" t="str">
        <f>VLOOKUP(B689,'[1]All-Muss'!$C$3:$L$1341,10,0)</f>
        <v>Total 2 membership, last communication 13 &amp; 
Membership transferred from Samanta Machinery Co Pvt Ltd to Shivanad Jain</v>
      </c>
    </row>
    <row r="690" spans="1:30" ht="15" thickBot="1" x14ac:dyDescent="0.35">
      <c r="A690" s="27">
        <v>690</v>
      </c>
      <c r="B690" s="28" t="s">
        <v>1747</v>
      </c>
      <c r="C690" s="23" t="s">
        <v>23</v>
      </c>
      <c r="D690" s="29">
        <v>3000812</v>
      </c>
      <c r="E690" s="19" t="s">
        <v>25</v>
      </c>
      <c r="F690" s="23" t="s">
        <v>26</v>
      </c>
      <c r="G690" s="23" t="s">
        <v>1748</v>
      </c>
      <c r="H690" s="23">
        <v>1994</v>
      </c>
      <c r="I690" s="23" t="s">
        <v>1749</v>
      </c>
      <c r="J690" s="23"/>
      <c r="K690" s="30"/>
      <c r="L690" s="30">
        <f>VLOOKUP(B690,'[1]All-Muss'!$C$3:$L$1341,5,0)</f>
        <v>57000</v>
      </c>
      <c r="M690" s="30">
        <f>VLOOKUP(B690,'[1]All-Muss'!$C$3:$L$1341,6,0)</f>
        <v>57000</v>
      </c>
      <c r="N690" s="30" t="str">
        <f>VLOOKUP(B690,'[1]All-Muss'!$C$3:$L$1341,8,0)</f>
        <v>I.R.M</v>
      </c>
      <c r="O690" s="25">
        <f t="shared" si="42"/>
        <v>0</v>
      </c>
      <c r="P690" s="23" t="e">
        <f>+#REF!-H690</f>
        <v>#REF!</v>
      </c>
      <c r="Q690" s="24" t="e">
        <f t="shared" si="43"/>
        <v>#REF!</v>
      </c>
      <c r="R690" s="25" t="e">
        <f t="shared" si="44"/>
        <v>#REF!</v>
      </c>
      <c r="S690" s="24">
        <f t="shared" si="45"/>
        <v>0</v>
      </c>
      <c r="T690" s="24"/>
      <c r="U690" s="24"/>
      <c r="V690" s="24"/>
      <c r="W690" s="23" t="e">
        <f>+#REF!-H690</f>
        <v>#REF!</v>
      </c>
      <c r="X690" s="24"/>
      <c r="Y690" s="24"/>
      <c r="Z690" s="24"/>
      <c r="AA690" s="24"/>
      <c r="AB690" s="24"/>
      <c r="AC690" s="24"/>
      <c r="AD690" s="12" t="str">
        <f>VLOOKUP(B690,'[1]All-Muss'!$C$3:$L$1341,10,0)</f>
        <v xml:space="preserve">Letter not sent to member &amp; last communication 00 </v>
      </c>
    </row>
    <row r="691" spans="1:30" ht="15" thickBot="1" x14ac:dyDescent="0.35">
      <c r="A691" s="27">
        <v>691</v>
      </c>
      <c r="B691" s="28" t="s">
        <v>1750</v>
      </c>
      <c r="C691" s="23" t="s">
        <v>23</v>
      </c>
      <c r="D691" s="29">
        <v>3000813</v>
      </c>
      <c r="E691" s="19" t="s">
        <v>25</v>
      </c>
      <c r="F691" s="23" t="s">
        <v>26</v>
      </c>
      <c r="G691" s="23" t="s">
        <v>1732</v>
      </c>
      <c r="H691" s="23">
        <v>1994</v>
      </c>
      <c r="I691" s="23" t="s">
        <v>1751</v>
      </c>
      <c r="J691" s="23"/>
      <c r="K691" s="30"/>
      <c r="L691" s="30">
        <f>VLOOKUP(B691,'[1]All-Muss'!$C$3:$L$1341,5,0)</f>
        <v>35000</v>
      </c>
      <c r="M691" s="30">
        <f>VLOOKUP(B691,'[1]All-Muss'!$C$3:$L$1341,6,0)</f>
        <v>35000</v>
      </c>
      <c r="N691" s="30" t="str">
        <f>VLOOKUP(B691,'[1]All-Muss'!$C$3:$L$1341,8,0)</f>
        <v>I.R.M</v>
      </c>
      <c r="O691" s="25">
        <f t="shared" si="42"/>
        <v>0</v>
      </c>
      <c r="P691" s="23" t="e">
        <f>+#REF!-H691</f>
        <v>#REF!</v>
      </c>
      <c r="Q691" s="24" t="e">
        <f t="shared" si="43"/>
        <v>#REF!</v>
      </c>
      <c r="R691" s="25" t="e">
        <f t="shared" si="44"/>
        <v>#REF!</v>
      </c>
      <c r="S691" s="24">
        <f t="shared" si="45"/>
        <v>0</v>
      </c>
      <c r="T691" s="24"/>
      <c r="U691" s="24"/>
      <c r="V691" s="24"/>
      <c r="W691" s="23" t="e">
        <f>+#REF!-H691</f>
        <v>#REF!</v>
      </c>
      <c r="X691" s="24"/>
      <c r="Y691" s="24"/>
      <c r="Z691" s="24"/>
      <c r="AA691" s="24"/>
      <c r="AB691" s="24"/>
      <c r="AC691" s="24"/>
      <c r="AD691" s="12" t="str">
        <f>VLOOKUP(B691,'[1]All-Muss'!$C$3:$L$1341,10,0)</f>
        <v>Letter not sent to member &amp; no communication till date</v>
      </c>
    </row>
    <row r="692" spans="1:30" ht="15" thickBot="1" x14ac:dyDescent="0.35">
      <c r="A692" s="27">
        <v>692</v>
      </c>
      <c r="B692" s="28" t="s">
        <v>1752</v>
      </c>
      <c r="C692" s="23" t="s">
        <v>23</v>
      </c>
      <c r="D692" s="29">
        <v>3000827</v>
      </c>
      <c r="E692" s="19" t="s">
        <v>25</v>
      </c>
      <c r="F692" s="23" t="s">
        <v>26</v>
      </c>
      <c r="G692" s="23" t="s">
        <v>1753</v>
      </c>
      <c r="H692" s="23">
        <v>1994</v>
      </c>
      <c r="I692" s="23" t="s">
        <v>1754</v>
      </c>
      <c r="J692" s="23"/>
      <c r="K692" s="30"/>
      <c r="L692" s="30">
        <f>VLOOKUP(B692,'[1]All-Muss'!$C$3:$L$1341,5,0)</f>
        <v>75000</v>
      </c>
      <c r="M692" s="30">
        <f>VLOOKUP(B692,'[1]All-Muss'!$C$3:$L$1341,6,0)</f>
        <v>75000</v>
      </c>
      <c r="N692" s="30" t="str">
        <f>VLOOKUP(B692,'[1]All-Muss'!$C$3:$L$1341,8,0)</f>
        <v>I.R.M</v>
      </c>
      <c r="O692" s="25">
        <f t="shared" si="42"/>
        <v>0</v>
      </c>
      <c r="P692" s="23" t="e">
        <f>+#REF!-H692</f>
        <v>#REF!</v>
      </c>
      <c r="Q692" s="24" t="e">
        <f t="shared" si="43"/>
        <v>#REF!</v>
      </c>
      <c r="R692" s="25" t="e">
        <f t="shared" si="44"/>
        <v>#REF!</v>
      </c>
      <c r="S692" s="24">
        <f t="shared" si="45"/>
        <v>0</v>
      </c>
      <c r="T692" s="24"/>
      <c r="U692" s="24"/>
      <c r="V692" s="24"/>
      <c r="W692" s="23" t="e">
        <f>+#REF!-H692</f>
        <v>#REF!</v>
      </c>
      <c r="X692" s="24"/>
      <c r="Y692" s="24"/>
      <c r="Z692" s="24"/>
      <c r="AA692" s="24"/>
      <c r="AB692" s="24"/>
      <c r="AC692" s="24"/>
      <c r="AD692" s="12" t="str">
        <f>VLOOKUP(B692,'[1]All-Muss'!$C$3:$L$1341,10,0)</f>
        <v>Letter not sent to member &amp; last communication 08</v>
      </c>
    </row>
    <row r="693" spans="1:30" ht="29.4" thickBot="1" x14ac:dyDescent="0.35">
      <c r="A693" s="27">
        <v>693</v>
      </c>
      <c r="B693" s="28" t="s">
        <v>1755</v>
      </c>
      <c r="C693" s="23" t="s">
        <v>23</v>
      </c>
      <c r="D693" s="29">
        <v>3000831</v>
      </c>
      <c r="E693" s="19" t="s">
        <v>25</v>
      </c>
      <c r="F693" s="23" t="s">
        <v>26</v>
      </c>
      <c r="G693" s="23" t="s">
        <v>1756</v>
      </c>
      <c r="H693" s="23">
        <v>1994</v>
      </c>
      <c r="I693" s="23" t="s">
        <v>1757</v>
      </c>
      <c r="J693" s="23"/>
      <c r="K693" s="30"/>
      <c r="L693" s="30">
        <f>VLOOKUP(B693,'[1]All-Muss'!$C$3:$L$1341,5,0)</f>
        <v>42750</v>
      </c>
      <c r="M693" s="30">
        <f>VLOOKUP(B693,'[1]All-Muss'!$C$3:$L$1341,6,0)</f>
        <v>72750</v>
      </c>
      <c r="N693" s="30" t="str">
        <f>VLOOKUP(B693,'[1]All-Muss'!$C$3:$L$1341,8,0)</f>
        <v>R.M</v>
      </c>
      <c r="O693" s="25">
        <f t="shared" si="42"/>
        <v>-30000</v>
      </c>
      <c r="P693" s="23" t="e">
        <f>+#REF!-H693</f>
        <v>#REF!</v>
      </c>
      <c r="Q693" s="24" t="e">
        <f t="shared" si="43"/>
        <v>#REF!</v>
      </c>
      <c r="R693" s="25" t="e">
        <f t="shared" si="44"/>
        <v>#REF!</v>
      </c>
      <c r="S693" s="24">
        <f t="shared" si="45"/>
        <v>0</v>
      </c>
      <c r="T693" s="24"/>
      <c r="U693" s="24"/>
      <c r="V693" s="24"/>
      <c r="W693" s="23" t="e">
        <f>+#REF!-H693</f>
        <v>#REF!</v>
      </c>
      <c r="X693" s="24"/>
      <c r="Y693" s="24"/>
      <c r="Z693" s="24"/>
      <c r="AA693" s="24"/>
      <c r="AB693" s="24"/>
      <c r="AC693" s="24"/>
      <c r="AD693" s="12" t="str">
        <f>VLOOKUP(B693,'[1]All-Muss'!$C$3:$L$1341,10,0)</f>
        <v>Letter sent to member &amp; last communication 08  (1 Membership in Manali)</v>
      </c>
    </row>
    <row r="694" spans="1:30" ht="15" thickBot="1" x14ac:dyDescent="0.35">
      <c r="A694" s="27">
        <v>694</v>
      </c>
      <c r="B694" s="28" t="s">
        <v>1758</v>
      </c>
      <c r="C694" s="23" t="s">
        <v>23</v>
      </c>
      <c r="D694" s="29">
        <v>3000832</v>
      </c>
      <c r="E694" s="19" t="s">
        <v>25</v>
      </c>
      <c r="F694" s="23" t="s">
        <v>26</v>
      </c>
      <c r="G694" s="23" t="s">
        <v>1732</v>
      </c>
      <c r="H694" s="23">
        <v>1994</v>
      </c>
      <c r="I694" s="23" t="s">
        <v>1759</v>
      </c>
      <c r="J694" s="23"/>
      <c r="K694" s="30"/>
      <c r="L694" s="30">
        <f>VLOOKUP(B694,'[1]All-Muss'!$C$3:$L$1341,5,0)</f>
        <v>57000</v>
      </c>
      <c r="M694" s="30">
        <f>VLOOKUP(B694,'[1]All-Muss'!$C$3:$L$1341,6,0)</f>
        <v>57000</v>
      </c>
      <c r="N694" s="30" t="str">
        <f>VLOOKUP(B694,'[1]All-Muss'!$C$3:$L$1341,8,0)</f>
        <v>I.R.M</v>
      </c>
      <c r="O694" s="25">
        <f t="shared" si="42"/>
        <v>0</v>
      </c>
      <c r="P694" s="23" t="e">
        <f>+#REF!-H694</f>
        <v>#REF!</v>
      </c>
      <c r="Q694" s="24" t="e">
        <f t="shared" si="43"/>
        <v>#REF!</v>
      </c>
      <c r="R694" s="25" t="e">
        <f t="shared" si="44"/>
        <v>#REF!</v>
      </c>
      <c r="S694" s="24">
        <f t="shared" si="45"/>
        <v>0</v>
      </c>
      <c r="T694" s="24"/>
      <c r="U694" s="24"/>
      <c r="V694" s="24"/>
      <c r="W694" s="23" t="e">
        <f>+#REF!-H694</f>
        <v>#REF!</v>
      </c>
      <c r="X694" s="24"/>
      <c r="Y694" s="24"/>
      <c r="Z694" s="24"/>
      <c r="AA694" s="24"/>
      <c r="AB694" s="24"/>
      <c r="AC694" s="24"/>
      <c r="AD694" s="12" t="str">
        <f>VLOOKUP(B694,'[1]All-Muss'!$C$3:$L$1341,10,0)</f>
        <v>Letter not sent to member, last communication 10</v>
      </c>
    </row>
    <row r="695" spans="1:30" ht="15" thickBot="1" x14ac:dyDescent="0.35">
      <c r="A695" s="27">
        <v>695</v>
      </c>
      <c r="B695" s="28" t="s">
        <v>1760</v>
      </c>
      <c r="C695" s="23" t="s">
        <v>23</v>
      </c>
      <c r="D695" s="29">
        <v>3000834</v>
      </c>
      <c r="E695" s="19" t="s">
        <v>25</v>
      </c>
      <c r="F695" s="23" t="s">
        <v>26</v>
      </c>
      <c r="G695" s="23" t="s">
        <v>1740</v>
      </c>
      <c r="H695" s="23">
        <v>1994</v>
      </c>
      <c r="I695" s="23" t="s">
        <v>1761</v>
      </c>
      <c r="J695" s="23"/>
      <c r="K695" s="30"/>
      <c r="L695" s="30">
        <f>VLOOKUP(B695,'[1]All-Muss'!$C$3:$L$1341,5,0)</f>
        <v>75000</v>
      </c>
      <c r="M695" s="30">
        <f>VLOOKUP(B695,'[1]All-Muss'!$C$3:$L$1341,6,0)</f>
        <v>75000</v>
      </c>
      <c r="N695" s="30" t="str">
        <f>VLOOKUP(B695,'[1]All-Muss'!$C$3:$L$1341,8,0)</f>
        <v>I.R.M</v>
      </c>
      <c r="O695" s="25">
        <f t="shared" si="42"/>
        <v>0</v>
      </c>
      <c r="P695" s="23" t="e">
        <f>+#REF!-H695</f>
        <v>#REF!</v>
      </c>
      <c r="Q695" s="24" t="e">
        <f t="shared" si="43"/>
        <v>#REF!</v>
      </c>
      <c r="R695" s="25" t="e">
        <f t="shared" si="44"/>
        <v>#REF!</v>
      </c>
      <c r="S695" s="24">
        <f t="shared" si="45"/>
        <v>0</v>
      </c>
      <c r="T695" s="24"/>
      <c r="U695" s="24"/>
      <c r="V695" s="24"/>
      <c r="W695" s="23" t="e">
        <f>+#REF!-H695</f>
        <v>#REF!</v>
      </c>
      <c r="X695" s="24"/>
      <c r="Y695" s="24"/>
      <c r="Z695" s="24"/>
      <c r="AA695" s="24"/>
      <c r="AB695" s="24"/>
      <c r="AC695" s="24"/>
      <c r="AD695" s="12" t="str">
        <f>VLOOKUP(B695,'[1]All-Muss'!$C$3:$L$1341,10,0)</f>
        <v>Letter sent, last communication 07</v>
      </c>
    </row>
    <row r="696" spans="1:30" ht="15" thickBot="1" x14ac:dyDescent="0.35">
      <c r="A696" s="27">
        <v>696</v>
      </c>
      <c r="B696" s="28" t="s">
        <v>1762</v>
      </c>
      <c r="C696" s="23" t="s">
        <v>23</v>
      </c>
      <c r="D696" s="29">
        <v>3000835</v>
      </c>
      <c r="E696" s="19" t="s">
        <v>25</v>
      </c>
      <c r="F696" s="23" t="s">
        <v>26</v>
      </c>
      <c r="G696" s="23" t="s">
        <v>1743</v>
      </c>
      <c r="H696" s="23">
        <v>1994</v>
      </c>
      <c r="I696" s="23" t="s">
        <v>1763</v>
      </c>
      <c r="J696" s="23"/>
      <c r="K696" s="30"/>
      <c r="L696" s="30">
        <f>VLOOKUP(B696,'[1]All-Muss'!$C$3:$L$1341,5,0)</f>
        <v>75000</v>
      </c>
      <c r="M696" s="30">
        <f>VLOOKUP(B696,'[1]All-Muss'!$C$3:$L$1341,6,0)</f>
        <v>75000</v>
      </c>
      <c r="N696" s="30" t="str">
        <f>VLOOKUP(B696,'[1]All-Muss'!$C$3:$L$1341,8,0)</f>
        <v>I.R.M</v>
      </c>
      <c r="O696" s="25">
        <f t="shared" si="42"/>
        <v>0</v>
      </c>
      <c r="P696" s="23" t="e">
        <f>+#REF!-H696</f>
        <v>#REF!</v>
      </c>
      <c r="Q696" s="24" t="e">
        <f t="shared" si="43"/>
        <v>#REF!</v>
      </c>
      <c r="R696" s="25" t="e">
        <f t="shared" si="44"/>
        <v>#REF!</v>
      </c>
      <c r="S696" s="24">
        <f t="shared" si="45"/>
        <v>0</v>
      </c>
      <c r="T696" s="24"/>
      <c r="U696" s="24"/>
      <c r="V696" s="24"/>
      <c r="W696" s="23" t="e">
        <f>+#REF!-H696</f>
        <v>#REF!</v>
      </c>
      <c r="X696" s="24"/>
      <c r="Y696" s="24"/>
      <c r="Z696" s="24"/>
      <c r="AA696" s="24"/>
      <c r="AB696" s="24"/>
      <c r="AC696" s="24"/>
      <c r="AD696" s="12" t="str">
        <f>VLOOKUP(B696,'[1]All-Muss'!$C$3:$L$1341,10,0)</f>
        <v>Letter sent to member, last communication 09</v>
      </c>
    </row>
    <row r="697" spans="1:30" ht="15" thickBot="1" x14ac:dyDescent="0.35">
      <c r="A697" s="27">
        <v>697</v>
      </c>
      <c r="B697" s="28" t="s">
        <v>1764</v>
      </c>
      <c r="C697" s="23" t="s">
        <v>23</v>
      </c>
      <c r="D697" s="29">
        <v>3000837</v>
      </c>
      <c r="E697" s="19" t="s">
        <v>25</v>
      </c>
      <c r="F697" s="23" t="s">
        <v>26</v>
      </c>
      <c r="G697" s="23" t="s">
        <v>1753</v>
      </c>
      <c r="H697" s="23">
        <v>1994</v>
      </c>
      <c r="I697" s="23" t="s">
        <v>1765</v>
      </c>
      <c r="J697" s="23"/>
      <c r="K697" s="30"/>
      <c r="L697" s="30">
        <f>VLOOKUP(B697,'[1]All-Muss'!$C$3:$L$1341,5,0)</f>
        <v>57000</v>
      </c>
      <c r="M697" s="30">
        <f>VLOOKUP(B697,'[1]All-Muss'!$C$3:$L$1341,6,0)</f>
        <v>17100</v>
      </c>
      <c r="N697" s="30" t="str">
        <f>VLOOKUP(B697,'[1]All-Muss'!$C$3:$L$1341,8,0)</f>
        <v>Outstanding</v>
      </c>
      <c r="O697" s="25">
        <f t="shared" si="42"/>
        <v>39900</v>
      </c>
      <c r="P697" s="23" t="e">
        <f>+#REF!-H697</f>
        <v>#REF!</v>
      </c>
      <c r="Q697" s="24">
        <f t="shared" si="43"/>
        <v>13680</v>
      </c>
      <c r="R697" s="25" t="e">
        <f t="shared" si="44"/>
        <v>#REF!</v>
      </c>
      <c r="S697" s="24">
        <f t="shared" si="45"/>
        <v>13680</v>
      </c>
      <c r="T697" s="24"/>
      <c r="U697" s="24"/>
      <c r="V697" s="24"/>
      <c r="W697" s="23" t="e">
        <f>+#REF!-H697</f>
        <v>#REF!</v>
      </c>
      <c r="X697" s="24"/>
      <c r="Y697" s="24"/>
      <c r="Z697" s="24"/>
      <c r="AA697" s="24"/>
      <c r="AB697" s="24"/>
      <c r="AC697" s="24"/>
      <c r="AD697" s="12" t="str">
        <f>VLOOKUP(B697,'[1]All-Muss'!$C$3:$L$1341,10,0)</f>
        <v>Letter sent to member and Last communication 07</v>
      </c>
    </row>
    <row r="698" spans="1:30" ht="15" thickBot="1" x14ac:dyDescent="0.35">
      <c r="A698" s="27">
        <v>698</v>
      </c>
      <c r="B698" s="28" t="s">
        <v>1766</v>
      </c>
      <c r="C698" s="23" t="s">
        <v>23</v>
      </c>
      <c r="D698" s="29">
        <v>3000838</v>
      </c>
      <c r="E698" s="19" t="s">
        <v>25</v>
      </c>
      <c r="F698" s="23" t="s">
        <v>26</v>
      </c>
      <c r="G698" s="23" t="s">
        <v>1732</v>
      </c>
      <c r="H698" s="23">
        <v>1994</v>
      </c>
      <c r="I698" s="23" t="s">
        <v>1767</v>
      </c>
      <c r="J698" s="23"/>
      <c r="K698" s="30"/>
      <c r="L698" s="30">
        <f>VLOOKUP(B698,'[1]All-Muss'!$C$3:$L$1341,5,0)</f>
        <v>57000</v>
      </c>
      <c r="M698" s="30">
        <f>VLOOKUP(B698,'[1]All-Muss'!$C$3:$L$1341,6,0)</f>
        <v>14250</v>
      </c>
      <c r="N698" s="30" t="str">
        <f>VLOOKUP(B698,'[1]All-Muss'!$C$3:$L$1341,8,0)</f>
        <v>Outstanding</v>
      </c>
      <c r="O698" s="25">
        <f t="shared" si="42"/>
        <v>42750</v>
      </c>
      <c r="P698" s="23" t="e">
        <f>+#REF!-H698</f>
        <v>#REF!</v>
      </c>
      <c r="Q698" s="24">
        <f t="shared" si="43"/>
        <v>11400</v>
      </c>
      <c r="R698" s="25" t="e">
        <f t="shared" si="44"/>
        <v>#REF!</v>
      </c>
      <c r="S698" s="24">
        <f t="shared" si="45"/>
        <v>11400</v>
      </c>
      <c r="T698" s="24"/>
      <c r="U698" s="24"/>
      <c r="V698" s="24"/>
      <c r="W698" s="23" t="e">
        <f>+#REF!-H698</f>
        <v>#REF!</v>
      </c>
      <c r="X698" s="24"/>
      <c r="Y698" s="24"/>
      <c r="Z698" s="24"/>
      <c r="AA698" s="24"/>
      <c r="AB698" s="24"/>
      <c r="AC698" s="24"/>
      <c r="AD698" s="12" t="str">
        <f>VLOOKUP(B698,'[1]All-Muss'!$C$3:$L$1341,10,0)</f>
        <v>According to file unit cost outstanding</v>
      </c>
    </row>
    <row r="699" spans="1:30" ht="15" thickBot="1" x14ac:dyDescent="0.35">
      <c r="A699" s="27">
        <v>699</v>
      </c>
      <c r="B699" s="28" t="s">
        <v>1768</v>
      </c>
      <c r="C699" s="23" t="s">
        <v>23</v>
      </c>
      <c r="D699" s="29">
        <v>3000839</v>
      </c>
      <c r="E699" s="19" t="s">
        <v>25</v>
      </c>
      <c r="F699" s="23" t="s">
        <v>26</v>
      </c>
      <c r="G699" s="23" t="s">
        <v>1753</v>
      </c>
      <c r="H699" s="23">
        <v>1994</v>
      </c>
      <c r="I699" s="23" t="s">
        <v>1769</v>
      </c>
      <c r="J699" s="23"/>
      <c r="K699" s="30"/>
      <c r="L699" s="30">
        <f>VLOOKUP(B699,'[1]All-Muss'!$C$3:$L$1341,5,0)</f>
        <v>28000</v>
      </c>
      <c r="M699" s="30">
        <f>VLOOKUP(B699,'[1]All-Muss'!$C$3:$L$1341,6,0)</f>
        <v>11200</v>
      </c>
      <c r="N699" s="30" t="str">
        <f>VLOOKUP(B699,'[1]All-Muss'!$C$3:$L$1341,8,0)</f>
        <v>Outstanding</v>
      </c>
      <c r="O699" s="25">
        <f t="shared" si="42"/>
        <v>16800</v>
      </c>
      <c r="P699" s="23" t="e">
        <f>+#REF!-H699</f>
        <v>#REF!</v>
      </c>
      <c r="Q699" s="24">
        <f t="shared" si="43"/>
        <v>8960</v>
      </c>
      <c r="R699" s="25" t="e">
        <f t="shared" si="44"/>
        <v>#REF!</v>
      </c>
      <c r="S699" s="24">
        <f t="shared" si="45"/>
        <v>8960</v>
      </c>
      <c r="T699" s="24"/>
      <c r="U699" s="24"/>
      <c r="V699" s="24"/>
      <c r="W699" s="23" t="e">
        <f>+#REF!-H699</f>
        <v>#REF!</v>
      </c>
      <c r="X699" s="24"/>
      <c r="Y699" s="24"/>
      <c r="Z699" s="24"/>
      <c r="AA699" s="24"/>
      <c r="AB699" s="24"/>
      <c r="AC699" s="24"/>
      <c r="AD699" s="12" t="str">
        <f>VLOOKUP(B699,'[1]All-Muss'!$C$3:$L$1341,10,0)</f>
        <v>Letter not sent, no communication till date</v>
      </c>
    </row>
    <row r="700" spans="1:30" ht="15" thickBot="1" x14ac:dyDescent="0.35">
      <c r="A700" s="27">
        <v>700</v>
      </c>
      <c r="B700" s="28" t="s">
        <v>1770</v>
      </c>
      <c r="C700" s="23" t="s">
        <v>23</v>
      </c>
      <c r="D700" s="29">
        <v>3000845</v>
      </c>
      <c r="E700" s="19" t="s">
        <v>25</v>
      </c>
      <c r="F700" s="23" t="s">
        <v>26</v>
      </c>
      <c r="G700" s="23" t="s">
        <v>1748</v>
      </c>
      <c r="H700" s="23">
        <v>1994</v>
      </c>
      <c r="I700" s="23" t="s">
        <v>1771</v>
      </c>
      <c r="J700" s="23"/>
      <c r="K700" s="30"/>
      <c r="L700" s="30">
        <f>VLOOKUP(B700,'[1]All-Muss'!$C$3:$L$1341,5,0)</f>
        <v>57000</v>
      </c>
      <c r="M700" s="30">
        <f>VLOOKUP(B700,'[1]All-Muss'!$C$3:$L$1341,6,0)</f>
        <v>57000</v>
      </c>
      <c r="N700" s="30" t="str">
        <f>VLOOKUP(B700,'[1]All-Muss'!$C$3:$L$1341,8,0)</f>
        <v>I.R.M</v>
      </c>
      <c r="O700" s="25">
        <f t="shared" si="42"/>
        <v>0</v>
      </c>
      <c r="P700" s="23" t="e">
        <f>+#REF!-H700</f>
        <v>#REF!</v>
      </c>
      <c r="Q700" s="24" t="e">
        <f t="shared" si="43"/>
        <v>#REF!</v>
      </c>
      <c r="R700" s="25" t="e">
        <f t="shared" si="44"/>
        <v>#REF!</v>
      </c>
      <c r="S700" s="24">
        <f t="shared" si="45"/>
        <v>0</v>
      </c>
      <c r="T700" s="24"/>
      <c r="U700" s="24"/>
      <c r="V700" s="24"/>
      <c r="W700" s="23" t="e">
        <f>+#REF!-H700</f>
        <v>#REF!</v>
      </c>
      <c r="X700" s="24"/>
      <c r="Y700" s="24"/>
      <c r="Z700" s="24"/>
      <c r="AA700" s="24"/>
      <c r="AB700" s="24"/>
      <c r="AC700" s="24"/>
      <c r="AD700" s="12" t="str">
        <f>VLOOKUP(B700,'[1]All-Muss'!$C$3:$L$1341,10,0)</f>
        <v>Letter not sent to member, last communication 95</v>
      </c>
    </row>
    <row r="701" spans="1:30" ht="15" thickBot="1" x14ac:dyDescent="0.35">
      <c r="A701" s="27">
        <v>701</v>
      </c>
      <c r="B701" s="28" t="s">
        <v>1772</v>
      </c>
      <c r="C701" s="23" t="s">
        <v>23</v>
      </c>
      <c r="D701" s="29">
        <v>3000861</v>
      </c>
      <c r="E701" s="19" t="s">
        <v>25</v>
      </c>
      <c r="F701" s="23" t="s">
        <v>26</v>
      </c>
      <c r="G701" s="23" t="s">
        <v>1740</v>
      </c>
      <c r="H701" s="23">
        <v>1994</v>
      </c>
      <c r="I701" s="23" t="s">
        <v>1773</v>
      </c>
      <c r="J701" s="23"/>
      <c r="K701" s="30"/>
      <c r="L701" s="30">
        <f>VLOOKUP(B701,'[1]All-Muss'!$C$3:$L$1341,5,0)</f>
        <v>45000</v>
      </c>
      <c r="M701" s="30">
        <f>VLOOKUP(B701,'[1]All-Muss'!$C$3:$L$1341,6,0)</f>
        <v>45000</v>
      </c>
      <c r="N701" s="30" t="str">
        <f>VLOOKUP(B701,'[1]All-Muss'!$C$3:$L$1341,8,0)</f>
        <v>I.R.M</v>
      </c>
      <c r="O701" s="25">
        <f t="shared" si="42"/>
        <v>0</v>
      </c>
      <c r="P701" s="23" t="e">
        <f>+#REF!-H701</f>
        <v>#REF!</v>
      </c>
      <c r="Q701" s="24" t="e">
        <f t="shared" si="43"/>
        <v>#REF!</v>
      </c>
      <c r="R701" s="25" t="e">
        <f t="shared" si="44"/>
        <v>#REF!</v>
      </c>
      <c r="S701" s="24">
        <f t="shared" si="45"/>
        <v>0</v>
      </c>
      <c r="T701" s="24"/>
      <c r="U701" s="24"/>
      <c r="V701" s="24"/>
      <c r="W701" s="23" t="e">
        <f>+#REF!-H701</f>
        <v>#REF!</v>
      </c>
      <c r="X701" s="24"/>
      <c r="Y701" s="24"/>
      <c r="Z701" s="24"/>
      <c r="AA701" s="24"/>
      <c r="AB701" s="24"/>
      <c r="AC701" s="24"/>
      <c r="AD701" s="12" t="str">
        <f>VLOOKUP(B701,'[1]All-Muss'!$C$3:$L$1341,10,0)</f>
        <v xml:space="preserve">Letter not sent to member,  reminder sent 09 </v>
      </c>
    </row>
    <row r="702" spans="1:30" ht="15" thickBot="1" x14ac:dyDescent="0.35">
      <c r="A702" s="27">
        <v>702</v>
      </c>
      <c r="B702" s="28" t="s">
        <v>1774</v>
      </c>
      <c r="C702" s="23" t="s">
        <v>23</v>
      </c>
      <c r="D702" s="29">
        <v>3000870</v>
      </c>
      <c r="E702" s="19" t="s">
        <v>25</v>
      </c>
      <c r="F702" s="23" t="s">
        <v>26</v>
      </c>
      <c r="G702" s="23" t="s">
        <v>1775</v>
      </c>
      <c r="H702" s="23">
        <v>1994</v>
      </c>
      <c r="I702" s="23" t="s">
        <v>1776</v>
      </c>
      <c r="J702" s="23"/>
      <c r="K702" s="30"/>
      <c r="L702" s="30">
        <f>VLOOKUP(B702,'[1]All-Muss'!$C$3:$L$1341,5,0)</f>
        <v>57000</v>
      </c>
      <c r="M702" s="30">
        <f>VLOOKUP(B702,'[1]All-Muss'!$C$3:$L$1341,6,0)</f>
        <v>57000</v>
      </c>
      <c r="N702" s="30" t="str">
        <f>VLOOKUP(B702,'[1]All-Muss'!$C$3:$L$1341,8,0)</f>
        <v>I.R.M</v>
      </c>
      <c r="O702" s="25">
        <f t="shared" si="42"/>
        <v>0</v>
      </c>
      <c r="P702" s="23" t="e">
        <f>+#REF!-H702</f>
        <v>#REF!</v>
      </c>
      <c r="Q702" s="24" t="e">
        <f t="shared" si="43"/>
        <v>#REF!</v>
      </c>
      <c r="R702" s="25" t="e">
        <f t="shared" si="44"/>
        <v>#REF!</v>
      </c>
      <c r="S702" s="24">
        <f t="shared" si="45"/>
        <v>0</v>
      </c>
      <c r="T702" s="24"/>
      <c r="U702" s="24"/>
      <c r="V702" s="24"/>
      <c r="W702" s="23" t="e">
        <f>+#REF!-H702</f>
        <v>#REF!</v>
      </c>
      <c r="X702" s="24"/>
      <c r="Y702" s="24"/>
      <c r="Z702" s="24"/>
      <c r="AA702" s="24"/>
      <c r="AB702" s="24"/>
      <c r="AC702" s="24"/>
      <c r="AD702" s="12" t="str">
        <f>VLOOKUP(B702,'[1]All-Muss'!$C$3:$L$1341,10,0)</f>
        <v>Letter sent to member, last communication 10</v>
      </c>
    </row>
    <row r="703" spans="1:30" ht="15" thickBot="1" x14ac:dyDescent="0.35">
      <c r="A703" s="27">
        <v>703</v>
      </c>
      <c r="B703" s="28" t="s">
        <v>1777</v>
      </c>
      <c r="C703" s="23" t="s">
        <v>23</v>
      </c>
      <c r="D703" s="29">
        <v>3000875</v>
      </c>
      <c r="E703" s="19" t="s">
        <v>25</v>
      </c>
      <c r="F703" s="23" t="s">
        <v>26</v>
      </c>
      <c r="G703" s="23" t="s">
        <v>1737</v>
      </c>
      <c r="H703" s="23">
        <v>1994</v>
      </c>
      <c r="I703" s="23" t="s">
        <v>1778</v>
      </c>
      <c r="J703" s="23"/>
      <c r="K703" s="30"/>
      <c r="L703" s="30">
        <f>VLOOKUP(B703,'[1]All-Muss'!$C$3:$L$1341,5,0)</f>
        <v>42750</v>
      </c>
      <c r="M703" s="30">
        <f>VLOOKUP(B703,'[1]All-Muss'!$C$3:$L$1341,6,0)</f>
        <v>42750</v>
      </c>
      <c r="N703" s="30" t="str">
        <f>VLOOKUP(B703,'[1]All-Muss'!$C$3:$L$1341,8,0)</f>
        <v>I.R.M</v>
      </c>
      <c r="O703" s="25">
        <f t="shared" si="42"/>
        <v>0</v>
      </c>
      <c r="P703" s="23" t="e">
        <f>+#REF!-H703</f>
        <v>#REF!</v>
      </c>
      <c r="Q703" s="24" t="e">
        <f t="shared" si="43"/>
        <v>#REF!</v>
      </c>
      <c r="R703" s="25" t="e">
        <f t="shared" si="44"/>
        <v>#REF!</v>
      </c>
      <c r="S703" s="24">
        <f t="shared" si="45"/>
        <v>0</v>
      </c>
      <c r="T703" s="24"/>
      <c r="U703" s="24"/>
      <c r="V703" s="24"/>
      <c r="W703" s="23" t="e">
        <f>+#REF!-H703</f>
        <v>#REF!</v>
      </c>
      <c r="X703" s="24"/>
      <c r="Y703" s="24"/>
      <c r="Z703" s="24"/>
      <c r="AA703" s="24"/>
      <c r="AB703" s="24"/>
      <c r="AC703" s="24"/>
      <c r="AD703" s="12" t="str">
        <f>VLOOKUP(B703,'[1]All-Muss'!$C$3:$L$1341,10,0)</f>
        <v>Letter not sent to member, reminder sent 09</v>
      </c>
    </row>
    <row r="704" spans="1:30" ht="15" thickBot="1" x14ac:dyDescent="0.35">
      <c r="A704" s="27">
        <v>704</v>
      </c>
      <c r="B704" s="28" t="s">
        <v>1779</v>
      </c>
      <c r="C704" s="23" t="s">
        <v>23</v>
      </c>
      <c r="D704" s="29">
        <v>3000911</v>
      </c>
      <c r="E704" s="19" t="s">
        <v>25</v>
      </c>
      <c r="F704" s="23" t="s">
        <v>26</v>
      </c>
      <c r="G704" s="31">
        <v>34556</v>
      </c>
      <c r="H704" s="23">
        <v>1994</v>
      </c>
      <c r="I704" s="23" t="s">
        <v>1780</v>
      </c>
      <c r="J704" s="23"/>
      <c r="K704" s="30"/>
      <c r="L704" s="30">
        <f>VLOOKUP(B704,'[1]All-Muss'!$C$3:$L$1341,5,0)</f>
        <v>54150</v>
      </c>
      <c r="M704" s="30">
        <f>VLOOKUP(B704,'[1]All-Muss'!$C$3:$L$1341,6,0)</f>
        <v>54150</v>
      </c>
      <c r="N704" s="30" t="str">
        <f>VLOOKUP(B704,'[1]All-Muss'!$C$3:$L$1341,8,0)</f>
        <v>R.M</v>
      </c>
      <c r="O704" s="25">
        <f t="shared" si="42"/>
        <v>0</v>
      </c>
      <c r="P704" s="23" t="e">
        <f>+#REF!-H704</f>
        <v>#REF!</v>
      </c>
      <c r="Q704" s="24" t="e">
        <f t="shared" si="43"/>
        <v>#REF!</v>
      </c>
      <c r="R704" s="25" t="e">
        <f t="shared" si="44"/>
        <v>#REF!</v>
      </c>
      <c r="S704" s="24">
        <f t="shared" si="45"/>
        <v>0</v>
      </c>
      <c r="T704" s="24"/>
      <c r="U704" s="24"/>
      <c r="V704" s="24"/>
      <c r="W704" s="23" t="e">
        <f>+#REF!-H704</f>
        <v>#REF!</v>
      </c>
      <c r="X704" s="24"/>
      <c r="Y704" s="24"/>
      <c r="Z704" s="24"/>
      <c r="AA704" s="24"/>
      <c r="AB704" s="24"/>
      <c r="AC704" s="24"/>
      <c r="AD704" s="12" t="str">
        <f>VLOOKUP(B704,'[1]All-Muss'!$C$3:$L$1341,10,0)</f>
        <v>Last communication 14</v>
      </c>
    </row>
    <row r="705" spans="1:30" ht="15" thickBot="1" x14ac:dyDescent="0.35">
      <c r="A705" s="27">
        <v>705</v>
      </c>
      <c r="B705" s="28" t="s">
        <v>1781</v>
      </c>
      <c r="C705" s="23" t="s">
        <v>23</v>
      </c>
      <c r="D705" s="29">
        <v>3000912</v>
      </c>
      <c r="E705" s="19" t="s">
        <v>25</v>
      </c>
      <c r="F705" s="23" t="s">
        <v>26</v>
      </c>
      <c r="G705" s="23" t="s">
        <v>1782</v>
      </c>
      <c r="H705" s="23">
        <v>1994</v>
      </c>
      <c r="I705" s="23" t="s">
        <v>1761</v>
      </c>
      <c r="J705" s="23"/>
      <c r="K705" s="30"/>
      <c r="L705" s="30">
        <f>VLOOKUP(B705,'[1]All-Muss'!$C$3:$L$1341,5,0)</f>
        <v>45000</v>
      </c>
      <c r="M705" s="30">
        <f>VLOOKUP(B705,'[1]All-Muss'!$C$3:$L$1341,6,0)</f>
        <v>11250</v>
      </c>
      <c r="N705" s="30" t="str">
        <f>VLOOKUP(B705,'[1]All-Muss'!$C$3:$L$1341,8,0)</f>
        <v>Outstanding</v>
      </c>
      <c r="O705" s="25">
        <f t="shared" si="42"/>
        <v>33750</v>
      </c>
      <c r="P705" s="23" t="e">
        <f>+#REF!-H705</f>
        <v>#REF!</v>
      </c>
      <c r="Q705" s="24">
        <f t="shared" si="43"/>
        <v>9000</v>
      </c>
      <c r="R705" s="25" t="e">
        <f t="shared" si="44"/>
        <v>#REF!</v>
      </c>
      <c r="S705" s="24">
        <f t="shared" si="45"/>
        <v>9000</v>
      </c>
      <c r="T705" s="24"/>
      <c r="U705" s="24"/>
      <c r="V705" s="24"/>
      <c r="W705" s="23" t="e">
        <f>+#REF!-H705</f>
        <v>#REF!</v>
      </c>
      <c r="X705" s="24"/>
      <c r="Y705" s="24"/>
      <c r="Z705" s="24"/>
      <c r="AA705" s="24"/>
      <c r="AB705" s="24"/>
      <c r="AC705" s="24"/>
      <c r="AD705" s="12" t="str">
        <f>VLOOKUP(B705,'[1]All-Muss'!$C$3:$L$1341,10,0)</f>
        <v>Letter not sent, no communication till date</v>
      </c>
    </row>
    <row r="706" spans="1:30" ht="15" thickBot="1" x14ac:dyDescent="0.35">
      <c r="A706" s="27">
        <v>706</v>
      </c>
      <c r="B706" s="28" t="s">
        <v>1783</v>
      </c>
      <c r="C706" s="23" t="s">
        <v>23</v>
      </c>
      <c r="D706" s="29">
        <v>3000914</v>
      </c>
      <c r="E706" s="19" t="s">
        <v>25</v>
      </c>
      <c r="F706" s="23" t="s">
        <v>26</v>
      </c>
      <c r="G706" s="23" t="s">
        <v>1784</v>
      </c>
      <c r="H706" s="23">
        <v>1994</v>
      </c>
      <c r="I706" s="23" t="s">
        <v>1785</v>
      </c>
      <c r="J706" s="23"/>
      <c r="K706" s="30"/>
      <c r="L706" s="30">
        <f>VLOOKUP(B706,'[1]All-Muss'!$C$3:$L$1341,5,0)</f>
        <v>54150</v>
      </c>
      <c r="M706" s="30">
        <f>VLOOKUP(B706,'[1]All-Muss'!$C$3:$L$1341,6,0)</f>
        <v>54150</v>
      </c>
      <c r="N706" s="30" t="str">
        <f>VLOOKUP(B706,'[1]All-Muss'!$C$3:$L$1341,8,0)</f>
        <v>I.R.M</v>
      </c>
      <c r="O706" s="25">
        <f t="shared" si="42"/>
        <v>0</v>
      </c>
      <c r="P706" s="23" t="e">
        <f>+#REF!-H706</f>
        <v>#REF!</v>
      </c>
      <c r="Q706" s="24" t="e">
        <f t="shared" si="43"/>
        <v>#REF!</v>
      </c>
      <c r="R706" s="25" t="e">
        <f t="shared" si="44"/>
        <v>#REF!</v>
      </c>
      <c r="S706" s="24">
        <f t="shared" si="45"/>
        <v>0</v>
      </c>
      <c r="T706" s="24"/>
      <c r="U706" s="24"/>
      <c r="V706" s="24"/>
      <c r="W706" s="23" t="e">
        <f>+#REF!-H706</f>
        <v>#REF!</v>
      </c>
      <c r="X706" s="24"/>
      <c r="Y706" s="24"/>
      <c r="Z706" s="24"/>
      <c r="AA706" s="24"/>
      <c r="AB706" s="24"/>
      <c r="AC706" s="24"/>
      <c r="AD706" s="12" t="str">
        <f>VLOOKUP(B706,'[1]All-Muss'!$C$3:$L$1341,10,0)</f>
        <v>Letter not sent, last communication 99</v>
      </c>
    </row>
    <row r="707" spans="1:30" ht="29.4" thickBot="1" x14ac:dyDescent="0.35">
      <c r="A707" s="27">
        <v>707</v>
      </c>
      <c r="B707" s="28" t="s">
        <v>1786</v>
      </c>
      <c r="C707" s="23" t="s">
        <v>23</v>
      </c>
      <c r="D707" s="29">
        <v>3000916</v>
      </c>
      <c r="E707" s="19" t="s">
        <v>25</v>
      </c>
      <c r="F707" s="23" t="s">
        <v>26</v>
      </c>
      <c r="G707" s="31">
        <v>34678</v>
      </c>
      <c r="H707" s="23">
        <v>1994</v>
      </c>
      <c r="I707" s="23" t="s">
        <v>1787</v>
      </c>
      <c r="J707" s="23"/>
      <c r="K707" s="30"/>
      <c r="L707" s="30">
        <f>VLOOKUP(B707,'[1]All-Muss'!$C$3:$L$1341,5,0)</f>
        <v>45000</v>
      </c>
      <c r="M707" s="30">
        <f>VLOOKUP(B707,'[1]All-Muss'!$C$3:$L$1341,6,0)</f>
        <v>13500</v>
      </c>
      <c r="N707" s="30" t="str">
        <f>VLOOKUP(B707,'[1]All-Muss'!$C$3:$L$1341,8,0)</f>
        <v>Outstanding</v>
      </c>
      <c r="O707" s="25">
        <f t="shared" ref="O707:O770" si="46">+L707-M707</f>
        <v>31500</v>
      </c>
      <c r="P707" s="23" t="e">
        <f>+#REF!-H707</f>
        <v>#REF!</v>
      </c>
      <c r="Q707" s="24">
        <f t="shared" si="43"/>
        <v>10800</v>
      </c>
      <c r="R707" s="25" t="e">
        <f t="shared" si="44"/>
        <v>#REF!</v>
      </c>
      <c r="S707" s="24">
        <f t="shared" si="45"/>
        <v>10800</v>
      </c>
      <c r="T707" s="24"/>
      <c r="U707" s="24"/>
      <c r="V707" s="24"/>
      <c r="W707" s="23" t="e">
        <f>+#REF!-H707</f>
        <v>#REF!</v>
      </c>
      <c r="X707" s="24"/>
      <c r="Y707" s="24"/>
      <c r="Z707" s="24"/>
      <c r="AA707" s="24"/>
      <c r="AB707" s="24"/>
      <c r="AC707" s="24"/>
      <c r="AD707" s="12" t="str">
        <f>VLOOKUP(B707,'[1]All-Muss'!$C$3:$L$1341,10,0)</f>
        <v>Letter sent to member but undelivered, last communication 07</v>
      </c>
    </row>
    <row r="708" spans="1:30" ht="15" thickBot="1" x14ac:dyDescent="0.35">
      <c r="A708" s="27">
        <v>708</v>
      </c>
      <c r="B708" s="28" t="s">
        <v>1788</v>
      </c>
      <c r="C708" s="23" t="s">
        <v>23</v>
      </c>
      <c r="D708" s="29">
        <v>3000917</v>
      </c>
      <c r="E708" s="19" t="s">
        <v>25</v>
      </c>
      <c r="F708" s="23" t="s">
        <v>26</v>
      </c>
      <c r="G708" s="31">
        <v>34617</v>
      </c>
      <c r="H708" s="23">
        <v>1994</v>
      </c>
      <c r="I708" s="23" t="s">
        <v>1789</v>
      </c>
      <c r="J708" s="23"/>
      <c r="K708" s="30"/>
      <c r="L708" s="30">
        <f>VLOOKUP(B708,'[1]All-Muss'!$C$3:$L$1341,5,0)</f>
        <v>75000</v>
      </c>
      <c r="M708" s="30">
        <f>VLOOKUP(B708,'[1]All-Muss'!$C$3:$L$1341,6,0)</f>
        <v>75000</v>
      </c>
      <c r="N708" s="30" t="str">
        <f>VLOOKUP(B708,'[1]All-Muss'!$C$3:$L$1341,8,0)</f>
        <v>I.R.M</v>
      </c>
      <c r="O708" s="25">
        <f t="shared" si="46"/>
        <v>0</v>
      </c>
      <c r="P708" s="23" t="e">
        <f>+#REF!-H708</f>
        <v>#REF!</v>
      </c>
      <c r="Q708" s="24" t="e">
        <f t="shared" ref="Q708:Q771" si="47">IF(N708="outstanding",(M708-(M708*20%)),(M708-(M708/99)*P708))</f>
        <v>#REF!</v>
      </c>
      <c r="R708" s="25" t="e">
        <f t="shared" ref="R708:R771" si="48">((M708-(M708/99)*P708))</f>
        <v>#REF!</v>
      </c>
      <c r="S708" s="24">
        <f t="shared" ref="S708:S771" si="49">IF(N708="outstanding",(M708-(M708*20%)),0)</f>
        <v>0</v>
      </c>
      <c r="T708" s="24"/>
      <c r="U708" s="24"/>
      <c r="V708" s="24"/>
      <c r="W708" s="23" t="e">
        <f>+#REF!-H708</f>
        <v>#REF!</v>
      </c>
      <c r="X708" s="24"/>
      <c r="Y708" s="24"/>
      <c r="Z708" s="24"/>
      <c r="AA708" s="24"/>
      <c r="AB708" s="24"/>
      <c r="AC708" s="24"/>
      <c r="AD708" s="12" t="str">
        <f>VLOOKUP(B708,'[1]All-Muss'!$C$3:$L$1341,10,0)</f>
        <v>Letter sent but undelivered, no communication till date</v>
      </c>
    </row>
    <row r="709" spans="1:30" ht="15" thickBot="1" x14ac:dyDescent="0.35">
      <c r="A709" s="27">
        <v>709</v>
      </c>
      <c r="B709" s="28" t="s">
        <v>1790</v>
      </c>
      <c r="C709" s="23" t="s">
        <v>23</v>
      </c>
      <c r="D709" s="29">
        <v>3000935</v>
      </c>
      <c r="E709" s="19" t="s">
        <v>25</v>
      </c>
      <c r="F709" s="23" t="s">
        <v>26</v>
      </c>
      <c r="G709" s="23" t="s">
        <v>1784</v>
      </c>
      <c r="H709" s="23">
        <v>1994</v>
      </c>
      <c r="I709" s="23" t="s">
        <v>1791</v>
      </c>
      <c r="J709" s="23"/>
      <c r="K709" s="30"/>
      <c r="L709" s="30">
        <f>VLOOKUP(B709,'[1]All-Muss'!$C$3:$L$1341,5,0)</f>
        <v>75000</v>
      </c>
      <c r="M709" s="30">
        <f>VLOOKUP(B709,'[1]All-Muss'!$C$3:$L$1341,6,0)</f>
        <v>75000</v>
      </c>
      <c r="N709" s="30" t="str">
        <f>VLOOKUP(B709,'[1]All-Muss'!$C$3:$L$1341,8,0)</f>
        <v>R.M</v>
      </c>
      <c r="O709" s="25">
        <f t="shared" si="46"/>
        <v>0</v>
      </c>
      <c r="P709" s="23" t="e">
        <f>+#REF!-H709</f>
        <v>#REF!</v>
      </c>
      <c r="Q709" s="24" t="e">
        <f t="shared" si="47"/>
        <v>#REF!</v>
      </c>
      <c r="R709" s="25" t="e">
        <f t="shared" si="48"/>
        <v>#REF!</v>
      </c>
      <c r="S709" s="24">
        <f t="shared" si="49"/>
        <v>0</v>
      </c>
      <c r="T709" s="24"/>
      <c r="U709" s="24"/>
      <c r="V709" s="24"/>
      <c r="W709" s="23" t="e">
        <f>+#REF!-H709</f>
        <v>#REF!</v>
      </c>
      <c r="X709" s="24"/>
      <c r="Y709" s="24"/>
      <c r="Z709" s="24"/>
      <c r="AA709" s="24"/>
      <c r="AB709" s="24"/>
      <c r="AC709" s="24"/>
      <c r="AD709" s="12" t="str">
        <f>VLOOKUP(B709,'[1]All-Muss'!$C$3:$L$1341,10,0)</f>
        <v>Last communication 13</v>
      </c>
    </row>
    <row r="710" spans="1:30" ht="15" thickBot="1" x14ac:dyDescent="0.35">
      <c r="A710" s="27">
        <v>710</v>
      </c>
      <c r="B710" s="28" t="s">
        <v>1792</v>
      </c>
      <c r="C710" s="23" t="s">
        <v>23</v>
      </c>
      <c r="D710" s="29">
        <v>3000936</v>
      </c>
      <c r="E710" s="19" t="s">
        <v>25</v>
      </c>
      <c r="F710" s="23" t="s">
        <v>26</v>
      </c>
      <c r="G710" s="31">
        <v>34617</v>
      </c>
      <c r="H710" s="23">
        <v>1994</v>
      </c>
      <c r="I710" s="23" t="s">
        <v>1793</v>
      </c>
      <c r="J710" s="23"/>
      <c r="K710" s="30"/>
      <c r="L710" s="30">
        <f>VLOOKUP(B710,'[1]All-Muss'!$C$3:$L$1341,5,0)</f>
        <v>45000</v>
      </c>
      <c r="M710" s="30">
        <f>VLOOKUP(B710,'[1]All-Muss'!$C$3:$L$1341,6,0)</f>
        <v>45000</v>
      </c>
      <c r="N710" s="30" t="str">
        <f>VLOOKUP(B710,'[1]All-Muss'!$C$3:$L$1341,8,0)</f>
        <v>I.R.M</v>
      </c>
      <c r="O710" s="25">
        <f t="shared" si="46"/>
        <v>0</v>
      </c>
      <c r="P710" s="23" t="e">
        <f>+#REF!-H710</f>
        <v>#REF!</v>
      </c>
      <c r="Q710" s="24" t="e">
        <f t="shared" si="47"/>
        <v>#REF!</v>
      </c>
      <c r="R710" s="25" t="e">
        <f t="shared" si="48"/>
        <v>#REF!</v>
      </c>
      <c r="S710" s="24">
        <f t="shared" si="49"/>
        <v>0</v>
      </c>
      <c r="T710" s="24"/>
      <c r="U710" s="24"/>
      <c r="V710" s="24"/>
      <c r="W710" s="23" t="e">
        <f>+#REF!-H710</f>
        <v>#REF!</v>
      </c>
      <c r="X710" s="24"/>
      <c r="Y710" s="24"/>
      <c r="Z710" s="24"/>
      <c r="AA710" s="24"/>
      <c r="AB710" s="24"/>
      <c r="AC710" s="24"/>
      <c r="AD710" s="12" t="str">
        <f>VLOOKUP(B710,'[1]All-Muss'!$C$3:$L$1341,10,0)</f>
        <v>Letter sent, last communication 07</v>
      </c>
    </row>
    <row r="711" spans="1:30" ht="15" thickBot="1" x14ac:dyDescent="0.35">
      <c r="A711" s="27">
        <v>711</v>
      </c>
      <c r="B711" s="28" t="s">
        <v>1794</v>
      </c>
      <c r="C711" s="23" t="s">
        <v>23</v>
      </c>
      <c r="D711" s="29">
        <v>3000937</v>
      </c>
      <c r="E711" s="19" t="s">
        <v>25</v>
      </c>
      <c r="F711" s="23" t="s">
        <v>26</v>
      </c>
      <c r="G711" s="23" t="s">
        <v>1795</v>
      </c>
      <c r="H711" s="23">
        <v>1994</v>
      </c>
      <c r="I711" s="23" t="s">
        <v>1796</v>
      </c>
      <c r="J711" s="23"/>
      <c r="K711" s="30"/>
      <c r="L711" s="30">
        <f>VLOOKUP(B711,'[1]All-Muss'!$C$3:$L$1341,5,0)</f>
        <v>57350</v>
      </c>
      <c r="M711" s="30">
        <f>VLOOKUP(B711,'[1]All-Muss'!$C$3:$L$1341,6,0)</f>
        <v>57350</v>
      </c>
      <c r="N711" s="30" t="str">
        <f>VLOOKUP(B711,'[1]All-Muss'!$C$3:$L$1341,8,0)</f>
        <v>I.R.M</v>
      </c>
      <c r="O711" s="25">
        <f t="shared" si="46"/>
        <v>0</v>
      </c>
      <c r="P711" s="23" t="e">
        <f>+#REF!-H711</f>
        <v>#REF!</v>
      </c>
      <c r="Q711" s="24" t="e">
        <f t="shared" si="47"/>
        <v>#REF!</v>
      </c>
      <c r="R711" s="25" t="e">
        <f t="shared" si="48"/>
        <v>#REF!</v>
      </c>
      <c r="S711" s="24">
        <f t="shared" si="49"/>
        <v>0</v>
      </c>
      <c r="T711" s="24"/>
      <c r="U711" s="24"/>
      <c r="V711" s="24"/>
      <c r="W711" s="23" t="e">
        <f>+#REF!-H711</f>
        <v>#REF!</v>
      </c>
      <c r="X711" s="24"/>
      <c r="Y711" s="24"/>
      <c r="Z711" s="24"/>
      <c r="AA711" s="24"/>
      <c r="AB711" s="24"/>
      <c r="AC711" s="24"/>
      <c r="AD711" s="12" t="str">
        <f>VLOOKUP(B711,'[1]All-Muss'!$C$3:$L$1341,10,0)</f>
        <v>Letter sent, last communication 07</v>
      </c>
    </row>
    <row r="712" spans="1:30" ht="29.4" thickBot="1" x14ac:dyDescent="0.35">
      <c r="A712" s="27">
        <v>712</v>
      </c>
      <c r="B712" s="28" t="s">
        <v>1797</v>
      </c>
      <c r="C712" s="23" t="s">
        <v>23</v>
      </c>
      <c r="D712" s="29">
        <v>3000947</v>
      </c>
      <c r="E712" s="19" t="s">
        <v>25</v>
      </c>
      <c r="F712" s="23" t="s">
        <v>26</v>
      </c>
      <c r="G712" s="23" t="s">
        <v>1089</v>
      </c>
      <c r="H712" s="23">
        <v>1994</v>
      </c>
      <c r="I712" s="23" t="s">
        <v>1798</v>
      </c>
      <c r="J712" s="23"/>
      <c r="K712" s="30"/>
      <c r="L712" s="30">
        <f>VLOOKUP(B712,'[1]All-Muss'!$C$3:$L$1341,5,0)</f>
        <v>28000</v>
      </c>
      <c r="M712" s="30">
        <f>VLOOKUP(B712,'[1]All-Muss'!$C$3:$L$1341,6,0)</f>
        <v>28000</v>
      </c>
      <c r="N712" s="30" t="str">
        <f>VLOOKUP(B712,'[1]All-Muss'!$C$3:$L$1341,8,0)</f>
        <v>R.M</v>
      </c>
      <c r="O712" s="25">
        <f t="shared" si="46"/>
        <v>0</v>
      </c>
      <c r="P712" s="23" t="e">
        <f>+#REF!-H712</f>
        <v>#REF!</v>
      </c>
      <c r="Q712" s="24" t="e">
        <f t="shared" si="47"/>
        <v>#REF!</v>
      </c>
      <c r="R712" s="25" t="e">
        <f t="shared" si="48"/>
        <v>#REF!</v>
      </c>
      <c r="S712" s="24">
        <f t="shared" si="49"/>
        <v>0</v>
      </c>
      <c r="T712" s="24"/>
      <c r="U712" s="24"/>
      <c r="V712" s="24"/>
      <c r="W712" s="23" t="e">
        <f>+#REF!-H712</f>
        <v>#REF!</v>
      </c>
      <c r="X712" s="24"/>
      <c r="Y712" s="24"/>
      <c r="Z712" s="24"/>
      <c r="AA712" s="24"/>
      <c r="AB712" s="24"/>
      <c r="AC712" s="24"/>
      <c r="AD712" s="12" t="str">
        <f>VLOOKUP(B712,'[1]All-Muss'!$C$3:$L$1341,10,0)</f>
        <v>Total 3 membership, 2 in TPT, last communication 11, letter undelivered</v>
      </c>
    </row>
    <row r="713" spans="1:30" ht="15" thickBot="1" x14ac:dyDescent="0.35">
      <c r="A713" s="27">
        <v>713</v>
      </c>
      <c r="B713" s="28" t="s">
        <v>1799</v>
      </c>
      <c r="C713" s="23" t="s">
        <v>23</v>
      </c>
      <c r="D713" s="29">
        <v>3000953</v>
      </c>
      <c r="E713" s="19" t="s">
        <v>25</v>
      </c>
      <c r="F713" s="23" t="s">
        <v>26</v>
      </c>
      <c r="G713" s="23" t="s">
        <v>1800</v>
      </c>
      <c r="H713" s="23">
        <v>1994</v>
      </c>
      <c r="I713" s="23" t="s">
        <v>1801</v>
      </c>
      <c r="J713" s="23"/>
      <c r="K713" s="30"/>
      <c r="L713" s="30">
        <f>VLOOKUP(B713,'[1]All-Muss'!$C$3:$L$1341,5,0)</f>
        <v>57000</v>
      </c>
      <c r="M713" s="30">
        <f>VLOOKUP(B713,'[1]All-Muss'!$C$3:$L$1341,6,0)</f>
        <v>57000</v>
      </c>
      <c r="N713" s="30" t="str">
        <f>VLOOKUP(B713,'[1]All-Muss'!$C$3:$L$1341,8,0)</f>
        <v>I.R.M</v>
      </c>
      <c r="O713" s="25">
        <f t="shared" si="46"/>
        <v>0</v>
      </c>
      <c r="P713" s="23" t="e">
        <f>+#REF!-H713</f>
        <v>#REF!</v>
      </c>
      <c r="Q713" s="24" t="e">
        <f t="shared" si="47"/>
        <v>#REF!</v>
      </c>
      <c r="R713" s="25" t="e">
        <f t="shared" si="48"/>
        <v>#REF!</v>
      </c>
      <c r="S713" s="24">
        <f t="shared" si="49"/>
        <v>0</v>
      </c>
      <c r="T713" s="24"/>
      <c r="U713" s="24"/>
      <c r="V713" s="24"/>
      <c r="W713" s="23" t="e">
        <f>+#REF!-H713</f>
        <v>#REF!</v>
      </c>
      <c r="X713" s="24"/>
      <c r="Y713" s="24"/>
      <c r="Z713" s="24"/>
      <c r="AA713" s="24"/>
      <c r="AB713" s="24"/>
      <c r="AC713" s="24"/>
      <c r="AD713" s="12" t="str">
        <f>VLOOKUP(B713,'[1]All-Muss'!$C$3:$L$1341,10,0)</f>
        <v>Letter sent but undelivered, only application form filled</v>
      </c>
    </row>
    <row r="714" spans="1:30" ht="29.4" thickBot="1" x14ac:dyDescent="0.35">
      <c r="A714" s="27">
        <v>714</v>
      </c>
      <c r="B714" s="28" t="s">
        <v>1802</v>
      </c>
      <c r="C714" s="23" t="s">
        <v>23</v>
      </c>
      <c r="D714" s="29">
        <v>3000984</v>
      </c>
      <c r="E714" s="19" t="s">
        <v>25</v>
      </c>
      <c r="F714" s="23" t="s">
        <v>26</v>
      </c>
      <c r="G714" s="23" t="s">
        <v>1089</v>
      </c>
      <c r="H714" s="23">
        <v>1994</v>
      </c>
      <c r="I714" s="23" t="s">
        <v>1803</v>
      </c>
      <c r="J714" s="23"/>
      <c r="K714" s="30"/>
      <c r="L714" s="30">
        <f>VLOOKUP(B714,'[1]All-Muss'!$C$3:$L$1341,5,0)</f>
        <v>45000</v>
      </c>
      <c r="M714" s="30">
        <f>VLOOKUP(B714,'[1]All-Muss'!$C$3:$L$1341,6,0)</f>
        <v>45000</v>
      </c>
      <c r="N714" s="30" t="str">
        <f>VLOOKUP(B714,'[1]All-Muss'!$C$3:$L$1341,8,0)</f>
        <v>I.R.M</v>
      </c>
      <c r="O714" s="25">
        <f t="shared" si="46"/>
        <v>0</v>
      </c>
      <c r="P714" s="23" t="e">
        <f>+#REF!-H714</f>
        <v>#REF!</v>
      </c>
      <c r="Q714" s="24" t="e">
        <f t="shared" si="47"/>
        <v>#REF!</v>
      </c>
      <c r="R714" s="25" t="e">
        <f t="shared" si="48"/>
        <v>#REF!</v>
      </c>
      <c r="S714" s="24">
        <f t="shared" si="49"/>
        <v>0</v>
      </c>
      <c r="T714" s="24"/>
      <c r="U714" s="24"/>
      <c r="V714" s="24"/>
      <c r="W714" s="23" t="e">
        <f>+#REF!-H714</f>
        <v>#REF!</v>
      </c>
      <c r="X714" s="24"/>
      <c r="Y714" s="24"/>
      <c r="Z714" s="24"/>
      <c r="AA714" s="24"/>
      <c r="AB714" s="24"/>
      <c r="AC714" s="24"/>
      <c r="AD714" s="12" t="str">
        <f>VLOOKUP(B714,'[1]All-Muss'!$C$3:$L$1341,10,0)</f>
        <v>Letter sent but undelivered, reminder sent on 09 &amp; Last Commication  2016</v>
      </c>
    </row>
    <row r="715" spans="1:30" ht="15" thickBot="1" x14ac:dyDescent="0.35">
      <c r="A715" s="27">
        <v>715</v>
      </c>
      <c r="B715" s="28" t="s">
        <v>1804</v>
      </c>
      <c r="C715" s="23" t="s">
        <v>23</v>
      </c>
      <c r="D715" s="29">
        <v>3000990</v>
      </c>
      <c r="E715" s="19" t="s">
        <v>25</v>
      </c>
      <c r="F715" s="23" t="s">
        <v>26</v>
      </c>
      <c r="G715" s="23" t="s">
        <v>1086</v>
      </c>
      <c r="H715" s="23">
        <v>1994</v>
      </c>
      <c r="I715" s="23" t="s">
        <v>1805</v>
      </c>
      <c r="J715" s="23"/>
      <c r="K715" s="30"/>
      <c r="L715" s="30">
        <f>VLOOKUP(B715,'[1]All-Muss'!$C$3:$L$1341,5,0)</f>
        <v>75000</v>
      </c>
      <c r="M715" s="30">
        <f>VLOOKUP(B715,'[1]All-Muss'!$C$3:$L$1341,6,0)</f>
        <v>75000</v>
      </c>
      <c r="N715" s="30" t="str">
        <f>VLOOKUP(B715,'[1]All-Muss'!$C$3:$L$1341,8,0)</f>
        <v>I.R.M</v>
      </c>
      <c r="O715" s="25">
        <f t="shared" si="46"/>
        <v>0</v>
      </c>
      <c r="P715" s="23" t="e">
        <f>+#REF!-H715</f>
        <v>#REF!</v>
      </c>
      <c r="Q715" s="24" t="e">
        <f t="shared" si="47"/>
        <v>#REF!</v>
      </c>
      <c r="R715" s="25" t="e">
        <f t="shared" si="48"/>
        <v>#REF!</v>
      </c>
      <c r="S715" s="24">
        <f t="shared" si="49"/>
        <v>0</v>
      </c>
      <c r="T715" s="24"/>
      <c r="U715" s="24"/>
      <c r="V715" s="24"/>
      <c r="W715" s="23" t="e">
        <f>+#REF!-H715</f>
        <v>#REF!</v>
      </c>
      <c r="X715" s="24"/>
      <c r="Y715" s="24"/>
      <c r="Z715" s="24"/>
      <c r="AA715" s="24"/>
      <c r="AB715" s="24"/>
      <c r="AC715" s="24"/>
      <c r="AD715" s="12" t="str">
        <f>VLOOKUP(B715,'[1]All-Muss'!$C$3:$L$1341,10,0)</f>
        <v xml:space="preserve">Letter not sent, no communication till date, </v>
      </c>
    </row>
    <row r="716" spans="1:30" ht="29.4" thickBot="1" x14ac:dyDescent="0.35">
      <c r="A716" s="27">
        <v>716</v>
      </c>
      <c r="B716" s="28" t="s">
        <v>1806</v>
      </c>
      <c r="C716" s="23" t="s">
        <v>23</v>
      </c>
      <c r="D716" s="29">
        <v>3001022</v>
      </c>
      <c r="E716" s="19" t="s">
        <v>25</v>
      </c>
      <c r="F716" s="23" t="s">
        <v>26</v>
      </c>
      <c r="G716" s="23" t="s">
        <v>1086</v>
      </c>
      <c r="H716" s="23">
        <v>1994</v>
      </c>
      <c r="I716" s="23" t="s">
        <v>1807</v>
      </c>
      <c r="J716" s="23"/>
      <c r="K716" s="30"/>
      <c r="L716" s="30">
        <f>VLOOKUP(B716,'[1]All-Muss'!$C$3:$L$1341,5,0)</f>
        <v>45000</v>
      </c>
      <c r="M716" s="30">
        <f>VLOOKUP(B716,'[1]All-Muss'!$C$3:$L$1341,6,0)</f>
        <v>13500</v>
      </c>
      <c r="N716" s="30" t="str">
        <f>VLOOKUP(B716,'[1]All-Muss'!$C$3:$L$1341,8,0)</f>
        <v>Outstanding</v>
      </c>
      <c r="O716" s="25">
        <f t="shared" si="46"/>
        <v>31500</v>
      </c>
      <c r="P716" s="23" t="e">
        <f>+#REF!-H716</f>
        <v>#REF!</v>
      </c>
      <c r="Q716" s="24">
        <f t="shared" si="47"/>
        <v>10800</v>
      </c>
      <c r="R716" s="25" t="e">
        <f t="shared" si="48"/>
        <v>#REF!</v>
      </c>
      <c r="S716" s="24">
        <f t="shared" si="49"/>
        <v>10800</v>
      </c>
      <c r="T716" s="24"/>
      <c r="U716" s="24"/>
      <c r="V716" s="24"/>
      <c r="W716" s="23" t="e">
        <f>+#REF!-H716</f>
        <v>#REF!</v>
      </c>
      <c r="X716" s="24"/>
      <c r="Y716" s="24"/>
      <c r="Z716" s="24"/>
      <c r="AA716" s="24"/>
      <c r="AB716" s="24"/>
      <c r="AC716" s="24"/>
      <c r="AD716" s="12" t="str">
        <f>VLOOKUP(B716,'[1]All-Muss'!$C$3:$L$1341,10,0)</f>
        <v>Letter sent to member but undelivered, last communication 94</v>
      </c>
    </row>
    <row r="717" spans="1:30" ht="15" thickBot="1" x14ac:dyDescent="0.35">
      <c r="A717" s="27">
        <v>717</v>
      </c>
      <c r="B717" s="28" t="s">
        <v>1808</v>
      </c>
      <c r="C717" s="23" t="s">
        <v>23</v>
      </c>
      <c r="D717" s="29">
        <v>3001024</v>
      </c>
      <c r="E717" s="19" t="s">
        <v>25</v>
      </c>
      <c r="F717" s="23" t="s">
        <v>26</v>
      </c>
      <c r="G717" s="23" t="s">
        <v>1809</v>
      </c>
      <c r="H717" s="23">
        <v>1994</v>
      </c>
      <c r="I717" s="23" t="s">
        <v>1810</v>
      </c>
      <c r="J717" s="23"/>
      <c r="K717" s="30"/>
      <c r="L717" s="30">
        <f>VLOOKUP(B717,'[1]All-Muss'!$C$3:$L$1341,5,0)</f>
        <v>45000</v>
      </c>
      <c r="M717" s="30">
        <f>VLOOKUP(B717,'[1]All-Muss'!$C$3:$L$1341,6,0)</f>
        <v>0</v>
      </c>
      <c r="N717" s="30" t="str">
        <f>VLOOKUP(B717,'[1]All-Muss'!$C$3:$L$1341,8,0)</f>
        <v>I.R.M</v>
      </c>
      <c r="O717" s="25">
        <f t="shared" si="46"/>
        <v>45000</v>
      </c>
      <c r="P717" s="23" t="e">
        <f>+#REF!-H717</f>
        <v>#REF!</v>
      </c>
      <c r="Q717" s="24" t="e">
        <f t="shared" si="47"/>
        <v>#REF!</v>
      </c>
      <c r="R717" s="25" t="e">
        <f t="shared" si="48"/>
        <v>#REF!</v>
      </c>
      <c r="S717" s="24">
        <f t="shared" si="49"/>
        <v>0</v>
      </c>
      <c r="T717" s="24"/>
      <c r="U717" s="24"/>
      <c r="V717" s="24"/>
      <c r="W717" s="23" t="e">
        <f>+#REF!-H717</f>
        <v>#REF!</v>
      </c>
      <c r="X717" s="24"/>
      <c r="Y717" s="24"/>
      <c r="Z717" s="24"/>
      <c r="AA717" s="24"/>
      <c r="AB717" s="24"/>
      <c r="AC717" s="24"/>
      <c r="AD717" s="12" t="str">
        <f>VLOOKUP(B717,'[1]All-Muss'!$C$3:$L$1341,10,0)</f>
        <v>Letter  not sent, last communication 01</v>
      </c>
    </row>
    <row r="718" spans="1:30" ht="43.8" thickBot="1" x14ac:dyDescent="0.35">
      <c r="A718" s="27">
        <v>718</v>
      </c>
      <c r="B718" s="28" t="s">
        <v>1811</v>
      </c>
      <c r="C718" s="23" t="s">
        <v>23</v>
      </c>
      <c r="D718" s="29">
        <v>3001025</v>
      </c>
      <c r="E718" s="19" t="s">
        <v>25</v>
      </c>
      <c r="F718" s="23" t="s">
        <v>26</v>
      </c>
      <c r="G718" s="23" t="s">
        <v>1809</v>
      </c>
      <c r="H718" s="23">
        <v>1994</v>
      </c>
      <c r="I718" s="23" t="s">
        <v>1812</v>
      </c>
      <c r="J718" s="23"/>
      <c r="K718" s="30"/>
      <c r="L718" s="30">
        <f>VLOOKUP(B718,'[1]All-Muss'!$C$3:$L$1341,5,0)</f>
        <v>45000</v>
      </c>
      <c r="M718" s="30">
        <f>VLOOKUP(B718,'[1]All-Muss'!$C$3:$L$1341,6,0)</f>
        <v>45000</v>
      </c>
      <c r="N718" s="30" t="str">
        <f>VLOOKUP(B718,'[1]All-Muss'!$C$3:$L$1341,8,0)</f>
        <v>I.R.M</v>
      </c>
      <c r="O718" s="25">
        <f t="shared" si="46"/>
        <v>0</v>
      </c>
      <c r="P718" s="23" t="e">
        <f>+#REF!-H718</f>
        <v>#REF!</v>
      </c>
      <c r="Q718" s="24" t="e">
        <f t="shared" si="47"/>
        <v>#REF!</v>
      </c>
      <c r="R718" s="25" t="e">
        <f t="shared" si="48"/>
        <v>#REF!</v>
      </c>
      <c r="S718" s="24">
        <f t="shared" si="49"/>
        <v>0</v>
      </c>
      <c r="T718" s="24"/>
      <c r="U718" s="24"/>
      <c r="V718" s="24"/>
      <c r="W718" s="23" t="e">
        <f>+#REF!-H718</f>
        <v>#REF!</v>
      </c>
      <c r="X718" s="24"/>
      <c r="Y718" s="24"/>
      <c r="Z718" s="24"/>
      <c r="AA718" s="24"/>
      <c r="AB718" s="24"/>
      <c r="AC718" s="24"/>
      <c r="AD718" s="12" t="str">
        <f>VLOOKUP(B718,'[1]All-Muss'!$C$3:$L$1341,10,0)</f>
        <v>Transferred from Subodh Kumar Seghal to Sanjay Panjwani, 
Letter sent to member, excess amount Rs. 1600/- trasfer for suspains ac</v>
      </c>
    </row>
    <row r="719" spans="1:30" ht="15" thickBot="1" x14ac:dyDescent="0.35">
      <c r="A719" s="27">
        <v>719</v>
      </c>
      <c r="B719" s="28" t="s">
        <v>1813</v>
      </c>
      <c r="C719" s="23" t="s">
        <v>23</v>
      </c>
      <c r="D719" s="29">
        <v>3001031</v>
      </c>
      <c r="E719" s="19" t="s">
        <v>25</v>
      </c>
      <c r="F719" s="23" t="s">
        <v>26</v>
      </c>
      <c r="G719" s="31">
        <v>34648</v>
      </c>
      <c r="H719" s="23">
        <v>1994</v>
      </c>
      <c r="I719" s="23" t="s">
        <v>1814</v>
      </c>
      <c r="J719" s="23"/>
      <c r="K719" s="30"/>
      <c r="L719" s="30">
        <f>VLOOKUP(B719,'[1]All-Muss'!$C$3:$L$1341,5,0)</f>
        <v>75000</v>
      </c>
      <c r="M719" s="30">
        <f>VLOOKUP(B719,'[1]All-Muss'!$C$3:$L$1341,6,0)</f>
        <v>75000</v>
      </c>
      <c r="N719" s="30" t="str">
        <f>VLOOKUP(B719,'[1]All-Muss'!$C$3:$L$1341,8,0)</f>
        <v>I.R.M</v>
      </c>
      <c r="O719" s="25">
        <f t="shared" si="46"/>
        <v>0</v>
      </c>
      <c r="P719" s="23" t="e">
        <f>+#REF!-H719</f>
        <v>#REF!</v>
      </c>
      <c r="Q719" s="24" t="e">
        <f t="shared" si="47"/>
        <v>#REF!</v>
      </c>
      <c r="R719" s="25" t="e">
        <f t="shared" si="48"/>
        <v>#REF!</v>
      </c>
      <c r="S719" s="24">
        <f t="shared" si="49"/>
        <v>0</v>
      </c>
      <c r="T719" s="24"/>
      <c r="U719" s="24"/>
      <c r="V719" s="24"/>
      <c r="W719" s="23" t="e">
        <f>+#REF!-H719</f>
        <v>#REF!</v>
      </c>
      <c r="X719" s="24"/>
      <c r="Y719" s="24"/>
      <c r="Z719" s="24"/>
      <c r="AA719" s="24"/>
      <c r="AB719" s="24"/>
      <c r="AC719" s="24"/>
      <c r="AD719" s="12" t="str">
        <f>VLOOKUP(B719,'[1]All-Muss'!$C$3:$L$1341,10,0)</f>
        <v>Letter not sent, Last communication 09</v>
      </c>
    </row>
    <row r="720" spans="1:30" ht="15" thickBot="1" x14ac:dyDescent="0.35">
      <c r="A720" s="27">
        <v>720</v>
      </c>
      <c r="B720" s="28" t="s">
        <v>1815</v>
      </c>
      <c r="C720" s="23" t="s">
        <v>23</v>
      </c>
      <c r="D720" s="29">
        <v>3001032</v>
      </c>
      <c r="E720" s="19" t="s">
        <v>25</v>
      </c>
      <c r="F720" s="23" t="s">
        <v>26</v>
      </c>
      <c r="G720" s="23" t="s">
        <v>1816</v>
      </c>
      <c r="H720" s="23">
        <v>1994</v>
      </c>
      <c r="I720" s="23" t="s">
        <v>1817</v>
      </c>
      <c r="J720" s="23"/>
      <c r="K720" s="30"/>
      <c r="L720" s="30">
        <f>VLOOKUP(B720,'[1]All-Muss'!$C$3:$L$1341,5,0)</f>
        <v>33250</v>
      </c>
      <c r="M720" s="30">
        <f>VLOOKUP(B720,'[1]All-Muss'!$C$3:$L$1341,6,0)</f>
        <v>33250</v>
      </c>
      <c r="N720" s="30" t="str">
        <f>VLOOKUP(B720,'[1]All-Muss'!$C$3:$L$1341,8,0)</f>
        <v>I.R.M</v>
      </c>
      <c r="O720" s="25">
        <f t="shared" si="46"/>
        <v>0</v>
      </c>
      <c r="P720" s="23" t="e">
        <f>+#REF!-H720</f>
        <v>#REF!</v>
      </c>
      <c r="Q720" s="24" t="e">
        <f t="shared" si="47"/>
        <v>#REF!</v>
      </c>
      <c r="R720" s="25" t="e">
        <f t="shared" si="48"/>
        <v>#REF!</v>
      </c>
      <c r="S720" s="24">
        <f t="shared" si="49"/>
        <v>0</v>
      </c>
      <c r="T720" s="24"/>
      <c r="U720" s="24"/>
      <c r="V720" s="24"/>
      <c r="W720" s="23" t="e">
        <f>+#REF!-H720</f>
        <v>#REF!</v>
      </c>
      <c r="X720" s="24"/>
      <c r="Y720" s="24"/>
      <c r="Z720" s="24"/>
      <c r="AA720" s="24"/>
      <c r="AB720" s="24"/>
      <c r="AC720" s="24"/>
      <c r="AD720" s="12" t="str">
        <f>VLOOKUP(B720,'[1]All-Muss'!$C$3:$L$1341,10,0)</f>
        <v>Letter not sent, Last communication 99</v>
      </c>
    </row>
    <row r="721" spans="1:30" ht="15" thickBot="1" x14ac:dyDescent="0.35">
      <c r="A721" s="27">
        <v>721</v>
      </c>
      <c r="B721" s="28" t="s">
        <v>1818</v>
      </c>
      <c r="C721" s="23" t="s">
        <v>23</v>
      </c>
      <c r="D721" s="29">
        <v>3001033</v>
      </c>
      <c r="E721" s="19" t="s">
        <v>25</v>
      </c>
      <c r="F721" s="23" t="s">
        <v>26</v>
      </c>
      <c r="G721" s="31">
        <v>34525</v>
      </c>
      <c r="H721" s="23">
        <v>1994</v>
      </c>
      <c r="I721" s="23" t="s">
        <v>1819</v>
      </c>
      <c r="J721" s="23"/>
      <c r="K721" s="30"/>
      <c r="L721" s="30">
        <f>VLOOKUP(B721,'[1]All-Muss'!$C$3:$L$1341,5,0)</f>
        <v>42750</v>
      </c>
      <c r="M721" s="30">
        <f>VLOOKUP(B721,'[1]All-Muss'!$C$3:$L$1341,6,0)</f>
        <v>42750</v>
      </c>
      <c r="N721" s="30" t="str">
        <f>VLOOKUP(B721,'[1]All-Muss'!$C$3:$L$1341,8,0)</f>
        <v>I.R.M</v>
      </c>
      <c r="O721" s="25">
        <f t="shared" si="46"/>
        <v>0</v>
      </c>
      <c r="P721" s="23" t="e">
        <f>+#REF!-H721</f>
        <v>#REF!</v>
      </c>
      <c r="Q721" s="24" t="e">
        <f t="shared" si="47"/>
        <v>#REF!</v>
      </c>
      <c r="R721" s="25" t="e">
        <f t="shared" si="48"/>
        <v>#REF!</v>
      </c>
      <c r="S721" s="24">
        <f t="shared" si="49"/>
        <v>0</v>
      </c>
      <c r="T721" s="24"/>
      <c r="U721" s="24"/>
      <c r="V721" s="24"/>
      <c r="W721" s="23" t="e">
        <f>+#REF!-H721</f>
        <v>#REF!</v>
      </c>
      <c r="X721" s="24"/>
      <c r="Y721" s="24"/>
      <c r="Z721" s="24"/>
      <c r="AA721" s="24"/>
      <c r="AB721" s="24"/>
      <c r="AC721" s="24"/>
      <c r="AD721" s="12" t="str">
        <f>VLOOKUP(B721,'[1]All-Muss'!$C$3:$L$1341,10,0)</f>
        <v>Letter sent to member last communication 10</v>
      </c>
    </row>
    <row r="722" spans="1:30" ht="15" thickBot="1" x14ac:dyDescent="0.35">
      <c r="A722" s="27">
        <v>722</v>
      </c>
      <c r="B722" s="28" t="s">
        <v>1820</v>
      </c>
      <c r="C722" s="23" t="s">
        <v>23</v>
      </c>
      <c r="D722" s="29">
        <v>3001034</v>
      </c>
      <c r="E722" s="19" t="s">
        <v>25</v>
      </c>
      <c r="F722" s="23" t="s">
        <v>26</v>
      </c>
      <c r="G722" s="23" t="s">
        <v>1809</v>
      </c>
      <c r="H722" s="23">
        <v>1994</v>
      </c>
      <c r="I722" s="23" t="s">
        <v>1821</v>
      </c>
      <c r="J722" s="23"/>
      <c r="K722" s="30"/>
      <c r="L722" s="30">
        <f>VLOOKUP(B722,'[1]All-Muss'!$C$3:$L$1341,5,0)</f>
        <v>57000</v>
      </c>
      <c r="M722" s="30">
        <f>VLOOKUP(B722,'[1]All-Muss'!$C$3:$L$1341,6,0)</f>
        <v>31350</v>
      </c>
      <c r="N722" s="30" t="str">
        <f>VLOOKUP(B722,'[1]All-Muss'!$C$3:$L$1341,8,0)</f>
        <v>Outstanding</v>
      </c>
      <c r="O722" s="25">
        <f t="shared" si="46"/>
        <v>25650</v>
      </c>
      <c r="P722" s="23" t="e">
        <f>+#REF!-H722</f>
        <v>#REF!</v>
      </c>
      <c r="Q722" s="24">
        <f t="shared" si="47"/>
        <v>25080</v>
      </c>
      <c r="R722" s="25" t="e">
        <f t="shared" si="48"/>
        <v>#REF!</v>
      </c>
      <c r="S722" s="24">
        <f t="shared" si="49"/>
        <v>25080</v>
      </c>
      <c r="T722" s="24"/>
      <c r="U722" s="24"/>
      <c r="V722" s="24"/>
      <c r="W722" s="23" t="e">
        <f>+#REF!-H722</f>
        <v>#REF!</v>
      </c>
      <c r="X722" s="24"/>
      <c r="Y722" s="24"/>
      <c r="Z722" s="24"/>
      <c r="AA722" s="24"/>
      <c r="AB722" s="24"/>
      <c r="AC722" s="24"/>
      <c r="AD722" s="12" t="str">
        <f>VLOOKUP(B722,'[1]All-Muss'!$C$3:$L$1341,10,0)</f>
        <v>According to file unit cost outstanding, letter 07 undelivered</v>
      </c>
    </row>
    <row r="723" spans="1:30" ht="15" thickBot="1" x14ac:dyDescent="0.35">
      <c r="A723" s="27">
        <v>723</v>
      </c>
      <c r="B723" s="28" t="s">
        <v>1822</v>
      </c>
      <c r="C723" s="23" t="s">
        <v>23</v>
      </c>
      <c r="D723" s="29">
        <v>3001035</v>
      </c>
      <c r="E723" s="19" t="s">
        <v>25</v>
      </c>
      <c r="F723" s="23" t="s">
        <v>26</v>
      </c>
      <c r="G723" s="23" t="s">
        <v>1089</v>
      </c>
      <c r="H723" s="23">
        <v>1994</v>
      </c>
      <c r="I723" s="23" t="s">
        <v>1823</v>
      </c>
      <c r="J723" s="23"/>
      <c r="K723" s="30"/>
      <c r="L723" s="30">
        <f>VLOOKUP(B723,'[1]All-Muss'!$C$3:$L$1341,5,0)</f>
        <v>75000</v>
      </c>
      <c r="M723" s="30">
        <f>VLOOKUP(B723,'[1]All-Muss'!$C$3:$L$1341,6,0)</f>
        <v>18750</v>
      </c>
      <c r="N723" s="30" t="str">
        <f>VLOOKUP(B723,'[1]All-Muss'!$C$3:$L$1341,8,0)</f>
        <v>Outstanding</v>
      </c>
      <c r="O723" s="25">
        <f t="shared" si="46"/>
        <v>56250</v>
      </c>
      <c r="P723" s="23" t="e">
        <f>+#REF!-H723</f>
        <v>#REF!</v>
      </c>
      <c r="Q723" s="24">
        <f t="shared" si="47"/>
        <v>15000</v>
      </c>
      <c r="R723" s="25" t="e">
        <f t="shared" si="48"/>
        <v>#REF!</v>
      </c>
      <c r="S723" s="24">
        <f t="shared" si="49"/>
        <v>15000</v>
      </c>
      <c r="T723" s="24"/>
      <c r="U723" s="24"/>
      <c r="V723" s="24"/>
      <c r="W723" s="23" t="e">
        <f>+#REF!-H723</f>
        <v>#REF!</v>
      </c>
      <c r="X723" s="24"/>
      <c r="Y723" s="24"/>
      <c r="Z723" s="24"/>
      <c r="AA723" s="24"/>
      <c r="AB723" s="24"/>
      <c r="AC723" s="24"/>
      <c r="AD723" s="12" t="str">
        <f>VLOOKUP(B723,'[1]All-Muss'!$C$3:$L$1341,10,0)</f>
        <v xml:space="preserve">Letter undelivered, no communication till date, </v>
      </c>
    </row>
    <row r="724" spans="1:30" ht="15" thickBot="1" x14ac:dyDescent="0.35">
      <c r="A724" s="27">
        <v>724</v>
      </c>
      <c r="B724" s="28" t="s">
        <v>1824</v>
      </c>
      <c r="C724" s="23" t="s">
        <v>23</v>
      </c>
      <c r="D724" s="29">
        <v>3001036</v>
      </c>
      <c r="E724" s="19" t="s">
        <v>25</v>
      </c>
      <c r="F724" s="23" t="s">
        <v>26</v>
      </c>
      <c r="G724" s="23" t="s">
        <v>1825</v>
      </c>
      <c r="H724" s="23">
        <v>1994</v>
      </c>
      <c r="I724" s="23" t="s">
        <v>1826</v>
      </c>
      <c r="J724" s="23"/>
      <c r="K724" s="30"/>
      <c r="L724" s="30">
        <f>VLOOKUP(B724,'[1]All-Muss'!$C$3:$L$1341,5,0)</f>
        <v>57000</v>
      </c>
      <c r="M724" s="30">
        <f>VLOOKUP(B724,'[1]All-Muss'!$C$3:$L$1341,6,0)</f>
        <v>41350</v>
      </c>
      <c r="N724" s="30" t="str">
        <f>VLOOKUP(B724,'[1]All-Muss'!$C$3:$L$1341,8,0)</f>
        <v>Outstanding</v>
      </c>
      <c r="O724" s="25">
        <f t="shared" si="46"/>
        <v>15650</v>
      </c>
      <c r="P724" s="23" t="e">
        <f>+#REF!-H724</f>
        <v>#REF!</v>
      </c>
      <c r="Q724" s="24">
        <f t="shared" si="47"/>
        <v>33080</v>
      </c>
      <c r="R724" s="25" t="e">
        <f t="shared" si="48"/>
        <v>#REF!</v>
      </c>
      <c r="S724" s="24">
        <f t="shared" si="49"/>
        <v>33080</v>
      </c>
      <c r="T724" s="24"/>
      <c r="U724" s="24"/>
      <c r="V724" s="24"/>
      <c r="W724" s="23" t="e">
        <f>+#REF!-H724</f>
        <v>#REF!</v>
      </c>
      <c r="X724" s="24"/>
      <c r="Y724" s="24"/>
      <c r="Z724" s="24"/>
      <c r="AA724" s="24"/>
      <c r="AB724" s="24"/>
      <c r="AC724" s="24"/>
      <c r="AD724" s="12" t="str">
        <f>VLOOKUP(B724,'[1]All-Muss'!$C$3:$L$1341,10,0)</f>
        <v>Letter undelivered,Last communication 96</v>
      </c>
    </row>
    <row r="725" spans="1:30" ht="15" thickBot="1" x14ac:dyDescent="0.35">
      <c r="A725" s="27">
        <v>725</v>
      </c>
      <c r="B725" s="28" t="s">
        <v>1827</v>
      </c>
      <c r="C725" s="23" t="s">
        <v>23</v>
      </c>
      <c r="D725" s="29">
        <v>3001037</v>
      </c>
      <c r="E725" s="19" t="s">
        <v>25</v>
      </c>
      <c r="F725" s="23" t="s">
        <v>26</v>
      </c>
      <c r="G725" s="23" t="s">
        <v>1800</v>
      </c>
      <c r="H725" s="23">
        <v>1994</v>
      </c>
      <c r="I725" s="23" t="s">
        <v>1828</v>
      </c>
      <c r="J725" s="23"/>
      <c r="K725" s="30"/>
      <c r="L725" s="30">
        <f>VLOOKUP(B725,'[1]All-Muss'!$C$3:$L$1341,5,0)</f>
        <v>57000</v>
      </c>
      <c r="M725" s="30">
        <f>VLOOKUP(B725,'[1]All-Muss'!$C$3:$L$1341,6,0)</f>
        <v>57000</v>
      </c>
      <c r="N725" s="30" t="str">
        <f>VLOOKUP(B725,'[1]All-Muss'!$C$3:$L$1341,8,0)</f>
        <v>I.R.M</v>
      </c>
      <c r="O725" s="25">
        <f t="shared" si="46"/>
        <v>0</v>
      </c>
      <c r="P725" s="23" t="e">
        <f>+#REF!-H725</f>
        <v>#REF!</v>
      </c>
      <c r="Q725" s="24" t="e">
        <f t="shared" si="47"/>
        <v>#REF!</v>
      </c>
      <c r="R725" s="25" t="e">
        <f t="shared" si="48"/>
        <v>#REF!</v>
      </c>
      <c r="S725" s="24">
        <f t="shared" si="49"/>
        <v>0</v>
      </c>
      <c r="T725" s="24"/>
      <c r="U725" s="24"/>
      <c r="V725" s="24"/>
      <c r="W725" s="23" t="e">
        <f>+#REF!-H725</f>
        <v>#REF!</v>
      </c>
      <c r="X725" s="24"/>
      <c r="Y725" s="24"/>
      <c r="Z725" s="24"/>
      <c r="AA725" s="24"/>
      <c r="AB725" s="24"/>
      <c r="AC725" s="24"/>
      <c r="AD725" s="12" t="str">
        <f>VLOOKUP(B725,'[1]All-Muss'!$C$3:$L$1341,10,0)</f>
        <v>Letter sent to member, last communication 07</v>
      </c>
    </row>
    <row r="726" spans="1:30" ht="15" thickBot="1" x14ac:dyDescent="0.35">
      <c r="A726" s="27">
        <v>726</v>
      </c>
      <c r="B726" s="28" t="s">
        <v>1829</v>
      </c>
      <c r="C726" s="23" t="s">
        <v>23</v>
      </c>
      <c r="D726" s="29">
        <v>3001039</v>
      </c>
      <c r="E726" s="19" t="s">
        <v>25</v>
      </c>
      <c r="F726" s="23" t="s">
        <v>26</v>
      </c>
      <c r="G726" s="23" t="s">
        <v>1089</v>
      </c>
      <c r="H726" s="23">
        <v>1994</v>
      </c>
      <c r="I726" s="23" t="s">
        <v>1830</v>
      </c>
      <c r="J726" s="23"/>
      <c r="K726" s="30"/>
      <c r="L726" s="30">
        <f>VLOOKUP(B726,'[1]All-Muss'!$C$3:$L$1341,5,0)</f>
        <v>35000</v>
      </c>
      <c r="M726" s="30">
        <f>VLOOKUP(B726,'[1]All-Muss'!$C$3:$L$1341,6,0)</f>
        <v>35000</v>
      </c>
      <c r="N726" s="30" t="str">
        <f>VLOOKUP(B726,'[1]All-Muss'!$C$3:$L$1341,8,0)</f>
        <v>R.M</v>
      </c>
      <c r="O726" s="25">
        <f t="shared" si="46"/>
        <v>0</v>
      </c>
      <c r="P726" s="23" t="e">
        <f>+#REF!-H726</f>
        <v>#REF!</v>
      </c>
      <c r="Q726" s="24" t="e">
        <f t="shared" si="47"/>
        <v>#REF!</v>
      </c>
      <c r="R726" s="25" t="e">
        <f t="shared" si="48"/>
        <v>#REF!</v>
      </c>
      <c r="S726" s="24">
        <f t="shared" si="49"/>
        <v>0</v>
      </c>
      <c r="T726" s="24"/>
      <c r="U726" s="24"/>
      <c r="V726" s="24"/>
      <c r="W726" s="23" t="e">
        <f>+#REF!-H726</f>
        <v>#REF!</v>
      </c>
      <c r="X726" s="24"/>
      <c r="Y726" s="24"/>
      <c r="Z726" s="24"/>
      <c r="AA726" s="24"/>
      <c r="AB726" s="24"/>
      <c r="AC726" s="24"/>
      <c r="AD726" s="12" t="str">
        <f>VLOOKUP(B726,'[1]All-Muss'!$C$3:$L$1341,10,0)</f>
        <v>Letter sent to member, last communication 15</v>
      </c>
    </row>
    <row r="727" spans="1:30" ht="15" thickBot="1" x14ac:dyDescent="0.35">
      <c r="A727" s="27">
        <v>727</v>
      </c>
      <c r="B727" s="28" t="s">
        <v>1831</v>
      </c>
      <c r="C727" s="23" t="s">
        <v>23</v>
      </c>
      <c r="D727" s="29">
        <v>3001042</v>
      </c>
      <c r="E727" s="19" t="s">
        <v>25</v>
      </c>
      <c r="F727" s="23" t="s">
        <v>26</v>
      </c>
      <c r="G727" s="23" t="s">
        <v>1832</v>
      </c>
      <c r="H727" s="23">
        <v>1994</v>
      </c>
      <c r="I727" s="23" t="s">
        <v>1833</v>
      </c>
      <c r="J727" s="23"/>
      <c r="K727" s="30"/>
      <c r="L727" s="30">
        <f>VLOOKUP(B727,'[1]All-Muss'!$C$3:$L$1341,5,0)</f>
        <v>75000</v>
      </c>
      <c r="M727" s="30">
        <f>VLOOKUP(B727,'[1]All-Muss'!$C$3:$L$1341,6,0)</f>
        <v>75000</v>
      </c>
      <c r="N727" s="30" t="str">
        <f>VLOOKUP(B727,'[1]All-Muss'!$C$3:$L$1341,8,0)</f>
        <v>I.R.M</v>
      </c>
      <c r="O727" s="25">
        <f t="shared" si="46"/>
        <v>0</v>
      </c>
      <c r="P727" s="23" t="e">
        <f>+#REF!-H727</f>
        <v>#REF!</v>
      </c>
      <c r="Q727" s="24" t="e">
        <f t="shared" si="47"/>
        <v>#REF!</v>
      </c>
      <c r="R727" s="25" t="e">
        <f t="shared" si="48"/>
        <v>#REF!</v>
      </c>
      <c r="S727" s="24">
        <f t="shared" si="49"/>
        <v>0</v>
      </c>
      <c r="T727" s="24"/>
      <c r="U727" s="24"/>
      <c r="V727" s="24"/>
      <c r="W727" s="23" t="e">
        <f>+#REF!-H727</f>
        <v>#REF!</v>
      </c>
      <c r="X727" s="24"/>
      <c r="Y727" s="24"/>
      <c r="Z727" s="24"/>
      <c r="AA727" s="24"/>
      <c r="AB727" s="24"/>
      <c r="AC727" s="24"/>
      <c r="AD727" s="12" t="str">
        <f>VLOOKUP(B727,'[1]All-Muss'!$C$3:$L$1341,10,0)</f>
        <v>Letter not sent to member, last communication sent 10</v>
      </c>
    </row>
    <row r="728" spans="1:30" ht="15" thickBot="1" x14ac:dyDescent="0.35">
      <c r="A728" s="27">
        <v>728</v>
      </c>
      <c r="B728" s="28" t="s">
        <v>1834</v>
      </c>
      <c r="C728" s="23" t="s">
        <v>23</v>
      </c>
      <c r="D728" s="29">
        <v>3001054</v>
      </c>
      <c r="E728" s="19" t="s">
        <v>25</v>
      </c>
      <c r="F728" s="23" t="s">
        <v>26</v>
      </c>
      <c r="G728" s="31">
        <v>34649</v>
      </c>
      <c r="H728" s="23">
        <v>1994</v>
      </c>
      <c r="I728" s="23" t="s">
        <v>1835</v>
      </c>
      <c r="J728" s="23"/>
      <c r="K728" s="30"/>
      <c r="L728" s="30">
        <f>VLOOKUP(B728,'[1]All-Muss'!$C$3:$L$1341,5,0)</f>
        <v>35000</v>
      </c>
      <c r="M728" s="30">
        <f>VLOOKUP(B728,'[1]All-Muss'!$C$3:$L$1341,6,0)</f>
        <v>35000</v>
      </c>
      <c r="N728" s="30" t="str">
        <f>VLOOKUP(B728,'[1]All-Muss'!$C$3:$L$1341,8,0)</f>
        <v>R.M</v>
      </c>
      <c r="O728" s="25">
        <f t="shared" si="46"/>
        <v>0</v>
      </c>
      <c r="P728" s="23" t="e">
        <f>+#REF!-H728</f>
        <v>#REF!</v>
      </c>
      <c r="Q728" s="24" t="e">
        <f t="shared" si="47"/>
        <v>#REF!</v>
      </c>
      <c r="R728" s="25" t="e">
        <f t="shared" si="48"/>
        <v>#REF!</v>
      </c>
      <c r="S728" s="24">
        <f t="shared" si="49"/>
        <v>0</v>
      </c>
      <c r="T728" s="24"/>
      <c r="U728" s="24"/>
      <c r="V728" s="24"/>
      <c r="W728" s="23" t="e">
        <f>+#REF!-H728</f>
        <v>#REF!</v>
      </c>
      <c r="X728" s="24"/>
      <c r="Y728" s="24"/>
      <c r="Z728" s="24"/>
      <c r="AA728" s="24"/>
      <c r="AB728" s="24"/>
      <c r="AC728" s="24"/>
      <c r="AD728" s="12" t="str">
        <f>VLOOKUP(B728,'[1]All-Muss'!$C$3:$L$1341,10,0)</f>
        <v>Letter not sent to member, reminder sent 09</v>
      </c>
    </row>
    <row r="729" spans="1:30" ht="15" thickBot="1" x14ac:dyDescent="0.35">
      <c r="A729" s="27">
        <v>729</v>
      </c>
      <c r="B729" s="28" t="s">
        <v>1836</v>
      </c>
      <c r="C729" s="23" t="s">
        <v>23</v>
      </c>
      <c r="D729" s="29">
        <v>3001063</v>
      </c>
      <c r="E729" s="19" t="s">
        <v>25</v>
      </c>
      <c r="F729" s="23" t="s">
        <v>26</v>
      </c>
      <c r="G729" s="23" t="s">
        <v>1837</v>
      </c>
      <c r="H729" s="23">
        <v>1994</v>
      </c>
      <c r="I729" s="23" t="s">
        <v>1838</v>
      </c>
      <c r="J729" s="23"/>
      <c r="K729" s="30"/>
      <c r="L729" s="30">
        <f>VLOOKUP(B729,'[1]All-Muss'!$C$3:$L$1341,5,0)</f>
        <v>57000</v>
      </c>
      <c r="M729" s="30">
        <f>VLOOKUP(B729,'[1]All-Muss'!$C$3:$L$1341,6,0)</f>
        <v>57000</v>
      </c>
      <c r="N729" s="30" t="str">
        <f>VLOOKUP(B729,'[1]All-Muss'!$C$3:$L$1341,8,0)</f>
        <v>I.R.M</v>
      </c>
      <c r="O729" s="25">
        <f t="shared" si="46"/>
        <v>0</v>
      </c>
      <c r="P729" s="23" t="e">
        <f>+#REF!-H729</f>
        <v>#REF!</v>
      </c>
      <c r="Q729" s="24" t="e">
        <f t="shared" si="47"/>
        <v>#REF!</v>
      </c>
      <c r="R729" s="25" t="e">
        <f t="shared" si="48"/>
        <v>#REF!</v>
      </c>
      <c r="S729" s="24">
        <f t="shared" si="49"/>
        <v>0</v>
      </c>
      <c r="T729" s="24"/>
      <c r="U729" s="24"/>
      <c r="V729" s="24"/>
      <c r="W729" s="23" t="e">
        <f>+#REF!-H729</f>
        <v>#REF!</v>
      </c>
      <c r="X729" s="24"/>
      <c r="Y729" s="24"/>
      <c r="Z729" s="24"/>
      <c r="AA729" s="24"/>
      <c r="AB729" s="24"/>
      <c r="AC729" s="24"/>
      <c r="AD729" s="12" t="str">
        <f>VLOOKUP(B729,'[1]All-Muss'!$C$3:$L$1341,10,0)</f>
        <v>Letter sent, last communication 07</v>
      </c>
    </row>
    <row r="730" spans="1:30" ht="15" thickBot="1" x14ac:dyDescent="0.35">
      <c r="A730" s="27">
        <v>730</v>
      </c>
      <c r="B730" s="28" t="s">
        <v>1839</v>
      </c>
      <c r="C730" s="23" t="s">
        <v>23</v>
      </c>
      <c r="D730" s="29">
        <v>3001066</v>
      </c>
      <c r="E730" s="19" t="s">
        <v>25</v>
      </c>
      <c r="F730" s="23" t="s">
        <v>26</v>
      </c>
      <c r="G730" s="23" t="s">
        <v>1837</v>
      </c>
      <c r="H730" s="23">
        <v>1994</v>
      </c>
      <c r="I730" s="23" t="s">
        <v>1840</v>
      </c>
      <c r="J730" s="23"/>
      <c r="K730" s="30"/>
      <c r="L730" s="30">
        <f>VLOOKUP(B730,'[1]All-Muss'!$C$3:$L$1341,5,0)</f>
        <v>75000</v>
      </c>
      <c r="M730" s="30">
        <f>VLOOKUP(B730,'[1]All-Muss'!$C$3:$L$1341,6,0)</f>
        <v>75000</v>
      </c>
      <c r="N730" s="30" t="str">
        <f>VLOOKUP(B730,'[1]All-Muss'!$C$3:$L$1341,8,0)</f>
        <v>I.R.M</v>
      </c>
      <c r="O730" s="25">
        <f t="shared" si="46"/>
        <v>0</v>
      </c>
      <c r="P730" s="23" t="e">
        <f>+#REF!-H730</f>
        <v>#REF!</v>
      </c>
      <c r="Q730" s="24" t="e">
        <f t="shared" si="47"/>
        <v>#REF!</v>
      </c>
      <c r="R730" s="25" t="e">
        <f t="shared" si="48"/>
        <v>#REF!</v>
      </c>
      <c r="S730" s="24">
        <f t="shared" si="49"/>
        <v>0</v>
      </c>
      <c r="T730" s="24"/>
      <c r="U730" s="24"/>
      <c r="V730" s="24"/>
      <c r="W730" s="23" t="e">
        <f>+#REF!-H730</f>
        <v>#REF!</v>
      </c>
      <c r="X730" s="24"/>
      <c r="Y730" s="24"/>
      <c r="Z730" s="24"/>
      <c r="AA730" s="24"/>
      <c r="AB730" s="24"/>
      <c r="AC730" s="24"/>
      <c r="AD730" s="12" t="str">
        <f>VLOOKUP(B730,'[1]All-Muss'!$C$3:$L$1341,10,0)</f>
        <v>Letter sent, last communication 07</v>
      </c>
    </row>
    <row r="731" spans="1:30" ht="15" thickBot="1" x14ac:dyDescent="0.35">
      <c r="A731" s="27">
        <v>731</v>
      </c>
      <c r="B731" s="28" t="s">
        <v>1841</v>
      </c>
      <c r="C731" s="23" t="s">
        <v>23</v>
      </c>
      <c r="D731" s="29">
        <v>3001073</v>
      </c>
      <c r="E731" s="19" t="s">
        <v>25</v>
      </c>
      <c r="F731" s="23" t="s">
        <v>26</v>
      </c>
      <c r="G731" s="23" t="s">
        <v>1842</v>
      </c>
      <c r="H731" s="23">
        <v>1994</v>
      </c>
      <c r="I731" s="23" t="s">
        <v>1843</v>
      </c>
      <c r="J731" s="23"/>
      <c r="K731" s="30"/>
      <c r="L731" s="30">
        <f>VLOOKUP(B731,'[1]All-Muss'!$C$3:$L$1341,5,0)</f>
        <v>45000</v>
      </c>
      <c r="M731" s="30">
        <f>VLOOKUP(B731,'[1]All-Muss'!$C$3:$L$1341,6,0)</f>
        <v>45000</v>
      </c>
      <c r="N731" s="30" t="str">
        <f>VLOOKUP(B731,'[1]All-Muss'!$C$3:$L$1341,8,0)</f>
        <v>I.R.M</v>
      </c>
      <c r="O731" s="25">
        <f t="shared" si="46"/>
        <v>0</v>
      </c>
      <c r="P731" s="23" t="e">
        <f>+#REF!-H731</f>
        <v>#REF!</v>
      </c>
      <c r="Q731" s="24" t="e">
        <f t="shared" si="47"/>
        <v>#REF!</v>
      </c>
      <c r="R731" s="25" t="e">
        <f t="shared" si="48"/>
        <v>#REF!</v>
      </c>
      <c r="S731" s="24">
        <f t="shared" si="49"/>
        <v>0</v>
      </c>
      <c r="T731" s="24"/>
      <c r="U731" s="24"/>
      <c r="V731" s="24"/>
      <c r="W731" s="23" t="e">
        <f>+#REF!-H731</f>
        <v>#REF!</v>
      </c>
      <c r="X731" s="24"/>
      <c r="Y731" s="24"/>
      <c r="Z731" s="24"/>
      <c r="AA731" s="24"/>
      <c r="AB731" s="24"/>
      <c r="AC731" s="24"/>
      <c r="AD731" s="12" t="str">
        <f>VLOOKUP(B731,'[1]All-Muss'!$C$3:$L$1341,10,0)</f>
        <v>Letter sent to member, last communication 07</v>
      </c>
    </row>
    <row r="732" spans="1:30" ht="15" thickBot="1" x14ac:dyDescent="0.35">
      <c r="A732" s="27">
        <v>732</v>
      </c>
      <c r="B732" s="28" t="s">
        <v>1844</v>
      </c>
      <c r="C732" s="23" t="s">
        <v>23</v>
      </c>
      <c r="D732" s="29">
        <v>3001074</v>
      </c>
      <c r="E732" s="19" t="s">
        <v>25</v>
      </c>
      <c r="F732" s="23" t="s">
        <v>26</v>
      </c>
      <c r="G732" s="23" t="s">
        <v>1842</v>
      </c>
      <c r="H732" s="23">
        <v>1994</v>
      </c>
      <c r="I732" s="23" t="s">
        <v>1845</v>
      </c>
      <c r="J732" s="23"/>
      <c r="K732" s="30"/>
      <c r="L732" s="30">
        <f>VLOOKUP(B732,'[1]All-Muss'!$C$3:$L$1341,5,0)</f>
        <v>57000</v>
      </c>
      <c r="M732" s="30">
        <f>VLOOKUP(B732,'[1]All-Muss'!$C$3:$L$1341,6,0)</f>
        <v>57000</v>
      </c>
      <c r="N732" s="30" t="str">
        <f>VLOOKUP(B732,'[1]All-Muss'!$C$3:$L$1341,8,0)</f>
        <v>R.M</v>
      </c>
      <c r="O732" s="25">
        <f t="shared" si="46"/>
        <v>0</v>
      </c>
      <c r="P732" s="23" t="e">
        <f>+#REF!-H732</f>
        <v>#REF!</v>
      </c>
      <c r="Q732" s="24" t="e">
        <f t="shared" si="47"/>
        <v>#REF!</v>
      </c>
      <c r="R732" s="25" t="e">
        <f t="shared" si="48"/>
        <v>#REF!</v>
      </c>
      <c r="S732" s="24">
        <f t="shared" si="49"/>
        <v>0</v>
      </c>
      <c r="T732" s="24"/>
      <c r="U732" s="24"/>
      <c r="V732" s="24"/>
      <c r="W732" s="23" t="e">
        <f>+#REF!-H732</f>
        <v>#REF!</v>
      </c>
      <c r="X732" s="24"/>
      <c r="Y732" s="24"/>
      <c r="Z732" s="24"/>
      <c r="AA732" s="24"/>
      <c r="AB732" s="24"/>
      <c r="AC732" s="24"/>
      <c r="AD732" s="12" t="str">
        <f>VLOOKUP(B732,'[1]All-Muss'!$C$3:$L$1341,10,0)</f>
        <v>Letter sent to member, last communication 08</v>
      </c>
    </row>
    <row r="733" spans="1:30" ht="15" thickBot="1" x14ac:dyDescent="0.35">
      <c r="A733" s="27">
        <v>733</v>
      </c>
      <c r="B733" s="28" t="s">
        <v>1846</v>
      </c>
      <c r="C733" s="23" t="s">
        <v>23</v>
      </c>
      <c r="D733" s="29">
        <v>3001077</v>
      </c>
      <c r="E733" s="19" t="s">
        <v>25</v>
      </c>
      <c r="F733" s="23" t="s">
        <v>26</v>
      </c>
      <c r="G733" s="23" t="s">
        <v>948</v>
      </c>
      <c r="H733" s="23">
        <v>1994</v>
      </c>
      <c r="I733" s="23" t="s">
        <v>1847</v>
      </c>
      <c r="J733" s="23"/>
      <c r="K733" s="30"/>
      <c r="L733" s="30">
        <f>VLOOKUP(B733,'[1]All-Muss'!$C$3:$L$1341,5,0)</f>
        <v>48000</v>
      </c>
      <c r="M733" s="30">
        <f>VLOOKUP(B733,'[1]All-Muss'!$C$3:$L$1341,6,0)</f>
        <v>48000</v>
      </c>
      <c r="N733" s="30" t="str">
        <f>VLOOKUP(B733,'[1]All-Muss'!$C$3:$L$1341,8,0)</f>
        <v>I.R.M</v>
      </c>
      <c r="O733" s="25">
        <f t="shared" si="46"/>
        <v>0</v>
      </c>
      <c r="P733" s="23" t="e">
        <f>+#REF!-H733</f>
        <v>#REF!</v>
      </c>
      <c r="Q733" s="24" t="e">
        <f t="shared" si="47"/>
        <v>#REF!</v>
      </c>
      <c r="R733" s="25" t="e">
        <f t="shared" si="48"/>
        <v>#REF!</v>
      </c>
      <c r="S733" s="24">
        <f t="shared" si="49"/>
        <v>0</v>
      </c>
      <c r="T733" s="24"/>
      <c r="U733" s="24"/>
      <c r="V733" s="24"/>
      <c r="W733" s="23" t="e">
        <f>+#REF!-H733</f>
        <v>#REF!</v>
      </c>
      <c r="X733" s="24"/>
      <c r="Y733" s="24"/>
      <c r="Z733" s="24"/>
      <c r="AA733" s="24"/>
      <c r="AB733" s="24"/>
      <c r="AC733" s="24"/>
      <c r="AD733" s="12" t="str">
        <f>VLOOKUP(B733,'[1]All-Muss'!$C$3:$L$1341,10,0)</f>
        <v>Letter sent but undelivered, Last communication 95</v>
      </c>
    </row>
    <row r="734" spans="1:30" ht="15" thickBot="1" x14ac:dyDescent="0.35">
      <c r="A734" s="27">
        <v>734</v>
      </c>
      <c r="B734" s="28" t="s">
        <v>1848</v>
      </c>
      <c r="C734" s="23" t="s">
        <v>23</v>
      </c>
      <c r="D734" s="29">
        <v>3001083</v>
      </c>
      <c r="E734" s="19" t="s">
        <v>25</v>
      </c>
      <c r="F734" s="23" t="s">
        <v>26</v>
      </c>
      <c r="G734" s="31">
        <v>34679</v>
      </c>
      <c r="H734" s="23">
        <v>1994</v>
      </c>
      <c r="I734" s="23" t="s">
        <v>1849</v>
      </c>
      <c r="J734" s="23"/>
      <c r="K734" s="30"/>
      <c r="L734" s="30">
        <f>VLOOKUP(B734,'[1]All-Muss'!$C$3:$L$1341,5,0)</f>
        <v>75000</v>
      </c>
      <c r="M734" s="30">
        <f>VLOOKUP(B734,'[1]All-Muss'!$C$3:$L$1341,6,0)</f>
        <v>75000</v>
      </c>
      <c r="N734" s="30" t="str">
        <f>VLOOKUP(B734,'[1]All-Muss'!$C$3:$L$1341,8,0)</f>
        <v>I.R.M</v>
      </c>
      <c r="O734" s="25">
        <f t="shared" si="46"/>
        <v>0</v>
      </c>
      <c r="P734" s="23" t="e">
        <f>+#REF!-H734</f>
        <v>#REF!</v>
      </c>
      <c r="Q734" s="24" t="e">
        <f t="shared" si="47"/>
        <v>#REF!</v>
      </c>
      <c r="R734" s="25" t="e">
        <f t="shared" si="48"/>
        <v>#REF!</v>
      </c>
      <c r="S734" s="24">
        <f t="shared" si="49"/>
        <v>0</v>
      </c>
      <c r="T734" s="24"/>
      <c r="U734" s="24"/>
      <c r="V734" s="24"/>
      <c r="W734" s="23" t="e">
        <f>+#REF!-H734</f>
        <v>#REF!</v>
      </c>
      <c r="X734" s="24"/>
      <c r="Y734" s="24"/>
      <c r="Z734" s="24"/>
      <c r="AA734" s="24"/>
      <c r="AB734" s="24"/>
      <c r="AC734" s="24"/>
      <c r="AD734" s="12" t="str">
        <f>VLOOKUP(B734,'[1]All-Muss'!$C$3:$L$1341,10,0)</f>
        <v xml:space="preserve">Letter not sent, Last communication 06, total 5 membership </v>
      </c>
    </row>
    <row r="735" spans="1:30" ht="15" thickBot="1" x14ac:dyDescent="0.35">
      <c r="A735" s="27">
        <v>735</v>
      </c>
      <c r="B735" s="28" t="s">
        <v>1850</v>
      </c>
      <c r="C735" s="23" t="s">
        <v>23</v>
      </c>
      <c r="D735" s="29">
        <v>3001084</v>
      </c>
      <c r="E735" s="19" t="s">
        <v>25</v>
      </c>
      <c r="F735" s="23" t="s">
        <v>26</v>
      </c>
      <c r="G735" s="31">
        <v>34679</v>
      </c>
      <c r="H735" s="23">
        <v>1994</v>
      </c>
      <c r="I735" s="23" t="s">
        <v>1851</v>
      </c>
      <c r="J735" s="23"/>
      <c r="K735" s="30"/>
      <c r="L735" s="30">
        <f>VLOOKUP(B735,'[1]All-Muss'!$C$3:$L$1341,5,0)</f>
        <v>75000</v>
      </c>
      <c r="M735" s="30">
        <f>VLOOKUP(B735,'[1]All-Muss'!$C$3:$L$1341,6,0)</f>
        <v>75000</v>
      </c>
      <c r="N735" s="30" t="str">
        <f>VLOOKUP(B735,'[1]All-Muss'!$C$3:$L$1341,8,0)</f>
        <v>I.R.M</v>
      </c>
      <c r="O735" s="25">
        <f t="shared" si="46"/>
        <v>0</v>
      </c>
      <c r="P735" s="23" t="e">
        <f>+#REF!-H735</f>
        <v>#REF!</v>
      </c>
      <c r="Q735" s="24" t="e">
        <f t="shared" si="47"/>
        <v>#REF!</v>
      </c>
      <c r="R735" s="25" t="e">
        <f t="shared" si="48"/>
        <v>#REF!</v>
      </c>
      <c r="S735" s="24">
        <f t="shared" si="49"/>
        <v>0</v>
      </c>
      <c r="T735" s="24"/>
      <c r="U735" s="24"/>
      <c r="V735" s="24"/>
      <c r="W735" s="23" t="e">
        <f>+#REF!-H735</f>
        <v>#REF!</v>
      </c>
      <c r="X735" s="24"/>
      <c r="Y735" s="24"/>
      <c r="Z735" s="24"/>
      <c r="AA735" s="24"/>
      <c r="AB735" s="24"/>
      <c r="AC735" s="24"/>
      <c r="AD735" s="12" t="str">
        <f>VLOOKUP(B735,'[1]All-Muss'!$C$3:$L$1341,10,0)</f>
        <v>Letter sent to member, last communication 07</v>
      </c>
    </row>
    <row r="736" spans="1:30" ht="15" thickBot="1" x14ac:dyDescent="0.35">
      <c r="A736" s="27">
        <v>736</v>
      </c>
      <c r="B736" s="28" t="s">
        <v>1852</v>
      </c>
      <c r="C736" s="23" t="s">
        <v>23</v>
      </c>
      <c r="D736" s="29">
        <v>3001085</v>
      </c>
      <c r="E736" s="19" t="s">
        <v>25</v>
      </c>
      <c r="F736" s="23" t="s">
        <v>26</v>
      </c>
      <c r="G736" s="31">
        <v>34496</v>
      </c>
      <c r="H736" s="23">
        <v>1994</v>
      </c>
      <c r="I736" s="23" t="s">
        <v>1853</v>
      </c>
      <c r="J736" s="23"/>
      <c r="K736" s="30"/>
      <c r="L736" s="30">
        <f>VLOOKUP(B736,'[1]All-Muss'!$C$3:$L$1341,5,0)</f>
        <v>57000</v>
      </c>
      <c r="M736" s="30">
        <f>VLOOKUP(B736,'[1]All-Muss'!$C$3:$L$1341,6,0)</f>
        <v>57000</v>
      </c>
      <c r="N736" s="30" t="str">
        <f>VLOOKUP(B736,'[1]All-Muss'!$C$3:$L$1341,8,0)</f>
        <v>R.M</v>
      </c>
      <c r="O736" s="25">
        <f t="shared" si="46"/>
        <v>0</v>
      </c>
      <c r="P736" s="23" t="e">
        <f>+#REF!-H736</f>
        <v>#REF!</v>
      </c>
      <c r="Q736" s="24" t="e">
        <f t="shared" si="47"/>
        <v>#REF!</v>
      </c>
      <c r="R736" s="25" t="e">
        <f t="shared" si="48"/>
        <v>#REF!</v>
      </c>
      <c r="S736" s="24">
        <f t="shared" si="49"/>
        <v>0</v>
      </c>
      <c r="T736" s="24"/>
      <c r="U736" s="24"/>
      <c r="V736" s="24"/>
      <c r="W736" s="23" t="e">
        <f>+#REF!-H736</f>
        <v>#REF!</v>
      </c>
      <c r="X736" s="24"/>
      <c r="Y736" s="24"/>
      <c r="Z736" s="24"/>
      <c r="AA736" s="24"/>
      <c r="AB736" s="24"/>
      <c r="AC736" s="24"/>
      <c r="AD736" s="12" t="str">
        <f>VLOOKUP(B736,'[1]All-Muss'!$C$3:$L$1341,10,0)</f>
        <v>Letter sent to member, last communication 10</v>
      </c>
    </row>
    <row r="737" spans="1:30" ht="15" thickBot="1" x14ac:dyDescent="0.35">
      <c r="A737" s="27">
        <v>737</v>
      </c>
      <c r="B737" s="28" t="s">
        <v>1854</v>
      </c>
      <c r="C737" s="23" t="s">
        <v>23</v>
      </c>
      <c r="D737" s="29">
        <v>3001086</v>
      </c>
      <c r="E737" s="19" t="s">
        <v>25</v>
      </c>
      <c r="F737" s="23" t="s">
        <v>26</v>
      </c>
      <c r="G737" s="31">
        <v>34679</v>
      </c>
      <c r="H737" s="23">
        <v>1994</v>
      </c>
      <c r="I737" s="23" t="s">
        <v>1855</v>
      </c>
      <c r="J737" s="23"/>
      <c r="K737" s="30"/>
      <c r="L737" s="30">
        <f>VLOOKUP(B737,'[1]All-Muss'!$C$3:$L$1341,5,0)</f>
        <v>75000</v>
      </c>
      <c r="M737" s="30">
        <f>VLOOKUP(B737,'[1]All-Muss'!$C$3:$L$1341,6,0)</f>
        <v>75000</v>
      </c>
      <c r="N737" s="30" t="str">
        <f>VLOOKUP(B737,'[1]All-Muss'!$C$3:$L$1341,8,0)</f>
        <v>I.R.M</v>
      </c>
      <c r="O737" s="25">
        <f t="shared" si="46"/>
        <v>0</v>
      </c>
      <c r="P737" s="23" t="e">
        <f>+#REF!-H737</f>
        <v>#REF!</v>
      </c>
      <c r="Q737" s="24" t="e">
        <f t="shared" si="47"/>
        <v>#REF!</v>
      </c>
      <c r="R737" s="25" t="e">
        <f t="shared" si="48"/>
        <v>#REF!</v>
      </c>
      <c r="S737" s="24">
        <f t="shared" si="49"/>
        <v>0</v>
      </c>
      <c r="T737" s="24"/>
      <c r="U737" s="24"/>
      <c r="V737" s="24"/>
      <c r="W737" s="23" t="e">
        <f>+#REF!-H737</f>
        <v>#REF!</v>
      </c>
      <c r="X737" s="24"/>
      <c r="Y737" s="24"/>
      <c r="Z737" s="24"/>
      <c r="AA737" s="24"/>
      <c r="AB737" s="24"/>
      <c r="AC737" s="24"/>
      <c r="AD737" s="12" t="str">
        <f>VLOOKUP(B737,'[1]All-Muss'!$C$3:$L$1341,10,0)</f>
        <v xml:space="preserve">Letter not sent, Last communication 07, total 5 membership </v>
      </c>
    </row>
    <row r="738" spans="1:30" ht="15" thickBot="1" x14ac:dyDescent="0.35">
      <c r="A738" s="27">
        <v>738</v>
      </c>
      <c r="B738" s="28" t="s">
        <v>1856</v>
      </c>
      <c r="C738" s="23" t="s">
        <v>23</v>
      </c>
      <c r="D738" s="29">
        <v>3001087</v>
      </c>
      <c r="E738" s="19" t="s">
        <v>25</v>
      </c>
      <c r="F738" s="23" t="s">
        <v>26</v>
      </c>
      <c r="G738" s="31">
        <v>34679</v>
      </c>
      <c r="H738" s="23">
        <v>1994</v>
      </c>
      <c r="I738" s="23" t="s">
        <v>1857</v>
      </c>
      <c r="J738" s="23"/>
      <c r="K738" s="30"/>
      <c r="L738" s="30">
        <f>VLOOKUP(B738,'[1]All-Muss'!$C$3:$L$1341,5,0)</f>
        <v>45000</v>
      </c>
      <c r="M738" s="30">
        <f>VLOOKUP(B738,'[1]All-Muss'!$C$3:$L$1341,6,0)</f>
        <v>45000</v>
      </c>
      <c r="N738" s="30" t="str">
        <f>VLOOKUP(B738,'[1]All-Muss'!$C$3:$L$1341,8,0)</f>
        <v>I.R.M</v>
      </c>
      <c r="O738" s="25">
        <f t="shared" si="46"/>
        <v>0</v>
      </c>
      <c r="P738" s="23" t="e">
        <f>+#REF!-H738</f>
        <v>#REF!</v>
      </c>
      <c r="Q738" s="24" t="e">
        <f t="shared" si="47"/>
        <v>#REF!</v>
      </c>
      <c r="R738" s="25" t="e">
        <f t="shared" si="48"/>
        <v>#REF!</v>
      </c>
      <c r="S738" s="24">
        <f t="shared" si="49"/>
        <v>0</v>
      </c>
      <c r="T738" s="24"/>
      <c r="U738" s="24"/>
      <c r="V738" s="24"/>
      <c r="W738" s="23" t="e">
        <f>+#REF!-H738</f>
        <v>#REF!</v>
      </c>
      <c r="X738" s="24"/>
      <c r="Y738" s="24"/>
      <c r="Z738" s="24"/>
      <c r="AA738" s="24"/>
      <c r="AB738" s="24"/>
      <c r="AC738" s="24"/>
      <c r="AD738" s="12" t="str">
        <f>VLOOKUP(B738,'[1]All-Muss'!$C$3:$L$1341,10,0)</f>
        <v>Letter not sent, reminder sent 09</v>
      </c>
    </row>
    <row r="739" spans="1:30" ht="15" thickBot="1" x14ac:dyDescent="0.35">
      <c r="A739" s="27">
        <v>739</v>
      </c>
      <c r="B739" s="28" t="s">
        <v>1858</v>
      </c>
      <c r="C739" s="23" t="s">
        <v>23</v>
      </c>
      <c r="D739" s="29">
        <v>3001088</v>
      </c>
      <c r="E739" s="19" t="s">
        <v>25</v>
      </c>
      <c r="F739" s="23" t="s">
        <v>26</v>
      </c>
      <c r="G739" s="31">
        <v>34679</v>
      </c>
      <c r="H739" s="23">
        <v>1994</v>
      </c>
      <c r="I739" s="23" t="s">
        <v>1859</v>
      </c>
      <c r="J739" s="23"/>
      <c r="K739" s="30"/>
      <c r="L739" s="30">
        <f>VLOOKUP(B739,'[1]All-Muss'!$C$3:$L$1341,5,0)</f>
        <v>75000</v>
      </c>
      <c r="M739" s="30">
        <f>VLOOKUP(B739,'[1]All-Muss'!$C$3:$L$1341,6,0)</f>
        <v>75000</v>
      </c>
      <c r="N739" s="30" t="str">
        <f>VLOOKUP(B739,'[1]All-Muss'!$C$3:$L$1341,8,0)</f>
        <v>I.R.M</v>
      </c>
      <c r="O739" s="25">
        <f t="shared" si="46"/>
        <v>0</v>
      </c>
      <c r="P739" s="23" t="e">
        <f>+#REF!-H739</f>
        <v>#REF!</v>
      </c>
      <c r="Q739" s="24" t="e">
        <f t="shared" si="47"/>
        <v>#REF!</v>
      </c>
      <c r="R739" s="25" t="e">
        <f t="shared" si="48"/>
        <v>#REF!</v>
      </c>
      <c r="S739" s="24">
        <f t="shared" si="49"/>
        <v>0</v>
      </c>
      <c r="T739" s="24"/>
      <c r="U739" s="24"/>
      <c r="V739" s="24"/>
      <c r="W739" s="23" t="e">
        <f>+#REF!-H739</f>
        <v>#REF!</v>
      </c>
      <c r="X739" s="24"/>
      <c r="Y739" s="24"/>
      <c r="Z739" s="24"/>
      <c r="AA739" s="24"/>
      <c r="AB739" s="24"/>
      <c r="AC739" s="24"/>
      <c r="AD739" s="12" t="str">
        <f>VLOOKUP(B739,'[1]All-Muss'!$C$3:$L$1341,10,0)</f>
        <v>Letter not sent, no communication till date</v>
      </c>
    </row>
    <row r="740" spans="1:30" ht="15" thickBot="1" x14ac:dyDescent="0.35">
      <c r="A740" s="27">
        <v>740</v>
      </c>
      <c r="B740" s="28" t="s">
        <v>1860</v>
      </c>
      <c r="C740" s="23" t="s">
        <v>23</v>
      </c>
      <c r="D740" s="29">
        <v>3001089</v>
      </c>
      <c r="E740" s="19" t="s">
        <v>25</v>
      </c>
      <c r="F740" s="23" t="s">
        <v>26</v>
      </c>
      <c r="G740" s="31">
        <v>34526</v>
      </c>
      <c r="H740" s="23">
        <v>1994</v>
      </c>
      <c r="I740" s="23" t="s">
        <v>1861</v>
      </c>
      <c r="J740" s="23"/>
      <c r="K740" s="30"/>
      <c r="L740" s="30">
        <f>VLOOKUP(B740,'[1]All-Muss'!$C$3:$L$1341,5,0)</f>
        <v>75000</v>
      </c>
      <c r="M740" s="30">
        <f>VLOOKUP(B740,'[1]All-Muss'!$C$3:$L$1341,6,0)</f>
        <v>75000</v>
      </c>
      <c r="N740" s="30" t="str">
        <f>VLOOKUP(B740,'[1]All-Muss'!$C$3:$L$1341,8,0)</f>
        <v>I.R.M</v>
      </c>
      <c r="O740" s="25">
        <f t="shared" si="46"/>
        <v>0</v>
      </c>
      <c r="P740" s="23" t="e">
        <f>+#REF!-H740</f>
        <v>#REF!</v>
      </c>
      <c r="Q740" s="24" t="e">
        <f t="shared" si="47"/>
        <v>#REF!</v>
      </c>
      <c r="R740" s="25" t="e">
        <f t="shared" si="48"/>
        <v>#REF!</v>
      </c>
      <c r="S740" s="24">
        <f t="shared" si="49"/>
        <v>0</v>
      </c>
      <c r="T740" s="24"/>
      <c r="U740" s="24"/>
      <c r="V740" s="24"/>
      <c r="W740" s="23" t="e">
        <f>+#REF!-H740</f>
        <v>#REF!</v>
      </c>
      <c r="X740" s="24"/>
      <c r="Y740" s="24"/>
      <c r="Z740" s="24"/>
      <c r="AA740" s="24"/>
      <c r="AB740" s="24"/>
      <c r="AC740" s="24"/>
      <c r="AD740" s="12" t="str">
        <f>VLOOKUP(B740,'[1]All-Muss'!$C$3:$L$1341,10,0)</f>
        <v>Letter sent to member, last communication 07</v>
      </c>
    </row>
    <row r="741" spans="1:30" ht="15" thickBot="1" x14ac:dyDescent="0.35">
      <c r="A741" s="27">
        <v>741</v>
      </c>
      <c r="B741" s="28" t="s">
        <v>1862</v>
      </c>
      <c r="C741" s="23" t="s">
        <v>23</v>
      </c>
      <c r="D741" s="29">
        <v>3001090</v>
      </c>
      <c r="E741" s="19" t="s">
        <v>25</v>
      </c>
      <c r="F741" s="23" t="s">
        <v>26</v>
      </c>
      <c r="G741" s="23" t="s">
        <v>1837</v>
      </c>
      <c r="H741" s="23">
        <v>1994</v>
      </c>
      <c r="I741" s="23" t="s">
        <v>1863</v>
      </c>
      <c r="J741" s="23"/>
      <c r="K741" s="30"/>
      <c r="L741" s="30">
        <f>VLOOKUP(B741,'[1]All-Muss'!$C$3:$L$1341,5,0)</f>
        <v>57000</v>
      </c>
      <c r="M741" s="30">
        <f>VLOOKUP(B741,'[1]All-Muss'!$C$3:$L$1341,6,0)</f>
        <v>57000</v>
      </c>
      <c r="N741" s="30" t="str">
        <f>VLOOKUP(B741,'[1]All-Muss'!$C$3:$L$1341,8,0)</f>
        <v>I.R.M</v>
      </c>
      <c r="O741" s="25">
        <f t="shared" si="46"/>
        <v>0</v>
      </c>
      <c r="P741" s="23" t="e">
        <f>+#REF!-H741</f>
        <v>#REF!</v>
      </c>
      <c r="Q741" s="24" t="e">
        <f t="shared" si="47"/>
        <v>#REF!</v>
      </c>
      <c r="R741" s="25" t="e">
        <f t="shared" si="48"/>
        <v>#REF!</v>
      </c>
      <c r="S741" s="24">
        <f t="shared" si="49"/>
        <v>0</v>
      </c>
      <c r="T741" s="24"/>
      <c r="U741" s="24"/>
      <c r="V741" s="24"/>
      <c r="W741" s="23" t="e">
        <f>+#REF!-H741</f>
        <v>#REF!</v>
      </c>
      <c r="X741" s="24"/>
      <c r="Y741" s="24"/>
      <c r="Z741" s="24"/>
      <c r="AA741" s="24"/>
      <c r="AB741" s="24"/>
      <c r="AC741" s="24"/>
      <c r="AD741" s="12" t="str">
        <f>VLOOKUP(B741,'[1]All-Muss'!$C$3:$L$1341,10,0)</f>
        <v>Letter sent to member, last communication 12</v>
      </c>
    </row>
    <row r="742" spans="1:30" ht="15" thickBot="1" x14ac:dyDescent="0.35">
      <c r="A742" s="27">
        <v>742</v>
      </c>
      <c r="B742" s="28" t="s">
        <v>1864</v>
      </c>
      <c r="C742" s="23" t="s">
        <v>23</v>
      </c>
      <c r="D742" s="29">
        <v>3001091</v>
      </c>
      <c r="E742" s="19" t="s">
        <v>25</v>
      </c>
      <c r="F742" s="23" t="s">
        <v>26</v>
      </c>
      <c r="G742" s="31">
        <v>34679</v>
      </c>
      <c r="H742" s="23">
        <v>1994</v>
      </c>
      <c r="I742" s="23" t="s">
        <v>1865</v>
      </c>
      <c r="J742" s="23"/>
      <c r="K742" s="30"/>
      <c r="L742" s="30">
        <f>VLOOKUP(B742,'[1]All-Muss'!$C$3:$L$1341,5,0)</f>
        <v>75000</v>
      </c>
      <c r="M742" s="30">
        <f>VLOOKUP(B742,'[1]All-Muss'!$C$3:$L$1341,6,0)</f>
        <v>28750</v>
      </c>
      <c r="N742" s="30" t="str">
        <f>VLOOKUP(B742,'[1]All-Muss'!$C$3:$L$1341,8,0)</f>
        <v>outstanding</v>
      </c>
      <c r="O742" s="25">
        <f t="shared" si="46"/>
        <v>46250</v>
      </c>
      <c r="P742" s="23" t="e">
        <f>+#REF!-H742</f>
        <v>#REF!</v>
      </c>
      <c r="Q742" s="24">
        <f t="shared" si="47"/>
        <v>23000</v>
      </c>
      <c r="R742" s="25" t="e">
        <f t="shared" si="48"/>
        <v>#REF!</v>
      </c>
      <c r="S742" s="24">
        <f t="shared" si="49"/>
        <v>23000</v>
      </c>
      <c r="T742" s="24"/>
      <c r="U742" s="24"/>
      <c r="V742" s="24"/>
      <c r="W742" s="23" t="e">
        <f>+#REF!-H742</f>
        <v>#REF!</v>
      </c>
      <c r="X742" s="24"/>
      <c r="Y742" s="24"/>
      <c r="Z742" s="24"/>
      <c r="AA742" s="24"/>
      <c r="AB742" s="24"/>
      <c r="AC742" s="24"/>
      <c r="AD742" s="12" t="str">
        <f>VLOOKUP(B742,'[1]All-Muss'!$C$3:$L$1341,10,0)</f>
        <v>Letter not sent, Last communication 95</v>
      </c>
    </row>
    <row r="743" spans="1:30" ht="15" thickBot="1" x14ac:dyDescent="0.35">
      <c r="A743" s="27">
        <v>743</v>
      </c>
      <c r="B743" s="28" t="s">
        <v>1866</v>
      </c>
      <c r="C743" s="23" t="s">
        <v>23</v>
      </c>
      <c r="D743" s="29">
        <v>3001092</v>
      </c>
      <c r="E743" s="19" t="s">
        <v>25</v>
      </c>
      <c r="F743" s="23" t="s">
        <v>26</v>
      </c>
      <c r="G743" s="31">
        <v>34679</v>
      </c>
      <c r="H743" s="23">
        <v>1994</v>
      </c>
      <c r="I743" s="23" t="s">
        <v>1867</v>
      </c>
      <c r="J743" s="23"/>
      <c r="K743" s="30"/>
      <c r="L743" s="30">
        <f>VLOOKUP(B743,'[1]All-Muss'!$C$3:$L$1341,5,0)</f>
        <v>75000</v>
      </c>
      <c r="M743" s="30">
        <f>VLOOKUP(B743,'[1]All-Muss'!$C$3:$L$1341,6,0)</f>
        <v>75000</v>
      </c>
      <c r="N743" s="30" t="str">
        <f>VLOOKUP(B743,'[1]All-Muss'!$C$3:$L$1341,8,0)</f>
        <v>R.M</v>
      </c>
      <c r="O743" s="25">
        <f t="shared" si="46"/>
        <v>0</v>
      </c>
      <c r="P743" s="23" t="e">
        <f>+#REF!-H743</f>
        <v>#REF!</v>
      </c>
      <c r="Q743" s="24" t="e">
        <f t="shared" si="47"/>
        <v>#REF!</v>
      </c>
      <c r="R743" s="25" t="e">
        <f t="shared" si="48"/>
        <v>#REF!</v>
      </c>
      <c r="S743" s="24">
        <f t="shared" si="49"/>
        <v>0</v>
      </c>
      <c r="T743" s="24"/>
      <c r="U743" s="24"/>
      <c r="V743" s="24"/>
      <c r="W743" s="23" t="e">
        <f>+#REF!-H743</f>
        <v>#REF!</v>
      </c>
      <c r="X743" s="24"/>
      <c r="Y743" s="24"/>
      <c r="Z743" s="24"/>
      <c r="AA743" s="24"/>
      <c r="AB743" s="24"/>
      <c r="AC743" s="24"/>
      <c r="AD743" s="12" t="str">
        <f>VLOOKUP(B743,'[1]All-Muss'!$C$3:$L$1341,10,0)</f>
        <v>Letter sent to member, last communication 07</v>
      </c>
    </row>
    <row r="744" spans="1:30" ht="15" thickBot="1" x14ac:dyDescent="0.35">
      <c r="A744" s="27">
        <v>744</v>
      </c>
      <c r="B744" s="28" t="s">
        <v>1868</v>
      </c>
      <c r="C744" s="23" t="s">
        <v>23</v>
      </c>
      <c r="D744" s="29">
        <v>3001093</v>
      </c>
      <c r="E744" s="19" t="s">
        <v>25</v>
      </c>
      <c r="F744" s="23" t="s">
        <v>26</v>
      </c>
      <c r="G744" s="23" t="s">
        <v>1837</v>
      </c>
      <c r="H744" s="23">
        <v>1994</v>
      </c>
      <c r="I744" s="23" t="s">
        <v>1869</v>
      </c>
      <c r="J744" s="23"/>
      <c r="K744" s="30"/>
      <c r="L744" s="30">
        <f>VLOOKUP(B744,'[1]All-Muss'!$C$3:$L$1341,5,0)</f>
        <v>45000</v>
      </c>
      <c r="M744" s="30">
        <f>VLOOKUP(B744,'[1]All-Muss'!$C$3:$L$1341,6,0)</f>
        <v>45000</v>
      </c>
      <c r="N744" s="30" t="str">
        <f>VLOOKUP(B744,'[1]All-Muss'!$C$3:$L$1341,8,0)</f>
        <v>I.R.M</v>
      </c>
      <c r="O744" s="25">
        <f t="shared" si="46"/>
        <v>0</v>
      </c>
      <c r="P744" s="23" t="e">
        <f>+#REF!-H744</f>
        <v>#REF!</v>
      </c>
      <c r="Q744" s="24" t="e">
        <f t="shared" si="47"/>
        <v>#REF!</v>
      </c>
      <c r="R744" s="25" t="e">
        <f t="shared" si="48"/>
        <v>#REF!</v>
      </c>
      <c r="S744" s="24">
        <f t="shared" si="49"/>
        <v>0</v>
      </c>
      <c r="T744" s="24"/>
      <c r="U744" s="24"/>
      <c r="V744" s="24"/>
      <c r="W744" s="23" t="e">
        <f>+#REF!-H744</f>
        <v>#REF!</v>
      </c>
      <c r="X744" s="24"/>
      <c r="Y744" s="24"/>
      <c r="Z744" s="24"/>
      <c r="AA744" s="24"/>
      <c r="AB744" s="24"/>
      <c r="AC744" s="24"/>
      <c r="AD744" s="12" t="str">
        <f>VLOOKUP(B744,'[1]All-Muss'!$C$3:$L$1341,10,0)</f>
        <v>Letter sent to member, last communication 07</v>
      </c>
    </row>
    <row r="745" spans="1:30" ht="15" thickBot="1" x14ac:dyDescent="0.35">
      <c r="A745" s="27">
        <v>745</v>
      </c>
      <c r="B745" s="28" t="s">
        <v>1870</v>
      </c>
      <c r="C745" s="23" t="s">
        <v>23</v>
      </c>
      <c r="D745" s="29">
        <v>3001095</v>
      </c>
      <c r="E745" s="19" t="s">
        <v>25</v>
      </c>
      <c r="F745" s="23" t="s">
        <v>26</v>
      </c>
      <c r="G745" s="31">
        <v>34679</v>
      </c>
      <c r="H745" s="23">
        <v>1994</v>
      </c>
      <c r="I745" s="23" t="s">
        <v>1871</v>
      </c>
      <c r="J745" s="23"/>
      <c r="K745" s="30"/>
      <c r="L745" s="30">
        <f>VLOOKUP(B745,'[1]All-Muss'!$C$3:$L$1341,5,0)</f>
        <v>75000</v>
      </c>
      <c r="M745" s="30">
        <f>VLOOKUP(B745,'[1]All-Muss'!$C$3:$L$1341,6,0)</f>
        <v>75000</v>
      </c>
      <c r="N745" s="30" t="str">
        <f>VLOOKUP(B745,'[1]All-Muss'!$C$3:$L$1341,8,0)</f>
        <v>I.R.M</v>
      </c>
      <c r="O745" s="25">
        <f t="shared" si="46"/>
        <v>0</v>
      </c>
      <c r="P745" s="23" t="e">
        <f>+#REF!-H745</f>
        <v>#REF!</v>
      </c>
      <c r="Q745" s="24" t="e">
        <f t="shared" si="47"/>
        <v>#REF!</v>
      </c>
      <c r="R745" s="25" t="e">
        <f t="shared" si="48"/>
        <v>#REF!</v>
      </c>
      <c r="S745" s="24">
        <f t="shared" si="49"/>
        <v>0</v>
      </c>
      <c r="T745" s="24"/>
      <c r="U745" s="24"/>
      <c r="V745" s="24"/>
      <c r="W745" s="23" t="e">
        <f>+#REF!-H745</f>
        <v>#REF!</v>
      </c>
      <c r="X745" s="24"/>
      <c r="Y745" s="24"/>
      <c r="Z745" s="24"/>
      <c r="AA745" s="24"/>
      <c r="AB745" s="24"/>
      <c r="AC745" s="24"/>
      <c r="AD745" s="12" t="str">
        <f>VLOOKUP(B745,'[1]All-Muss'!$C$3:$L$1341,10,0)</f>
        <v>Letter sent to member,last communication 07</v>
      </c>
    </row>
    <row r="746" spans="1:30" ht="29.4" thickBot="1" x14ac:dyDescent="0.35">
      <c r="A746" s="27">
        <v>746</v>
      </c>
      <c r="B746" s="28" t="s">
        <v>1872</v>
      </c>
      <c r="C746" s="23" t="s">
        <v>23</v>
      </c>
      <c r="D746" s="29">
        <v>3001096</v>
      </c>
      <c r="E746" s="19" t="s">
        <v>25</v>
      </c>
      <c r="F746" s="23" t="s">
        <v>26</v>
      </c>
      <c r="G746" s="31">
        <v>34526</v>
      </c>
      <c r="H746" s="23">
        <v>1994</v>
      </c>
      <c r="I746" s="23" t="s">
        <v>1873</v>
      </c>
      <c r="J746" s="23"/>
      <c r="K746" s="30"/>
      <c r="L746" s="30">
        <f>VLOOKUP(B746,'[1]All-Muss'!$C$3:$L$1341,5,0)</f>
        <v>54150</v>
      </c>
      <c r="M746" s="30">
        <f>VLOOKUP(B746,'[1]All-Muss'!$C$3:$L$1341,6,0)</f>
        <v>54150</v>
      </c>
      <c r="N746" s="30" t="str">
        <f>VLOOKUP(B746,'[1]All-Muss'!$C$3:$L$1341,8,0)</f>
        <v>R.M</v>
      </c>
      <c r="O746" s="25">
        <f t="shared" si="46"/>
        <v>0</v>
      </c>
      <c r="P746" s="23" t="e">
        <f>+#REF!-H746</f>
        <v>#REF!</v>
      </c>
      <c r="Q746" s="24" t="e">
        <f t="shared" si="47"/>
        <v>#REF!</v>
      </c>
      <c r="R746" s="25" t="e">
        <f t="shared" si="48"/>
        <v>#REF!</v>
      </c>
      <c r="S746" s="24">
        <f t="shared" si="49"/>
        <v>0</v>
      </c>
      <c r="T746" s="24"/>
      <c r="U746" s="24"/>
      <c r="V746" s="24"/>
      <c r="W746" s="23" t="e">
        <f>+#REF!-H746</f>
        <v>#REF!</v>
      </c>
      <c r="X746" s="24" t="e">
        <f t="shared" ref="X746" si="50">IF(U746="outstanding",(T746-(T746*20%)),(T746-(T746/99)*W746))</f>
        <v>#REF!</v>
      </c>
      <c r="Y746" s="24" t="e">
        <f t="shared" ref="Y746" si="51">((T746-(T746/99)*W746))</f>
        <v>#REF!</v>
      </c>
      <c r="Z746" s="24">
        <f t="shared" ref="Z746" si="52">IF(U746="outstanding",(T746-(T746*20%)),0)</f>
        <v>0</v>
      </c>
      <c r="AA746" s="24"/>
      <c r="AB746" s="24"/>
      <c r="AC746" s="24"/>
      <c r="AD746" s="12" t="str">
        <f>VLOOKUP(B746,'[1]All-Muss'!$C$3:$L$1341,10,0)</f>
        <v>Total 3 membership, (03001098 TPT &amp; 03001097 Goa) last communication 09</v>
      </c>
    </row>
    <row r="747" spans="1:30" ht="15" thickBot="1" x14ac:dyDescent="0.35">
      <c r="A747" s="27">
        <v>747</v>
      </c>
      <c r="B747" s="28" t="s">
        <v>1874</v>
      </c>
      <c r="C747" s="23" t="s">
        <v>23</v>
      </c>
      <c r="D747" s="29">
        <v>3001100</v>
      </c>
      <c r="E747" s="19" t="s">
        <v>25</v>
      </c>
      <c r="F747" s="23" t="s">
        <v>26</v>
      </c>
      <c r="G747" s="23" t="s">
        <v>1875</v>
      </c>
      <c r="H747" s="23">
        <v>1994</v>
      </c>
      <c r="I747" s="23" t="s">
        <v>1876</v>
      </c>
      <c r="J747" s="23"/>
      <c r="K747" s="30"/>
      <c r="L747" s="30">
        <f>VLOOKUP(B747,'[1]All-Muss'!$C$3:$L$1341,5,0)</f>
        <v>57000</v>
      </c>
      <c r="M747" s="30">
        <f>VLOOKUP(B747,'[1]All-Muss'!$C$3:$L$1341,6,0)</f>
        <v>57000</v>
      </c>
      <c r="N747" s="30" t="str">
        <f>VLOOKUP(B747,'[1]All-Muss'!$C$3:$L$1341,8,0)</f>
        <v>I.R.M</v>
      </c>
      <c r="O747" s="25">
        <f t="shared" si="46"/>
        <v>0</v>
      </c>
      <c r="P747" s="23" t="e">
        <f>+#REF!-H747</f>
        <v>#REF!</v>
      </c>
      <c r="Q747" s="24" t="e">
        <f t="shared" si="47"/>
        <v>#REF!</v>
      </c>
      <c r="R747" s="25" t="e">
        <f t="shared" si="48"/>
        <v>#REF!</v>
      </c>
      <c r="S747" s="24">
        <f t="shared" si="49"/>
        <v>0</v>
      </c>
      <c r="T747" s="24"/>
      <c r="U747" s="24"/>
      <c r="V747" s="24"/>
      <c r="W747" s="23" t="e">
        <f>+#REF!-H747</f>
        <v>#REF!</v>
      </c>
      <c r="X747" s="24"/>
      <c r="Y747" s="24"/>
      <c r="Z747" s="24"/>
      <c r="AA747" s="24"/>
      <c r="AB747" s="24"/>
      <c r="AC747" s="24"/>
      <c r="AD747" s="12" t="str">
        <f>VLOOKUP(B747,'[1]All-Muss'!$C$3:$L$1341,10,0)</f>
        <v>Letter not delevered to member &amp; Last communication 10.</v>
      </c>
    </row>
    <row r="748" spans="1:30" ht="15" thickBot="1" x14ac:dyDescent="0.35">
      <c r="A748" s="27">
        <v>748</v>
      </c>
      <c r="B748" s="28" t="s">
        <v>1877</v>
      </c>
      <c r="C748" s="23" t="s">
        <v>23</v>
      </c>
      <c r="D748" s="29">
        <v>3001108</v>
      </c>
      <c r="E748" s="19" t="s">
        <v>25</v>
      </c>
      <c r="F748" s="23" t="s">
        <v>26</v>
      </c>
      <c r="G748" s="23" t="s">
        <v>1878</v>
      </c>
      <c r="H748" s="23">
        <v>1994</v>
      </c>
      <c r="I748" s="23" t="s">
        <v>1879</v>
      </c>
      <c r="J748" s="23"/>
      <c r="K748" s="30"/>
      <c r="L748" s="30">
        <f>VLOOKUP(B748,'[1]All-Muss'!$C$3:$L$1341,5,0)</f>
        <v>57000</v>
      </c>
      <c r="M748" s="30">
        <f>VLOOKUP(B748,'[1]All-Muss'!$C$3:$L$1341,6,0)</f>
        <v>57000</v>
      </c>
      <c r="N748" s="30" t="str">
        <f>VLOOKUP(B748,'[1]All-Muss'!$C$3:$L$1341,8,0)</f>
        <v>R.M</v>
      </c>
      <c r="O748" s="25">
        <f t="shared" si="46"/>
        <v>0</v>
      </c>
      <c r="P748" s="23" t="e">
        <f>+#REF!-H748</f>
        <v>#REF!</v>
      </c>
      <c r="Q748" s="24" t="e">
        <f t="shared" si="47"/>
        <v>#REF!</v>
      </c>
      <c r="R748" s="25" t="e">
        <f t="shared" si="48"/>
        <v>#REF!</v>
      </c>
      <c r="S748" s="24">
        <f t="shared" si="49"/>
        <v>0</v>
      </c>
      <c r="T748" s="24"/>
      <c r="U748" s="24"/>
      <c r="V748" s="24"/>
      <c r="W748" s="23" t="e">
        <f>+#REF!-H748</f>
        <v>#REF!</v>
      </c>
      <c r="X748" s="24"/>
      <c r="Y748" s="24"/>
      <c r="Z748" s="24"/>
      <c r="AA748" s="24"/>
      <c r="AB748" s="24"/>
      <c r="AC748" s="24"/>
      <c r="AD748" s="12" t="str">
        <f>VLOOKUP(B748,'[1]All-Muss'!$C$3:$L$1341,10,0)</f>
        <v>Last communication 10</v>
      </c>
    </row>
    <row r="749" spans="1:30" ht="15" thickBot="1" x14ac:dyDescent="0.35">
      <c r="A749" s="27">
        <v>749</v>
      </c>
      <c r="B749" s="28" t="s">
        <v>1880</v>
      </c>
      <c r="C749" s="23" t="s">
        <v>23</v>
      </c>
      <c r="D749" s="29">
        <v>3001113</v>
      </c>
      <c r="E749" s="19" t="s">
        <v>25</v>
      </c>
      <c r="F749" s="23" t="s">
        <v>26</v>
      </c>
      <c r="G749" s="31">
        <v>34526</v>
      </c>
      <c r="H749" s="23">
        <v>1994</v>
      </c>
      <c r="I749" s="23" t="s">
        <v>1881</v>
      </c>
      <c r="J749" s="23"/>
      <c r="K749" s="30"/>
      <c r="L749" s="30">
        <f>VLOOKUP(B749,'[1]All-Muss'!$C$3:$L$1341,5,0)</f>
        <v>57000</v>
      </c>
      <c r="M749" s="30">
        <f>VLOOKUP(B749,'[1]All-Muss'!$C$3:$L$1341,6,0)</f>
        <v>57000</v>
      </c>
      <c r="N749" s="30" t="str">
        <f>VLOOKUP(B749,'[1]All-Muss'!$C$3:$L$1341,8,0)</f>
        <v>I.R.M</v>
      </c>
      <c r="O749" s="25">
        <f t="shared" si="46"/>
        <v>0</v>
      </c>
      <c r="P749" s="23" t="e">
        <f>+#REF!-H749</f>
        <v>#REF!</v>
      </c>
      <c r="Q749" s="24" t="e">
        <f t="shared" si="47"/>
        <v>#REF!</v>
      </c>
      <c r="R749" s="25" t="e">
        <f t="shared" si="48"/>
        <v>#REF!</v>
      </c>
      <c r="S749" s="24">
        <f t="shared" si="49"/>
        <v>0</v>
      </c>
      <c r="T749" s="24"/>
      <c r="U749" s="24"/>
      <c r="V749" s="24"/>
      <c r="W749" s="23" t="e">
        <f>+#REF!-H749</f>
        <v>#REF!</v>
      </c>
      <c r="X749" s="24"/>
      <c r="Y749" s="24"/>
      <c r="Z749" s="24"/>
      <c r="AA749" s="24"/>
      <c r="AB749" s="24"/>
      <c r="AC749" s="24"/>
      <c r="AD749" s="12" t="str">
        <f>VLOOKUP(B749,'[1]All-Muss'!$C$3:$L$1341,10,0)</f>
        <v>Letter not sent to member &amp; Last communication 02</v>
      </c>
    </row>
    <row r="750" spans="1:30" ht="15" thickBot="1" x14ac:dyDescent="0.35">
      <c r="A750" s="27">
        <v>750</v>
      </c>
      <c r="B750" s="28" t="s">
        <v>1882</v>
      </c>
      <c r="C750" s="23" t="s">
        <v>23</v>
      </c>
      <c r="D750" s="29">
        <v>3001116</v>
      </c>
      <c r="E750" s="19" t="s">
        <v>25</v>
      </c>
      <c r="F750" s="23" t="s">
        <v>26</v>
      </c>
      <c r="G750" s="23" t="s">
        <v>1883</v>
      </c>
      <c r="H750" s="23">
        <v>1994</v>
      </c>
      <c r="I750" s="23" t="s">
        <v>1884</v>
      </c>
      <c r="J750" s="23"/>
      <c r="K750" s="30"/>
      <c r="L750" s="30">
        <f>VLOOKUP(B750,'[1]All-Muss'!$C$3:$L$1341,5,0)</f>
        <v>45000</v>
      </c>
      <c r="M750" s="30">
        <f>VLOOKUP(B750,'[1]All-Muss'!$C$3:$L$1341,6,0)</f>
        <v>45000</v>
      </c>
      <c r="N750" s="30" t="str">
        <f>VLOOKUP(B750,'[1]All-Muss'!$C$3:$L$1341,8,0)</f>
        <v>I.R.M</v>
      </c>
      <c r="O750" s="25">
        <f t="shared" si="46"/>
        <v>0</v>
      </c>
      <c r="P750" s="23" t="e">
        <f>+#REF!-H750</f>
        <v>#REF!</v>
      </c>
      <c r="Q750" s="24" t="e">
        <f t="shared" si="47"/>
        <v>#REF!</v>
      </c>
      <c r="R750" s="25" t="e">
        <f t="shared" si="48"/>
        <v>#REF!</v>
      </c>
      <c r="S750" s="24">
        <f t="shared" si="49"/>
        <v>0</v>
      </c>
      <c r="T750" s="24"/>
      <c r="U750" s="24"/>
      <c r="V750" s="24"/>
      <c r="W750" s="23" t="e">
        <f>+#REF!-H750</f>
        <v>#REF!</v>
      </c>
      <c r="X750" s="24"/>
      <c r="Y750" s="24"/>
      <c r="Z750" s="24"/>
      <c r="AA750" s="24"/>
      <c r="AB750" s="24"/>
      <c r="AC750" s="24"/>
      <c r="AD750" s="12" t="str">
        <f>VLOOKUP(B750,'[1]All-Muss'!$C$3:$L$1341,10,0)</f>
        <v xml:space="preserve">Letter not delivered to member, last communication 99 </v>
      </c>
    </row>
    <row r="751" spans="1:30" ht="15" thickBot="1" x14ac:dyDescent="0.35">
      <c r="A751" s="27">
        <v>751</v>
      </c>
      <c r="B751" s="28" t="s">
        <v>1885</v>
      </c>
      <c r="C751" s="23" t="s">
        <v>23</v>
      </c>
      <c r="D751" s="29">
        <v>3001117</v>
      </c>
      <c r="E751" s="19" t="s">
        <v>25</v>
      </c>
      <c r="F751" s="23" t="s">
        <v>26</v>
      </c>
      <c r="G751" s="23" t="s">
        <v>945</v>
      </c>
      <c r="H751" s="23">
        <v>1994</v>
      </c>
      <c r="I751" s="23" t="s">
        <v>1886</v>
      </c>
      <c r="J751" s="23"/>
      <c r="K751" s="30"/>
      <c r="L751" s="30">
        <f>VLOOKUP(B751,'[1]All-Muss'!$C$3:$L$1341,5,0)</f>
        <v>35000</v>
      </c>
      <c r="M751" s="30">
        <f>VLOOKUP(B751,'[1]All-Muss'!$C$3:$L$1341,6,0)</f>
        <v>35000</v>
      </c>
      <c r="N751" s="30" t="str">
        <f>VLOOKUP(B751,'[1]All-Muss'!$C$3:$L$1341,8,0)</f>
        <v>I.R.M</v>
      </c>
      <c r="O751" s="25">
        <f t="shared" si="46"/>
        <v>0</v>
      </c>
      <c r="P751" s="23" t="e">
        <f>+#REF!-H751</f>
        <v>#REF!</v>
      </c>
      <c r="Q751" s="24" t="e">
        <f t="shared" si="47"/>
        <v>#REF!</v>
      </c>
      <c r="R751" s="25" t="e">
        <f t="shared" si="48"/>
        <v>#REF!</v>
      </c>
      <c r="S751" s="24">
        <f t="shared" si="49"/>
        <v>0</v>
      </c>
      <c r="T751" s="24"/>
      <c r="U751" s="24"/>
      <c r="V751" s="24"/>
      <c r="W751" s="23" t="e">
        <f>+#REF!-H751</f>
        <v>#REF!</v>
      </c>
      <c r="X751" s="24"/>
      <c r="Y751" s="24"/>
      <c r="Z751" s="24"/>
      <c r="AA751" s="24"/>
      <c r="AB751" s="24"/>
      <c r="AC751" s="24"/>
      <c r="AD751" s="12" t="str">
        <f>VLOOKUP(B751,'[1]All-Muss'!$C$3:$L$1341,10,0)</f>
        <v>Letter undelivered, last communication 07</v>
      </c>
    </row>
    <row r="752" spans="1:30" ht="15" thickBot="1" x14ac:dyDescent="0.35">
      <c r="A752" s="27">
        <v>752</v>
      </c>
      <c r="B752" s="28" t="s">
        <v>1887</v>
      </c>
      <c r="C752" s="23" t="s">
        <v>23</v>
      </c>
      <c r="D752" s="29">
        <v>3001125</v>
      </c>
      <c r="E752" s="19" t="s">
        <v>25</v>
      </c>
      <c r="F752" s="23" t="s">
        <v>26</v>
      </c>
      <c r="G752" s="23" t="s">
        <v>951</v>
      </c>
      <c r="H752" s="23">
        <v>1994</v>
      </c>
      <c r="I752" s="23" t="s">
        <v>1888</v>
      </c>
      <c r="J752" s="23"/>
      <c r="K752" s="30"/>
      <c r="L752" s="30">
        <f>VLOOKUP(B752,'[1]All-Muss'!$C$3:$L$1341,5,0)</f>
        <v>35000</v>
      </c>
      <c r="M752" s="30">
        <f>VLOOKUP(B752,'[1]All-Muss'!$C$3:$L$1341,6,0)</f>
        <v>35000</v>
      </c>
      <c r="N752" s="30" t="str">
        <f>VLOOKUP(B752,'[1]All-Muss'!$C$3:$L$1341,8,0)</f>
        <v>I.R.M</v>
      </c>
      <c r="O752" s="25">
        <f t="shared" si="46"/>
        <v>0</v>
      </c>
      <c r="P752" s="23" t="e">
        <f>+#REF!-H752</f>
        <v>#REF!</v>
      </c>
      <c r="Q752" s="24" t="e">
        <f t="shared" si="47"/>
        <v>#REF!</v>
      </c>
      <c r="R752" s="25" t="e">
        <f t="shared" si="48"/>
        <v>#REF!</v>
      </c>
      <c r="S752" s="24">
        <f t="shared" si="49"/>
        <v>0</v>
      </c>
      <c r="T752" s="24"/>
      <c r="U752" s="24"/>
      <c r="V752" s="24"/>
      <c r="W752" s="23" t="e">
        <f>+#REF!-H752</f>
        <v>#REF!</v>
      </c>
      <c r="X752" s="24"/>
      <c r="Y752" s="24"/>
      <c r="Z752" s="24"/>
      <c r="AA752" s="24"/>
      <c r="AB752" s="24"/>
      <c r="AC752" s="24"/>
      <c r="AD752" s="12" t="str">
        <f>VLOOKUP(B752,'[1]All-Muss'!$C$3:$L$1341,10,0)</f>
        <v>Letter not sent, last communication 96</v>
      </c>
    </row>
    <row r="753" spans="1:30" ht="15" thickBot="1" x14ac:dyDescent="0.35">
      <c r="A753" s="27">
        <v>753</v>
      </c>
      <c r="B753" s="28" t="s">
        <v>1889</v>
      </c>
      <c r="C753" s="23" t="s">
        <v>23</v>
      </c>
      <c r="D753" s="29">
        <v>3001126</v>
      </c>
      <c r="E753" s="19" t="s">
        <v>25</v>
      </c>
      <c r="F753" s="23" t="s">
        <v>26</v>
      </c>
      <c r="G753" s="23" t="s">
        <v>1883</v>
      </c>
      <c r="H753" s="23">
        <v>1994</v>
      </c>
      <c r="I753" s="23" t="s">
        <v>1890</v>
      </c>
      <c r="J753" s="23"/>
      <c r="K753" s="30"/>
      <c r="L753" s="30">
        <f>VLOOKUP(B753,'[1]All-Muss'!$C$3:$L$1341,5,0)</f>
        <v>57000</v>
      </c>
      <c r="M753" s="30">
        <f>VLOOKUP(B753,'[1]All-Muss'!$C$3:$L$1341,6,0)</f>
        <v>57000</v>
      </c>
      <c r="N753" s="30" t="str">
        <f>VLOOKUP(B753,'[1]All-Muss'!$C$3:$L$1341,8,0)</f>
        <v>R.M</v>
      </c>
      <c r="O753" s="25">
        <f t="shared" si="46"/>
        <v>0</v>
      </c>
      <c r="P753" s="23" t="e">
        <f>+#REF!-H753</f>
        <v>#REF!</v>
      </c>
      <c r="Q753" s="24" t="e">
        <f t="shared" si="47"/>
        <v>#REF!</v>
      </c>
      <c r="R753" s="25" t="e">
        <f t="shared" si="48"/>
        <v>#REF!</v>
      </c>
      <c r="S753" s="24">
        <f t="shared" si="49"/>
        <v>0</v>
      </c>
      <c r="T753" s="24"/>
      <c r="U753" s="24"/>
      <c r="V753" s="24"/>
      <c r="W753" s="23" t="e">
        <f>+#REF!-H753</f>
        <v>#REF!</v>
      </c>
      <c r="X753" s="24"/>
      <c r="Y753" s="24"/>
      <c r="Z753" s="24"/>
      <c r="AA753" s="24"/>
      <c r="AB753" s="24"/>
      <c r="AC753" s="24"/>
      <c r="AD753" s="12" t="str">
        <f>VLOOKUP(B753,'[1]All-Muss'!$C$3:$L$1341,10,0)</f>
        <v>Letter not sent, Last communication 09</v>
      </c>
    </row>
    <row r="754" spans="1:30" ht="15" thickBot="1" x14ac:dyDescent="0.35">
      <c r="A754" s="27">
        <v>754</v>
      </c>
      <c r="B754" s="28" t="s">
        <v>1891</v>
      </c>
      <c r="C754" s="23" t="s">
        <v>23</v>
      </c>
      <c r="D754" s="29">
        <v>3001133</v>
      </c>
      <c r="E754" s="19" t="s">
        <v>25</v>
      </c>
      <c r="F754" s="23" t="s">
        <v>26</v>
      </c>
      <c r="G754" s="23" t="s">
        <v>951</v>
      </c>
      <c r="H754" s="23">
        <v>1994</v>
      </c>
      <c r="I754" s="23" t="s">
        <v>1892</v>
      </c>
      <c r="J754" s="23"/>
      <c r="K754" s="30"/>
      <c r="L754" s="30">
        <f>VLOOKUP(B754,'[1]All-Muss'!$C$3:$L$1341,5,0)</f>
        <v>75000</v>
      </c>
      <c r="M754" s="30">
        <f>VLOOKUP(B754,'[1]All-Muss'!$C$3:$L$1341,6,0)</f>
        <v>75000</v>
      </c>
      <c r="N754" s="30" t="str">
        <f>VLOOKUP(B754,'[1]All-Muss'!$C$3:$L$1341,8,0)</f>
        <v>I.R.M</v>
      </c>
      <c r="O754" s="25">
        <f t="shared" si="46"/>
        <v>0</v>
      </c>
      <c r="P754" s="23" t="e">
        <f>+#REF!-H754</f>
        <v>#REF!</v>
      </c>
      <c r="Q754" s="24" t="e">
        <f t="shared" si="47"/>
        <v>#REF!</v>
      </c>
      <c r="R754" s="25" t="e">
        <f t="shared" si="48"/>
        <v>#REF!</v>
      </c>
      <c r="S754" s="24">
        <f t="shared" si="49"/>
        <v>0</v>
      </c>
      <c r="T754" s="24"/>
      <c r="U754" s="24"/>
      <c r="V754" s="24"/>
      <c r="W754" s="23" t="e">
        <f>+#REF!-H754</f>
        <v>#REF!</v>
      </c>
      <c r="X754" s="24"/>
      <c r="Y754" s="24"/>
      <c r="Z754" s="24"/>
      <c r="AA754" s="24"/>
      <c r="AB754" s="24"/>
      <c r="AC754" s="24"/>
      <c r="AD754" s="12" t="str">
        <f>VLOOKUP(B754,'[1]All-Muss'!$C$3:$L$1341,10,0)</f>
        <v>Letter not sent, last communication  09</v>
      </c>
    </row>
    <row r="755" spans="1:30" ht="29.4" thickBot="1" x14ac:dyDescent="0.35">
      <c r="A755" s="27">
        <v>755</v>
      </c>
      <c r="B755" s="28" t="s">
        <v>1893</v>
      </c>
      <c r="C755" s="23" t="s">
        <v>23</v>
      </c>
      <c r="D755" s="29">
        <v>3001134</v>
      </c>
      <c r="E755" s="19" t="s">
        <v>25</v>
      </c>
      <c r="F755" s="23" t="s">
        <v>26</v>
      </c>
      <c r="G755" s="23" t="s">
        <v>951</v>
      </c>
      <c r="H755" s="23">
        <v>1994</v>
      </c>
      <c r="I755" s="23" t="s">
        <v>1894</v>
      </c>
      <c r="J755" s="23"/>
      <c r="K755" s="30"/>
      <c r="L755" s="30">
        <f>VLOOKUP(B755,'[1]All-Muss'!$C$3:$L$1341,5,0)</f>
        <v>75000</v>
      </c>
      <c r="M755" s="30">
        <f>VLOOKUP(B755,'[1]All-Muss'!$C$3:$L$1341,6,0)</f>
        <v>75000</v>
      </c>
      <c r="N755" s="30" t="str">
        <f>VLOOKUP(B755,'[1]All-Muss'!$C$3:$L$1341,8,0)</f>
        <v>I.R.M</v>
      </c>
      <c r="O755" s="25">
        <f t="shared" si="46"/>
        <v>0</v>
      </c>
      <c r="P755" s="23" t="e">
        <f>+#REF!-H755</f>
        <v>#REF!</v>
      </c>
      <c r="Q755" s="24" t="e">
        <f t="shared" si="47"/>
        <v>#REF!</v>
      </c>
      <c r="R755" s="25" t="e">
        <f t="shared" si="48"/>
        <v>#REF!</v>
      </c>
      <c r="S755" s="24">
        <f t="shared" si="49"/>
        <v>0</v>
      </c>
      <c r="T755" s="24"/>
      <c r="U755" s="24"/>
      <c r="V755" s="24"/>
      <c r="W755" s="23" t="e">
        <f>+#REF!-H755</f>
        <v>#REF!</v>
      </c>
      <c r="X755" s="24"/>
      <c r="Y755" s="24"/>
      <c r="Z755" s="24"/>
      <c r="AA755" s="24"/>
      <c r="AB755" s="24"/>
      <c r="AC755" s="24"/>
      <c r="AD755" s="12" t="str">
        <f>VLOOKUP(B755,'[1]All-Muss'!$C$3:$L$1341,10,0)</f>
        <v>Letter sent ,last communication 14, Kindly check the cheque amount of Rs. 18,000/-</v>
      </c>
    </row>
    <row r="756" spans="1:30" ht="15" thickBot="1" x14ac:dyDescent="0.35">
      <c r="A756" s="27">
        <v>756</v>
      </c>
      <c r="B756" s="28" t="s">
        <v>1895</v>
      </c>
      <c r="C756" s="23" t="s">
        <v>23</v>
      </c>
      <c r="D756" s="29">
        <v>3001135</v>
      </c>
      <c r="E756" s="19" t="s">
        <v>25</v>
      </c>
      <c r="F756" s="23" t="s">
        <v>26</v>
      </c>
      <c r="G756" s="23" t="s">
        <v>945</v>
      </c>
      <c r="H756" s="23">
        <v>1994</v>
      </c>
      <c r="I756" s="23" t="s">
        <v>1327</v>
      </c>
      <c r="J756" s="23"/>
      <c r="K756" s="30"/>
      <c r="L756" s="30">
        <f>VLOOKUP(B756,'[1]All-Muss'!$C$3:$L$1341,5,0)</f>
        <v>45000</v>
      </c>
      <c r="M756" s="30">
        <f>VLOOKUP(B756,'[1]All-Muss'!$C$3:$L$1341,6,0)</f>
        <v>31000</v>
      </c>
      <c r="N756" s="30" t="str">
        <f>VLOOKUP(B756,'[1]All-Muss'!$C$3:$L$1341,8,0)</f>
        <v>Outstanding</v>
      </c>
      <c r="O756" s="25">
        <f t="shared" si="46"/>
        <v>14000</v>
      </c>
      <c r="P756" s="23" t="e">
        <f>+#REF!-H756</f>
        <v>#REF!</v>
      </c>
      <c r="Q756" s="24">
        <f t="shared" si="47"/>
        <v>24800</v>
      </c>
      <c r="R756" s="25" t="e">
        <f t="shared" si="48"/>
        <v>#REF!</v>
      </c>
      <c r="S756" s="24">
        <f t="shared" si="49"/>
        <v>24800</v>
      </c>
      <c r="T756" s="24"/>
      <c r="U756" s="24"/>
      <c r="V756" s="24"/>
      <c r="W756" s="23" t="e">
        <f>+#REF!-H756</f>
        <v>#REF!</v>
      </c>
      <c r="X756" s="24"/>
      <c r="Y756" s="24"/>
      <c r="Z756" s="24"/>
      <c r="AA756" s="24"/>
      <c r="AB756" s="24"/>
      <c r="AC756" s="24"/>
      <c r="AD756" s="12" t="str">
        <f>VLOOKUP(B756,'[1]All-Muss'!$C$3:$L$1341,10,0)</f>
        <v>Letter undelivered, last communication 11, outstanding</v>
      </c>
    </row>
    <row r="757" spans="1:30" ht="15" thickBot="1" x14ac:dyDescent="0.35">
      <c r="A757" s="27">
        <v>757</v>
      </c>
      <c r="B757" s="28" t="s">
        <v>1896</v>
      </c>
      <c r="C757" s="23" t="s">
        <v>23</v>
      </c>
      <c r="D757" s="29">
        <v>3001138</v>
      </c>
      <c r="E757" s="19" t="s">
        <v>25</v>
      </c>
      <c r="F757" s="23" t="s">
        <v>26</v>
      </c>
      <c r="G757" s="23" t="s">
        <v>1897</v>
      </c>
      <c r="H757" s="23">
        <v>1994</v>
      </c>
      <c r="I757" s="23" t="s">
        <v>1898</v>
      </c>
      <c r="J757" s="23"/>
      <c r="K757" s="30"/>
      <c r="L757" s="30">
        <f>VLOOKUP(B757,'[1]All-Muss'!$C$3:$L$1341,5,0)</f>
        <v>35000</v>
      </c>
      <c r="M757" s="30">
        <f>VLOOKUP(B757,'[1]All-Muss'!$C$3:$L$1341,6,0)</f>
        <v>35000</v>
      </c>
      <c r="N757" s="30" t="str">
        <f>VLOOKUP(B757,'[1]All-Muss'!$C$3:$L$1341,8,0)</f>
        <v>I.R.M</v>
      </c>
      <c r="O757" s="25">
        <f t="shared" si="46"/>
        <v>0</v>
      </c>
      <c r="P757" s="23" t="e">
        <f>+#REF!-H757</f>
        <v>#REF!</v>
      </c>
      <c r="Q757" s="24" t="e">
        <f t="shared" si="47"/>
        <v>#REF!</v>
      </c>
      <c r="R757" s="25" t="e">
        <f t="shared" si="48"/>
        <v>#REF!</v>
      </c>
      <c r="S757" s="24">
        <f t="shared" si="49"/>
        <v>0</v>
      </c>
      <c r="T757" s="24"/>
      <c r="U757" s="24"/>
      <c r="V757" s="24"/>
      <c r="W757" s="23" t="e">
        <f>+#REF!-H757</f>
        <v>#REF!</v>
      </c>
      <c r="X757" s="24"/>
      <c r="Y757" s="24"/>
      <c r="Z757" s="24"/>
      <c r="AA757" s="24"/>
      <c r="AB757" s="24"/>
      <c r="AC757" s="24"/>
      <c r="AD757" s="12" t="str">
        <f>VLOOKUP(B757,'[1]All-Muss'!$C$3:$L$1341,10,0)</f>
        <v>Letter not sent, last communication 01</v>
      </c>
    </row>
    <row r="758" spans="1:30" ht="15" thickBot="1" x14ac:dyDescent="0.35">
      <c r="A758" s="27">
        <v>758</v>
      </c>
      <c r="B758" s="28" t="s">
        <v>1899</v>
      </c>
      <c r="C758" s="23" t="s">
        <v>23</v>
      </c>
      <c r="D758" s="29">
        <v>3001139</v>
      </c>
      <c r="E758" s="19" t="s">
        <v>25</v>
      </c>
      <c r="F758" s="23" t="s">
        <v>26</v>
      </c>
      <c r="G758" s="23" t="s">
        <v>951</v>
      </c>
      <c r="H758" s="23">
        <v>1994</v>
      </c>
      <c r="I758" s="23" t="s">
        <v>1900</v>
      </c>
      <c r="J758" s="23"/>
      <c r="K758" s="30"/>
      <c r="L758" s="30">
        <f>VLOOKUP(B758,'[1]All-Muss'!$C$3:$L$1341,5,0)</f>
        <v>45000</v>
      </c>
      <c r="M758" s="30">
        <f>VLOOKUP(B758,'[1]All-Muss'!$C$3:$L$1341,6,0)</f>
        <v>45000</v>
      </c>
      <c r="N758" s="30" t="str">
        <f>VLOOKUP(B758,'[1]All-Muss'!$C$3:$L$1341,8,0)</f>
        <v>I.R.M</v>
      </c>
      <c r="O758" s="25">
        <f t="shared" si="46"/>
        <v>0</v>
      </c>
      <c r="P758" s="23" t="e">
        <f>+#REF!-H758</f>
        <v>#REF!</v>
      </c>
      <c r="Q758" s="24" t="e">
        <f t="shared" si="47"/>
        <v>#REF!</v>
      </c>
      <c r="R758" s="25" t="e">
        <f t="shared" si="48"/>
        <v>#REF!</v>
      </c>
      <c r="S758" s="24">
        <f t="shared" si="49"/>
        <v>0</v>
      </c>
      <c r="T758" s="24"/>
      <c r="U758" s="24"/>
      <c r="V758" s="24"/>
      <c r="W758" s="23" t="e">
        <f>+#REF!-H758</f>
        <v>#REF!</v>
      </c>
      <c r="X758" s="24"/>
      <c r="Y758" s="24"/>
      <c r="Z758" s="24"/>
      <c r="AA758" s="24"/>
      <c r="AB758" s="24"/>
      <c r="AC758" s="24"/>
      <c r="AD758" s="12" t="str">
        <f>VLOOKUP(B758,'[1]All-Muss'!$C$3:$L$1341,10,0)</f>
        <v>Letter undelivered, last communication 10</v>
      </c>
    </row>
    <row r="759" spans="1:30" ht="15" thickBot="1" x14ac:dyDescent="0.35">
      <c r="A759" s="27">
        <v>759</v>
      </c>
      <c r="B759" s="28" t="s">
        <v>1901</v>
      </c>
      <c r="C759" s="23" t="s">
        <v>23</v>
      </c>
      <c r="D759" s="29">
        <v>3001140</v>
      </c>
      <c r="E759" s="19" t="s">
        <v>25</v>
      </c>
      <c r="F759" s="23" t="s">
        <v>26</v>
      </c>
      <c r="G759" s="23" t="s">
        <v>1883</v>
      </c>
      <c r="H759" s="23">
        <v>1994</v>
      </c>
      <c r="I759" s="23" t="s">
        <v>1902</v>
      </c>
      <c r="J759" s="23"/>
      <c r="K759" s="30"/>
      <c r="L759" s="30">
        <f>VLOOKUP(B759,'[1]All-Muss'!$C$3:$L$1341,5,0)</f>
        <v>45000</v>
      </c>
      <c r="M759" s="30">
        <f>VLOOKUP(B759,'[1]All-Muss'!$C$3:$L$1341,6,0)</f>
        <v>45000</v>
      </c>
      <c r="N759" s="30" t="str">
        <f>VLOOKUP(B759,'[1]All-Muss'!$C$3:$L$1341,8,0)</f>
        <v>I.R.M</v>
      </c>
      <c r="O759" s="25">
        <f t="shared" si="46"/>
        <v>0</v>
      </c>
      <c r="P759" s="23" t="e">
        <f>+#REF!-H759</f>
        <v>#REF!</v>
      </c>
      <c r="Q759" s="24" t="e">
        <f t="shared" si="47"/>
        <v>#REF!</v>
      </c>
      <c r="R759" s="25" t="e">
        <f t="shared" si="48"/>
        <v>#REF!</v>
      </c>
      <c r="S759" s="24">
        <f t="shared" si="49"/>
        <v>0</v>
      </c>
      <c r="T759" s="24"/>
      <c r="U759" s="24"/>
      <c r="V759" s="24"/>
      <c r="W759" s="23" t="e">
        <f>+#REF!-H759</f>
        <v>#REF!</v>
      </c>
      <c r="X759" s="24"/>
      <c r="Y759" s="24"/>
      <c r="Z759" s="24"/>
      <c r="AA759" s="24"/>
      <c r="AB759" s="24"/>
      <c r="AC759" s="24"/>
      <c r="AD759" s="12" t="str">
        <f>VLOOKUP(B759,'[1]All-Muss'!$C$3:$L$1341,10,0)</f>
        <v>Letter not sent, last communication 10</v>
      </c>
    </row>
    <row r="760" spans="1:30" ht="15" thickBot="1" x14ac:dyDescent="0.35">
      <c r="A760" s="27">
        <v>760</v>
      </c>
      <c r="B760" s="28" t="s">
        <v>1903</v>
      </c>
      <c r="C760" s="23" t="s">
        <v>23</v>
      </c>
      <c r="D760" s="29">
        <v>3001142</v>
      </c>
      <c r="E760" s="19" t="s">
        <v>25</v>
      </c>
      <c r="F760" s="23" t="s">
        <v>26</v>
      </c>
      <c r="G760" s="23" t="s">
        <v>1904</v>
      </c>
      <c r="H760" s="23">
        <v>1994</v>
      </c>
      <c r="I760" s="23" t="s">
        <v>1905</v>
      </c>
      <c r="J760" s="23"/>
      <c r="K760" s="30"/>
      <c r="L760" s="30">
        <f>VLOOKUP(B760,'[1]All-Muss'!$C$3:$L$1341,5,0)</f>
        <v>35000</v>
      </c>
      <c r="M760" s="30">
        <f>VLOOKUP(B760,'[1]All-Muss'!$C$3:$L$1341,6,0)</f>
        <v>35000</v>
      </c>
      <c r="N760" s="30" t="str">
        <f>VLOOKUP(B760,'[1]All-Muss'!$C$3:$L$1341,8,0)</f>
        <v>I.R.M</v>
      </c>
      <c r="O760" s="25">
        <f t="shared" si="46"/>
        <v>0</v>
      </c>
      <c r="P760" s="23" t="e">
        <f>+#REF!-H760</f>
        <v>#REF!</v>
      </c>
      <c r="Q760" s="24" t="e">
        <f t="shared" si="47"/>
        <v>#REF!</v>
      </c>
      <c r="R760" s="25" t="e">
        <f t="shared" si="48"/>
        <v>#REF!</v>
      </c>
      <c r="S760" s="24">
        <f t="shared" si="49"/>
        <v>0</v>
      </c>
      <c r="T760" s="24"/>
      <c r="U760" s="24"/>
      <c r="V760" s="24"/>
      <c r="W760" s="23" t="e">
        <f>+#REF!-H760</f>
        <v>#REF!</v>
      </c>
      <c r="X760" s="24"/>
      <c r="Y760" s="24"/>
      <c r="Z760" s="24"/>
      <c r="AA760" s="24"/>
      <c r="AB760" s="24"/>
      <c r="AC760" s="24"/>
      <c r="AD760" s="12" t="str">
        <f>VLOOKUP(B760,'[1]All-Muss'!$C$3:$L$1341,10,0)</f>
        <v>Letter sent, undelivered, last communication 14</v>
      </c>
    </row>
    <row r="761" spans="1:30" ht="15" thickBot="1" x14ac:dyDescent="0.35">
      <c r="A761" s="27">
        <v>761</v>
      </c>
      <c r="B761" s="28" t="s">
        <v>1906</v>
      </c>
      <c r="C761" s="23" t="s">
        <v>23</v>
      </c>
      <c r="D761" s="29">
        <v>3001145</v>
      </c>
      <c r="E761" s="19" t="s">
        <v>25</v>
      </c>
      <c r="F761" s="23" t="s">
        <v>26</v>
      </c>
      <c r="G761" s="23" t="s">
        <v>1907</v>
      </c>
      <c r="H761" s="23">
        <v>1994</v>
      </c>
      <c r="I761" s="23" t="s">
        <v>1908</v>
      </c>
      <c r="J761" s="23"/>
      <c r="K761" s="30"/>
      <c r="L761" s="30">
        <f>VLOOKUP(B761,'[1]All-Muss'!$C$3:$L$1341,5,0)</f>
        <v>45000</v>
      </c>
      <c r="M761" s="30">
        <f>VLOOKUP(B761,'[1]All-Muss'!$C$3:$L$1341,6,0)</f>
        <v>45000</v>
      </c>
      <c r="N761" s="30" t="str">
        <f>VLOOKUP(B761,'[1]All-Muss'!$C$3:$L$1341,8,0)</f>
        <v>I.R.M</v>
      </c>
      <c r="O761" s="25">
        <f t="shared" si="46"/>
        <v>0</v>
      </c>
      <c r="P761" s="23" t="e">
        <f>+#REF!-H761</f>
        <v>#REF!</v>
      </c>
      <c r="Q761" s="24" t="e">
        <f t="shared" si="47"/>
        <v>#REF!</v>
      </c>
      <c r="R761" s="25" t="e">
        <f t="shared" si="48"/>
        <v>#REF!</v>
      </c>
      <c r="S761" s="24">
        <f t="shared" si="49"/>
        <v>0</v>
      </c>
      <c r="T761" s="24"/>
      <c r="U761" s="24"/>
      <c r="V761" s="24"/>
      <c r="W761" s="23" t="e">
        <f>+#REF!-H761</f>
        <v>#REF!</v>
      </c>
      <c r="X761" s="24"/>
      <c r="Y761" s="24"/>
      <c r="Z761" s="24"/>
      <c r="AA761" s="24"/>
      <c r="AB761" s="24"/>
      <c r="AC761" s="24"/>
      <c r="AD761" s="12" t="str">
        <f>VLOOKUP(B761,'[1]All-Muss'!$C$3:$L$1341,10,0)</f>
        <v>Letter not sent, only application form filed</v>
      </c>
    </row>
    <row r="762" spans="1:30" ht="15" thickBot="1" x14ac:dyDescent="0.35">
      <c r="A762" s="27">
        <v>762</v>
      </c>
      <c r="B762" s="28" t="s">
        <v>1909</v>
      </c>
      <c r="C762" s="23" t="s">
        <v>23</v>
      </c>
      <c r="D762" s="29">
        <v>3001147</v>
      </c>
      <c r="E762" s="19" t="s">
        <v>25</v>
      </c>
      <c r="F762" s="23" t="s">
        <v>26</v>
      </c>
      <c r="G762" s="23" t="s">
        <v>1883</v>
      </c>
      <c r="H762" s="23">
        <v>1994</v>
      </c>
      <c r="I762" s="23" t="s">
        <v>1910</v>
      </c>
      <c r="J762" s="23"/>
      <c r="K762" s="30"/>
      <c r="L762" s="30">
        <f>VLOOKUP(B762,'[1]All-Muss'!$C$3:$L$1341,5,0)</f>
        <v>28500</v>
      </c>
      <c r="M762" s="30">
        <f>VLOOKUP(B762,'[1]All-Muss'!$C$3:$L$1341,6,0)</f>
        <v>28500</v>
      </c>
      <c r="N762" s="30" t="str">
        <f>VLOOKUP(B762,'[1]All-Muss'!$C$3:$L$1341,8,0)</f>
        <v>I.R.M</v>
      </c>
      <c r="O762" s="25">
        <f t="shared" si="46"/>
        <v>0</v>
      </c>
      <c r="P762" s="23" t="e">
        <f>+#REF!-H762</f>
        <v>#REF!</v>
      </c>
      <c r="Q762" s="24" t="e">
        <f t="shared" si="47"/>
        <v>#REF!</v>
      </c>
      <c r="R762" s="25" t="e">
        <f t="shared" si="48"/>
        <v>#REF!</v>
      </c>
      <c r="S762" s="24">
        <f t="shared" si="49"/>
        <v>0</v>
      </c>
      <c r="T762" s="24"/>
      <c r="U762" s="24"/>
      <c r="V762" s="24"/>
      <c r="W762" s="23" t="e">
        <f>+#REF!-H762</f>
        <v>#REF!</v>
      </c>
      <c r="X762" s="24"/>
      <c r="Y762" s="24"/>
      <c r="Z762" s="24"/>
      <c r="AA762" s="24"/>
      <c r="AB762" s="24"/>
      <c r="AC762" s="24"/>
      <c r="AD762" s="12" t="str">
        <f>VLOOKUP(B762,'[1]All-Muss'!$C$3:$L$1341,10,0)</f>
        <v>Letter not sent, Last communication 07</v>
      </c>
    </row>
    <row r="763" spans="1:30" ht="15" thickBot="1" x14ac:dyDescent="0.35">
      <c r="A763" s="27">
        <v>763</v>
      </c>
      <c r="B763" s="28" t="s">
        <v>1911</v>
      </c>
      <c r="C763" s="23" t="s">
        <v>23</v>
      </c>
      <c r="D763" s="29">
        <v>3001148</v>
      </c>
      <c r="E763" s="19" t="s">
        <v>25</v>
      </c>
      <c r="F763" s="23" t="s">
        <v>26</v>
      </c>
      <c r="G763" s="23" t="s">
        <v>1878</v>
      </c>
      <c r="H763" s="23">
        <v>1994</v>
      </c>
      <c r="I763" s="23" t="s">
        <v>1912</v>
      </c>
      <c r="J763" s="23"/>
      <c r="K763" s="30"/>
      <c r="L763" s="30">
        <f>VLOOKUP(B763,'[1]All-Muss'!$C$3:$L$1341,5,0)</f>
        <v>33250</v>
      </c>
      <c r="M763" s="30">
        <f>VLOOKUP(B763,'[1]All-Muss'!$C$3:$L$1341,6,0)</f>
        <v>33250</v>
      </c>
      <c r="N763" s="30" t="str">
        <f>VLOOKUP(B763,'[1]All-Muss'!$C$3:$L$1341,8,0)</f>
        <v>I.R.M</v>
      </c>
      <c r="O763" s="25">
        <f t="shared" si="46"/>
        <v>0</v>
      </c>
      <c r="P763" s="23" t="e">
        <f>+#REF!-H763</f>
        <v>#REF!</v>
      </c>
      <c r="Q763" s="24" t="e">
        <f t="shared" si="47"/>
        <v>#REF!</v>
      </c>
      <c r="R763" s="25" t="e">
        <f t="shared" si="48"/>
        <v>#REF!</v>
      </c>
      <c r="S763" s="24">
        <f t="shared" si="49"/>
        <v>0</v>
      </c>
      <c r="T763" s="24"/>
      <c r="U763" s="24"/>
      <c r="V763" s="24"/>
      <c r="W763" s="23" t="e">
        <f>+#REF!-H763</f>
        <v>#REF!</v>
      </c>
      <c r="X763" s="24"/>
      <c r="Y763" s="24"/>
      <c r="Z763" s="24"/>
      <c r="AA763" s="24"/>
      <c r="AB763" s="24"/>
      <c r="AC763" s="24"/>
      <c r="AD763" s="12" t="str">
        <f>VLOOKUP(B763,'[1]All-Muss'!$C$3:$L$1341,10,0)</f>
        <v>Letter undelivered, last communication 13</v>
      </c>
    </row>
    <row r="764" spans="1:30" ht="15" thickBot="1" x14ac:dyDescent="0.35">
      <c r="A764" s="27">
        <v>764</v>
      </c>
      <c r="B764" s="28" t="s">
        <v>1913</v>
      </c>
      <c r="C764" s="23" t="s">
        <v>23</v>
      </c>
      <c r="D764" s="29">
        <v>3001149</v>
      </c>
      <c r="E764" s="19" t="s">
        <v>25</v>
      </c>
      <c r="F764" s="23" t="s">
        <v>26</v>
      </c>
      <c r="G764" s="23" t="s">
        <v>951</v>
      </c>
      <c r="H764" s="23">
        <v>1994</v>
      </c>
      <c r="I764" s="23" t="s">
        <v>1914</v>
      </c>
      <c r="J764" s="23"/>
      <c r="K764" s="30"/>
      <c r="L764" s="30">
        <f>VLOOKUP(B764,'[1]All-Muss'!$C$3:$L$1341,5,0)</f>
        <v>35000</v>
      </c>
      <c r="M764" s="30">
        <f>VLOOKUP(B764,'[1]All-Muss'!$C$3:$L$1341,6,0)</f>
        <v>35000</v>
      </c>
      <c r="N764" s="30" t="str">
        <f>VLOOKUP(B764,'[1]All-Muss'!$C$3:$L$1341,8,0)</f>
        <v>I.R.M</v>
      </c>
      <c r="O764" s="25">
        <f t="shared" si="46"/>
        <v>0</v>
      </c>
      <c r="P764" s="23" t="e">
        <f>+#REF!-H764</f>
        <v>#REF!</v>
      </c>
      <c r="Q764" s="24" t="e">
        <f t="shared" si="47"/>
        <v>#REF!</v>
      </c>
      <c r="R764" s="25" t="e">
        <f t="shared" si="48"/>
        <v>#REF!</v>
      </c>
      <c r="S764" s="24">
        <f t="shared" si="49"/>
        <v>0</v>
      </c>
      <c r="T764" s="24"/>
      <c r="U764" s="24"/>
      <c r="V764" s="24"/>
      <c r="W764" s="23" t="e">
        <f>+#REF!-H764</f>
        <v>#REF!</v>
      </c>
      <c r="X764" s="24"/>
      <c r="Y764" s="24"/>
      <c r="Z764" s="24"/>
      <c r="AA764" s="24"/>
      <c r="AB764" s="24"/>
      <c r="AC764" s="24"/>
      <c r="AD764" s="12" t="str">
        <f>VLOOKUP(B764,'[1]All-Muss'!$C$3:$L$1341,10,0)</f>
        <v>Letter not sent, last communication 06</v>
      </c>
    </row>
    <row r="765" spans="1:30" ht="29.4" thickBot="1" x14ac:dyDescent="0.35">
      <c r="A765" s="27">
        <v>765</v>
      </c>
      <c r="B765" s="28" t="s">
        <v>1915</v>
      </c>
      <c r="C765" s="23" t="s">
        <v>23</v>
      </c>
      <c r="D765" s="29">
        <v>3001155</v>
      </c>
      <c r="E765" s="19" t="s">
        <v>25</v>
      </c>
      <c r="F765" s="23" t="s">
        <v>26</v>
      </c>
      <c r="G765" s="31">
        <v>34345</v>
      </c>
      <c r="H765" s="23">
        <v>1994</v>
      </c>
      <c r="I765" s="23" t="s">
        <v>1916</v>
      </c>
      <c r="J765" s="23"/>
      <c r="K765" s="30"/>
      <c r="L765" s="30">
        <f>VLOOKUP(B765,'[1]All-Muss'!$C$3:$L$1341,5,0)</f>
        <v>71250</v>
      </c>
      <c r="M765" s="30">
        <f>VLOOKUP(B765,'[1]All-Muss'!$C$3:$L$1341,6,0)</f>
        <v>71250</v>
      </c>
      <c r="N765" s="30" t="str">
        <f>VLOOKUP(B765,'[1]All-Muss'!$C$3:$L$1341,8,0)</f>
        <v>I.R.M</v>
      </c>
      <c r="O765" s="25">
        <f t="shared" si="46"/>
        <v>0</v>
      </c>
      <c r="P765" s="23" t="e">
        <f>+#REF!-H765</f>
        <v>#REF!</v>
      </c>
      <c r="Q765" s="24" t="e">
        <f t="shared" si="47"/>
        <v>#REF!</v>
      </c>
      <c r="R765" s="25" t="e">
        <f t="shared" si="48"/>
        <v>#REF!</v>
      </c>
      <c r="S765" s="24">
        <f t="shared" si="49"/>
        <v>0</v>
      </c>
      <c r="T765" s="24"/>
      <c r="U765" s="24"/>
      <c r="V765" s="24"/>
      <c r="W765" s="23" t="e">
        <f>+#REF!-H765</f>
        <v>#REF!</v>
      </c>
      <c r="X765" s="24"/>
      <c r="Y765" s="24"/>
      <c r="Z765" s="24"/>
      <c r="AA765" s="24"/>
      <c r="AB765" s="24"/>
      <c r="AC765" s="24"/>
      <c r="AD765" s="12" t="str">
        <f>VLOOKUP(B765,'[1]All-Muss'!$C$3:$L$1341,10,0)</f>
        <v>Letter undelivered, last communication 06, 
total 3 membership:- 03011153 (Goa) &amp; 03001154 (Tpt)</v>
      </c>
    </row>
    <row r="766" spans="1:30" ht="15" thickBot="1" x14ac:dyDescent="0.35">
      <c r="A766" s="27">
        <v>766</v>
      </c>
      <c r="B766" s="28" t="s">
        <v>1917</v>
      </c>
      <c r="C766" s="23" t="s">
        <v>23</v>
      </c>
      <c r="D766" s="29">
        <v>3001157</v>
      </c>
      <c r="E766" s="19" t="s">
        <v>25</v>
      </c>
      <c r="F766" s="23" t="s">
        <v>26</v>
      </c>
      <c r="G766" s="23" t="s">
        <v>1907</v>
      </c>
      <c r="H766" s="23">
        <v>1994</v>
      </c>
      <c r="I766" s="23" t="s">
        <v>1918</v>
      </c>
      <c r="J766" s="23"/>
      <c r="K766" s="30"/>
      <c r="L766" s="30">
        <f>VLOOKUP(B766,'[1]All-Muss'!$C$3:$L$1341,5,0)</f>
        <v>57000</v>
      </c>
      <c r="M766" s="30">
        <f>VLOOKUP(B766,'[1]All-Muss'!$C$3:$L$1341,6,0)</f>
        <v>57000</v>
      </c>
      <c r="N766" s="30" t="str">
        <f>VLOOKUP(B766,'[1]All-Muss'!$C$3:$L$1341,8,0)</f>
        <v>I.R.M</v>
      </c>
      <c r="O766" s="25">
        <f t="shared" si="46"/>
        <v>0</v>
      </c>
      <c r="P766" s="23" t="e">
        <f>+#REF!-H766</f>
        <v>#REF!</v>
      </c>
      <c r="Q766" s="24" t="e">
        <f t="shared" si="47"/>
        <v>#REF!</v>
      </c>
      <c r="R766" s="25" t="e">
        <f t="shared" si="48"/>
        <v>#REF!</v>
      </c>
      <c r="S766" s="24">
        <f t="shared" si="49"/>
        <v>0</v>
      </c>
      <c r="T766" s="24"/>
      <c r="U766" s="24"/>
      <c r="V766" s="24"/>
      <c r="W766" s="23" t="e">
        <f>+#REF!-H766</f>
        <v>#REF!</v>
      </c>
      <c r="X766" s="24"/>
      <c r="Y766" s="24"/>
      <c r="Z766" s="24"/>
      <c r="AA766" s="24"/>
      <c r="AB766" s="24"/>
      <c r="AC766" s="24"/>
      <c r="AD766" s="12" t="str">
        <f>VLOOKUP(B766,'[1]All-Muss'!$C$3:$L$1341,10,0)</f>
        <v>Letter not sent, only application form filed</v>
      </c>
    </row>
    <row r="767" spans="1:30" ht="15" thickBot="1" x14ac:dyDescent="0.35">
      <c r="A767" s="27">
        <v>767</v>
      </c>
      <c r="B767" s="28" t="s">
        <v>1919</v>
      </c>
      <c r="C767" s="23" t="s">
        <v>23</v>
      </c>
      <c r="D767" s="29">
        <v>3001166</v>
      </c>
      <c r="E767" s="19" t="s">
        <v>25</v>
      </c>
      <c r="F767" s="23" t="s">
        <v>26</v>
      </c>
      <c r="G767" s="23" t="s">
        <v>1920</v>
      </c>
      <c r="H767" s="23">
        <v>1994</v>
      </c>
      <c r="I767" s="23" t="s">
        <v>1921</v>
      </c>
      <c r="J767" s="23"/>
      <c r="K767" s="30"/>
      <c r="L767" s="30">
        <f>VLOOKUP(B767,'[1]All-Muss'!$C$3:$L$1341,5,0)</f>
        <v>45000</v>
      </c>
      <c r="M767" s="30">
        <f>VLOOKUP(B767,'[1]All-Muss'!$C$3:$L$1341,6,0)</f>
        <v>27000</v>
      </c>
      <c r="N767" s="30" t="str">
        <f>VLOOKUP(B767,'[1]All-Muss'!$C$3:$L$1341,8,0)</f>
        <v>Outstanding</v>
      </c>
      <c r="O767" s="25">
        <f t="shared" si="46"/>
        <v>18000</v>
      </c>
      <c r="P767" s="23" t="e">
        <f>+#REF!-H767</f>
        <v>#REF!</v>
      </c>
      <c r="Q767" s="24">
        <f t="shared" si="47"/>
        <v>21600</v>
      </c>
      <c r="R767" s="25" t="e">
        <f t="shared" si="48"/>
        <v>#REF!</v>
      </c>
      <c r="S767" s="24">
        <f t="shared" si="49"/>
        <v>21600</v>
      </c>
      <c r="T767" s="24"/>
      <c r="U767" s="24"/>
      <c r="V767" s="24"/>
      <c r="W767" s="23" t="e">
        <f>+#REF!-H767</f>
        <v>#REF!</v>
      </c>
      <c r="X767" s="24"/>
      <c r="Y767" s="24"/>
      <c r="Z767" s="24"/>
      <c r="AA767" s="24"/>
      <c r="AB767" s="24"/>
      <c r="AC767" s="24"/>
      <c r="AD767" s="12" t="str">
        <f>VLOOKUP(B767,'[1]All-Muss'!$C$3:$L$1341,10,0)</f>
        <v>Letter undelivered, according to file unit cost outstanding</v>
      </c>
    </row>
    <row r="768" spans="1:30" ht="15" thickBot="1" x14ac:dyDescent="0.35">
      <c r="A768" s="27">
        <v>768</v>
      </c>
      <c r="B768" s="28" t="s">
        <v>1922</v>
      </c>
      <c r="C768" s="23" t="s">
        <v>23</v>
      </c>
      <c r="D768" s="29">
        <v>3001167</v>
      </c>
      <c r="E768" s="19" t="s">
        <v>25</v>
      </c>
      <c r="F768" s="23" t="s">
        <v>26</v>
      </c>
      <c r="G768" s="23" t="s">
        <v>945</v>
      </c>
      <c r="H768" s="23">
        <v>1994</v>
      </c>
      <c r="I768" s="23" t="s">
        <v>1923</v>
      </c>
      <c r="J768" s="23"/>
      <c r="K768" s="30"/>
      <c r="L768" s="30">
        <f>VLOOKUP(B768,'[1]All-Muss'!$C$3:$L$1341,5,0)</f>
        <v>57000</v>
      </c>
      <c r="M768" s="30">
        <f>VLOOKUP(B768,'[1]All-Muss'!$C$3:$L$1341,6,0)</f>
        <v>21000</v>
      </c>
      <c r="N768" s="30" t="str">
        <f>VLOOKUP(B768,'[1]All-Muss'!$C$3:$L$1341,8,0)</f>
        <v>Outstanding</v>
      </c>
      <c r="O768" s="25">
        <f t="shared" si="46"/>
        <v>36000</v>
      </c>
      <c r="P768" s="23" t="e">
        <f>+#REF!-H768</f>
        <v>#REF!</v>
      </c>
      <c r="Q768" s="24">
        <f t="shared" si="47"/>
        <v>16800</v>
      </c>
      <c r="R768" s="25" t="e">
        <f t="shared" si="48"/>
        <v>#REF!</v>
      </c>
      <c r="S768" s="24">
        <f t="shared" si="49"/>
        <v>16800</v>
      </c>
      <c r="T768" s="24"/>
      <c r="U768" s="24"/>
      <c r="V768" s="24"/>
      <c r="W768" s="23" t="e">
        <f>+#REF!-H768</f>
        <v>#REF!</v>
      </c>
      <c r="X768" s="24"/>
      <c r="Y768" s="24"/>
      <c r="Z768" s="24"/>
      <c r="AA768" s="24"/>
      <c r="AB768" s="24"/>
      <c r="AC768" s="24"/>
      <c r="AD768" s="12" t="str">
        <f>VLOOKUP(B768,'[1]All-Muss'!$C$3:$L$1341,10,0)</f>
        <v>Letter sent, according to file unit cost outstanding</v>
      </c>
    </row>
    <row r="769" spans="1:30" ht="15" thickBot="1" x14ac:dyDescent="0.35">
      <c r="A769" s="27">
        <v>769</v>
      </c>
      <c r="B769" s="28" t="s">
        <v>1924</v>
      </c>
      <c r="C769" s="23" t="s">
        <v>23</v>
      </c>
      <c r="D769" s="29">
        <v>3001170</v>
      </c>
      <c r="E769" s="19" t="s">
        <v>25</v>
      </c>
      <c r="F769" s="23" t="s">
        <v>26</v>
      </c>
      <c r="G769" s="23" t="s">
        <v>1925</v>
      </c>
      <c r="H769" s="23">
        <v>1994</v>
      </c>
      <c r="I769" s="23" t="s">
        <v>1926</v>
      </c>
      <c r="J769" s="23"/>
      <c r="K769" s="30"/>
      <c r="L769" s="30">
        <f>VLOOKUP(B769,'[1]All-Muss'!$C$3:$L$1341,5,0)</f>
        <v>57000</v>
      </c>
      <c r="M769" s="30">
        <f>VLOOKUP(B769,'[1]All-Muss'!$C$3:$L$1341,6,0)</f>
        <v>57000</v>
      </c>
      <c r="N769" s="30" t="str">
        <f>VLOOKUP(B769,'[1]All-Muss'!$C$3:$L$1341,8,0)</f>
        <v>R.M</v>
      </c>
      <c r="O769" s="25">
        <f t="shared" si="46"/>
        <v>0</v>
      </c>
      <c r="P769" s="23" t="e">
        <f>+#REF!-H769</f>
        <v>#REF!</v>
      </c>
      <c r="Q769" s="24" t="e">
        <f t="shared" si="47"/>
        <v>#REF!</v>
      </c>
      <c r="R769" s="25" t="e">
        <f t="shared" si="48"/>
        <v>#REF!</v>
      </c>
      <c r="S769" s="24">
        <f t="shared" si="49"/>
        <v>0</v>
      </c>
      <c r="T769" s="24"/>
      <c r="U769" s="24"/>
      <c r="V769" s="24"/>
      <c r="W769" s="23" t="e">
        <f>+#REF!-H769</f>
        <v>#REF!</v>
      </c>
      <c r="X769" s="24"/>
      <c r="Y769" s="24"/>
      <c r="Z769" s="24"/>
      <c r="AA769" s="24"/>
      <c r="AB769" s="24"/>
      <c r="AC769" s="24"/>
      <c r="AD769" s="12" t="str">
        <f>VLOOKUP(B769,'[1]All-Muss'!$C$3:$L$1341,10,0)</f>
        <v>Last communication 12</v>
      </c>
    </row>
    <row r="770" spans="1:30" ht="15" thickBot="1" x14ac:dyDescent="0.35">
      <c r="A770" s="27">
        <v>770</v>
      </c>
      <c r="B770" s="28" t="s">
        <v>1927</v>
      </c>
      <c r="C770" s="23" t="s">
        <v>23</v>
      </c>
      <c r="D770" s="29">
        <v>3001187</v>
      </c>
      <c r="E770" s="19" t="s">
        <v>25</v>
      </c>
      <c r="F770" s="23" t="s">
        <v>26</v>
      </c>
      <c r="G770" s="23" t="s">
        <v>1875</v>
      </c>
      <c r="H770" s="23">
        <v>1994</v>
      </c>
      <c r="I770" s="23" t="s">
        <v>1928</v>
      </c>
      <c r="J770" s="23"/>
      <c r="K770" s="30"/>
      <c r="L770" s="33">
        <f>VLOOKUP(B770,'[1]All-Muss'!$C$3:$L$1341,5,0)</f>
        <v>28000</v>
      </c>
      <c r="M770" s="30">
        <f>VLOOKUP(B770,'[1]All-Muss'!$C$3:$L$1341,6,0)</f>
        <v>28000</v>
      </c>
      <c r="N770" s="30" t="str">
        <f>VLOOKUP(B770,'[1]All-Muss'!$C$3:$L$1341,8,0)</f>
        <v>R.M</v>
      </c>
      <c r="O770" s="25">
        <f t="shared" si="46"/>
        <v>0</v>
      </c>
      <c r="P770" s="23" t="e">
        <f>+#REF!-H770</f>
        <v>#REF!</v>
      </c>
      <c r="Q770" s="24" t="e">
        <f t="shared" si="47"/>
        <v>#REF!</v>
      </c>
      <c r="R770" s="25" t="e">
        <f t="shared" si="48"/>
        <v>#REF!</v>
      </c>
      <c r="S770" s="24">
        <f t="shared" si="49"/>
        <v>0</v>
      </c>
      <c r="T770" s="24"/>
      <c r="U770" s="24"/>
      <c r="V770" s="24"/>
      <c r="W770" s="23" t="e">
        <f>+#REF!-H770</f>
        <v>#REF!</v>
      </c>
      <c r="X770" s="24"/>
      <c r="Y770" s="24"/>
      <c r="Z770" s="24"/>
      <c r="AA770" s="24"/>
      <c r="AB770" s="24"/>
      <c r="AC770" s="24"/>
      <c r="AD770" s="12" t="str">
        <f>VLOOKUP(B770,'[1]All-Muss'!$C$3:$L$1341,10,0)</f>
        <v>Last communication 12</v>
      </c>
    </row>
    <row r="771" spans="1:30" ht="15" thickBot="1" x14ac:dyDescent="0.35">
      <c r="A771" s="27">
        <v>771</v>
      </c>
      <c r="B771" s="28" t="s">
        <v>1929</v>
      </c>
      <c r="C771" s="23" t="s">
        <v>23</v>
      </c>
      <c r="D771" s="29">
        <v>3001189</v>
      </c>
      <c r="E771" s="19" t="s">
        <v>25</v>
      </c>
      <c r="F771" s="23" t="s">
        <v>26</v>
      </c>
      <c r="G771" s="23" t="s">
        <v>1907</v>
      </c>
      <c r="H771" s="23">
        <v>1994</v>
      </c>
      <c r="I771" s="23" t="s">
        <v>1930</v>
      </c>
      <c r="J771" s="23"/>
      <c r="K771" s="30"/>
      <c r="L771" s="30">
        <f>VLOOKUP(B771,'[1]All-Muss'!$C$3:$L$1341,5,0)</f>
        <v>35000</v>
      </c>
      <c r="M771" s="30">
        <f>VLOOKUP(B771,'[1]All-Muss'!$C$3:$L$1341,6,0)</f>
        <v>35000</v>
      </c>
      <c r="N771" s="30" t="str">
        <f>VLOOKUP(B771,'[1]All-Muss'!$C$3:$L$1341,8,0)</f>
        <v>I.R.M</v>
      </c>
      <c r="O771" s="25">
        <f t="shared" ref="O771:O834" si="53">+L771-M771</f>
        <v>0</v>
      </c>
      <c r="P771" s="23" t="e">
        <f>+#REF!-H771</f>
        <v>#REF!</v>
      </c>
      <c r="Q771" s="24" t="e">
        <f t="shared" si="47"/>
        <v>#REF!</v>
      </c>
      <c r="R771" s="25" t="e">
        <f t="shared" si="48"/>
        <v>#REF!</v>
      </c>
      <c r="S771" s="24">
        <f t="shared" si="49"/>
        <v>0</v>
      </c>
      <c r="T771" s="24"/>
      <c r="U771" s="24"/>
      <c r="V771" s="24"/>
      <c r="W771" s="23" t="e">
        <f>+#REF!-H771</f>
        <v>#REF!</v>
      </c>
      <c r="X771" s="24"/>
      <c r="Y771" s="24"/>
      <c r="Z771" s="24"/>
      <c r="AA771" s="24"/>
      <c r="AB771" s="24"/>
      <c r="AC771" s="24"/>
      <c r="AD771" s="12" t="str">
        <f>VLOOKUP(B771,'[1]All-Muss'!$C$3:$L$1341,10,0)</f>
        <v>Letter sent, last communication 10</v>
      </c>
    </row>
    <row r="772" spans="1:30" ht="15" thickBot="1" x14ac:dyDescent="0.35">
      <c r="A772" s="27">
        <v>772</v>
      </c>
      <c r="B772" s="28" t="s">
        <v>1931</v>
      </c>
      <c r="C772" s="23" t="s">
        <v>23</v>
      </c>
      <c r="D772" s="29">
        <v>3001190</v>
      </c>
      <c r="E772" s="19" t="s">
        <v>25</v>
      </c>
      <c r="F772" s="23" t="s">
        <v>26</v>
      </c>
      <c r="G772" s="23" t="s">
        <v>1883</v>
      </c>
      <c r="H772" s="23">
        <v>1994</v>
      </c>
      <c r="I772" s="23" t="s">
        <v>1932</v>
      </c>
      <c r="J772" s="23"/>
      <c r="K772" s="30"/>
      <c r="L772" s="30">
        <f>VLOOKUP(B772,'[1]All-Muss'!$C$3:$L$1341,5,0)</f>
        <v>28500</v>
      </c>
      <c r="M772" s="30">
        <f>VLOOKUP(B772,'[1]All-Muss'!$C$3:$L$1341,6,0)</f>
        <v>28500</v>
      </c>
      <c r="N772" s="30" t="str">
        <f>VLOOKUP(B772,'[1]All-Muss'!$C$3:$L$1341,8,0)</f>
        <v>I.R.M</v>
      </c>
      <c r="O772" s="25">
        <f t="shared" si="53"/>
        <v>0</v>
      </c>
      <c r="P772" s="23" t="e">
        <f>+#REF!-H772</f>
        <v>#REF!</v>
      </c>
      <c r="Q772" s="24" t="e">
        <f t="shared" ref="Q772:Q835" si="54">IF(N772="outstanding",(M772-(M772*20%)),(M772-(M772/99)*P772))</f>
        <v>#REF!</v>
      </c>
      <c r="R772" s="25" t="e">
        <f t="shared" ref="R772:R835" si="55">((M772-(M772/99)*P772))</f>
        <v>#REF!</v>
      </c>
      <c r="S772" s="24">
        <f t="shared" ref="S772:S835" si="56">IF(N772="outstanding",(M772-(M772*20%)),0)</f>
        <v>0</v>
      </c>
      <c r="T772" s="24"/>
      <c r="U772" s="24"/>
      <c r="V772" s="24"/>
      <c r="W772" s="23" t="e">
        <f>+#REF!-H772</f>
        <v>#REF!</v>
      </c>
      <c r="X772" s="24"/>
      <c r="Y772" s="24"/>
      <c r="Z772" s="24"/>
      <c r="AA772" s="24"/>
      <c r="AB772" s="24"/>
      <c r="AC772" s="24"/>
      <c r="AD772" s="12" t="str">
        <f>VLOOKUP(B772,'[1]All-Muss'!$C$3:$L$1341,10,0)</f>
        <v>Letter not sent, reminder sent 07</v>
      </c>
    </row>
    <row r="773" spans="1:30" ht="15" thickBot="1" x14ac:dyDescent="0.35">
      <c r="A773" s="27">
        <v>773</v>
      </c>
      <c r="B773" s="28" t="s">
        <v>1933</v>
      </c>
      <c r="C773" s="23" t="s">
        <v>23</v>
      </c>
      <c r="D773" s="29">
        <v>3001191</v>
      </c>
      <c r="E773" s="19" t="s">
        <v>25</v>
      </c>
      <c r="F773" s="23" t="s">
        <v>26</v>
      </c>
      <c r="G773" s="23" t="s">
        <v>1883</v>
      </c>
      <c r="H773" s="23">
        <v>1994</v>
      </c>
      <c r="I773" s="23" t="s">
        <v>1934</v>
      </c>
      <c r="J773" s="23"/>
      <c r="K773" s="30"/>
      <c r="L773" s="30">
        <f>VLOOKUP(B773,'[1]All-Muss'!$C$3:$L$1341,5,0)</f>
        <v>35000</v>
      </c>
      <c r="M773" s="30">
        <f>VLOOKUP(B773,'[1]All-Muss'!$C$3:$L$1341,6,0)</f>
        <v>35000</v>
      </c>
      <c r="N773" s="30" t="str">
        <f>VLOOKUP(B773,'[1]All-Muss'!$C$3:$L$1341,8,0)</f>
        <v>I.R.M</v>
      </c>
      <c r="O773" s="25">
        <f t="shared" si="53"/>
        <v>0</v>
      </c>
      <c r="P773" s="23" t="e">
        <f>+#REF!-H773</f>
        <v>#REF!</v>
      </c>
      <c r="Q773" s="24" t="e">
        <f t="shared" si="54"/>
        <v>#REF!</v>
      </c>
      <c r="R773" s="25" t="e">
        <f t="shared" si="55"/>
        <v>#REF!</v>
      </c>
      <c r="S773" s="24">
        <f t="shared" si="56"/>
        <v>0</v>
      </c>
      <c r="T773" s="24"/>
      <c r="U773" s="24"/>
      <c r="V773" s="24"/>
      <c r="W773" s="23" t="e">
        <f>+#REF!-H773</f>
        <v>#REF!</v>
      </c>
      <c r="X773" s="24"/>
      <c r="Y773" s="24"/>
      <c r="Z773" s="24"/>
      <c r="AA773" s="24"/>
      <c r="AB773" s="24"/>
      <c r="AC773" s="24"/>
      <c r="AD773" s="12" t="str">
        <f>VLOOKUP(B773,'[1]All-Muss'!$C$3:$L$1341,10,0)</f>
        <v>Letter not sent, no communication till date</v>
      </c>
    </row>
    <row r="774" spans="1:30" ht="15" thickBot="1" x14ac:dyDescent="0.35">
      <c r="A774" s="27">
        <v>774</v>
      </c>
      <c r="B774" s="28" t="s">
        <v>1935</v>
      </c>
      <c r="C774" s="23" t="s">
        <v>23</v>
      </c>
      <c r="D774" s="29">
        <v>3001222</v>
      </c>
      <c r="E774" s="19" t="s">
        <v>25</v>
      </c>
      <c r="F774" s="23" t="s">
        <v>26</v>
      </c>
      <c r="G774" s="23" t="s">
        <v>1936</v>
      </c>
      <c r="H774" s="23">
        <v>1994</v>
      </c>
      <c r="I774" s="23" t="s">
        <v>1937</v>
      </c>
      <c r="J774" s="23"/>
      <c r="K774" s="30"/>
      <c r="L774" s="30">
        <f>VLOOKUP(B774,'[1]All-Muss'!$C$3:$L$1341,5,0)</f>
        <v>57000</v>
      </c>
      <c r="M774" s="30">
        <f>VLOOKUP(B774,'[1]All-Muss'!$C$3:$L$1341,6,0)</f>
        <v>57000</v>
      </c>
      <c r="N774" s="30" t="str">
        <f>VLOOKUP(B774,'[1]All-Muss'!$C$3:$L$1341,8,0)</f>
        <v>I.R.M</v>
      </c>
      <c r="O774" s="25">
        <f t="shared" si="53"/>
        <v>0</v>
      </c>
      <c r="P774" s="23" t="e">
        <f>+#REF!-H774</f>
        <v>#REF!</v>
      </c>
      <c r="Q774" s="24" t="e">
        <f t="shared" si="54"/>
        <v>#REF!</v>
      </c>
      <c r="R774" s="25" t="e">
        <f t="shared" si="55"/>
        <v>#REF!</v>
      </c>
      <c r="S774" s="24">
        <f t="shared" si="56"/>
        <v>0</v>
      </c>
      <c r="T774" s="24"/>
      <c r="U774" s="24"/>
      <c r="V774" s="24"/>
      <c r="W774" s="23" t="e">
        <f>+#REF!-H774</f>
        <v>#REF!</v>
      </c>
      <c r="X774" s="24"/>
      <c r="Y774" s="24"/>
      <c r="Z774" s="24"/>
      <c r="AA774" s="24"/>
      <c r="AB774" s="24"/>
      <c r="AC774" s="24"/>
      <c r="AD774" s="12" t="str">
        <f>VLOOKUP(B774,'[1]All-Muss'!$C$3:$L$1341,10,0)</f>
        <v>Letter undelivered, last communication 07</v>
      </c>
    </row>
    <row r="775" spans="1:30" ht="15" thickBot="1" x14ac:dyDescent="0.35">
      <c r="A775" s="27">
        <v>775</v>
      </c>
      <c r="B775" s="28" t="s">
        <v>1938</v>
      </c>
      <c r="C775" s="23" t="s">
        <v>23</v>
      </c>
      <c r="D775" s="29">
        <v>3001225</v>
      </c>
      <c r="E775" s="19" t="s">
        <v>25</v>
      </c>
      <c r="F775" s="23" t="s">
        <v>26</v>
      </c>
      <c r="G775" s="31">
        <v>34527</v>
      </c>
      <c r="H775" s="23">
        <v>1994</v>
      </c>
      <c r="I775" s="23" t="s">
        <v>1939</v>
      </c>
      <c r="J775" s="23"/>
      <c r="K775" s="30"/>
      <c r="L775" s="30">
        <f>VLOOKUP(B775,'[1]All-Muss'!$C$3:$L$1341,5,0)</f>
        <v>33250</v>
      </c>
      <c r="M775" s="30">
        <f>VLOOKUP(B775,'[1]All-Muss'!$C$3:$L$1341,6,0)</f>
        <v>33250</v>
      </c>
      <c r="N775" s="30" t="str">
        <f>VLOOKUP(B775,'[1]All-Muss'!$C$3:$L$1341,8,0)</f>
        <v>I.R.M</v>
      </c>
      <c r="O775" s="25">
        <f t="shared" si="53"/>
        <v>0</v>
      </c>
      <c r="P775" s="23" t="e">
        <f>+#REF!-H775</f>
        <v>#REF!</v>
      </c>
      <c r="Q775" s="24" t="e">
        <f t="shared" si="54"/>
        <v>#REF!</v>
      </c>
      <c r="R775" s="25" t="e">
        <f t="shared" si="55"/>
        <v>#REF!</v>
      </c>
      <c r="S775" s="24">
        <f t="shared" si="56"/>
        <v>0</v>
      </c>
      <c r="T775" s="24"/>
      <c r="U775" s="24"/>
      <c r="V775" s="24"/>
      <c r="W775" s="23" t="e">
        <f>+#REF!-H775</f>
        <v>#REF!</v>
      </c>
      <c r="X775" s="24"/>
      <c r="Y775" s="24"/>
      <c r="Z775" s="24"/>
      <c r="AA775" s="24"/>
      <c r="AB775" s="24"/>
      <c r="AC775" s="24"/>
      <c r="AD775" s="12" t="str">
        <f>VLOOKUP(B775,'[1]All-Muss'!$C$3:$L$1341,10,0)</f>
        <v>Letter not sent, reminder sent 10</v>
      </c>
    </row>
    <row r="776" spans="1:30" ht="15" thickBot="1" x14ac:dyDescent="0.35">
      <c r="A776" s="27">
        <v>776</v>
      </c>
      <c r="B776" s="28" t="s">
        <v>1940</v>
      </c>
      <c r="C776" s="23" t="s">
        <v>23</v>
      </c>
      <c r="D776" s="29">
        <v>3001228</v>
      </c>
      <c r="E776" s="19" t="s">
        <v>25</v>
      </c>
      <c r="F776" s="23" t="s">
        <v>26</v>
      </c>
      <c r="G776" s="23" t="s">
        <v>1116</v>
      </c>
      <c r="H776" s="23">
        <v>1994</v>
      </c>
      <c r="I776" s="23" t="s">
        <v>1941</v>
      </c>
      <c r="J776" s="23"/>
      <c r="K776" s="30"/>
      <c r="L776" s="30">
        <f>VLOOKUP(B776,'[1]All-Muss'!$C$3:$L$1341,5,0)</f>
        <v>28000</v>
      </c>
      <c r="M776" s="30">
        <f>VLOOKUP(B776,'[1]All-Muss'!$C$3:$L$1341,6,0)</f>
        <v>28000</v>
      </c>
      <c r="N776" s="30" t="str">
        <f>VLOOKUP(B776,'[1]All-Muss'!$C$3:$L$1341,8,0)</f>
        <v>I.R.M</v>
      </c>
      <c r="O776" s="25">
        <f t="shared" si="53"/>
        <v>0</v>
      </c>
      <c r="P776" s="23" t="e">
        <f>+#REF!-H776</f>
        <v>#REF!</v>
      </c>
      <c r="Q776" s="24" t="e">
        <f t="shared" si="54"/>
        <v>#REF!</v>
      </c>
      <c r="R776" s="25" t="e">
        <f t="shared" si="55"/>
        <v>#REF!</v>
      </c>
      <c r="S776" s="24">
        <f t="shared" si="56"/>
        <v>0</v>
      </c>
      <c r="T776" s="24"/>
      <c r="U776" s="24"/>
      <c r="V776" s="24"/>
      <c r="W776" s="23" t="e">
        <f>+#REF!-H776</f>
        <v>#REF!</v>
      </c>
      <c r="X776" s="24"/>
      <c r="Y776" s="24"/>
      <c r="Z776" s="24"/>
      <c r="AA776" s="24"/>
      <c r="AB776" s="24"/>
      <c r="AC776" s="24"/>
      <c r="AD776" s="12" t="str">
        <f>VLOOKUP(B776,'[1]All-Muss'!$C$3:$L$1341,10,0)</f>
        <v>Letter not sent, last communication 06</v>
      </c>
    </row>
    <row r="777" spans="1:30" ht="15" thickBot="1" x14ac:dyDescent="0.35">
      <c r="A777" s="27">
        <v>777</v>
      </c>
      <c r="B777" s="28" t="s">
        <v>1942</v>
      </c>
      <c r="C777" s="23" t="s">
        <v>23</v>
      </c>
      <c r="D777" s="29">
        <v>3001240</v>
      </c>
      <c r="E777" s="19" t="s">
        <v>25</v>
      </c>
      <c r="F777" s="23" t="s">
        <v>26</v>
      </c>
      <c r="G777" s="23" t="s">
        <v>1122</v>
      </c>
      <c r="H777" s="23">
        <v>1994</v>
      </c>
      <c r="I777" s="23" t="s">
        <v>1943</v>
      </c>
      <c r="J777" s="23"/>
      <c r="K777" s="30"/>
      <c r="L777" s="30">
        <f>VLOOKUP(B777,'[1]All-Muss'!$C$3:$L$1341,5,0)</f>
        <v>75000</v>
      </c>
      <c r="M777" s="30">
        <f>VLOOKUP(B777,'[1]All-Muss'!$C$3:$L$1341,6,0)</f>
        <v>75000</v>
      </c>
      <c r="N777" s="30" t="str">
        <f>VLOOKUP(B777,'[1]All-Muss'!$C$3:$L$1341,8,0)</f>
        <v>R.M</v>
      </c>
      <c r="O777" s="25">
        <f t="shared" si="53"/>
        <v>0</v>
      </c>
      <c r="P777" s="23" t="e">
        <f>+#REF!-H777</f>
        <v>#REF!</v>
      </c>
      <c r="Q777" s="24" t="e">
        <f t="shared" si="54"/>
        <v>#REF!</v>
      </c>
      <c r="R777" s="25" t="e">
        <f t="shared" si="55"/>
        <v>#REF!</v>
      </c>
      <c r="S777" s="24">
        <f t="shared" si="56"/>
        <v>0</v>
      </c>
      <c r="T777" s="24"/>
      <c r="U777" s="24"/>
      <c r="V777" s="24"/>
      <c r="W777" s="23" t="e">
        <f>+#REF!-H777</f>
        <v>#REF!</v>
      </c>
      <c r="X777" s="24"/>
      <c r="Y777" s="24"/>
      <c r="Z777" s="24"/>
      <c r="AA777" s="24"/>
      <c r="AB777" s="24"/>
      <c r="AC777" s="24"/>
      <c r="AD777" s="12" t="str">
        <f>VLOOKUP(B777,'[1]All-Muss'!$C$3:$L$1341,10,0)</f>
        <v>Last communication 10</v>
      </c>
    </row>
    <row r="778" spans="1:30" ht="15" thickBot="1" x14ac:dyDescent="0.35">
      <c r="A778" s="27">
        <v>778</v>
      </c>
      <c r="B778" s="28" t="s">
        <v>1944</v>
      </c>
      <c r="C778" s="23" t="s">
        <v>23</v>
      </c>
      <c r="D778" s="29">
        <v>3001242</v>
      </c>
      <c r="E778" s="19" t="s">
        <v>25</v>
      </c>
      <c r="F778" s="23" t="s">
        <v>26</v>
      </c>
      <c r="G778" s="23" t="s">
        <v>956</v>
      </c>
      <c r="H778" s="23">
        <v>1994</v>
      </c>
      <c r="I778" s="23" t="s">
        <v>1945</v>
      </c>
      <c r="J778" s="23"/>
      <c r="K778" s="30"/>
      <c r="L778" s="30">
        <f>VLOOKUP(B778,'[1]All-Muss'!$C$3:$L$1341,5,0)</f>
        <v>28000</v>
      </c>
      <c r="M778" s="30">
        <f>VLOOKUP(B778,'[1]All-Muss'!$C$3:$L$1341,6,0)</f>
        <v>28000</v>
      </c>
      <c r="N778" s="30" t="str">
        <f>VLOOKUP(B778,'[1]All-Muss'!$C$3:$L$1341,8,0)</f>
        <v>I.R.M</v>
      </c>
      <c r="O778" s="25">
        <f t="shared" si="53"/>
        <v>0</v>
      </c>
      <c r="P778" s="23" t="e">
        <f>+#REF!-H778</f>
        <v>#REF!</v>
      </c>
      <c r="Q778" s="24" t="e">
        <f t="shared" si="54"/>
        <v>#REF!</v>
      </c>
      <c r="R778" s="25" t="e">
        <f t="shared" si="55"/>
        <v>#REF!</v>
      </c>
      <c r="S778" s="24">
        <f t="shared" si="56"/>
        <v>0</v>
      </c>
      <c r="T778" s="24"/>
      <c r="U778" s="24"/>
      <c r="V778" s="24"/>
      <c r="W778" s="23" t="e">
        <f>+#REF!-H778</f>
        <v>#REF!</v>
      </c>
      <c r="X778" s="24"/>
      <c r="Y778" s="24"/>
      <c r="Z778" s="24"/>
      <c r="AA778" s="24"/>
      <c r="AB778" s="24"/>
      <c r="AC778" s="24"/>
      <c r="AD778" s="12" t="str">
        <f>VLOOKUP(B778,'[1]All-Muss'!$C$3:$L$1341,10,0)</f>
        <v>Letter not sent, last communication 07</v>
      </c>
    </row>
    <row r="779" spans="1:30" ht="15" thickBot="1" x14ac:dyDescent="0.35">
      <c r="A779" s="27">
        <v>779</v>
      </c>
      <c r="B779" s="28" t="s">
        <v>1946</v>
      </c>
      <c r="C779" s="23" t="s">
        <v>23</v>
      </c>
      <c r="D779" s="29">
        <v>3001245</v>
      </c>
      <c r="E779" s="19" t="s">
        <v>25</v>
      </c>
      <c r="F779" s="23" t="s">
        <v>26</v>
      </c>
      <c r="G779" s="23" t="s">
        <v>1947</v>
      </c>
      <c r="H779" s="23">
        <v>1994</v>
      </c>
      <c r="I779" s="23" t="s">
        <v>1948</v>
      </c>
      <c r="J779" s="23"/>
      <c r="K779" s="30"/>
      <c r="L779" s="30">
        <f>VLOOKUP(B779,'[1]All-Muss'!$C$3:$L$1341,5,0)</f>
        <v>75000</v>
      </c>
      <c r="M779" s="30">
        <f>VLOOKUP(B779,'[1]All-Muss'!$C$3:$L$1341,6,0)</f>
        <v>75000</v>
      </c>
      <c r="N779" s="30" t="str">
        <f>VLOOKUP(B779,'[1]All-Muss'!$C$3:$L$1341,8,0)</f>
        <v>I.R.M</v>
      </c>
      <c r="O779" s="25">
        <f t="shared" si="53"/>
        <v>0</v>
      </c>
      <c r="P779" s="23" t="e">
        <f>+#REF!-H779</f>
        <v>#REF!</v>
      </c>
      <c r="Q779" s="24" t="e">
        <f t="shared" si="54"/>
        <v>#REF!</v>
      </c>
      <c r="R779" s="25" t="e">
        <f t="shared" si="55"/>
        <v>#REF!</v>
      </c>
      <c r="S779" s="24">
        <f t="shared" si="56"/>
        <v>0</v>
      </c>
      <c r="T779" s="24"/>
      <c r="U779" s="24"/>
      <c r="V779" s="24"/>
      <c r="W779" s="23" t="e">
        <f>+#REF!-H779</f>
        <v>#REF!</v>
      </c>
      <c r="X779" s="24"/>
      <c r="Y779" s="24"/>
      <c r="Z779" s="24"/>
      <c r="AA779" s="24"/>
      <c r="AB779" s="24"/>
      <c r="AC779" s="24"/>
      <c r="AD779" s="12" t="str">
        <f>VLOOKUP(B779,'[1]All-Muss'!$C$3:$L$1341,10,0)</f>
        <v>Letter undelivered, no communication till date</v>
      </c>
    </row>
    <row r="780" spans="1:30" ht="15" thickBot="1" x14ac:dyDescent="0.35">
      <c r="A780" s="27">
        <v>780</v>
      </c>
      <c r="B780" s="28" t="s">
        <v>1949</v>
      </c>
      <c r="C780" s="23" t="s">
        <v>23</v>
      </c>
      <c r="D780" s="29">
        <v>3001246</v>
      </c>
      <c r="E780" s="19" t="s">
        <v>25</v>
      </c>
      <c r="F780" s="23" t="s">
        <v>26</v>
      </c>
      <c r="G780" s="23" t="s">
        <v>1950</v>
      </c>
      <c r="H780" s="23">
        <v>1994</v>
      </c>
      <c r="I780" s="23" t="s">
        <v>1951</v>
      </c>
      <c r="J780" s="23"/>
      <c r="K780" s="30"/>
      <c r="L780" s="30">
        <f>VLOOKUP(B780,'[1]All-Muss'!$C$3:$L$1341,5,0)</f>
        <v>35000</v>
      </c>
      <c r="M780" s="30">
        <f>VLOOKUP(B780,'[1]All-Muss'!$C$3:$L$1341,6,0)</f>
        <v>35000</v>
      </c>
      <c r="N780" s="30" t="str">
        <f>VLOOKUP(B780,'[1]All-Muss'!$C$3:$L$1341,8,0)</f>
        <v>I.R.M</v>
      </c>
      <c r="O780" s="25">
        <f t="shared" si="53"/>
        <v>0</v>
      </c>
      <c r="P780" s="23" t="e">
        <f>+#REF!-H780</f>
        <v>#REF!</v>
      </c>
      <c r="Q780" s="24" t="e">
        <f t="shared" si="54"/>
        <v>#REF!</v>
      </c>
      <c r="R780" s="25" t="e">
        <f t="shared" si="55"/>
        <v>#REF!</v>
      </c>
      <c r="S780" s="24">
        <f t="shared" si="56"/>
        <v>0</v>
      </c>
      <c r="T780" s="24"/>
      <c r="U780" s="24"/>
      <c r="V780" s="24"/>
      <c r="W780" s="23" t="e">
        <f>+#REF!-H780</f>
        <v>#REF!</v>
      </c>
      <c r="X780" s="24"/>
      <c r="Y780" s="24"/>
      <c r="Z780" s="24"/>
      <c r="AA780" s="24"/>
      <c r="AB780" s="24"/>
      <c r="AC780" s="24"/>
      <c r="AD780" s="12" t="str">
        <f>VLOOKUP(B780,'[1]All-Muss'!$C$3:$L$1341,10,0)</f>
        <v>Letter not sent  last communication 06</v>
      </c>
    </row>
    <row r="781" spans="1:30" ht="15" thickBot="1" x14ac:dyDescent="0.35">
      <c r="A781" s="27">
        <v>781</v>
      </c>
      <c r="B781" s="28" t="s">
        <v>1952</v>
      </c>
      <c r="C781" s="23" t="s">
        <v>23</v>
      </c>
      <c r="D781" s="29">
        <v>3001249</v>
      </c>
      <c r="E781" s="19" t="s">
        <v>25</v>
      </c>
      <c r="F781" s="23" t="s">
        <v>26</v>
      </c>
      <c r="G781" s="23" t="s">
        <v>1125</v>
      </c>
      <c r="H781" s="23">
        <v>1994</v>
      </c>
      <c r="I781" s="23" t="s">
        <v>1953</v>
      </c>
      <c r="J781" s="23"/>
      <c r="K781" s="30"/>
      <c r="L781" s="30">
        <f>VLOOKUP(B781,'[1]All-Muss'!$C$3:$L$1341,5,0)</f>
        <v>28000</v>
      </c>
      <c r="M781" s="30">
        <f>VLOOKUP(B781,'[1]All-Muss'!$C$3:$L$1341,6,0)</f>
        <v>28000</v>
      </c>
      <c r="N781" s="30" t="str">
        <f>VLOOKUP(B781,'[1]All-Muss'!$C$3:$L$1341,8,0)</f>
        <v>I.R.M</v>
      </c>
      <c r="O781" s="25">
        <f t="shared" si="53"/>
        <v>0</v>
      </c>
      <c r="P781" s="23" t="e">
        <f>+#REF!-H781</f>
        <v>#REF!</v>
      </c>
      <c r="Q781" s="24" t="e">
        <f t="shared" si="54"/>
        <v>#REF!</v>
      </c>
      <c r="R781" s="25" t="e">
        <f t="shared" si="55"/>
        <v>#REF!</v>
      </c>
      <c r="S781" s="24">
        <f t="shared" si="56"/>
        <v>0</v>
      </c>
      <c r="T781" s="24"/>
      <c r="U781" s="24"/>
      <c r="V781" s="24"/>
      <c r="W781" s="23" t="e">
        <f>+#REF!-H781</f>
        <v>#REF!</v>
      </c>
      <c r="X781" s="24"/>
      <c r="Y781" s="24"/>
      <c r="Z781" s="24"/>
      <c r="AA781" s="24"/>
      <c r="AB781" s="24"/>
      <c r="AC781" s="24"/>
      <c r="AD781" s="12" t="str">
        <f>VLOOKUP(B781,'[1]All-Muss'!$C$3:$L$1341,10,0)</f>
        <v>Letter sent to member, last communication 07</v>
      </c>
    </row>
    <row r="782" spans="1:30" ht="15" thickBot="1" x14ac:dyDescent="0.35">
      <c r="A782" s="27">
        <v>782</v>
      </c>
      <c r="B782" s="28" t="s">
        <v>1954</v>
      </c>
      <c r="C782" s="23" t="s">
        <v>23</v>
      </c>
      <c r="D782" s="29">
        <v>3001251</v>
      </c>
      <c r="E782" s="19" t="s">
        <v>25</v>
      </c>
      <c r="F782" s="23" t="s">
        <v>26</v>
      </c>
      <c r="G782" s="31">
        <v>34527</v>
      </c>
      <c r="H782" s="23">
        <v>1994</v>
      </c>
      <c r="I782" s="23" t="s">
        <v>1955</v>
      </c>
      <c r="J782" s="23"/>
      <c r="K782" s="30"/>
      <c r="L782" s="30">
        <f>VLOOKUP(B782,'[1]All-Muss'!$C$3:$L$1341,5,0)</f>
        <v>71250</v>
      </c>
      <c r="M782" s="30">
        <f>VLOOKUP(B782,'[1]All-Muss'!$C$3:$L$1341,6,0)</f>
        <v>71250</v>
      </c>
      <c r="N782" s="30" t="str">
        <f>VLOOKUP(B782,'[1]All-Muss'!$C$3:$L$1341,8,0)</f>
        <v>I.R.M</v>
      </c>
      <c r="O782" s="25">
        <f t="shared" si="53"/>
        <v>0</v>
      </c>
      <c r="P782" s="23" t="e">
        <f>+#REF!-H782</f>
        <v>#REF!</v>
      </c>
      <c r="Q782" s="24" t="e">
        <f t="shared" si="54"/>
        <v>#REF!</v>
      </c>
      <c r="R782" s="25" t="e">
        <f t="shared" si="55"/>
        <v>#REF!</v>
      </c>
      <c r="S782" s="24">
        <f t="shared" si="56"/>
        <v>0</v>
      </c>
      <c r="T782" s="24"/>
      <c r="U782" s="24"/>
      <c r="V782" s="24"/>
      <c r="W782" s="23" t="e">
        <f>+#REF!-H782</f>
        <v>#REF!</v>
      </c>
      <c r="X782" s="24"/>
      <c r="Y782" s="24"/>
      <c r="Z782" s="24"/>
      <c r="AA782" s="24"/>
      <c r="AB782" s="24"/>
      <c r="AC782" s="24"/>
      <c r="AD782" s="12" t="str">
        <f>VLOOKUP(B782,'[1]All-Muss'!$C$3:$L$1341,10,0)</f>
        <v>Letter not sent, reminder sent 08</v>
      </c>
    </row>
    <row r="783" spans="1:30" ht="15" thickBot="1" x14ac:dyDescent="0.35">
      <c r="A783" s="27">
        <v>783</v>
      </c>
      <c r="B783" s="28" t="s">
        <v>1956</v>
      </c>
      <c r="C783" s="23" t="s">
        <v>23</v>
      </c>
      <c r="D783" s="29">
        <v>3001260</v>
      </c>
      <c r="E783" s="19" t="s">
        <v>25</v>
      </c>
      <c r="F783" s="23" t="s">
        <v>26</v>
      </c>
      <c r="G783" s="23" t="s">
        <v>1957</v>
      </c>
      <c r="H783" s="23">
        <v>1994</v>
      </c>
      <c r="I783" s="23" t="s">
        <v>1851</v>
      </c>
      <c r="J783" s="23"/>
      <c r="K783" s="30"/>
      <c r="L783" s="30">
        <f>VLOOKUP(B783,'[1]All-Muss'!$C$3:$L$1341,5,0)</f>
        <v>45000</v>
      </c>
      <c r="M783" s="30">
        <f>VLOOKUP(B783,'[1]All-Muss'!$C$3:$L$1341,6,0)</f>
        <v>45000</v>
      </c>
      <c r="N783" s="30" t="str">
        <f>VLOOKUP(B783,'[1]All-Muss'!$C$3:$L$1341,8,0)</f>
        <v>R.M</v>
      </c>
      <c r="O783" s="25">
        <f t="shared" si="53"/>
        <v>0</v>
      </c>
      <c r="P783" s="23" t="e">
        <f>+#REF!-H783</f>
        <v>#REF!</v>
      </c>
      <c r="Q783" s="24" t="e">
        <f t="shared" si="54"/>
        <v>#REF!</v>
      </c>
      <c r="R783" s="25" t="e">
        <f t="shared" si="55"/>
        <v>#REF!</v>
      </c>
      <c r="S783" s="24">
        <f t="shared" si="56"/>
        <v>0</v>
      </c>
      <c r="T783" s="24"/>
      <c r="U783" s="24"/>
      <c r="V783" s="24"/>
      <c r="W783" s="23" t="e">
        <f>+#REF!-H783</f>
        <v>#REF!</v>
      </c>
      <c r="X783" s="24"/>
      <c r="Y783" s="24"/>
      <c r="Z783" s="24"/>
      <c r="AA783" s="24"/>
      <c r="AB783" s="24"/>
      <c r="AC783" s="24"/>
      <c r="AD783" s="12" t="str">
        <f>VLOOKUP(B783,'[1]All-Muss'!$C$3:$L$1341,10,0)</f>
        <v>Last communication 10</v>
      </c>
    </row>
    <row r="784" spans="1:30" ht="15" thickBot="1" x14ac:dyDescent="0.35">
      <c r="A784" s="27">
        <v>784</v>
      </c>
      <c r="B784" s="28" t="s">
        <v>1958</v>
      </c>
      <c r="C784" s="23" t="s">
        <v>23</v>
      </c>
      <c r="D784" s="29">
        <v>3001261</v>
      </c>
      <c r="E784" s="19" t="s">
        <v>25</v>
      </c>
      <c r="F784" s="23" t="s">
        <v>26</v>
      </c>
      <c r="G784" s="23" t="s">
        <v>1959</v>
      </c>
      <c r="H784" s="23">
        <v>1994</v>
      </c>
      <c r="I784" s="23" t="s">
        <v>1960</v>
      </c>
      <c r="J784" s="23"/>
      <c r="K784" s="30"/>
      <c r="L784" s="30">
        <f>VLOOKUP(B784,'[1]All-Muss'!$C$3:$L$1341,5,0)</f>
        <v>45000</v>
      </c>
      <c r="M784" s="30">
        <f>VLOOKUP(B784,'[1]All-Muss'!$C$3:$L$1341,6,0)</f>
        <v>45000</v>
      </c>
      <c r="N784" s="30" t="str">
        <f>VLOOKUP(B784,'[1]All-Muss'!$C$3:$L$1341,8,0)</f>
        <v>I.R.M</v>
      </c>
      <c r="O784" s="25">
        <f t="shared" si="53"/>
        <v>0</v>
      </c>
      <c r="P784" s="23" t="e">
        <f>+#REF!-H784</f>
        <v>#REF!</v>
      </c>
      <c r="Q784" s="24" t="e">
        <f t="shared" si="54"/>
        <v>#REF!</v>
      </c>
      <c r="R784" s="25" t="e">
        <f t="shared" si="55"/>
        <v>#REF!</v>
      </c>
      <c r="S784" s="24">
        <f t="shared" si="56"/>
        <v>0</v>
      </c>
      <c r="T784" s="24"/>
      <c r="U784" s="24"/>
      <c r="V784" s="24"/>
      <c r="W784" s="23" t="e">
        <f>+#REF!-H784</f>
        <v>#REF!</v>
      </c>
      <c r="X784" s="24"/>
      <c r="Y784" s="24"/>
      <c r="Z784" s="24"/>
      <c r="AA784" s="24"/>
      <c r="AB784" s="24"/>
      <c r="AC784" s="24"/>
      <c r="AD784" s="12" t="str">
        <f>VLOOKUP(B784,'[1]All-Muss'!$C$3:$L$1341,10,0)</f>
        <v>Letter undelivered, last communication 10</v>
      </c>
    </row>
    <row r="785" spans="1:30" ht="15" thickBot="1" x14ac:dyDescent="0.35">
      <c r="A785" s="27">
        <v>785</v>
      </c>
      <c r="B785" s="28" t="s">
        <v>1961</v>
      </c>
      <c r="C785" s="23" t="s">
        <v>23</v>
      </c>
      <c r="D785" s="29">
        <v>3001262</v>
      </c>
      <c r="E785" s="19" t="s">
        <v>25</v>
      </c>
      <c r="F785" s="23" t="s">
        <v>26</v>
      </c>
      <c r="G785" s="31">
        <v>34405</v>
      </c>
      <c r="H785" s="23">
        <v>1994</v>
      </c>
      <c r="I785" s="23" t="s">
        <v>1962</v>
      </c>
      <c r="J785" s="23"/>
      <c r="K785" s="30"/>
      <c r="L785" s="30">
        <f>VLOOKUP(B785,'[1]All-Muss'!$C$3:$L$1341,5,0)</f>
        <v>42750</v>
      </c>
      <c r="M785" s="30">
        <f>VLOOKUP(B785,'[1]All-Muss'!$C$3:$L$1341,6,0)</f>
        <v>42750</v>
      </c>
      <c r="N785" s="30" t="str">
        <f>VLOOKUP(B785,'[1]All-Muss'!$C$3:$L$1341,8,0)</f>
        <v>I.R.M</v>
      </c>
      <c r="O785" s="25">
        <f t="shared" si="53"/>
        <v>0</v>
      </c>
      <c r="P785" s="23" t="e">
        <f>+#REF!-H785</f>
        <v>#REF!</v>
      </c>
      <c r="Q785" s="24" t="e">
        <f t="shared" si="54"/>
        <v>#REF!</v>
      </c>
      <c r="R785" s="25" t="e">
        <f t="shared" si="55"/>
        <v>#REF!</v>
      </c>
      <c r="S785" s="24">
        <f t="shared" si="56"/>
        <v>0</v>
      </c>
      <c r="T785" s="24"/>
      <c r="U785" s="24"/>
      <c r="V785" s="24"/>
      <c r="W785" s="23" t="e">
        <f>+#REF!-H785</f>
        <v>#REF!</v>
      </c>
      <c r="X785" s="24"/>
      <c r="Y785" s="24"/>
      <c r="Z785" s="24"/>
      <c r="AA785" s="24"/>
      <c r="AB785" s="24"/>
      <c r="AC785" s="24"/>
      <c r="AD785" s="12" t="str">
        <f>VLOOKUP(B785,'[1]All-Muss'!$C$3:$L$1341,10,0)</f>
        <v>Letter sent to member, last communication 07</v>
      </c>
    </row>
    <row r="786" spans="1:30" ht="15" thickBot="1" x14ac:dyDescent="0.35">
      <c r="A786" s="27">
        <v>786</v>
      </c>
      <c r="B786" s="28" t="s">
        <v>1963</v>
      </c>
      <c r="C786" s="23" t="s">
        <v>23</v>
      </c>
      <c r="D786" s="29">
        <v>3001263</v>
      </c>
      <c r="E786" s="19" t="s">
        <v>25</v>
      </c>
      <c r="F786" s="23" t="s">
        <v>26</v>
      </c>
      <c r="G786" s="31">
        <v>34619</v>
      </c>
      <c r="H786" s="23">
        <v>1994</v>
      </c>
      <c r="I786" s="23" t="s">
        <v>1964</v>
      </c>
      <c r="J786" s="23"/>
      <c r="K786" s="30"/>
      <c r="L786" s="30">
        <f>VLOOKUP(B786,'[1]All-Muss'!$C$3:$L$1341,5,0)</f>
        <v>57000</v>
      </c>
      <c r="M786" s="30">
        <f>VLOOKUP(B786,'[1]All-Muss'!$C$3:$L$1341,6,0)</f>
        <v>57000</v>
      </c>
      <c r="N786" s="30" t="str">
        <f>VLOOKUP(B786,'[1]All-Muss'!$C$3:$L$1341,8,0)</f>
        <v>I.R.M</v>
      </c>
      <c r="O786" s="25">
        <f t="shared" si="53"/>
        <v>0</v>
      </c>
      <c r="P786" s="23" t="e">
        <f>+#REF!-H786</f>
        <v>#REF!</v>
      </c>
      <c r="Q786" s="24" t="e">
        <f t="shared" si="54"/>
        <v>#REF!</v>
      </c>
      <c r="R786" s="25" t="e">
        <f t="shared" si="55"/>
        <v>#REF!</v>
      </c>
      <c r="S786" s="24">
        <f t="shared" si="56"/>
        <v>0</v>
      </c>
      <c r="T786" s="24"/>
      <c r="U786" s="24"/>
      <c r="V786" s="24"/>
      <c r="W786" s="23" t="e">
        <f>+#REF!-H786</f>
        <v>#REF!</v>
      </c>
      <c r="X786" s="24"/>
      <c r="Y786" s="24"/>
      <c r="Z786" s="24"/>
      <c r="AA786" s="24"/>
      <c r="AB786" s="24"/>
      <c r="AC786" s="24"/>
      <c r="AD786" s="12" t="str">
        <f>VLOOKUP(B786,'[1]All-Muss'!$C$3:$L$1341,10,0)</f>
        <v>Letter undelivered, last communication 07</v>
      </c>
    </row>
    <row r="787" spans="1:30" ht="15" thickBot="1" x14ac:dyDescent="0.35">
      <c r="A787" s="27">
        <v>787</v>
      </c>
      <c r="B787" s="28" t="s">
        <v>1965</v>
      </c>
      <c r="C787" s="23" t="s">
        <v>23</v>
      </c>
      <c r="D787" s="29">
        <v>3001269</v>
      </c>
      <c r="E787" s="19" t="s">
        <v>25</v>
      </c>
      <c r="F787" s="23" t="s">
        <v>26</v>
      </c>
      <c r="G787" s="23" t="s">
        <v>959</v>
      </c>
      <c r="H787" s="23">
        <v>1994</v>
      </c>
      <c r="I787" s="23" t="s">
        <v>1966</v>
      </c>
      <c r="J787" s="23"/>
      <c r="K787" s="30"/>
      <c r="L787" s="30">
        <f>VLOOKUP(B787,'[1]All-Muss'!$C$3:$L$1341,5,0)</f>
        <v>28000</v>
      </c>
      <c r="M787" s="30">
        <f>VLOOKUP(B787,'[1]All-Muss'!$C$3:$L$1341,6,0)</f>
        <v>28000</v>
      </c>
      <c r="N787" s="30" t="str">
        <f>VLOOKUP(B787,'[1]All-Muss'!$C$3:$L$1341,8,0)</f>
        <v>I.R.M</v>
      </c>
      <c r="O787" s="25">
        <f t="shared" si="53"/>
        <v>0</v>
      </c>
      <c r="P787" s="23" t="e">
        <f>+#REF!-H787</f>
        <v>#REF!</v>
      </c>
      <c r="Q787" s="24" t="e">
        <f t="shared" si="54"/>
        <v>#REF!</v>
      </c>
      <c r="R787" s="25" t="e">
        <f t="shared" si="55"/>
        <v>#REF!</v>
      </c>
      <c r="S787" s="24">
        <f t="shared" si="56"/>
        <v>0</v>
      </c>
      <c r="T787" s="24"/>
      <c r="U787" s="24"/>
      <c r="V787" s="24"/>
      <c r="W787" s="23" t="e">
        <f>+#REF!-H787</f>
        <v>#REF!</v>
      </c>
      <c r="X787" s="24"/>
      <c r="Y787" s="24"/>
      <c r="Z787" s="24"/>
      <c r="AA787" s="24"/>
      <c r="AB787" s="24"/>
      <c r="AC787" s="24"/>
      <c r="AD787" s="12" t="str">
        <f>VLOOKUP(B787,'[1]All-Muss'!$C$3:$L$1341,10,0)</f>
        <v>letter sent bt not delivered. Now No communication till date.</v>
      </c>
    </row>
    <row r="788" spans="1:30" ht="15" thickBot="1" x14ac:dyDescent="0.35">
      <c r="A788" s="27">
        <v>788</v>
      </c>
      <c r="B788" s="28" t="s">
        <v>1967</v>
      </c>
      <c r="C788" s="23" t="s">
        <v>23</v>
      </c>
      <c r="D788" s="29">
        <v>3001280</v>
      </c>
      <c r="E788" s="19" t="s">
        <v>25</v>
      </c>
      <c r="F788" s="23" t="s">
        <v>26</v>
      </c>
      <c r="G788" s="31">
        <v>34466</v>
      </c>
      <c r="H788" s="23">
        <v>1994</v>
      </c>
      <c r="I788" s="23" t="s">
        <v>1968</v>
      </c>
      <c r="J788" s="23"/>
      <c r="K788" s="30"/>
      <c r="L788" s="30">
        <f>VLOOKUP(B788,'[1]All-Muss'!$C$3:$L$1341,5,0)</f>
        <v>28000</v>
      </c>
      <c r="M788" s="30">
        <f>VLOOKUP(B788,'[1]All-Muss'!$C$3:$L$1341,6,0)</f>
        <v>28000</v>
      </c>
      <c r="N788" s="30" t="str">
        <f>VLOOKUP(B788,'[1]All-Muss'!$C$3:$L$1341,8,0)</f>
        <v>I.R.M</v>
      </c>
      <c r="O788" s="25">
        <f t="shared" si="53"/>
        <v>0</v>
      </c>
      <c r="P788" s="23" t="e">
        <f>+#REF!-H788</f>
        <v>#REF!</v>
      </c>
      <c r="Q788" s="24" t="e">
        <f t="shared" si="54"/>
        <v>#REF!</v>
      </c>
      <c r="R788" s="25" t="e">
        <f t="shared" si="55"/>
        <v>#REF!</v>
      </c>
      <c r="S788" s="24">
        <f t="shared" si="56"/>
        <v>0</v>
      </c>
      <c r="T788" s="24"/>
      <c r="U788" s="24"/>
      <c r="V788" s="24"/>
      <c r="W788" s="23" t="e">
        <f>+#REF!-H788</f>
        <v>#REF!</v>
      </c>
      <c r="X788" s="24"/>
      <c r="Y788" s="24"/>
      <c r="Z788" s="24"/>
      <c r="AA788" s="24"/>
      <c r="AB788" s="24"/>
      <c r="AC788" s="24"/>
      <c r="AD788" s="12" t="str">
        <f>VLOOKUP(B788,'[1]All-Muss'!$C$3:$L$1341,10,0)</f>
        <v>Letter sent to member, last communication 07</v>
      </c>
    </row>
    <row r="789" spans="1:30" ht="15" thickBot="1" x14ac:dyDescent="0.35">
      <c r="A789" s="27">
        <v>789</v>
      </c>
      <c r="B789" s="28" t="s">
        <v>1969</v>
      </c>
      <c r="C789" s="23" t="s">
        <v>23</v>
      </c>
      <c r="D789" s="29">
        <v>3001281</v>
      </c>
      <c r="E789" s="19" t="s">
        <v>25</v>
      </c>
      <c r="F789" s="23" t="s">
        <v>26</v>
      </c>
      <c r="G789" s="31">
        <v>34346</v>
      </c>
      <c r="H789" s="23">
        <v>1994</v>
      </c>
      <c r="I789" s="23" t="s">
        <v>1970</v>
      </c>
      <c r="J789" s="23"/>
      <c r="K789" s="30"/>
      <c r="L789" s="30">
        <f>VLOOKUP(B789,'[1]All-Muss'!$C$3:$L$1341,5,0)</f>
        <v>57000</v>
      </c>
      <c r="M789" s="30">
        <f>VLOOKUP(B789,'[1]All-Muss'!$C$3:$L$1341,6,0)</f>
        <v>34200</v>
      </c>
      <c r="N789" s="30" t="str">
        <f>VLOOKUP(B789,'[1]All-Muss'!$C$3:$L$1341,8,0)</f>
        <v>Outstanding</v>
      </c>
      <c r="O789" s="25">
        <f t="shared" si="53"/>
        <v>22800</v>
      </c>
      <c r="P789" s="23" t="e">
        <f>+#REF!-H789</f>
        <v>#REF!</v>
      </c>
      <c r="Q789" s="24">
        <f t="shared" si="54"/>
        <v>27360</v>
      </c>
      <c r="R789" s="25" t="e">
        <f t="shared" si="55"/>
        <v>#REF!</v>
      </c>
      <c r="S789" s="24">
        <f t="shared" si="56"/>
        <v>27360</v>
      </c>
      <c r="T789" s="24"/>
      <c r="U789" s="24"/>
      <c r="V789" s="24"/>
      <c r="W789" s="23" t="e">
        <f>+#REF!-H789</f>
        <v>#REF!</v>
      </c>
      <c r="X789" s="24"/>
      <c r="Y789" s="24"/>
      <c r="Z789" s="24"/>
      <c r="AA789" s="24"/>
      <c r="AB789" s="24"/>
      <c r="AC789" s="24"/>
      <c r="AD789" s="12" t="str">
        <f>VLOOKUP(B789,'[1]All-Muss'!$C$3:$L$1341,10,0)</f>
        <v>Letter undelivered, no communication till date</v>
      </c>
    </row>
    <row r="790" spans="1:30" ht="15" thickBot="1" x14ac:dyDescent="0.35">
      <c r="A790" s="27">
        <v>790</v>
      </c>
      <c r="B790" s="28" t="s">
        <v>1971</v>
      </c>
      <c r="C790" s="23" t="s">
        <v>23</v>
      </c>
      <c r="D790" s="29">
        <v>3001301</v>
      </c>
      <c r="E790" s="19" t="s">
        <v>25</v>
      </c>
      <c r="F790" s="23" t="s">
        <v>26</v>
      </c>
      <c r="G790" s="23" t="s">
        <v>1972</v>
      </c>
      <c r="H790" s="23">
        <v>1994</v>
      </c>
      <c r="I790" s="23" t="s">
        <v>1973</v>
      </c>
      <c r="J790" s="23"/>
      <c r="K790" s="30"/>
      <c r="L790" s="30">
        <f>VLOOKUP(B790,'[1]All-Muss'!$C$3:$L$1341,5,0)</f>
        <v>28000</v>
      </c>
      <c r="M790" s="30">
        <f>VLOOKUP(B790,'[1]All-Muss'!$C$3:$L$1341,6,0)</f>
        <v>28000</v>
      </c>
      <c r="N790" s="30" t="str">
        <f>VLOOKUP(B790,'[1]All-Muss'!$C$3:$L$1341,8,0)</f>
        <v>I.R.M</v>
      </c>
      <c r="O790" s="25">
        <f t="shared" si="53"/>
        <v>0</v>
      </c>
      <c r="P790" s="23" t="e">
        <f>+#REF!-H790</f>
        <v>#REF!</v>
      </c>
      <c r="Q790" s="24" t="e">
        <f t="shared" si="54"/>
        <v>#REF!</v>
      </c>
      <c r="R790" s="25" t="e">
        <f t="shared" si="55"/>
        <v>#REF!</v>
      </c>
      <c r="S790" s="24">
        <f t="shared" si="56"/>
        <v>0</v>
      </c>
      <c r="T790" s="24"/>
      <c r="U790" s="24"/>
      <c r="V790" s="24"/>
      <c r="W790" s="23" t="e">
        <f>+#REF!-H790</f>
        <v>#REF!</v>
      </c>
      <c r="X790" s="24"/>
      <c r="Y790" s="24"/>
      <c r="Z790" s="24"/>
      <c r="AA790" s="24"/>
      <c r="AB790" s="24"/>
      <c r="AC790" s="24"/>
      <c r="AD790" s="12" t="str">
        <f>VLOOKUP(B790,'[1]All-Muss'!$C$3:$L$1341,10,0)</f>
        <v>Letter undelivered, no communication till date</v>
      </c>
    </row>
    <row r="791" spans="1:30" ht="15" thickBot="1" x14ac:dyDescent="0.35">
      <c r="A791" s="27">
        <v>791</v>
      </c>
      <c r="B791" s="28" t="s">
        <v>1974</v>
      </c>
      <c r="C791" s="23" t="s">
        <v>23</v>
      </c>
      <c r="D791" s="29">
        <v>3001302</v>
      </c>
      <c r="E791" s="19" t="s">
        <v>25</v>
      </c>
      <c r="F791" s="23" t="s">
        <v>26</v>
      </c>
      <c r="G791" s="31">
        <v>34466</v>
      </c>
      <c r="H791" s="23">
        <v>1994</v>
      </c>
      <c r="I791" s="23" t="s">
        <v>1975</v>
      </c>
      <c r="J791" s="23"/>
      <c r="K791" s="30"/>
      <c r="L791" s="30">
        <f>VLOOKUP(B791,'[1]All-Muss'!$C$3:$L$1341,5,0)</f>
        <v>28000</v>
      </c>
      <c r="M791" s="30">
        <f>VLOOKUP(B791,'[1]All-Muss'!$C$3:$L$1341,6,0)</f>
        <v>21000</v>
      </c>
      <c r="N791" s="30" t="str">
        <f>VLOOKUP(B791,'[1]All-Muss'!$C$3:$L$1341,8,0)</f>
        <v>Outstanding</v>
      </c>
      <c r="O791" s="25">
        <f t="shared" si="53"/>
        <v>7000</v>
      </c>
      <c r="P791" s="23" t="e">
        <f>+#REF!-H791</f>
        <v>#REF!</v>
      </c>
      <c r="Q791" s="24">
        <f t="shared" si="54"/>
        <v>16800</v>
      </c>
      <c r="R791" s="25" t="e">
        <f t="shared" si="55"/>
        <v>#REF!</v>
      </c>
      <c r="S791" s="24">
        <f t="shared" si="56"/>
        <v>16800</v>
      </c>
      <c r="T791" s="24"/>
      <c r="U791" s="24"/>
      <c r="V791" s="24"/>
      <c r="W791" s="23" t="e">
        <f>+#REF!-H791</f>
        <v>#REF!</v>
      </c>
      <c r="X791" s="24"/>
      <c r="Y791" s="24"/>
      <c r="Z791" s="24"/>
      <c r="AA791" s="24"/>
      <c r="AB791" s="24"/>
      <c r="AC791" s="24"/>
      <c r="AD791" s="12" t="str">
        <f>VLOOKUP(B791,'[1]All-Muss'!$C$3:$L$1341,10,0)</f>
        <v>Letter not sent, last communication 98, outstanding</v>
      </c>
    </row>
    <row r="792" spans="1:30" ht="15" thickBot="1" x14ac:dyDescent="0.35">
      <c r="A792" s="27">
        <v>792</v>
      </c>
      <c r="B792" s="28" t="s">
        <v>1976</v>
      </c>
      <c r="C792" s="23" t="s">
        <v>23</v>
      </c>
      <c r="D792" s="29">
        <v>3001303</v>
      </c>
      <c r="E792" s="19" t="s">
        <v>25</v>
      </c>
      <c r="F792" s="23" t="s">
        <v>26</v>
      </c>
      <c r="G792" s="23" t="s">
        <v>1950</v>
      </c>
      <c r="H792" s="23">
        <v>1994</v>
      </c>
      <c r="I792" s="23" t="s">
        <v>1977</v>
      </c>
      <c r="J792" s="23"/>
      <c r="K792" s="30"/>
      <c r="L792" s="30">
        <f>VLOOKUP(B792,'[1]All-Muss'!$C$3:$L$1341,5,0)</f>
        <v>71250</v>
      </c>
      <c r="M792" s="30">
        <f>VLOOKUP(B792,'[1]All-Muss'!$C$3:$L$1341,6,0)</f>
        <v>71250</v>
      </c>
      <c r="N792" s="30" t="str">
        <f>VLOOKUP(B792,'[1]All-Muss'!$C$3:$L$1341,8,0)</f>
        <v>I.R.M</v>
      </c>
      <c r="O792" s="25">
        <f t="shared" si="53"/>
        <v>0</v>
      </c>
      <c r="P792" s="23" t="e">
        <f>+#REF!-H792</f>
        <v>#REF!</v>
      </c>
      <c r="Q792" s="24" t="e">
        <f t="shared" si="54"/>
        <v>#REF!</v>
      </c>
      <c r="R792" s="25" t="e">
        <f t="shared" si="55"/>
        <v>#REF!</v>
      </c>
      <c r="S792" s="24">
        <f t="shared" si="56"/>
        <v>0</v>
      </c>
      <c r="T792" s="24"/>
      <c r="U792" s="24"/>
      <c r="V792" s="24"/>
      <c r="W792" s="23" t="e">
        <f>+#REF!-H792</f>
        <v>#REF!</v>
      </c>
      <c r="X792" s="24"/>
      <c r="Y792" s="24"/>
      <c r="Z792" s="24"/>
      <c r="AA792" s="24"/>
      <c r="AB792" s="24"/>
      <c r="AC792" s="24"/>
      <c r="AD792" s="12" t="str">
        <f>VLOOKUP(B792,'[1]All-Muss'!$C$3:$L$1341,10,0)</f>
        <v>Letter not sent, last communication 05</v>
      </c>
    </row>
    <row r="793" spans="1:30" ht="15" thickBot="1" x14ac:dyDescent="0.35">
      <c r="A793" s="27">
        <v>793</v>
      </c>
      <c r="B793" s="28" t="s">
        <v>1978</v>
      </c>
      <c r="C793" s="23" t="s">
        <v>23</v>
      </c>
      <c r="D793" s="29">
        <v>3001304</v>
      </c>
      <c r="E793" s="19" t="s">
        <v>25</v>
      </c>
      <c r="F793" s="23" t="s">
        <v>26</v>
      </c>
      <c r="G793" s="23" t="s">
        <v>1119</v>
      </c>
      <c r="H793" s="23">
        <v>1994</v>
      </c>
      <c r="I793" s="23" t="s">
        <v>1979</v>
      </c>
      <c r="J793" s="23"/>
      <c r="K793" s="30"/>
      <c r="L793" s="30">
        <f>VLOOKUP(B793,'[1]All-Muss'!$C$3:$L$1341,5,0)</f>
        <v>75000</v>
      </c>
      <c r="M793" s="30">
        <f>VLOOKUP(B793,'[1]All-Muss'!$C$3:$L$1341,6,0)</f>
        <v>75000</v>
      </c>
      <c r="N793" s="30" t="str">
        <f>VLOOKUP(B793,'[1]All-Muss'!$C$3:$L$1341,8,0)</f>
        <v>I.R.M</v>
      </c>
      <c r="O793" s="25">
        <f t="shared" si="53"/>
        <v>0</v>
      </c>
      <c r="P793" s="23" t="e">
        <f>+#REF!-H793</f>
        <v>#REF!</v>
      </c>
      <c r="Q793" s="24" t="e">
        <f t="shared" si="54"/>
        <v>#REF!</v>
      </c>
      <c r="R793" s="25" t="e">
        <f t="shared" si="55"/>
        <v>#REF!</v>
      </c>
      <c r="S793" s="24">
        <f t="shared" si="56"/>
        <v>0</v>
      </c>
      <c r="T793" s="24"/>
      <c r="U793" s="24"/>
      <c r="V793" s="24"/>
      <c r="W793" s="23" t="e">
        <f>+#REF!-H793</f>
        <v>#REF!</v>
      </c>
      <c r="X793" s="24"/>
      <c r="Y793" s="24"/>
      <c r="Z793" s="24"/>
      <c r="AA793" s="24"/>
      <c r="AB793" s="24"/>
      <c r="AC793" s="24"/>
      <c r="AD793" s="12" t="str">
        <f>VLOOKUP(B793,'[1]All-Muss'!$C$3:$L$1341,10,0)</f>
        <v>Letter not sent , last communication 99</v>
      </c>
    </row>
    <row r="794" spans="1:30" ht="15" thickBot="1" x14ac:dyDescent="0.35">
      <c r="A794" s="27">
        <v>794</v>
      </c>
      <c r="B794" s="28" t="s">
        <v>1980</v>
      </c>
      <c r="C794" s="23" t="s">
        <v>23</v>
      </c>
      <c r="D794" s="29">
        <v>3001305</v>
      </c>
      <c r="E794" s="19" t="s">
        <v>25</v>
      </c>
      <c r="F794" s="23" t="s">
        <v>26</v>
      </c>
      <c r="G794" s="23" t="s">
        <v>1981</v>
      </c>
      <c r="H794" s="23">
        <v>1994</v>
      </c>
      <c r="I794" s="23" t="s">
        <v>1982</v>
      </c>
      <c r="J794" s="23"/>
      <c r="K794" s="30"/>
      <c r="L794" s="30">
        <f>VLOOKUP(B794,'[1]All-Muss'!$C$3:$L$1341,5,0)</f>
        <v>71250</v>
      </c>
      <c r="M794" s="30">
        <f>VLOOKUP(B794,'[1]All-Muss'!$C$3:$L$1341,6,0)</f>
        <v>71250</v>
      </c>
      <c r="N794" s="30" t="str">
        <f>VLOOKUP(B794,'[1]All-Muss'!$C$3:$L$1341,8,0)</f>
        <v>I.R.M</v>
      </c>
      <c r="O794" s="25">
        <f t="shared" si="53"/>
        <v>0</v>
      </c>
      <c r="P794" s="23" t="e">
        <f>+#REF!-H794</f>
        <v>#REF!</v>
      </c>
      <c r="Q794" s="24" t="e">
        <f t="shared" si="54"/>
        <v>#REF!</v>
      </c>
      <c r="R794" s="25" t="e">
        <f t="shared" si="55"/>
        <v>#REF!</v>
      </c>
      <c r="S794" s="24">
        <f t="shared" si="56"/>
        <v>0</v>
      </c>
      <c r="T794" s="24"/>
      <c r="U794" s="24"/>
      <c r="V794" s="24"/>
      <c r="W794" s="23" t="e">
        <f>+#REF!-H794</f>
        <v>#REF!</v>
      </c>
      <c r="X794" s="24"/>
      <c r="Y794" s="24"/>
      <c r="Z794" s="24"/>
      <c r="AA794" s="24"/>
      <c r="AB794" s="24"/>
      <c r="AC794" s="24"/>
      <c r="AD794" s="12" t="str">
        <f>VLOOKUP(B794,'[1]All-Muss'!$C$3:$L$1341,10,0)</f>
        <v>Letter not sent, no communication till date</v>
      </c>
    </row>
    <row r="795" spans="1:30" ht="15" thickBot="1" x14ac:dyDescent="0.35">
      <c r="A795" s="27">
        <v>795</v>
      </c>
      <c r="B795" s="28" t="s">
        <v>1983</v>
      </c>
      <c r="C795" s="23" t="s">
        <v>23</v>
      </c>
      <c r="D795" s="29">
        <v>3001306</v>
      </c>
      <c r="E795" s="19" t="s">
        <v>25</v>
      </c>
      <c r="F795" s="23" t="s">
        <v>26</v>
      </c>
      <c r="G795" s="23" t="s">
        <v>1947</v>
      </c>
      <c r="H795" s="23">
        <v>1994</v>
      </c>
      <c r="I795" s="23" t="s">
        <v>1984</v>
      </c>
      <c r="J795" s="23"/>
      <c r="K795" s="30"/>
      <c r="L795" s="30">
        <f>VLOOKUP(B795,'[1]All-Muss'!$C$3:$L$1341,5,0)</f>
        <v>57000</v>
      </c>
      <c r="M795" s="30">
        <f>VLOOKUP(B795,'[1]All-Muss'!$C$3:$L$1341,6,0)</f>
        <v>57000</v>
      </c>
      <c r="N795" s="30" t="str">
        <f>VLOOKUP(B795,'[1]All-Muss'!$C$3:$L$1341,8,0)</f>
        <v>I.R.M</v>
      </c>
      <c r="O795" s="25">
        <f t="shared" si="53"/>
        <v>0</v>
      </c>
      <c r="P795" s="23" t="e">
        <f>+#REF!-H795</f>
        <v>#REF!</v>
      </c>
      <c r="Q795" s="24" t="e">
        <f t="shared" si="54"/>
        <v>#REF!</v>
      </c>
      <c r="R795" s="25" t="e">
        <f t="shared" si="55"/>
        <v>#REF!</v>
      </c>
      <c r="S795" s="24">
        <f t="shared" si="56"/>
        <v>0</v>
      </c>
      <c r="T795" s="24"/>
      <c r="U795" s="24"/>
      <c r="V795" s="24"/>
      <c r="W795" s="23" t="e">
        <f>+#REF!-H795</f>
        <v>#REF!</v>
      </c>
      <c r="X795" s="24"/>
      <c r="Y795" s="24"/>
      <c r="Z795" s="24"/>
      <c r="AA795" s="24"/>
      <c r="AB795" s="24"/>
      <c r="AC795" s="24"/>
      <c r="AD795" s="12" t="str">
        <f>VLOOKUP(B795,'[1]All-Muss'!$C$3:$L$1341,10,0)</f>
        <v>Letter sent, last communication 07</v>
      </c>
    </row>
    <row r="796" spans="1:30" ht="15" thickBot="1" x14ac:dyDescent="0.35">
      <c r="A796" s="27">
        <v>796</v>
      </c>
      <c r="B796" s="28" t="s">
        <v>1985</v>
      </c>
      <c r="C796" s="23" t="s">
        <v>23</v>
      </c>
      <c r="D796" s="29">
        <v>3001309</v>
      </c>
      <c r="E796" s="19" t="s">
        <v>25</v>
      </c>
      <c r="F796" s="23" t="s">
        <v>26</v>
      </c>
      <c r="G796" s="23" t="s">
        <v>1116</v>
      </c>
      <c r="H796" s="23">
        <v>1994</v>
      </c>
      <c r="I796" s="23" t="s">
        <v>1986</v>
      </c>
      <c r="J796" s="23"/>
      <c r="K796" s="30"/>
      <c r="L796" s="30">
        <f>VLOOKUP(B796,'[1]All-Muss'!$C$3:$L$1341,5,0)</f>
        <v>57000</v>
      </c>
      <c r="M796" s="30">
        <f>VLOOKUP(B796,'[1]All-Muss'!$C$3:$L$1341,6,0)</f>
        <v>57000</v>
      </c>
      <c r="N796" s="30" t="str">
        <f>VLOOKUP(B796,'[1]All-Muss'!$C$3:$L$1341,8,0)</f>
        <v>I.R.M</v>
      </c>
      <c r="O796" s="25">
        <f t="shared" si="53"/>
        <v>0</v>
      </c>
      <c r="P796" s="23" t="e">
        <f>+#REF!-H796</f>
        <v>#REF!</v>
      </c>
      <c r="Q796" s="24" t="e">
        <f t="shared" si="54"/>
        <v>#REF!</v>
      </c>
      <c r="R796" s="25" t="e">
        <f t="shared" si="55"/>
        <v>#REF!</v>
      </c>
      <c r="S796" s="24">
        <f t="shared" si="56"/>
        <v>0</v>
      </c>
      <c r="T796" s="24"/>
      <c r="U796" s="24"/>
      <c r="V796" s="24"/>
      <c r="W796" s="23" t="e">
        <f>+#REF!-H796</f>
        <v>#REF!</v>
      </c>
      <c r="X796" s="24"/>
      <c r="Y796" s="24"/>
      <c r="Z796" s="24"/>
      <c r="AA796" s="24"/>
      <c r="AB796" s="24"/>
      <c r="AC796" s="24"/>
      <c r="AD796" s="12" t="str">
        <f>VLOOKUP(B796,'[1]All-Muss'!$C$3:$L$1341,10,0)</f>
        <v>Letter sent, last communication 10</v>
      </c>
    </row>
    <row r="797" spans="1:30" ht="15" thickBot="1" x14ac:dyDescent="0.35">
      <c r="A797" s="27">
        <v>797</v>
      </c>
      <c r="B797" s="28" t="s">
        <v>1987</v>
      </c>
      <c r="C797" s="23" t="s">
        <v>23</v>
      </c>
      <c r="D797" s="29">
        <v>3001310</v>
      </c>
      <c r="E797" s="19" t="s">
        <v>25</v>
      </c>
      <c r="F797" s="23" t="s">
        <v>26</v>
      </c>
      <c r="G797" s="23" t="s">
        <v>1122</v>
      </c>
      <c r="H797" s="23">
        <v>1994</v>
      </c>
      <c r="I797" s="23" t="s">
        <v>1988</v>
      </c>
      <c r="J797" s="23"/>
      <c r="K797" s="30"/>
      <c r="L797" s="30">
        <f>VLOOKUP(B797,'[1]All-Muss'!$C$3:$L$1341,5,0)</f>
        <v>45000</v>
      </c>
      <c r="M797" s="30">
        <f>VLOOKUP(B797,'[1]All-Muss'!$C$3:$L$1341,6,0)</f>
        <v>18000</v>
      </c>
      <c r="N797" s="30" t="str">
        <f>VLOOKUP(B797,'[1]All-Muss'!$C$3:$L$1341,8,0)</f>
        <v>Outstanding</v>
      </c>
      <c r="O797" s="25">
        <f t="shared" si="53"/>
        <v>27000</v>
      </c>
      <c r="P797" s="23" t="e">
        <f>+#REF!-H797</f>
        <v>#REF!</v>
      </c>
      <c r="Q797" s="24">
        <f t="shared" si="54"/>
        <v>14400</v>
      </c>
      <c r="R797" s="25" t="e">
        <f t="shared" si="55"/>
        <v>#REF!</v>
      </c>
      <c r="S797" s="24">
        <f t="shared" si="56"/>
        <v>14400</v>
      </c>
      <c r="T797" s="24"/>
      <c r="U797" s="24"/>
      <c r="V797" s="24"/>
      <c r="W797" s="23" t="e">
        <f>+#REF!-H797</f>
        <v>#REF!</v>
      </c>
      <c r="X797" s="24"/>
      <c r="Y797" s="24"/>
      <c r="Z797" s="24"/>
      <c r="AA797" s="24"/>
      <c r="AB797" s="24"/>
      <c r="AC797" s="24"/>
      <c r="AD797" s="12" t="str">
        <f>VLOOKUP(B797,'[1]All-Muss'!$C$3:$L$1341,10,0)</f>
        <v>Letter not sent, last communication 94, outstanding</v>
      </c>
    </row>
    <row r="798" spans="1:30" ht="29.4" thickBot="1" x14ac:dyDescent="0.35">
      <c r="A798" s="27">
        <v>798</v>
      </c>
      <c r="B798" s="28" t="s">
        <v>1989</v>
      </c>
      <c r="C798" s="23" t="s">
        <v>23</v>
      </c>
      <c r="D798" s="29">
        <v>3001336</v>
      </c>
      <c r="E798" s="19" t="s">
        <v>25</v>
      </c>
      <c r="F798" s="23" t="s">
        <v>26</v>
      </c>
      <c r="G798" s="23" t="s">
        <v>1108</v>
      </c>
      <c r="H798" s="23">
        <v>1994</v>
      </c>
      <c r="I798" s="23" t="s">
        <v>1990</v>
      </c>
      <c r="J798" s="23"/>
      <c r="K798" s="30"/>
      <c r="L798" s="30">
        <f>VLOOKUP(B798,'[1]All-Muss'!$C$3:$L$1341,5,0)</f>
        <v>45000</v>
      </c>
      <c r="M798" s="30">
        <f>VLOOKUP(B798,'[1]All-Muss'!$C$3:$L$1341,6,0)</f>
        <v>45000</v>
      </c>
      <c r="N798" s="30" t="str">
        <f>VLOOKUP(B798,'[1]All-Muss'!$C$3:$L$1341,8,0)</f>
        <v>I.R.M</v>
      </c>
      <c r="O798" s="25">
        <f t="shared" si="53"/>
        <v>0</v>
      </c>
      <c r="P798" s="23" t="e">
        <f>+#REF!-H798</f>
        <v>#REF!</v>
      </c>
      <c r="Q798" s="24" t="e">
        <f t="shared" si="54"/>
        <v>#REF!</v>
      </c>
      <c r="R798" s="25" t="e">
        <f t="shared" si="55"/>
        <v>#REF!</v>
      </c>
      <c r="S798" s="24">
        <f t="shared" si="56"/>
        <v>0</v>
      </c>
      <c r="T798" s="24"/>
      <c r="U798" s="24"/>
      <c r="V798" s="24"/>
      <c r="W798" s="23" t="e">
        <f>+#REF!-H798</f>
        <v>#REF!</v>
      </c>
      <c r="X798" s="24"/>
      <c r="Y798" s="24"/>
      <c r="Z798" s="24"/>
      <c r="AA798" s="24"/>
      <c r="AB798" s="24"/>
      <c r="AC798" s="24"/>
      <c r="AD798" s="12" t="str">
        <f>VLOOKUP(B798,'[1]All-Muss'!$C$3:$L$1341,10,0)</f>
        <v>Letter sent, last communication 10, 
total 2 membership of Mus:- 03001336 and 03001337</v>
      </c>
    </row>
    <row r="799" spans="1:30" ht="29.4" thickBot="1" x14ac:dyDescent="0.35">
      <c r="A799" s="27">
        <v>799</v>
      </c>
      <c r="B799" s="28" t="s">
        <v>1991</v>
      </c>
      <c r="C799" s="23" t="s">
        <v>23</v>
      </c>
      <c r="D799" s="29">
        <v>3001337</v>
      </c>
      <c r="E799" s="19" t="s">
        <v>25</v>
      </c>
      <c r="F799" s="23" t="s">
        <v>26</v>
      </c>
      <c r="G799" s="23" t="s">
        <v>1108</v>
      </c>
      <c r="H799" s="23">
        <v>1994</v>
      </c>
      <c r="I799" s="23" t="s">
        <v>1992</v>
      </c>
      <c r="J799" s="23"/>
      <c r="K799" s="30"/>
      <c r="L799" s="30">
        <f>VLOOKUP(B799,'[1]All-Muss'!$C$3:$L$1341,5,0)</f>
        <v>45000</v>
      </c>
      <c r="M799" s="30">
        <f>VLOOKUP(B799,'[1]All-Muss'!$C$3:$L$1341,6,0)</f>
        <v>45000</v>
      </c>
      <c r="N799" s="30" t="str">
        <f>VLOOKUP(B799,'[1]All-Muss'!$C$3:$L$1341,8,0)</f>
        <v>I.R.M</v>
      </c>
      <c r="O799" s="25">
        <f t="shared" si="53"/>
        <v>0</v>
      </c>
      <c r="P799" s="23" t="e">
        <f>+#REF!-H799</f>
        <v>#REF!</v>
      </c>
      <c r="Q799" s="24" t="e">
        <f t="shared" si="54"/>
        <v>#REF!</v>
      </c>
      <c r="R799" s="25" t="e">
        <f t="shared" si="55"/>
        <v>#REF!</v>
      </c>
      <c r="S799" s="24">
        <f t="shared" si="56"/>
        <v>0</v>
      </c>
      <c r="T799" s="24"/>
      <c r="U799" s="24"/>
      <c r="V799" s="24"/>
      <c r="W799" s="23" t="e">
        <f>+#REF!-H799</f>
        <v>#REF!</v>
      </c>
      <c r="X799" s="24"/>
      <c r="Y799" s="24"/>
      <c r="Z799" s="24"/>
      <c r="AA799" s="24"/>
      <c r="AB799" s="24"/>
      <c r="AC799" s="24"/>
      <c r="AD799" s="12" t="str">
        <f>VLOOKUP(B799,'[1]All-Muss'!$C$3:$L$1341,10,0)</f>
        <v>Letter not sent, last communication 99
total 2 membership of Mus:- 03001336 and 03001337</v>
      </c>
    </row>
    <row r="800" spans="1:30" ht="15" thickBot="1" x14ac:dyDescent="0.35">
      <c r="A800" s="27">
        <v>800</v>
      </c>
      <c r="B800" s="28" t="s">
        <v>1993</v>
      </c>
      <c r="C800" s="23" t="s">
        <v>23</v>
      </c>
      <c r="D800" s="29">
        <v>3001338</v>
      </c>
      <c r="E800" s="19" t="s">
        <v>25</v>
      </c>
      <c r="F800" s="23" t="s">
        <v>26</v>
      </c>
      <c r="G800" s="23" t="s">
        <v>1116</v>
      </c>
      <c r="H800" s="23">
        <v>1994</v>
      </c>
      <c r="I800" s="23" t="s">
        <v>1994</v>
      </c>
      <c r="J800" s="23"/>
      <c r="K800" s="30"/>
      <c r="L800" s="30">
        <f>VLOOKUP(B800,'[1]All-Muss'!$C$3:$L$1341,5,0)</f>
        <v>57000</v>
      </c>
      <c r="M800" s="30">
        <f>VLOOKUP(B800,'[1]All-Muss'!$C$3:$L$1341,6,0)</f>
        <v>57000</v>
      </c>
      <c r="N800" s="30" t="str">
        <f>VLOOKUP(B800,'[1]All-Muss'!$C$3:$L$1341,8,0)</f>
        <v>I.R.M</v>
      </c>
      <c r="O800" s="25">
        <f t="shared" si="53"/>
        <v>0</v>
      </c>
      <c r="P800" s="23" t="e">
        <f>+#REF!-H800</f>
        <v>#REF!</v>
      </c>
      <c r="Q800" s="24" t="e">
        <f t="shared" si="54"/>
        <v>#REF!</v>
      </c>
      <c r="R800" s="25" t="e">
        <f t="shared" si="55"/>
        <v>#REF!</v>
      </c>
      <c r="S800" s="24">
        <f t="shared" si="56"/>
        <v>0</v>
      </c>
      <c r="T800" s="24"/>
      <c r="U800" s="24"/>
      <c r="V800" s="24"/>
      <c r="W800" s="23" t="e">
        <f>+#REF!-H800</f>
        <v>#REF!</v>
      </c>
      <c r="X800" s="24"/>
      <c r="Y800" s="24"/>
      <c r="Z800" s="24"/>
      <c r="AA800" s="24"/>
      <c r="AB800" s="24"/>
      <c r="AC800" s="24"/>
      <c r="AD800" s="12" t="str">
        <f>VLOOKUP(B800,'[1]All-Muss'!$C$3:$L$1341,10,0)</f>
        <v>Letter sent , last communication 07</v>
      </c>
    </row>
    <row r="801" spans="1:30" ht="15" thickBot="1" x14ac:dyDescent="0.35">
      <c r="A801" s="27">
        <v>801</v>
      </c>
      <c r="B801" s="28" t="s">
        <v>1995</v>
      </c>
      <c r="C801" s="23" t="s">
        <v>23</v>
      </c>
      <c r="D801" s="29">
        <v>3001340</v>
      </c>
      <c r="E801" s="19" t="s">
        <v>25</v>
      </c>
      <c r="F801" s="23" t="s">
        <v>26</v>
      </c>
      <c r="G801" s="23" t="s">
        <v>1122</v>
      </c>
      <c r="H801" s="23">
        <v>1994</v>
      </c>
      <c r="I801" s="23" t="s">
        <v>1996</v>
      </c>
      <c r="J801" s="23"/>
      <c r="K801" s="30"/>
      <c r="L801" s="30">
        <f>VLOOKUP(B801,'[1]All-Muss'!$C$3:$L$1341,5,0)</f>
        <v>75000</v>
      </c>
      <c r="M801" s="30">
        <f>VLOOKUP(B801,'[1]All-Muss'!$C$3:$L$1341,6,0)</f>
        <v>30000</v>
      </c>
      <c r="N801" s="30" t="str">
        <f>VLOOKUP(B801,'[1]All-Muss'!$C$3:$L$1341,8,0)</f>
        <v>Outstanding</v>
      </c>
      <c r="O801" s="25">
        <f t="shared" si="53"/>
        <v>45000</v>
      </c>
      <c r="P801" s="23" t="e">
        <f>+#REF!-H801</f>
        <v>#REF!</v>
      </c>
      <c r="Q801" s="24">
        <f t="shared" si="54"/>
        <v>24000</v>
      </c>
      <c r="R801" s="25" t="e">
        <f t="shared" si="55"/>
        <v>#REF!</v>
      </c>
      <c r="S801" s="24">
        <f t="shared" si="56"/>
        <v>24000</v>
      </c>
      <c r="T801" s="24"/>
      <c r="U801" s="24"/>
      <c r="V801" s="24"/>
      <c r="W801" s="23" t="e">
        <f>+#REF!-H801</f>
        <v>#REF!</v>
      </c>
      <c r="X801" s="24"/>
      <c r="Y801" s="24"/>
      <c r="Z801" s="24"/>
      <c r="AA801" s="24"/>
      <c r="AB801" s="24"/>
      <c r="AC801" s="24"/>
      <c r="AD801" s="12" t="str">
        <f>VLOOKUP(B801,'[1]All-Muss'!$C$3:$L$1341,10,0)</f>
        <v>Letter sent, no communication till date, outstanding</v>
      </c>
    </row>
    <row r="802" spans="1:30" ht="29.4" thickBot="1" x14ac:dyDescent="0.35">
      <c r="A802" s="27">
        <v>802</v>
      </c>
      <c r="B802" s="28" t="s">
        <v>1997</v>
      </c>
      <c r="C802" s="23" t="s">
        <v>23</v>
      </c>
      <c r="D802" s="29">
        <v>3001364</v>
      </c>
      <c r="E802" s="19" t="s">
        <v>25</v>
      </c>
      <c r="F802" s="23" t="s">
        <v>26</v>
      </c>
      <c r="G802" s="23" t="s">
        <v>1947</v>
      </c>
      <c r="H802" s="23">
        <v>1994</v>
      </c>
      <c r="I802" s="23" t="s">
        <v>1998</v>
      </c>
      <c r="J802" s="23"/>
      <c r="K802" s="30"/>
      <c r="L802" s="30">
        <f>VLOOKUP(B802,'[1]All-Muss'!$C$3:$L$1341,5,0)</f>
        <v>35000</v>
      </c>
      <c r="M802" s="30">
        <f>VLOOKUP(B802,'[1]All-Muss'!$C$3:$L$1341,6,0)</f>
        <v>35000</v>
      </c>
      <c r="N802" s="30" t="str">
        <f>VLOOKUP(B802,'[1]All-Muss'!$C$3:$L$1341,8,0)</f>
        <v>I.R.M</v>
      </c>
      <c r="O802" s="25">
        <f t="shared" si="53"/>
        <v>0</v>
      </c>
      <c r="P802" s="23" t="e">
        <f>+#REF!-H802</f>
        <v>#REF!</v>
      </c>
      <c r="Q802" s="24" t="e">
        <f t="shared" si="54"/>
        <v>#REF!</v>
      </c>
      <c r="R802" s="25" t="e">
        <f t="shared" si="55"/>
        <v>#REF!</v>
      </c>
      <c r="S802" s="24">
        <f t="shared" si="56"/>
        <v>0</v>
      </c>
      <c r="T802" s="24"/>
      <c r="U802" s="24"/>
      <c r="V802" s="24"/>
      <c r="W802" s="23" t="e">
        <f>+#REF!-H802</f>
        <v>#REF!</v>
      </c>
      <c r="X802" s="24"/>
      <c r="Y802" s="24"/>
      <c r="Z802" s="24"/>
      <c r="AA802" s="24"/>
      <c r="AB802" s="24"/>
      <c r="AC802" s="24"/>
      <c r="AD802" s="12" t="str">
        <f>VLOOKUP(B802,'[1]All-Muss'!$C$3:$L$1341,10,0)</f>
        <v>Letter sent ,last communication 05, 
kindly check all his old cheques</v>
      </c>
    </row>
    <row r="803" spans="1:30" ht="15" thickBot="1" x14ac:dyDescent="0.35">
      <c r="A803" s="27">
        <v>803</v>
      </c>
      <c r="B803" s="28" t="s">
        <v>1999</v>
      </c>
      <c r="C803" s="23" t="s">
        <v>23</v>
      </c>
      <c r="D803" s="29">
        <v>3001368</v>
      </c>
      <c r="E803" s="19" t="s">
        <v>25</v>
      </c>
      <c r="F803" s="23" t="s">
        <v>26</v>
      </c>
      <c r="G803" s="23" t="s">
        <v>1122</v>
      </c>
      <c r="H803" s="23">
        <v>1994</v>
      </c>
      <c r="I803" s="23" t="s">
        <v>2000</v>
      </c>
      <c r="J803" s="23"/>
      <c r="K803" s="30"/>
      <c r="L803" s="30">
        <f>VLOOKUP(B803,'[1]All-Muss'!$C$3:$L$1341,5,0)</f>
        <v>71250</v>
      </c>
      <c r="M803" s="30">
        <f>VLOOKUP(B803,'[1]All-Muss'!$C$3:$L$1341,6,0)</f>
        <v>71250</v>
      </c>
      <c r="N803" s="30" t="str">
        <f>VLOOKUP(B803,'[1]All-Muss'!$C$3:$L$1341,8,0)</f>
        <v>I.R.M</v>
      </c>
      <c r="O803" s="25">
        <f t="shared" si="53"/>
        <v>0</v>
      </c>
      <c r="P803" s="23" t="e">
        <f>+#REF!-H803</f>
        <v>#REF!</v>
      </c>
      <c r="Q803" s="24" t="e">
        <f t="shared" si="54"/>
        <v>#REF!</v>
      </c>
      <c r="R803" s="25" t="e">
        <f t="shared" si="55"/>
        <v>#REF!</v>
      </c>
      <c r="S803" s="24">
        <f t="shared" si="56"/>
        <v>0</v>
      </c>
      <c r="T803" s="24"/>
      <c r="U803" s="24"/>
      <c r="V803" s="24"/>
      <c r="W803" s="23" t="e">
        <f>+#REF!-H803</f>
        <v>#REF!</v>
      </c>
      <c r="X803" s="24"/>
      <c r="Y803" s="24"/>
      <c r="Z803" s="24"/>
      <c r="AA803" s="24"/>
      <c r="AB803" s="24"/>
      <c r="AC803" s="24"/>
      <c r="AD803" s="12" t="str">
        <f>VLOOKUP(B803,'[1]All-Muss'!$C$3:$L$1341,10,0)</f>
        <v>Letter sent , last communication 99</v>
      </c>
    </row>
    <row r="804" spans="1:30" ht="15" thickBot="1" x14ac:dyDescent="0.35">
      <c r="A804" s="27">
        <v>804</v>
      </c>
      <c r="B804" s="28" t="s">
        <v>2001</v>
      </c>
      <c r="C804" s="23" t="s">
        <v>23</v>
      </c>
      <c r="D804" s="29">
        <v>3001370</v>
      </c>
      <c r="E804" s="19" t="s">
        <v>25</v>
      </c>
      <c r="F804" s="23" t="s">
        <v>26</v>
      </c>
      <c r="G804" s="23" t="s">
        <v>1113</v>
      </c>
      <c r="H804" s="23">
        <v>1994</v>
      </c>
      <c r="I804" s="23" t="s">
        <v>2002</v>
      </c>
      <c r="J804" s="23"/>
      <c r="K804" s="30"/>
      <c r="L804" s="30">
        <f>VLOOKUP(B804,'[1]All-Muss'!$C$3:$L$1341,5,0)</f>
        <v>45000</v>
      </c>
      <c r="M804" s="30">
        <f>VLOOKUP(B804,'[1]All-Muss'!$C$3:$L$1341,6,0)</f>
        <v>29000</v>
      </c>
      <c r="N804" s="30" t="str">
        <f>VLOOKUP(B804,'[1]All-Muss'!$C$3:$L$1341,8,0)</f>
        <v>Outstanding</v>
      </c>
      <c r="O804" s="25">
        <f t="shared" si="53"/>
        <v>16000</v>
      </c>
      <c r="P804" s="23" t="e">
        <f>+#REF!-H804</f>
        <v>#REF!</v>
      </c>
      <c r="Q804" s="24">
        <f t="shared" si="54"/>
        <v>23200</v>
      </c>
      <c r="R804" s="25" t="e">
        <f t="shared" si="55"/>
        <v>#REF!</v>
      </c>
      <c r="S804" s="24">
        <f t="shared" si="56"/>
        <v>23200</v>
      </c>
      <c r="T804" s="24"/>
      <c r="U804" s="24"/>
      <c r="V804" s="24"/>
      <c r="W804" s="23" t="e">
        <f>+#REF!-H804</f>
        <v>#REF!</v>
      </c>
      <c r="X804" s="24"/>
      <c r="Y804" s="24"/>
      <c r="Z804" s="24"/>
      <c r="AA804" s="24"/>
      <c r="AB804" s="24"/>
      <c r="AC804" s="24"/>
      <c r="AD804" s="12" t="str">
        <f>VLOOKUP(B804,'[1]All-Muss'!$C$3:$L$1341,10,0)</f>
        <v>Letter not sent, last communication 01</v>
      </c>
    </row>
    <row r="805" spans="1:30" ht="15" thickBot="1" x14ac:dyDescent="0.35">
      <c r="A805" s="27">
        <v>805</v>
      </c>
      <c r="B805" s="28" t="s">
        <v>2003</v>
      </c>
      <c r="C805" s="23" t="s">
        <v>23</v>
      </c>
      <c r="D805" s="29">
        <v>3001371</v>
      </c>
      <c r="E805" s="19" t="s">
        <v>25</v>
      </c>
      <c r="F805" s="23" t="s">
        <v>26</v>
      </c>
      <c r="G805" s="23" t="s">
        <v>1108</v>
      </c>
      <c r="H805" s="23">
        <v>1994</v>
      </c>
      <c r="I805" s="23" t="s">
        <v>2004</v>
      </c>
      <c r="J805" s="23"/>
      <c r="K805" s="30"/>
      <c r="L805" s="30">
        <f>VLOOKUP(B805,'[1]All-Muss'!$C$3:$L$1341,5,0)</f>
        <v>45000</v>
      </c>
      <c r="M805" s="30">
        <f>VLOOKUP(B805,'[1]All-Muss'!$C$3:$L$1341,6,0)</f>
        <v>45000</v>
      </c>
      <c r="N805" s="30" t="str">
        <f>VLOOKUP(B805,'[1]All-Muss'!$C$3:$L$1341,8,0)</f>
        <v>I.R.M</v>
      </c>
      <c r="O805" s="25">
        <f t="shared" si="53"/>
        <v>0</v>
      </c>
      <c r="P805" s="23" t="e">
        <f>+#REF!-H805</f>
        <v>#REF!</v>
      </c>
      <c r="Q805" s="24" t="e">
        <f t="shared" si="54"/>
        <v>#REF!</v>
      </c>
      <c r="R805" s="25" t="e">
        <f t="shared" si="55"/>
        <v>#REF!</v>
      </c>
      <c r="S805" s="24">
        <f t="shared" si="56"/>
        <v>0</v>
      </c>
      <c r="T805" s="24"/>
      <c r="U805" s="24"/>
      <c r="V805" s="24"/>
      <c r="W805" s="23" t="e">
        <f>+#REF!-H805</f>
        <v>#REF!</v>
      </c>
      <c r="X805" s="24"/>
      <c r="Y805" s="24"/>
      <c r="Z805" s="24"/>
      <c r="AA805" s="24"/>
      <c r="AB805" s="24"/>
      <c r="AC805" s="24"/>
      <c r="AD805" s="12" t="str">
        <f>VLOOKUP(B805,'[1]All-Muss'!$C$3:$L$1341,10,0)</f>
        <v>Letter undelivered, last communication 99</v>
      </c>
    </row>
    <row r="806" spans="1:30" ht="15" thickBot="1" x14ac:dyDescent="0.35">
      <c r="A806" s="27">
        <v>806</v>
      </c>
      <c r="B806" s="28" t="s">
        <v>2005</v>
      </c>
      <c r="C806" s="23" t="s">
        <v>23</v>
      </c>
      <c r="D806" s="29">
        <v>3001372</v>
      </c>
      <c r="E806" s="19" t="s">
        <v>25</v>
      </c>
      <c r="F806" s="23" t="s">
        <v>26</v>
      </c>
      <c r="G806" s="23" t="s">
        <v>1125</v>
      </c>
      <c r="H806" s="23">
        <v>1994</v>
      </c>
      <c r="I806" s="23" t="s">
        <v>2006</v>
      </c>
      <c r="J806" s="23"/>
      <c r="K806" s="30"/>
      <c r="L806" s="30">
        <f>VLOOKUP(B806,'[1]All-Muss'!$C$3:$L$1341,5,0)</f>
        <v>45000</v>
      </c>
      <c r="M806" s="30">
        <f>VLOOKUP(B806,'[1]All-Muss'!$C$3:$L$1341,6,0)</f>
        <v>45000</v>
      </c>
      <c r="N806" s="30" t="str">
        <f>VLOOKUP(B806,'[1]All-Muss'!$C$3:$L$1341,8,0)</f>
        <v>I.R.M</v>
      </c>
      <c r="O806" s="25">
        <f t="shared" si="53"/>
        <v>0</v>
      </c>
      <c r="P806" s="23" t="e">
        <f>+#REF!-H806</f>
        <v>#REF!</v>
      </c>
      <c r="Q806" s="24" t="e">
        <f t="shared" si="54"/>
        <v>#REF!</v>
      </c>
      <c r="R806" s="25" t="e">
        <f t="shared" si="55"/>
        <v>#REF!</v>
      </c>
      <c r="S806" s="24">
        <f t="shared" si="56"/>
        <v>0</v>
      </c>
      <c r="T806" s="24"/>
      <c r="U806" s="24"/>
      <c r="V806" s="24"/>
      <c r="W806" s="23" t="e">
        <f>+#REF!-H806</f>
        <v>#REF!</v>
      </c>
      <c r="X806" s="24"/>
      <c r="Y806" s="24"/>
      <c r="Z806" s="24"/>
      <c r="AA806" s="24"/>
      <c r="AB806" s="24"/>
      <c r="AC806" s="24"/>
      <c r="AD806" s="12" t="str">
        <f>VLOOKUP(B806,'[1]All-Muss'!$C$3:$L$1341,10,0)</f>
        <v>Letter not sent, last communication 04</v>
      </c>
    </row>
    <row r="807" spans="1:30" ht="15" thickBot="1" x14ac:dyDescent="0.35">
      <c r="A807" s="27">
        <v>807</v>
      </c>
      <c r="B807" s="28" t="s">
        <v>2007</v>
      </c>
      <c r="C807" s="23" t="s">
        <v>23</v>
      </c>
      <c r="D807" s="29">
        <v>3001378</v>
      </c>
      <c r="E807" s="19" t="s">
        <v>25</v>
      </c>
      <c r="F807" s="23" t="s">
        <v>26</v>
      </c>
      <c r="G807" s="23" t="s">
        <v>2008</v>
      </c>
      <c r="H807" s="23">
        <v>1994</v>
      </c>
      <c r="I807" s="23" t="s">
        <v>2009</v>
      </c>
      <c r="J807" s="23"/>
      <c r="K807" s="30"/>
      <c r="L807" s="30">
        <f>VLOOKUP(B807,'[1]All-Muss'!$C$3:$L$1341,5,0)</f>
        <v>75000</v>
      </c>
      <c r="M807" s="30">
        <f>VLOOKUP(B807,'[1]All-Muss'!$C$3:$L$1341,6,0)</f>
        <v>75000</v>
      </c>
      <c r="N807" s="30" t="str">
        <f>VLOOKUP(B807,'[1]All-Muss'!$C$3:$L$1341,8,0)</f>
        <v>I.R.M</v>
      </c>
      <c r="O807" s="25">
        <f t="shared" si="53"/>
        <v>0</v>
      </c>
      <c r="P807" s="23" t="e">
        <f>+#REF!-H807</f>
        <v>#REF!</v>
      </c>
      <c r="Q807" s="24" t="e">
        <f t="shared" si="54"/>
        <v>#REF!</v>
      </c>
      <c r="R807" s="25" t="e">
        <f t="shared" si="55"/>
        <v>#REF!</v>
      </c>
      <c r="S807" s="24">
        <f t="shared" si="56"/>
        <v>0</v>
      </c>
      <c r="T807" s="24"/>
      <c r="U807" s="24"/>
      <c r="V807" s="24"/>
      <c r="W807" s="23" t="e">
        <f>+#REF!-H807</f>
        <v>#REF!</v>
      </c>
      <c r="X807" s="24"/>
      <c r="Y807" s="24"/>
      <c r="Z807" s="24"/>
      <c r="AA807" s="24"/>
      <c r="AB807" s="24"/>
      <c r="AC807" s="24"/>
      <c r="AD807" s="12" t="str">
        <f>VLOOKUP(B807,'[1]All-Muss'!$C$3:$L$1341,10,0)</f>
        <v>Letter sent to member, last communication 07</v>
      </c>
    </row>
    <row r="808" spans="1:30" ht="15" thickBot="1" x14ac:dyDescent="0.35">
      <c r="A808" s="27">
        <v>808</v>
      </c>
      <c r="B808" s="28" t="s">
        <v>2010</v>
      </c>
      <c r="C808" s="23" t="s">
        <v>23</v>
      </c>
      <c r="D808" s="29">
        <v>3001380</v>
      </c>
      <c r="E808" s="19" t="s">
        <v>25</v>
      </c>
      <c r="F808" s="23" t="s">
        <v>26</v>
      </c>
      <c r="G808" s="23" t="s">
        <v>1108</v>
      </c>
      <c r="H808" s="23">
        <v>1994</v>
      </c>
      <c r="I808" s="23" t="s">
        <v>2011</v>
      </c>
      <c r="J808" s="23"/>
      <c r="K808" s="30"/>
      <c r="L808" s="30">
        <f>VLOOKUP(B808,'[1]All-Muss'!$C$3:$L$1341,5,0)</f>
        <v>45000</v>
      </c>
      <c r="M808" s="30">
        <f>VLOOKUP(B808,'[1]All-Muss'!$C$3:$L$1341,6,0)</f>
        <v>45000</v>
      </c>
      <c r="N808" s="30" t="str">
        <f>VLOOKUP(B808,'[1]All-Muss'!$C$3:$L$1341,8,0)</f>
        <v>I.R.M</v>
      </c>
      <c r="O808" s="25">
        <f t="shared" si="53"/>
        <v>0</v>
      </c>
      <c r="P808" s="23" t="e">
        <f>+#REF!-H808</f>
        <v>#REF!</v>
      </c>
      <c r="Q808" s="24" t="e">
        <f t="shared" si="54"/>
        <v>#REF!</v>
      </c>
      <c r="R808" s="25" t="e">
        <f t="shared" si="55"/>
        <v>#REF!</v>
      </c>
      <c r="S808" s="24">
        <f t="shared" si="56"/>
        <v>0</v>
      </c>
      <c r="T808" s="24"/>
      <c r="U808" s="24"/>
      <c r="V808" s="24"/>
      <c r="W808" s="23" t="e">
        <f>+#REF!-H808</f>
        <v>#REF!</v>
      </c>
      <c r="X808" s="24"/>
      <c r="Y808" s="24"/>
      <c r="Z808" s="24"/>
      <c r="AA808" s="24"/>
      <c r="AB808" s="24"/>
      <c r="AC808" s="24"/>
      <c r="AD808" s="12" t="str">
        <f>VLOOKUP(B808,'[1]All-Muss'!$C$3:$L$1341,10,0)</f>
        <v>Letter not sent to member, last reminder 07</v>
      </c>
    </row>
    <row r="809" spans="1:30" ht="15" thickBot="1" x14ac:dyDescent="0.35">
      <c r="A809" s="27">
        <v>809</v>
      </c>
      <c r="B809" s="28" t="s">
        <v>2012</v>
      </c>
      <c r="C809" s="23" t="s">
        <v>23</v>
      </c>
      <c r="D809" s="29">
        <v>3001382</v>
      </c>
      <c r="E809" s="19" t="s">
        <v>25</v>
      </c>
      <c r="F809" s="23" t="s">
        <v>26</v>
      </c>
      <c r="G809" s="23" t="s">
        <v>1972</v>
      </c>
      <c r="H809" s="23">
        <v>1994</v>
      </c>
      <c r="I809" s="23" t="s">
        <v>2013</v>
      </c>
      <c r="J809" s="23"/>
      <c r="K809" s="30"/>
      <c r="L809" s="30">
        <f>VLOOKUP(B809,'[1]All-Muss'!$C$3:$L$1341,5,0)</f>
        <v>28000</v>
      </c>
      <c r="M809" s="30">
        <f>VLOOKUP(B809,'[1]All-Muss'!$C$3:$L$1341,6,0)</f>
        <v>28000</v>
      </c>
      <c r="N809" s="30" t="str">
        <f>VLOOKUP(B809,'[1]All-Muss'!$C$3:$L$1341,8,0)</f>
        <v>I.R.M</v>
      </c>
      <c r="O809" s="25">
        <f t="shared" si="53"/>
        <v>0</v>
      </c>
      <c r="P809" s="23" t="e">
        <f>+#REF!-H809</f>
        <v>#REF!</v>
      </c>
      <c r="Q809" s="24" t="e">
        <f t="shared" si="54"/>
        <v>#REF!</v>
      </c>
      <c r="R809" s="25" t="e">
        <f t="shared" si="55"/>
        <v>#REF!</v>
      </c>
      <c r="S809" s="24">
        <f t="shared" si="56"/>
        <v>0</v>
      </c>
      <c r="T809" s="24"/>
      <c r="U809" s="24"/>
      <c r="V809" s="24"/>
      <c r="W809" s="23" t="e">
        <f>+#REF!-H809</f>
        <v>#REF!</v>
      </c>
      <c r="X809" s="24"/>
      <c r="Y809" s="24"/>
      <c r="Z809" s="24"/>
      <c r="AA809" s="24"/>
      <c r="AB809" s="24"/>
      <c r="AC809" s="24"/>
      <c r="AD809" s="12" t="str">
        <f>VLOOKUP(B809,'[1]All-Muss'!$C$3:$L$1341,10,0)</f>
        <v>Letter sent to member, last communication 07</v>
      </c>
    </row>
    <row r="810" spans="1:30" ht="15" thickBot="1" x14ac:dyDescent="0.35">
      <c r="A810" s="27">
        <v>810</v>
      </c>
      <c r="B810" s="28" t="s">
        <v>2014</v>
      </c>
      <c r="C810" s="23" t="s">
        <v>23</v>
      </c>
      <c r="D810" s="29">
        <v>3001383</v>
      </c>
      <c r="E810" s="19" t="s">
        <v>25</v>
      </c>
      <c r="F810" s="23" t="s">
        <v>26</v>
      </c>
      <c r="G810" s="23" t="s">
        <v>2015</v>
      </c>
      <c r="H810" s="23">
        <v>1994</v>
      </c>
      <c r="I810" s="23" t="s">
        <v>2016</v>
      </c>
      <c r="J810" s="23"/>
      <c r="K810" s="30"/>
      <c r="L810" s="30">
        <f>VLOOKUP(B810,'[1]All-Muss'!$C$3:$L$1341,5,0)</f>
        <v>75000</v>
      </c>
      <c r="M810" s="30">
        <f>VLOOKUP(B810,'[1]All-Muss'!$C$3:$L$1341,6,0)</f>
        <v>75000</v>
      </c>
      <c r="N810" s="30" t="str">
        <f>VLOOKUP(B810,'[1]All-Muss'!$C$3:$L$1341,8,0)</f>
        <v>R.M</v>
      </c>
      <c r="O810" s="25">
        <f t="shared" si="53"/>
        <v>0</v>
      </c>
      <c r="P810" s="23" t="e">
        <f>+#REF!-H810</f>
        <v>#REF!</v>
      </c>
      <c r="Q810" s="24" t="e">
        <f t="shared" si="54"/>
        <v>#REF!</v>
      </c>
      <c r="R810" s="25" t="e">
        <f t="shared" si="55"/>
        <v>#REF!</v>
      </c>
      <c r="S810" s="24">
        <f t="shared" si="56"/>
        <v>0</v>
      </c>
      <c r="T810" s="24"/>
      <c r="U810" s="24"/>
      <c r="V810" s="24"/>
      <c r="W810" s="23" t="e">
        <f>+#REF!-H810</f>
        <v>#REF!</v>
      </c>
      <c r="X810" s="24"/>
      <c r="Y810" s="24"/>
      <c r="Z810" s="24"/>
      <c r="AA810" s="24"/>
      <c r="AB810" s="24"/>
      <c r="AC810" s="24"/>
      <c r="AD810" s="12" t="str">
        <f>VLOOKUP(B810,'[1]All-Muss'!$C$3:$L$1341,10,0)</f>
        <v>Last communication 10</v>
      </c>
    </row>
    <row r="811" spans="1:30" ht="15" thickBot="1" x14ac:dyDescent="0.35">
      <c r="A811" s="27">
        <v>811</v>
      </c>
      <c r="B811" s="28" t="s">
        <v>2017</v>
      </c>
      <c r="C811" s="23" t="s">
        <v>23</v>
      </c>
      <c r="D811" s="29">
        <v>3001384</v>
      </c>
      <c r="E811" s="19" t="s">
        <v>25</v>
      </c>
      <c r="F811" s="23" t="s">
        <v>26</v>
      </c>
      <c r="G811" s="23" t="s">
        <v>1947</v>
      </c>
      <c r="H811" s="23">
        <v>1994</v>
      </c>
      <c r="I811" s="23" t="s">
        <v>2018</v>
      </c>
      <c r="J811" s="23"/>
      <c r="K811" s="30"/>
      <c r="L811" s="30">
        <f>VLOOKUP(B811,'[1]All-Muss'!$C$3:$L$1341,5,0)</f>
        <v>57000</v>
      </c>
      <c r="M811" s="30">
        <f>VLOOKUP(B811,'[1]All-Muss'!$C$3:$L$1341,6,0)</f>
        <v>48450</v>
      </c>
      <c r="N811" s="30" t="str">
        <f>VLOOKUP(B811,'[1]All-Muss'!$C$3:$L$1341,8,0)</f>
        <v>Outstanding</v>
      </c>
      <c r="O811" s="25">
        <f t="shared" si="53"/>
        <v>8550</v>
      </c>
      <c r="P811" s="23" t="e">
        <f>+#REF!-H811</f>
        <v>#REF!</v>
      </c>
      <c r="Q811" s="24">
        <f t="shared" si="54"/>
        <v>38760</v>
      </c>
      <c r="R811" s="25" t="e">
        <f t="shared" si="55"/>
        <v>#REF!</v>
      </c>
      <c r="S811" s="24">
        <f t="shared" si="56"/>
        <v>38760</v>
      </c>
      <c r="T811" s="24"/>
      <c r="U811" s="24"/>
      <c r="V811" s="24"/>
      <c r="W811" s="23" t="e">
        <f>+#REF!-H811</f>
        <v>#REF!</v>
      </c>
      <c r="X811" s="24"/>
      <c r="Y811" s="24"/>
      <c r="Z811" s="24"/>
      <c r="AA811" s="24"/>
      <c r="AB811" s="24"/>
      <c r="AC811" s="24"/>
      <c r="AD811" s="12" t="str">
        <f>VLOOKUP(B811,'[1]All-Muss'!$C$3:$L$1341,10,0)</f>
        <v>Letter undelivered, reminder sent 09</v>
      </c>
    </row>
    <row r="812" spans="1:30" ht="15" thickBot="1" x14ac:dyDescent="0.35">
      <c r="A812" s="27">
        <v>812</v>
      </c>
      <c r="B812" s="28" t="s">
        <v>2019</v>
      </c>
      <c r="C812" s="23" t="s">
        <v>23</v>
      </c>
      <c r="D812" s="29">
        <v>3001387</v>
      </c>
      <c r="E812" s="19" t="s">
        <v>25</v>
      </c>
      <c r="F812" s="23" t="s">
        <v>26</v>
      </c>
      <c r="G812" s="23" t="s">
        <v>1125</v>
      </c>
      <c r="H812" s="23">
        <v>1994</v>
      </c>
      <c r="I812" s="23" t="s">
        <v>2006</v>
      </c>
      <c r="J812" s="23"/>
      <c r="K812" s="30"/>
      <c r="L812" s="30">
        <f>VLOOKUP(B812,'[1]All-Muss'!$C$3:$L$1341,5,0)</f>
        <v>45000</v>
      </c>
      <c r="M812" s="30">
        <f>VLOOKUP(B812,'[1]All-Muss'!$C$3:$L$1341,6,0)</f>
        <v>45000</v>
      </c>
      <c r="N812" s="30" t="str">
        <f>VLOOKUP(B812,'[1]All-Muss'!$C$3:$L$1341,8,0)</f>
        <v>I.R.M</v>
      </c>
      <c r="O812" s="25">
        <f t="shared" si="53"/>
        <v>0</v>
      </c>
      <c r="P812" s="23" t="e">
        <f>+#REF!-H812</f>
        <v>#REF!</v>
      </c>
      <c r="Q812" s="24" t="e">
        <f t="shared" si="54"/>
        <v>#REF!</v>
      </c>
      <c r="R812" s="25" t="e">
        <f t="shared" si="55"/>
        <v>#REF!</v>
      </c>
      <c r="S812" s="24">
        <f t="shared" si="56"/>
        <v>0</v>
      </c>
      <c r="T812" s="24"/>
      <c r="U812" s="24"/>
      <c r="V812" s="24"/>
      <c r="W812" s="23" t="e">
        <f>+#REF!-H812</f>
        <v>#REF!</v>
      </c>
      <c r="X812" s="24"/>
      <c r="Y812" s="24"/>
      <c r="Z812" s="24"/>
      <c r="AA812" s="24"/>
      <c r="AB812" s="24"/>
      <c r="AC812" s="24"/>
      <c r="AD812" s="12" t="str">
        <f>VLOOKUP(B812,'[1]All-Muss'!$C$3:$L$1341,10,0)</f>
        <v>Total 2 membership (03001372 Mus), last communication 07</v>
      </c>
    </row>
    <row r="813" spans="1:30" ht="15" thickBot="1" x14ac:dyDescent="0.35">
      <c r="A813" s="27">
        <v>813</v>
      </c>
      <c r="B813" s="28" t="s">
        <v>2020</v>
      </c>
      <c r="C813" s="23" t="s">
        <v>23</v>
      </c>
      <c r="D813" s="29">
        <v>3001391</v>
      </c>
      <c r="E813" s="19" t="s">
        <v>25</v>
      </c>
      <c r="F813" s="23" t="s">
        <v>26</v>
      </c>
      <c r="G813" s="31">
        <v>34700</v>
      </c>
      <c r="H813" s="23">
        <v>1995</v>
      </c>
      <c r="I813" s="23" t="s">
        <v>2021</v>
      </c>
      <c r="J813" s="23"/>
      <c r="K813" s="30"/>
      <c r="L813" s="30">
        <f>VLOOKUP(B813,'[1]All-Muss'!$C$3:$L$1341,5,0)</f>
        <v>35000</v>
      </c>
      <c r="M813" s="30">
        <f>VLOOKUP(B813,'[1]All-Muss'!$C$3:$L$1341,6,0)</f>
        <v>35000</v>
      </c>
      <c r="N813" s="30" t="str">
        <f>VLOOKUP(B813,'[1]All-Muss'!$C$3:$L$1341,8,0)</f>
        <v>R.M</v>
      </c>
      <c r="O813" s="25">
        <f t="shared" si="53"/>
        <v>0</v>
      </c>
      <c r="P813" s="23" t="e">
        <f>+#REF!-H813</f>
        <v>#REF!</v>
      </c>
      <c r="Q813" s="24" t="e">
        <f t="shared" si="54"/>
        <v>#REF!</v>
      </c>
      <c r="R813" s="25" t="e">
        <f t="shared" si="55"/>
        <v>#REF!</v>
      </c>
      <c r="S813" s="24">
        <f t="shared" si="56"/>
        <v>0</v>
      </c>
      <c r="T813" s="24"/>
      <c r="U813" s="24"/>
      <c r="V813" s="24"/>
      <c r="W813" s="23" t="e">
        <f>+#REF!-H813</f>
        <v>#REF!</v>
      </c>
      <c r="X813" s="24"/>
      <c r="Y813" s="24"/>
      <c r="Z813" s="24"/>
      <c r="AA813" s="24"/>
      <c r="AB813" s="24"/>
      <c r="AC813" s="24"/>
      <c r="AD813" s="12" t="str">
        <f>VLOOKUP(B813,'[1]All-Muss'!$C$3:$L$1341,10,0)</f>
        <v>Last communication 11</v>
      </c>
    </row>
    <row r="814" spans="1:30" ht="15" thickBot="1" x14ac:dyDescent="0.35">
      <c r="A814" s="27">
        <v>814</v>
      </c>
      <c r="B814" s="28" t="s">
        <v>2022</v>
      </c>
      <c r="C814" s="23" t="s">
        <v>23</v>
      </c>
      <c r="D814" s="29">
        <v>3001396</v>
      </c>
      <c r="E814" s="19" t="s">
        <v>25</v>
      </c>
      <c r="F814" s="23" t="s">
        <v>26</v>
      </c>
      <c r="G814" s="31">
        <v>34700</v>
      </c>
      <c r="H814" s="23">
        <v>1995</v>
      </c>
      <c r="I814" s="23" t="s">
        <v>2023</v>
      </c>
      <c r="J814" s="23"/>
      <c r="K814" s="30"/>
      <c r="L814" s="30">
        <f>VLOOKUP(B814,'[1]All-Muss'!$C$3:$L$1341,5,0)</f>
        <v>28000</v>
      </c>
      <c r="M814" s="30">
        <f>VLOOKUP(B814,'[1]All-Muss'!$C$3:$L$1341,6,0)</f>
        <v>28000</v>
      </c>
      <c r="N814" s="30" t="str">
        <f>VLOOKUP(B814,'[1]All-Muss'!$C$3:$L$1341,8,0)</f>
        <v>R.M</v>
      </c>
      <c r="O814" s="25">
        <f t="shared" si="53"/>
        <v>0</v>
      </c>
      <c r="P814" s="23" t="e">
        <f>+#REF!-H814</f>
        <v>#REF!</v>
      </c>
      <c r="Q814" s="24" t="e">
        <f t="shared" si="54"/>
        <v>#REF!</v>
      </c>
      <c r="R814" s="25" t="e">
        <f t="shared" si="55"/>
        <v>#REF!</v>
      </c>
      <c r="S814" s="24">
        <f t="shared" si="56"/>
        <v>0</v>
      </c>
      <c r="T814" s="24"/>
      <c r="U814" s="24"/>
      <c r="V814" s="24"/>
      <c r="W814" s="23" t="e">
        <f>+#REF!-H814</f>
        <v>#REF!</v>
      </c>
      <c r="X814" s="24"/>
      <c r="Y814" s="24"/>
      <c r="Z814" s="24"/>
      <c r="AA814" s="24"/>
      <c r="AB814" s="24"/>
      <c r="AC814" s="24"/>
      <c r="AD814" s="12" t="str">
        <f>VLOOKUP(B814,'[1]All-Muss'!$C$3:$L$1341,10,0)</f>
        <v>Last communication 11</v>
      </c>
    </row>
    <row r="815" spans="1:30" ht="15" thickBot="1" x14ac:dyDescent="0.35">
      <c r="A815" s="27">
        <v>815</v>
      </c>
      <c r="B815" s="28" t="s">
        <v>2024</v>
      </c>
      <c r="C815" s="23" t="s">
        <v>23</v>
      </c>
      <c r="D815" s="29">
        <v>3001410</v>
      </c>
      <c r="E815" s="19" t="s">
        <v>25</v>
      </c>
      <c r="F815" s="23" t="s">
        <v>26</v>
      </c>
      <c r="G815" s="23" t="s">
        <v>964</v>
      </c>
      <c r="H815" s="23">
        <v>1995</v>
      </c>
      <c r="I815" s="23" t="s">
        <v>2025</v>
      </c>
      <c r="J815" s="23"/>
      <c r="K815" s="30"/>
      <c r="L815" s="30">
        <f>VLOOKUP(B815,'[1]All-Muss'!$C$3:$L$1341,5,0)</f>
        <v>71250</v>
      </c>
      <c r="M815" s="30">
        <f>VLOOKUP(B815,'[1]All-Muss'!$C$3:$L$1341,6,0)</f>
        <v>71250</v>
      </c>
      <c r="N815" s="30" t="str">
        <f>VLOOKUP(B815,'[1]All-Muss'!$C$3:$L$1341,8,0)</f>
        <v>I.R.M</v>
      </c>
      <c r="O815" s="25">
        <f t="shared" si="53"/>
        <v>0</v>
      </c>
      <c r="P815" s="23" t="e">
        <f>+#REF!-H815</f>
        <v>#REF!</v>
      </c>
      <c r="Q815" s="24" t="e">
        <f t="shared" si="54"/>
        <v>#REF!</v>
      </c>
      <c r="R815" s="25" t="e">
        <f t="shared" si="55"/>
        <v>#REF!</v>
      </c>
      <c r="S815" s="24">
        <f t="shared" si="56"/>
        <v>0</v>
      </c>
      <c r="T815" s="24"/>
      <c r="U815" s="24"/>
      <c r="V815" s="24"/>
      <c r="W815" s="23" t="e">
        <f>+#REF!-H815</f>
        <v>#REF!</v>
      </c>
      <c r="X815" s="24"/>
      <c r="Y815" s="24"/>
      <c r="Z815" s="24"/>
      <c r="AA815" s="24"/>
      <c r="AB815" s="24"/>
      <c r="AC815" s="24"/>
      <c r="AD815" s="12" t="str">
        <f>VLOOKUP(B815,'[1]All-Muss'!$C$3:$L$1341,10,0)</f>
        <v>Letter sent to member, last communication 10</v>
      </c>
    </row>
    <row r="816" spans="1:30" ht="15" thickBot="1" x14ac:dyDescent="0.35">
      <c r="A816" s="27">
        <v>816</v>
      </c>
      <c r="B816" s="28" t="s">
        <v>2026</v>
      </c>
      <c r="C816" s="23" t="s">
        <v>23</v>
      </c>
      <c r="D816" s="29">
        <v>3001447</v>
      </c>
      <c r="E816" s="19" t="s">
        <v>25</v>
      </c>
      <c r="F816" s="23" t="s">
        <v>26</v>
      </c>
      <c r="G816" s="23" t="s">
        <v>1170</v>
      </c>
      <c r="H816" s="23">
        <v>1995</v>
      </c>
      <c r="I816" s="23" t="s">
        <v>2027</v>
      </c>
      <c r="J816" s="23"/>
      <c r="K816" s="30"/>
      <c r="L816" s="30">
        <f>VLOOKUP(B816,'[1]All-Muss'!$C$3:$L$1341,5,0)</f>
        <v>28000</v>
      </c>
      <c r="M816" s="30">
        <f>VLOOKUP(B816,'[1]All-Muss'!$C$3:$L$1341,6,0)</f>
        <v>28000</v>
      </c>
      <c r="N816" s="30" t="str">
        <f>VLOOKUP(B816,'[1]All-Muss'!$C$3:$L$1341,8,0)</f>
        <v>I.R.M</v>
      </c>
      <c r="O816" s="25">
        <f t="shared" si="53"/>
        <v>0</v>
      </c>
      <c r="P816" s="23" t="e">
        <f>+#REF!-H816</f>
        <v>#REF!</v>
      </c>
      <c r="Q816" s="24" t="e">
        <f t="shared" si="54"/>
        <v>#REF!</v>
      </c>
      <c r="R816" s="25" t="e">
        <f t="shared" si="55"/>
        <v>#REF!</v>
      </c>
      <c r="S816" s="24">
        <f t="shared" si="56"/>
        <v>0</v>
      </c>
      <c r="T816" s="24"/>
      <c r="U816" s="24"/>
      <c r="V816" s="24"/>
      <c r="W816" s="23" t="e">
        <f>+#REF!-H816</f>
        <v>#REF!</v>
      </c>
      <c r="X816" s="24"/>
      <c r="Y816" s="24"/>
      <c r="Z816" s="24"/>
      <c r="AA816" s="24"/>
      <c r="AB816" s="24"/>
      <c r="AC816" s="24"/>
      <c r="AD816" s="12" t="str">
        <f>VLOOKUP(B816,'[1]All-Muss'!$C$3:$L$1341,10,0)</f>
        <v>Letter sent to member, last communication 07</v>
      </c>
    </row>
    <row r="817" spans="1:30" ht="15" thickBot="1" x14ac:dyDescent="0.35">
      <c r="A817" s="27">
        <v>817</v>
      </c>
      <c r="B817" s="28" t="s">
        <v>2028</v>
      </c>
      <c r="C817" s="23" t="s">
        <v>23</v>
      </c>
      <c r="D817" s="29">
        <v>3001448</v>
      </c>
      <c r="E817" s="19" t="s">
        <v>25</v>
      </c>
      <c r="F817" s="23" t="s">
        <v>26</v>
      </c>
      <c r="G817" s="23" t="s">
        <v>2029</v>
      </c>
      <c r="H817" s="23">
        <v>1995</v>
      </c>
      <c r="I817" s="23" t="s">
        <v>2030</v>
      </c>
      <c r="J817" s="23"/>
      <c r="K817" s="30"/>
      <c r="L817" s="30">
        <f>VLOOKUP(B817,'[1]All-Muss'!$C$3:$L$1341,5,0)</f>
        <v>45000</v>
      </c>
      <c r="M817" s="30">
        <f>VLOOKUP(B817,'[1]All-Muss'!$C$3:$L$1341,6,0)</f>
        <v>11250</v>
      </c>
      <c r="N817" s="30" t="str">
        <f>VLOOKUP(B817,'[1]All-Muss'!$C$3:$L$1341,8,0)</f>
        <v>Outstanding</v>
      </c>
      <c r="O817" s="25">
        <f t="shared" si="53"/>
        <v>33750</v>
      </c>
      <c r="P817" s="23" t="e">
        <f>+#REF!-H817</f>
        <v>#REF!</v>
      </c>
      <c r="Q817" s="24">
        <f t="shared" si="54"/>
        <v>9000</v>
      </c>
      <c r="R817" s="25" t="e">
        <f t="shared" si="55"/>
        <v>#REF!</v>
      </c>
      <c r="S817" s="24">
        <f t="shared" si="56"/>
        <v>9000</v>
      </c>
      <c r="T817" s="24"/>
      <c r="U817" s="24"/>
      <c r="V817" s="24"/>
      <c r="W817" s="23" t="e">
        <f>+#REF!-H817</f>
        <v>#REF!</v>
      </c>
      <c r="X817" s="24"/>
      <c r="Y817" s="24"/>
      <c r="Z817" s="24"/>
      <c r="AA817" s="24"/>
      <c r="AB817" s="24"/>
      <c r="AC817" s="24"/>
      <c r="AD817" s="12" t="str">
        <f>VLOOKUP(B817,'[1]All-Muss'!$C$3:$L$1341,10,0)</f>
        <v>Letter sent, last communication 10</v>
      </c>
    </row>
    <row r="818" spans="1:30" ht="15" thickBot="1" x14ac:dyDescent="0.35">
      <c r="A818" s="27">
        <v>818</v>
      </c>
      <c r="B818" s="28" t="s">
        <v>2031</v>
      </c>
      <c r="C818" s="23" t="s">
        <v>23</v>
      </c>
      <c r="D818" s="29">
        <v>3001449</v>
      </c>
      <c r="E818" s="19" t="s">
        <v>25</v>
      </c>
      <c r="F818" s="23" t="s">
        <v>26</v>
      </c>
      <c r="G818" s="23" t="s">
        <v>969</v>
      </c>
      <c r="H818" s="23">
        <v>1995</v>
      </c>
      <c r="I818" s="23" t="s">
        <v>2032</v>
      </c>
      <c r="J818" s="23"/>
      <c r="K818" s="30"/>
      <c r="L818" s="30">
        <f>VLOOKUP(B818,'[1]All-Muss'!$C$3:$L$1341,5,0)</f>
        <v>28000</v>
      </c>
      <c r="M818" s="30">
        <f>VLOOKUP(B818,'[1]All-Muss'!$C$3:$L$1341,6,0)</f>
        <v>28000</v>
      </c>
      <c r="N818" s="30" t="str">
        <f>VLOOKUP(B818,'[1]All-Muss'!$C$3:$L$1341,8,0)</f>
        <v>R.M</v>
      </c>
      <c r="O818" s="25">
        <f t="shared" si="53"/>
        <v>0</v>
      </c>
      <c r="P818" s="23" t="e">
        <f>+#REF!-H818</f>
        <v>#REF!</v>
      </c>
      <c r="Q818" s="24" t="e">
        <f t="shared" si="54"/>
        <v>#REF!</v>
      </c>
      <c r="R818" s="25" t="e">
        <f t="shared" si="55"/>
        <v>#REF!</v>
      </c>
      <c r="S818" s="24">
        <f t="shared" si="56"/>
        <v>0</v>
      </c>
      <c r="T818" s="24"/>
      <c r="U818" s="24"/>
      <c r="V818" s="24"/>
      <c r="W818" s="23" t="e">
        <f>+#REF!-H818</f>
        <v>#REF!</v>
      </c>
      <c r="X818" s="24"/>
      <c r="Y818" s="24"/>
      <c r="Z818" s="24"/>
      <c r="AA818" s="24"/>
      <c r="AB818" s="24"/>
      <c r="AC818" s="24"/>
      <c r="AD818" s="12" t="str">
        <f>VLOOKUP(B818,'[1]All-Muss'!$C$3:$L$1341,10,0)</f>
        <v>Last communication 11</v>
      </c>
    </row>
    <row r="819" spans="1:30" ht="15" thickBot="1" x14ac:dyDescent="0.35">
      <c r="A819" s="27">
        <v>819</v>
      </c>
      <c r="B819" s="28" t="s">
        <v>2033</v>
      </c>
      <c r="C819" s="23" t="s">
        <v>23</v>
      </c>
      <c r="D819" s="29">
        <v>3001450</v>
      </c>
      <c r="E819" s="19" t="s">
        <v>25</v>
      </c>
      <c r="F819" s="23" t="s">
        <v>26</v>
      </c>
      <c r="G819" s="23" t="s">
        <v>969</v>
      </c>
      <c r="H819" s="23">
        <v>1995</v>
      </c>
      <c r="I819" s="23" t="s">
        <v>2034</v>
      </c>
      <c r="J819" s="23"/>
      <c r="K819" s="30"/>
      <c r="L819" s="30">
        <f>VLOOKUP(B819,'[1]All-Muss'!$C$3:$L$1341,5,0)</f>
        <v>28000</v>
      </c>
      <c r="M819" s="30">
        <f>VLOOKUP(B819,'[1]All-Muss'!$C$3:$L$1341,6,0)</f>
        <v>28000</v>
      </c>
      <c r="N819" s="30" t="str">
        <f>VLOOKUP(B819,'[1]All-Muss'!$C$3:$L$1341,8,0)</f>
        <v>R.M</v>
      </c>
      <c r="O819" s="25">
        <f t="shared" si="53"/>
        <v>0</v>
      </c>
      <c r="P819" s="23" t="e">
        <f>+#REF!-H819</f>
        <v>#REF!</v>
      </c>
      <c r="Q819" s="24" t="e">
        <f t="shared" si="54"/>
        <v>#REF!</v>
      </c>
      <c r="R819" s="25" t="e">
        <f t="shared" si="55"/>
        <v>#REF!</v>
      </c>
      <c r="S819" s="24">
        <f t="shared" si="56"/>
        <v>0</v>
      </c>
      <c r="T819" s="24"/>
      <c r="U819" s="24"/>
      <c r="V819" s="24"/>
      <c r="W819" s="23" t="e">
        <f>+#REF!-H819</f>
        <v>#REF!</v>
      </c>
      <c r="X819" s="24"/>
      <c r="Y819" s="24"/>
      <c r="Z819" s="24"/>
      <c r="AA819" s="24"/>
      <c r="AB819" s="24"/>
      <c r="AC819" s="24"/>
      <c r="AD819" s="12" t="str">
        <f>VLOOKUP(B819,'[1]All-Muss'!$C$3:$L$1341,10,0)</f>
        <v>Last communication 08</v>
      </c>
    </row>
    <row r="820" spans="1:30" ht="15" thickBot="1" x14ac:dyDescent="0.35">
      <c r="A820" s="27">
        <v>820</v>
      </c>
      <c r="B820" s="28" t="s">
        <v>2035</v>
      </c>
      <c r="C820" s="23" t="s">
        <v>23</v>
      </c>
      <c r="D820" s="29">
        <v>3001451</v>
      </c>
      <c r="E820" s="19" t="s">
        <v>25</v>
      </c>
      <c r="F820" s="23" t="s">
        <v>26</v>
      </c>
      <c r="G820" s="23" t="s">
        <v>1170</v>
      </c>
      <c r="H820" s="23">
        <v>1995</v>
      </c>
      <c r="I820" s="23" t="s">
        <v>2036</v>
      </c>
      <c r="J820" s="23"/>
      <c r="K820" s="30"/>
      <c r="L820" s="30">
        <f>VLOOKUP(B820,'[1]All-Muss'!$C$3:$L$1341,5,0)</f>
        <v>45000</v>
      </c>
      <c r="M820" s="30">
        <f>VLOOKUP(B820,'[1]All-Muss'!$C$3:$L$1341,6,0)</f>
        <v>18000</v>
      </c>
      <c r="N820" s="30" t="str">
        <f>VLOOKUP(B820,'[1]All-Muss'!$C$3:$L$1341,8,0)</f>
        <v>Outstanding</v>
      </c>
      <c r="O820" s="25">
        <f t="shared" si="53"/>
        <v>27000</v>
      </c>
      <c r="P820" s="23" t="e">
        <f>+#REF!-H820</f>
        <v>#REF!</v>
      </c>
      <c r="Q820" s="24">
        <f t="shared" si="54"/>
        <v>14400</v>
      </c>
      <c r="R820" s="25" t="e">
        <f t="shared" si="55"/>
        <v>#REF!</v>
      </c>
      <c r="S820" s="24">
        <f t="shared" si="56"/>
        <v>14400</v>
      </c>
      <c r="T820" s="24"/>
      <c r="U820" s="24"/>
      <c r="V820" s="24"/>
      <c r="W820" s="23" t="e">
        <f>+#REF!-H820</f>
        <v>#REF!</v>
      </c>
      <c r="X820" s="24"/>
      <c r="Y820" s="24"/>
      <c r="Z820" s="24"/>
      <c r="AA820" s="24"/>
      <c r="AB820" s="24"/>
      <c r="AC820" s="24"/>
      <c r="AD820" s="12" t="str">
        <f>VLOOKUP(B820,'[1]All-Muss'!$C$3:$L$1341,10,0)</f>
        <v>Letter undelivered, last communication 01</v>
      </c>
    </row>
    <row r="821" spans="1:30" ht="15" thickBot="1" x14ac:dyDescent="0.35">
      <c r="A821" s="27">
        <v>821</v>
      </c>
      <c r="B821" s="28" t="s">
        <v>2037</v>
      </c>
      <c r="C821" s="23" t="s">
        <v>23</v>
      </c>
      <c r="D821" s="29">
        <v>3001452</v>
      </c>
      <c r="E821" s="19" t="s">
        <v>25</v>
      </c>
      <c r="F821" s="23" t="s">
        <v>26</v>
      </c>
      <c r="G821" s="23" t="s">
        <v>1170</v>
      </c>
      <c r="H821" s="23">
        <v>1995</v>
      </c>
      <c r="I821" s="23" t="s">
        <v>2038</v>
      </c>
      <c r="J821" s="23"/>
      <c r="K821" s="30"/>
      <c r="L821" s="30">
        <f>VLOOKUP(B821,'[1]All-Muss'!$C$3:$L$1341,5,0)</f>
        <v>45000</v>
      </c>
      <c r="M821" s="30">
        <f>VLOOKUP(B821,'[1]All-Muss'!$C$3:$L$1341,6,0)</f>
        <v>45000</v>
      </c>
      <c r="N821" s="30" t="str">
        <f>VLOOKUP(B821,'[1]All-Muss'!$C$3:$L$1341,8,0)</f>
        <v>I.R.M</v>
      </c>
      <c r="O821" s="25">
        <f t="shared" si="53"/>
        <v>0</v>
      </c>
      <c r="P821" s="23" t="e">
        <f>+#REF!-H821</f>
        <v>#REF!</v>
      </c>
      <c r="Q821" s="24" t="e">
        <f t="shared" si="54"/>
        <v>#REF!</v>
      </c>
      <c r="R821" s="25" t="e">
        <f t="shared" si="55"/>
        <v>#REF!</v>
      </c>
      <c r="S821" s="24">
        <f t="shared" si="56"/>
        <v>0</v>
      </c>
      <c r="T821" s="24"/>
      <c r="U821" s="24"/>
      <c r="V821" s="24"/>
      <c r="W821" s="23" t="e">
        <f>+#REF!-H821</f>
        <v>#REF!</v>
      </c>
      <c r="X821" s="24"/>
      <c r="Y821" s="24"/>
      <c r="Z821" s="24"/>
      <c r="AA821" s="24"/>
      <c r="AB821" s="24"/>
      <c r="AC821" s="24"/>
      <c r="AD821" s="12" t="str">
        <f>VLOOKUP(B821,'[1]All-Muss'!$C$3:$L$1341,10,0)</f>
        <v>Letter not sent, reminder sent 15</v>
      </c>
    </row>
    <row r="822" spans="1:30" ht="15" thickBot="1" x14ac:dyDescent="0.35">
      <c r="A822" s="27">
        <v>822</v>
      </c>
      <c r="B822" s="28" t="s">
        <v>2039</v>
      </c>
      <c r="C822" s="23" t="s">
        <v>23</v>
      </c>
      <c r="D822" s="29">
        <v>3001453</v>
      </c>
      <c r="E822" s="19" t="s">
        <v>25</v>
      </c>
      <c r="F822" s="23" t="s">
        <v>26</v>
      </c>
      <c r="G822" s="23" t="s">
        <v>964</v>
      </c>
      <c r="H822" s="23">
        <v>1995</v>
      </c>
      <c r="I822" s="23" t="s">
        <v>2040</v>
      </c>
      <c r="J822" s="23"/>
      <c r="K822" s="30"/>
      <c r="L822" s="30">
        <f>VLOOKUP(B822,'[1]All-Muss'!$C$3:$L$1341,5,0)</f>
        <v>28000</v>
      </c>
      <c r="M822" s="30">
        <f>VLOOKUP(B822,'[1]All-Muss'!$C$3:$L$1341,6,0)</f>
        <v>16800</v>
      </c>
      <c r="N822" s="30" t="str">
        <f>VLOOKUP(B822,'[1]All-Muss'!$C$3:$L$1341,8,0)</f>
        <v>Outstanding</v>
      </c>
      <c r="O822" s="25">
        <f t="shared" si="53"/>
        <v>11200</v>
      </c>
      <c r="P822" s="23" t="e">
        <f>+#REF!-H822</f>
        <v>#REF!</v>
      </c>
      <c r="Q822" s="24">
        <f t="shared" si="54"/>
        <v>13440</v>
      </c>
      <c r="R822" s="25" t="e">
        <f t="shared" si="55"/>
        <v>#REF!</v>
      </c>
      <c r="S822" s="24">
        <f t="shared" si="56"/>
        <v>13440</v>
      </c>
      <c r="T822" s="24"/>
      <c r="U822" s="24"/>
      <c r="V822" s="24"/>
      <c r="W822" s="23" t="e">
        <f>+#REF!-H822</f>
        <v>#REF!</v>
      </c>
      <c r="X822" s="24"/>
      <c r="Y822" s="24"/>
      <c r="Z822" s="24"/>
      <c r="AA822" s="24"/>
      <c r="AB822" s="24"/>
      <c r="AC822" s="24"/>
      <c r="AD822" s="12" t="str">
        <f>VLOOKUP(B822,'[1]All-Muss'!$C$3:$L$1341,10,0)</f>
        <v>Letter sent, last communication 07</v>
      </c>
    </row>
    <row r="823" spans="1:30" ht="15" thickBot="1" x14ac:dyDescent="0.35">
      <c r="A823" s="27">
        <v>823</v>
      </c>
      <c r="B823" s="28" t="s">
        <v>2041</v>
      </c>
      <c r="C823" s="23" t="s">
        <v>23</v>
      </c>
      <c r="D823" s="29">
        <v>3001454</v>
      </c>
      <c r="E823" s="19" t="s">
        <v>25</v>
      </c>
      <c r="F823" s="23" t="s">
        <v>26</v>
      </c>
      <c r="G823" s="23" t="s">
        <v>1170</v>
      </c>
      <c r="H823" s="23">
        <v>1995</v>
      </c>
      <c r="I823" s="23" t="s">
        <v>2042</v>
      </c>
      <c r="J823" s="23"/>
      <c r="K823" s="30"/>
      <c r="L823" s="30">
        <f>VLOOKUP(B823,'[1]All-Muss'!$C$3:$L$1341,5,0)</f>
        <v>45000</v>
      </c>
      <c r="M823" s="30">
        <f>VLOOKUP(B823,'[1]All-Muss'!$C$3:$L$1341,6,0)</f>
        <v>45000</v>
      </c>
      <c r="N823" s="30" t="str">
        <f>VLOOKUP(B823,'[1]All-Muss'!$C$3:$L$1341,8,0)</f>
        <v>I.R.M</v>
      </c>
      <c r="O823" s="25">
        <f t="shared" si="53"/>
        <v>0</v>
      </c>
      <c r="P823" s="23" t="e">
        <f>+#REF!-H823</f>
        <v>#REF!</v>
      </c>
      <c r="Q823" s="24" t="e">
        <f t="shared" si="54"/>
        <v>#REF!</v>
      </c>
      <c r="R823" s="25" t="e">
        <f t="shared" si="55"/>
        <v>#REF!</v>
      </c>
      <c r="S823" s="24">
        <f t="shared" si="56"/>
        <v>0</v>
      </c>
      <c r="T823" s="24"/>
      <c r="U823" s="24"/>
      <c r="V823" s="24"/>
      <c r="W823" s="23" t="e">
        <f>+#REF!-H823</f>
        <v>#REF!</v>
      </c>
      <c r="X823" s="24"/>
      <c r="Y823" s="24"/>
      <c r="Z823" s="24"/>
      <c r="AA823" s="24"/>
      <c r="AB823" s="24"/>
      <c r="AC823" s="24"/>
      <c r="AD823" s="12" t="str">
        <f>VLOOKUP(B823,'[1]All-Muss'!$C$3:$L$1341,10,0)</f>
        <v>Letter sent, last communication 09</v>
      </c>
    </row>
    <row r="824" spans="1:30" ht="15" thickBot="1" x14ac:dyDescent="0.35">
      <c r="A824" s="27">
        <v>824</v>
      </c>
      <c r="B824" s="28" t="s">
        <v>2043</v>
      </c>
      <c r="C824" s="23" t="s">
        <v>23</v>
      </c>
      <c r="D824" s="29">
        <v>3001456</v>
      </c>
      <c r="E824" s="19" t="s">
        <v>25</v>
      </c>
      <c r="F824" s="23" t="s">
        <v>26</v>
      </c>
      <c r="G824" s="31">
        <v>35004</v>
      </c>
      <c r="H824" s="23">
        <v>1995</v>
      </c>
      <c r="I824" s="23" t="s">
        <v>2044</v>
      </c>
      <c r="J824" s="23"/>
      <c r="K824" s="30"/>
      <c r="L824" s="30">
        <f>VLOOKUP(B824,'[1]All-Muss'!$C$3:$L$1341,5,0)</f>
        <v>28000</v>
      </c>
      <c r="M824" s="30">
        <f>VLOOKUP(B824,'[1]All-Muss'!$C$3:$L$1341,6,0)</f>
        <v>11200</v>
      </c>
      <c r="N824" s="30" t="str">
        <f>VLOOKUP(B824,'[1]All-Muss'!$C$3:$L$1341,8,0)</f>
        <v>Outstanding</v>
      </c>
      <c r="O824" s="25">
        <f t="shared" si="53"/>
        <v>16800</v>
      </c>
      <c r="P824" s="23" t="e">
        <f>+#REF!-H824</f>
        <v>#REF!</v>
      </c>
      <c r="Q824" s="24">
        <f t="shared" si="54"/>
        <v>8960</v>
      </c>
      <c r="R824" s="25" t="e">
        <f t="shared" si="55"/>
        <v>#REF!</v>
      </c>
      <c r="S824" s="24">
        <f t="shared" si="56"/>
        <v>8960</v>
      </c>
      <c r="T824" s="24"/>
      <c r="U824" s="24"/>
      <c r="V824" s="24"/>
      <c r="W824" s="23" t="e">
        <f>+#REF!-H824</f>
        <v>#REF!</v>
      </c>
      <c r="X824" s="24"/>
      <c r="Y824" s="24"/>
      <c r="Z824" s="24"/>
      <c r="AA824" s="24"/>
      <c r="AB824" s="24"/>
      <c r="AC824" s="24"/>
      <c r="AD824" s="12" t="str">
        <f>VLOOKUP(B824,'[1]All-Muss'!$C$3:$L$1341,10,0)</f>
        <v>Letter undelivered, no communication till date</v>
      </c>
    </row>
    <row r="825" spans="1:30" ht="15" thickBot="1" x14ac:dyDescent="0.35">
      <c r="A825" s="27">
        <v>825</v>
      </c>
      <c r="B825" s="28" t="s">
        <v>2045</v>
      </c>
      <c r="C825" s="23" t="s">
        <v>23</v>
      </c>
      <c r="D825" s="29">
        <v>3001460</v>
      </c>
      <c r="E825" s="19" t="s">
        <v>25</v>
      </c>
      <c r="F825" s="23" t="s">
        <v>26</v>
      </c>
      <c r="G825" s="23" t="s">
        <v>1155</v>
      </c>
      <c r="H825" s="23">
        <v>1995</v>
      </c>
      <c r="I825" s="23" t="s">
        <v>2046</v>
      </c>
      <c r="J825" s="23"/>
      <c r="K825" s="30"/>
      <c r="L825" s="30">
        <f>VLOOKUP(B825,'[1]All-Muss'!$C$3:$L$1341,5,0)</f>
        <v>35000</v>
      </c>
      <c r="M825" s="30">
        <f>VLOOKUP(B825,'[1]All-Muss'!$C$3:$L$1341,6,0)</f>
        <v>35000</v>
      </c>
      <c r="N825" s="30" t="str">
        <f>VLOOKUP(B825,'[1]All-Muss'!$C$3:$L$1341,8,0)</f>
        <v>I.R.M</v>
      </c>
      <c r="O825" s="25">
        <f t="shared" si="53"/>
        <v>0</v>
      </c>
      <c r="P825" s="23" t="e">
        <f>+#REF!-H825</f>
        <v>#REF!</v>
      </c>
      <c r="Q825" s="24" t="e">
        <f t="shared" si="54"/>
        <v>#REF!</v>
      </c>
      <c r="R825" s="25" t="e">
        <f t="shared" si="55"/>
        <v>#REF!</v>
      </c>
      <c r="S825" s="24">
        <f t="shared" si="56"/>
        <v>0</v>
      </c>
      <c r="T825" s="24"/>
      <c r="U825" s="24"/>
      <c r="V825" s="24"/>
      <c r="W825" s="23" t="e">
        <f>+#REF!-H825</f>
        <v>#REF!</v>
      </c>
      <c r="X825" s="24"/>
      <c r="Y825" s="24"/>
      <c r="Z825" s="24"/>
      <c r="AA825" s="24"/>
      <c r="AB825" s="24"/>
      <c r="AC825" s="24"/>
      <c r="AD825" s="12" t="str">
        <f>VLOOKUP(B825,'[1]All-Muss'!$C$3:$L$1341,10,0)</f>
        <v>Letter undelivered, last communication 07</v>
      </c>
    </row>
    <row r="826" spans="1:30" ht="15" thickBot="1" x14ac:dyDescent="0.35">
      <c r="A826" s="27">
        <v>826</v>
      </c>
      <c r="B826" s="28" t="s">
        <v>2047</v>
      </c>
      <c r="C826" s="23" t="s">
        <v>23</v>
      </c>
      <c r="D826" s="29">
        <v>3001479</v>
      </c>
      <c r="E826" s="19" t="s">
        <v>25</v>
      </c>
      <c r="F826" s="23" t="s">
        <v>26</v>
      </c>
      <c r="G826" s="23" t="s">
        <v>1140</v>
      </c>
      <c r="H826" s="23">
        <v>1995</v>
      </c>
      <c r="I826" s="23" t="s">
        <v>2048</v>
      </c>
      <c r="J826" s="23"/>
      <c r="K826" s="30"/>
      <c r="L826" s="30">
        <f>VLOOKUP(B826,'[1]All-Muss'!$C$3:$L$1341,5,0)</f>
        <v>28000</v>
      </c>
      <c r="M826" s="30">
        <f>VLOOKUP(B826,'[1]All-Muss'!$C$3:$L$1341,6,0)</f>
        <v>28000</v>
      </c>
      <c r="N826" s="30" t="str">
        <f>VLOOKUP(B826,'[1]All-Muss'!$C$3:$L$1341,8,0)</f>
        <v>I.R.M</v>
      </c>
      <c r="O826" s="25">
        <f t="shared" si="53"/>
        <v>0</v>
      </c>
      <c r="P826" s="23" t="e">
        <f>+#REF!-H826</f>
        <v>#REF!</v>
      </c>
      <c r="Q826" s="24" t="e">
        <f t="shared" si="54"/>
        <v>#REF!</v>
      </c>
      <c r="R826" s="25" t="e">
        <f t="shared" si="55"/>
        <v>#REF!</v>
      </c>
      <c r="S826" s="24">
        <f t="shared" si="56"/>
        <v>0</v>
      </c>
      <c r="T826" s="24"/>
      <c r="U826" s="24"/>
      <c r="V826" s="24"/>
      <c r="W826" s="23" t="e">
        <f>+#REF!-H826</f>
        <v>#REF!</v>
      </c>
      <c r="X826" s="24"/>
      <c r="Y826" s="24"/>
      <c r="Z826" s="24"/>
      <c r="AA826" s="24"/>
      <c r="AB826" s="24"/>
      <c r="AC826" s="24"/>
      <c r="AD826" s="12" t="str">
        <f>VLOOKUP(B826,'[1]All-Muss'!$C$3:$L$1341,10,0)</f>
        <v>Last communication 07</v>
      </c>
    </row>
    <row r="827" spans="1:30" ht="15" thickBot="1" x14ac:dyDescent="0.35">
      <c r="A827" s="27">
        <v>827</v>
      </c>
      <c r="B827" s="28" t="s">
        <v>2049</v>
      </c>
      <c r="C827" s="23" t="s">
        <v>23</v>
      </c>
      <c r="D827" s="29">
        <v>3001480</v>
      </c>
      <c r="E827" s="19" t="s">
        <v>25</v>
      </c>
      <c r="F827" s="23" t="s">
        <v>26</v>
      </c>
      <c r="G827" s="23" t="s">
        <v>2050</v>
      </c>
      <c r="H827" s="23">
        <v>1995</v>
      </c>
      <c r="I827" s="23" t="s">
        <v>2051</v>
      </c>
      <c r="J827" s="23"/>
      <c r="K827" s="30"/>
      <c r="L827" s="30">
        <f>VLOOKUP(B827,'[1]All-Muss'!$C$3:$L$1341,5,0)</f>
        <v>75000</v>
      </c>
      <c r="M827" s="30">
        <f>VLOOKUP(B827,'[1]All-Muss'!$C$3:$L$1341,6,0)</f>
        <v>22500</v>
      </c>
      <c r="N827" s="30" t="str">
        <f>VLOOKUP(B827,'[1]All-Muss'!$C$3:$L$1341,8,0)</f>
        <v>Outstanding</v>
      </c>
      <c r="O827" s="25">
        <f t="shared" si="53"/>
        <v>52500</v>
      </c>
      <c r="P827" s="23" t="e">
        <f>+#REF!-H827</f>
        <v>#REF!</v>
      </c>
      <c r="Q827" s="24">
        <f t="shared" si="54"/>
        <v>18000</v>
      </c>
      <c r="R827" s="25" t="e">
        <f t="shared" si="55"/>
        <v>#REF!</v>
      </c>
      <c r="S827" s="24">
        <f t="shared" si="56"/>
        <v>18000</v>
      </c>
      <c r="T827" s="24"/>
      <c r="U827" s="24"/>
      <c r="V827" s="24"/>
      <c r="W827" s="23" t="e">
        <f>+#REF!-H827</f>
        <v>#REF!</v>
      </c>
      <c r="X827" s="24"/>
      <c r="Y827" s="24"/>
      <c r="Z827" s="24"/>
      <c r="AA827" s="24"/>
      <c r="AB827" s="24"/>
      <c r="AC827" s="24"/>
      <c r="AD827" s="12" t="str">
        <f>VLOOKUP(B827,'[1]All-Muss'!$C$3:$L$1341,10,0)</f>
        <v>Letter not sent, according to file unit cost outstanding</v>
      </c>
    </row>
    <row r="828" spans="1:30" ht="15" thickBot="1" x14ac:dyDescent="0.35">
      <c r="A828" s="27">
        <v>828</v>
      </c>
      <c r="B828" s="28" t="s">
        <v>2052</v>
      </c>
      <c r="C828" s="23" t="s">
        <v>23</v>
      </c>
      <c r="D828" s="29">
        <v>3001482</v>
      </c>
      <c r="E828" s="19" t="s">
        <v>25</v>
      </c>
      <c r="F828" s="23" t="s">
        <v>26</v>
      </c>
      <c r="G828" s="23" t="s">
        <v>1165</v>
      </c>
      <c r="H828" s="23">
        <v>1995</v>
      </c>
      <c r="I828" s="23" t="s">
        <v>2053</v>
      </c>
      <c r="J828" s="23"/>
      <c r="K828" s="30"/>
      <c r="L828" s="30">
        <f>VLOOKUP(B828,'[1]All-Muss'!$C$3:$L$1341,5,0)</f>
        <v>28000</v>
      </c>
      <c r="M828" s="30">
        <f>VLOOKUP(B828,'[1]All-Muss'!$C$3:$L$1341,6,0)</f>
        <v>28000</v>
      </c>
      <c r="N828" s="30" t="str">
        <f>VLOOKUP(B828,'[1]All-Muss'!$C$3:$L$1341,8,0)</f>
        <v>I.R.M</v>
      </c>
      <c r="O828" s="25">
        <f t="shared" si="53"/>
        <v>0</v>
      </c>
      <c r="P828" s="23" t="e">
        <f>+#REF!-H828</f>
        <v>#REF!</v>
      </c>
      <c r="Q828" s="24" t="e">
        <f t="shared" si="54"/>
        <v>#REF!</v>
      </c>
      <c r="R828" s="25" t="e">
        <f t="shared" si="55"/>
        <v>#REF!</v>
      </c>
      <c r="S828" s="24">
        <f t="shared" si="56"/>
        <v>0</v>
      </c>
      <c r="T828" s="24"/>
      <c r="U828" s="24"/>
      <c r="V828" s="24"/>
      <c r="W828" s="23" t="e">
        <f>+#REF!-H828</f>
        <v>#REF!</v>
      </c>
      <c r="X828" s="24"/>
      <c r="Y828" s="24"/>
      <c r="Z828" s="24"/>
      <c r="AA828" s="24"/>
      <c r="AB828" s="24"/>
      <c r="AC828" s="24"/>
      <c r="AD828" s="12" t="str">
        <f>VLOOKUP(B828,'[1]All-Muss'!$C$3:$L$1341,10,0)</f>
        <v>Letter sent, last communication 07</v>
      </c>
    </row>
    <row r="829" spans="1:30" ht="15" thickBot="1" x14ac:dyDescent="0.35">
      <c r="A829" s="27">
        <v>829</v>
      </c>
      <c r="B829" s="28" t="s">
        <v>2054</v>
      </c>
      <c r="C829" s="23" t="s">
        <v>23</v>
      </c>
      <c r="D829" s="29">
        <v>3001483</v>
      </c>
      <c r="E829" s="19" t="s">
        <v>25</v>
      </c>
      <c r="F829" s="23" t="s">
        <v>26</v>
      </c>
      <c r="G829" s="23" t="s">
        <v>1160</v>
      </c>
      <c r="H829" s="23">
        <v>1995</v>
      </c>
      <c r="I829" s="23" t="s">
        <v>2055</v>
      </c>
      <c r="J829" s="23"/>
      <c r="K829" s="30"/>
      <c r="L829" s="30">
        <f>VLOOKUP(B829,'[1]All-Muss'!$C$3:$L$1341,5,0)</f>
        <v>75000</v>
      </c>
      <c r="M829" s="30">
        <f>VLOOKUP(B829,'[1]All-Muss'!$C$3:$L$1341,6,0)</f>
        <v>75000</v>
      </c>
      <c r="N829" s="30" t="str">
        <f>VLOOKUP(B829,'[1]All-Muss'!$C$3:$L$1341,8,0)</f>
        <v>R.M</v>
      </c>
      <c r="O829" s="25">
        <f t="shared" si="53"/>
        <v>0</v>
      </c>
      <c r="P829" s="23" t="e">
        <f>+#REF!-H829</f>
        <v>#REF!</v>
      </c>
      <c r="Q829" s="24" t="e">
        <f t="shared" si="54"/>
        <v>#REF!</v>
      </c>
      <c r="R829" s="25" t="e">
        <f t="shared" si="55"/>
        <v>#REF!</v>
      </c>
      <c r="S829" s="24">
        <f t="shared" si="56"/>
        <v>0</v>
      </c>
      <c r="T829" s="24"/>
      <c r="U829" s="24"/>
      <c r="V829" s="24"/>
      <c r="W829" s="23" t="e">
        <f>+#REF!-H829</f>
        <v>#REF!</v>
      </c>
      <c r="X829" s="24"/>
      <c r="Y829" s="24"/>
      <c r="Z829" s="24"/>
      <c r="AA829" s="24"/>
      <c r="AB829" s="24"/>
      <c r="AC829" s="24"/>
      <c r="AD829" s="12" t="str">
        <f>VLOOKUP(B829,'[1]All-Muss'!$C$3:$L$1341,10,0)</f>
        <v>Last communication 11</v>
      </c>
    </row>
    <row r="830" spans="1:30" ht="15" thickBot="1" x14ac:dyDescent="0.35">
      <c r="A830" s="27">
        <v>830</v>
      </c>
      <c r="B830" s="28" t="s">
        <v>2056</v>
      </c>
      <c r="C830" s="23" t="s">
        <v>23</v>
      </c>
      <c r="D830" s="29">
        <v>3001484</v>
      </c>
      <c r="E830" s="19" t="s">
        <v>25</v>
      </c>
      <c r="F830" s="23" t="s">
        <v>26</v>
      </c>
      <c r="G830" s="23" t="s">
        <v>1160</v>
      </c>
      <c r="H830" s="23">
        <v>1995</v>
      </c>
      <c r="I830" s="23" t="s">
        <v>2057</v>
      </c>
      <c r="J830" s="23"/>
      <c r="K830" s="30"/>
      <c r="L830" s="30">
        <f>VLOOKUP(B830,'[1]All-Muss'!$C$3:$L$1341,5,0)</f>
        <v>35000</v>
      </c>
      <c r="M830" s="30">
        <f>VLOOKUP(B830,'[1]All-Muss'!$C$3:$L$1341,6,0)</f>
        <v>35000</v>
      </c>
      <c r="N830" s="30" t="str">
        <f>VLOOKUP(B830,'[1]All-Muss'!$C$3:$L$1341,8,0)</f>
        <v>I.R.M</v>
      </c>
      <c r="O830" s="25">
        <f t="shared" si="53"/>
        <v>0</v>
      </c>
      <c r="P830" s="23" t="e">
        <f>+#REF!-H830</f>
        <v>#REF!</v>
      </c>
      <c r="Q830" s="24" t="e">
        <f t="shared" si="54"/>
        <v>#REF!</v>
      </c>
      <c r="R830" s="25" t="e">
        <f t="shared" si="55"/>
        <v>#REF!</v>
      </c>
      <c r="S830" s="24">
        <f t="shared" si="56"/>
        <v>0</v>
      </c>
      <c r="T830" s="24"/>
      <c r="U830" s="24"/>
      <c r="V830" s="24"/>
      <c r="W830" s="23" t="e">
        <f>+#REF!-H830</f>
        <v>#REF!</v>
      </c>
      <c r="X830" s="24"/>
      <c r="Y830" s="24"/>
      <c r="Z830" s="24"/>
      <c r="AA830" s="24"/>
      <c r="AB830" s="24"/>
      <c r="AC830" s="24"/>
      <c r="AD830" s="12" t="str">
        <f>VLOOKUP(B830,'[1]All-Muss'!$C$3:$L$1341,10,0)</f>
        <v>Letter sent, last communiation 07</v>
      </c>
    </row>
    <row r="831" spans="1:30" ht="15" thickBot="1" x14ac:dyDescent="0.35">
      <c r="A831" s="27">
        <v>831</v>
      </c>
      <c r="B831" s="28" t="s">
        <v>2058</v>
      </c>
      <c r="C831" s="23" t="s">
        <v>23</v>
      </c>
      <c r="D831" s="29">
        <v>3001485</v>
      </c>
      <c r="E831" s="19" t="s">
        <v>25</v>
      </c>
      <c r="F831" s="23" t="s">
        <v>26</v>
      </c>
      <c r="G831" s="23" t="s">
        <v>969</v>
      </c>
      <c r="H831" s="23">
        <v>1995</v>
      </c>
      <c r="I831" s="23" t="s">
        <v>2059</v>
      </c>
      <c r="J831" s="23"/>
      <c r="K831" s="30"/>
      <c r="L831" s="30">
        <f>VLOOKUP(B831,'[1]All-Muss'!$C$3:$L$1341,5,0)</f>
        <v>26600</v>
      </c>
      <c r="M831" s="30">
        <f>VLOOKUP(B831,'[1]All-Muss'!$C$3:$L$1341,6,0)</f>
        <v>26600</v>
      </c>
      <c r="N831" s="30" t="str">
        <f>VLOOKUP(B831,'[1]All-Muss'!$C$3:$L$1341,8,0)</f>
        <v>I.R.M</v>
      </c>
      <c r="O831" s="25">
        <f t="shared" si="53"/>
        <v>0</v>
      </c>
      <c r="P831" s="23" t="e">
        <f>+#REF!-H831</f>
        <v>#REF!</v>
      </c>
      <c r="Q831" s="24" t="e">
        <f t="shared" si="54"/>
        <v>#REF!</v>
      </c>
      <c r="R831" s="25" t="e">
        <f t="shared" si="55"/>
        <v>#REF!</v>
      </c>
      <c r="S831" s="24">
        <f t="shared" si="56"/>
        <v>0</v>
      </c>
      <c r="T831" s="24"/>
      <c r="U831" s="24"/>
      <c r="V831" s="24"/>
      <c r="W831" s="23" t="e">
        <f>+#REF!-H831</f>
        <v>#REF!</v>
      </c>
      <c r="X831" s="24"/>
      <c r="Y831" s="24"/>
      <c r="Z831" s="24"/>
      <c r="AA831" s="24"/>
      <c r="AB831" s="24"/>
      <c r="AC831" s="24"/>
      <c r="AD831" s="12" t="str">
        <f>VLOOKUP(B831,'[1]All-Muss'!$C$3:$L$1341,10,0)</f>
        <v>Letter not sent, last communication 96</v>
      </c>
    </row>
    <row r="832" spans="1:30" ht="15" thickBot="1" x14ac:dyDescent="0.35">
      <c r="A832" s="27">
        <v>832</v>
      </c>
      <c r="B832" s="28" t="s">
        <v>2060</v>
      </c>
      <c r="C832" s="23" t="s">
        <v>23</v>
      </c>
      <c r="D832" s="29">
        <v>3001487</v>
      </c>
      <c r="E832" s="19" t="s">
        <v>25</v>
      </c>
      <c r="F832" s="23" t="s">
        <v>26</v>
      </c>
      <c r="G832" s="23" t="s">
        <v>969</v>
      </c>
      <c r="H832" s="23">
        <v>1995</v>
      </c>
      <c r="I832" s="23" t="s">
        <v>2061</v>
      </c>
      <c r="J832" s="23"/>
      <c r="K832" s="30"/>
      <c r="L832" s="30">
        <f>VLOOKUP(B832,'[1]All-Muss'!$C$3:$L$1341,5,0)</f>
        <v>33250</v>
      </c>
      <c r="M832" s="30">
        <f>VLOOKUP(B832,'[1]All-Muss'!$C$3:$L$1341,6,0)</f>
        <v>29750</v>
      </c>
      <c r="N832" s="30" t="str">
        <f>VLOOKUP(B832,'[1]All-Muss'!$C$3:$L$1341,8,0)</f>
        <v>Outstanding</v>
      </c>
      <c r="O832" s="25">
        <f t="shared" si="53"/>
        <v>3500</v>
      </c>
      <c r="P832" s="23" t="e">
        <f>+#REF!-H832</f>
        <v>#REF!</v>
      </c>
      <c r="Q832" s="24">
        <f t="shared" si="54"/>
        <v>23800</v>
      </c>
      <c r="R832" s="25" t="e">
        <f t="shared" si="55"/>
        <v>#REF!</v>
      </c>
      <c r="S832" s="24">
        <f t="shared" si="56"/>
        <v>23800</v>
      </c>
      <c r="T832" s="24"/>
      <c r="U832" s="24"/>
      <c r="V832" s="24"/>
      <c r="W832" s="23" t="e">
        <f>+#REF!-H832</f>
        <v>#REF!</v>
      </c>
      <c r="X832" s="24"/>
      <c r="Y832" s="24"/>
      <c r="Z832" s="24"/>
      <c r="AA832" s="24"/>
      <c r="AB832" s="24"/>
      <c r="AC832" s="24"/>
      <c r="AD832" s="12" t="str">
        <f>VLOOKUP(B832,'[1]All-Muss'!$C$3:$L$1341,10,0)</f>
        <v>Letter undelivered, last communication 02</v>
      </c>
    </row>
    <row r="833" spans="1:30" ht="15" thickBot="1" x14ac:dyDescent="0.35">
      <c r="A833" s="27">
        <v>833</v>
      </c>
      <c r="B833" s="28" t="s">
        <v>2062</v>
      </c>
      <c r="C833" s="23" t="s">
        <v>23</v>
      </c>
      <c r="D833" s="29">
        <v>3001488</v>
      </c>
      <c r="E833" s="19" t="s">
        <v>25</v>
      </c>
      <c r="F833" s="23" t="s">
        <v>26</v>
      </c>
      <c r="G833" s="23" t="s">
        <v>969</v>
      </c>
      <c r="H833" s="23">
        <v>1995</v>
      </c>
      <c r="I833" s="23" t="s">
        <v>2063</v>
      </c>
      <c r="J833" s="23"/>
      <c r="K833" s="30"/>
      <c r="L833" s="30">
        <f>VLOOKUP(B833,'[1]All-Muss'!$C$3:$L$1341,5,0)</f>
        <v>35000</v>
      </c>
      <c r="M833" s="30">
        <f>VLOOKUP(B833,'[1]All-Muss'!$C$3:$L$1341,6,0)</f>
        <v>19250</v>
      </c>
      <c r="N833" s="30" t="str">
        <f>VLOOKUP(B833,'[1]All-Muss'!$C$3:$L$1341,8,0)</f>
        <v>Outstanding</v>
      </c>
      <c r="O833" s="25">
        <f t="shared" si="53"/>
        <v>15750</v>
      </c>
      <c r="P833" s="23" t="e">
        <f>+#REF!-H833</f>
        <v>#REF!</v>
      </c>
      <c r="Q833" s="24">
        <f t="shared" si="54"/>
        <v>15400</v>
      </c>
      <c r="R833" s="25" t="e">
        <f t="shared" si="55"/>
        <v>#REF!</v>
      </c>
      <c r="S833" s="24">
        <f t="shared" si="56"/>
        <v>15400</v>
      </c>
      <c r="T833" s="24"/>
      <c r="U833" s="24"/>
      <c r="V833" s="24"/>
      <c r="W833" s="23" t="e">
        <f>+#REF!-H833</f>
        <v>#REF!</v>
      </c>
      <c r="X833" s="24"/>
      <c r="Y833" s="24"/>
      <c r="Z833" s="24"/>
      <c r="AA833" s="24"/>
      <c r="AB833" s="24"/>
      <c r="AC833" s="24"/>
      <c r="AD833" s="12" t="str">
        <f>VLOOKUP(B833,'[1]All-Muss'!$C$3:$L$1341,10,0)</f>
        <v>Letter not sent, according to file unit cost outstanding</v>
      </c>
    </row>
    <row r="834" spans="1:30" ht="15" thickBot="1" x14ac:dyDescent="0.35">
      <c r="A834" s="27">
        <v>834</v>
      </c>
      <c r="B834" s="28" t="s">
        <v>2064</v>
      </c>
      <c r="C834" s="23" t="s">
        <v>23</v>
      </c>
      <c r="D834" s="29">
        <v>3001489</v>
      </c>
      <c r="E834" s="19" t="s">
        <v>25</v>
      </c>
      <c r="F834" s="23" t="s">
        <v>26</v>
      </c>
      <c r="G834" s="23" t="s">
        <v>1145</v>
      </c>
      <c r="H834" s="23">
        <v>1995</v>
      </c>
      <c r="I834" s="23" t="s">
        <v>2065</v>
      </c>
      <c r="J834" s="23"/>
      <c r="K834" s="30"/>
      <c r="L834" s="30">
        <f>VLOOKUP(B834,'[1]All-Muss'!$C$3:$L$1341,5,0)</f>
        <v>57000</v>
      </c>
      <c r="M834" s="30">
        <f>VLOOKUP(B834,'[1]All-Muss'!$C$3:$L$1341,6,0)</f>
        <v>35750</v>
      </c>
      <c r="N834" s="30" t="str">
        <f>VLOOKUP(B834,'[1]All-Muss'!$C$3:$L$1341,8,0)</f>
        <v>Outstanding</v>
      </c>
      <c r="O834" s="25">
        <f t="shared" si="53"/>
        <v>21250</v>
      </c>
      <c r="P834" s="23" t="e">
        <f>+#REF!-H834</f>
        <v>#REF!</v>
      </c>
      <c r="Q834" s="24">
        <f t="shared" si="54"/>
        <v>28600</v>
      </c>
      <c r="R834" s="25" t="e">
        <f t="shared" si="55"/>
        <v>#REF!</v>
      </c>
      <c r="S834" s="24">
        <f t="shared" si="56"/>
        <v>28600</v>
      </c>
      <c r="T834" s="24"/>
      <c r="U834" s="24"/>
      <c r="V834" s="24"/>
      <c r="W834" s="23" t="e">
        <f>+#REF!-H834</f>
        <v>#REF!</v>
      </c>
      <c r="X834" s="24"/>
      <c r="Y834" s="24"/>
      <c r="Z834" s="24"/>
      <c r="AA834" s="24"/>
      <c r="AB834" s="24"/>
      <c r="AC834" s="24"/>
      <c r="AD834" s="12" t="str">
        <f>VLOOKUP(B834,'[1]All-Muss'!$C$3:$L$1341,10,0)</f>
        <v>Letter not sent, according to file unit cost outstanding</v>
      </c>
    </row>
    <row r="835" spans="1:30" ht="15" thickBot="1" x14ac:dyDescent="0.35">
      <c r="A835" s="27">
        <v>835</v>
      </c>
      <c r="B835" s="28" t="s">
        <v>2066</v>
      </c>
      <c r="C835" s="23" t="s">
        <v>23</v>
      </c>
      <c r="D835" s="29">
        <v>3001491</v>
      </c>
      <c r="E835" s="19" t="s">
        <v>25</v>
      </c>
      <c r="F835" s="23" t="s">
        <v>26</v>
      </c>
      <c r="G835" s="23" t="s">
        <v>2029</v>
      </c>
      <c r="H835" s="23">
        <v>1995</v>
      </c>
      <c r="I835" s="23" t="s">
        <v>2067</v>
      </c>
      <c r="J835" s="23"/>
      <c r="K835" s="30"/>
      <c r="L835" s="30">
        <f>VLOOKUP(B835,'[1]All-Muss'!$C$3:$L$1341,5,0)</f>
        <v>28000</v>
      </c>
      <c r="M835" s="30">
        <f>VLOOKUP(B835,'[1]All-Muss'!$C$3:$L$1341,6,0)</f>
        <v>23800</v>
      </c>
      <c r="N835" s="30" t="str">
        <f>VLOOKUP(B835,'[1]All-Muss'!$C$3:$L$1341,8,0)</f>
        <v>Outstanding</v>
      </c>
      <c r="O835" s="25">
        <f t="shared" ref="O835:O898" si="57">+L835-M835</f>
        <v>4200</v>
      </c>
      <c r="P835" s="23" t="e">
        <f>+#REF!-H835</f>
        <v>#REF!</v>
      </c>
      <c r="Q835" s="24">
        <f t="shared" si="54"/>
        <v>19040</v>
      </c>
      <c r="R835" s="25" t="e">
        <f t="shared" si="55"/>
        <v>#REF!</v>
      </c>
      <c r="S835" s="24">
        <f t="shared" si="56"/>
        <v>19040</v>
      </c>
      <c r="T835" s="24"/>
      <c r="U835" s="24"/>
      <c r="V835" s="24"/>
      <c r="W835" s="23" t="e">
        <f>+#REF!-H835</f>
        <v>#REF!</v>
      </c>
      <c r="X835" s="24"/>
      <c r="Y835" s="24"/>
      <c r="Z835" s="24"/>
      <c r="AA835" s="24"/>
      <c r="AB835" s="24"/>
      <c r="AC835" s="24"/>
      <c r="AD835" s="12" t="str">
        <f>VLOOKUP(B835,'[1]All-Muss'!$C$3:$L$1341,10,0)</f>
        <v>Letter undelivered, according to file unit cost outstanding</v>
      </c>
    </row>
    <row r="836" spans="1:30" ht="15" thickBot="1" x14ac:dyDescent="0.35">
      <c r="A836" s="27">
        <v>836</v>
      </c>
      <c r="B836" s="28" t="s">
        <v>2068</v>
      </c>
      <c r="C836" s="23" t="s">
        <v>23</v>
      </c>
      <c r="D836" s="29">
        <v>3001492</v>
      </c>
      <c r="E836" s="19" t="s">
        <v>25</v>
      </c>
      <c r="F836" s="23" t="s">
        <v>26</v>
      </c>
      <c r="G836" s="23" t="s">
        <v>2069</v>
      </c>
      <c r="H836" s="23">
        <v>1995</v>
      </c>
      <c r="I836" s="23" t="s">
        <v>2070</v>
      </c>
      <c r="J836" s="23"/>
      <c r="K836" s="30"/>
      <c r="L836" s="30">
        <f>VLOOKUP(B836,'[1]All-Muss'!$C$3:$L$1341,5,0)</f>
        <v>42750</v>
      </c>
      <c r="M836" s="30">
        <f>VLOOKUP(B836,'[1]All-Muss'!$C$3:$L$1341,6,0)</f>
        <v>42750</v>
      </c>
      <c r="N836" s="30" t="str">
        <f>VLOOKUP(B836,'[1]All-Muss'!$C$3:$L$1341,8,0)</f>
        <v>R.M</v>
      </c>
      <c r="O836" s="25">
        <f t="shared" si="57"/>
        <v>0</v>
      </c>
      <c r="P836" s="23" t="e">
        <f>+#REF!-H836</f>
        <v>#REF!</v>
      </c>
      <c r="Q836" s="24" t="e">
        <f t="shared" ref="Q836:Q899" si="58">IF(N836="outstanding",(M836-(M836*20%)),(M836-(M836/99)*P836))</f>
        <v>#REF!</v>
      </c>
      <c r="R836" s="25" t="e">
        <f t="shared" ref="R836:R899" si="59">((M836-(M836/99)*P836))</f>
        <v>#REF!</v>
      </c>
      <c r="S836" s="24">
        <f t="shared" ref="S836:S899" si="60">IF(N836="outstanding",(M836-(M836*20%)),0)</f>
        <v>0</v>
      </c>
      <c r="T836" s="24"/>
      <c r="U836" s="24"/>
      <c r="V836" s="24"/>
      <c r="W836" s="23" t="e">
        <f>+#REF!-H836</f>
        <v>#REF!</v>
      </c>
      <c r="X836" s="24"/>
      <c r="Y836" s="24"/>
      <c r="Z836" s="24"/>
      <c r="AA836" s="24"/>
      <c r="AB836" s="24"/>
      <c r="AC836" s="24"/>
      <c r="AD836" s="12" t="str">
        <f>VLOOKUP(B836,'[1]All-Muss'!$C$3:$L$1341,10,0)</f>
        <v>Last communication 10</v>
      </c>
    </row>
    <row r="837" spans="1:30" ht="15" thickBot="1" x14ac:dyDescent="0.35">
      <c r="A837" s="27">
        <v>837</v>
      </c>
      <c r="B837" s="28" t="s">
        <v>2071</v>
      </c>
      <c r="C837" s="23" t="s">
        <v>23</v>
      </c>
      <c r="D837" s="29">
        <v>3001569</v>
      </c>
      <c r="E837" s="19" t="s">
        <v>25</v>
      </c>
      <c r="F837" s="23" t="s">
        <v>26</v>
      </c>
      <c r="G837" s="31">
        <v>34882</v>
      </c>
      <c r="H837" s="23">
        <v>1995</v>
      </c>
      <c r="I837" s="23" t="s">
        <v>2072</v>
      </c>
      <c r="J837" s="23"/>
      <c r="K837" s="30"/>
      <c r="L837" s="30">
        <f>VLOOKUP(B837,'[1]All-Muss'!$C$3:$L$1341,5,0)</f>
        <v>57000</v>
      </c>
      <c r="M837" s="30">
        <f>VLOOKUP(B837,'[1]All-Muss'!$C$3:$L$1341,6,0)</f>
        <v>57000</v>
      </c>
      <c r="N837" s="30" t="str">
        <f>VLOOKUP(B837,'[1]All-Muss'!$C$3:$L$1341,8,0)</f>
        <v>I.R.M</v>
      </c>
      <c r="O837" s="25">
        <f t="shared" si="57"/>
        <v>0</v>
      </c>
      <c r="P837" s="23" t="e">
        <f>+#REF!-H837</f>
        <v>#REF!</v>
      </c>
      <c r="Q837" s="24" t="e">
        <f t="shared" si="58"/>
        <v>#REF!</v>
      </c>
      <c r="R837" s="25" t="e">
        <f t="shared" si="59"/>
        <v>#REF!</v>
      </c>
      <c r="S837" s="24">
        <f t="shared" si="60"/>
        <v>0</v>
      </c>
      <c r="T837" s="24"/>
      <c r="U837" s="24"/>
      <c r="V837" s="24"/>
      <c r="W837" s="23" t="e">
        <f>+#REF!-H837</f>
        <v>#REF!</v>
      </c>
      <c r="X837" s="24"/>
      <c r="Y837" s="24"/>
      <c r="Z837" s="24"/>
      <c r="AA837" s="24"/>
      <c r="AB837" s="24"/>
      <c r="AC837" s="24"/>
      <c r="AD837" s="12" t="str">
        <f>VLOOKUP(B837,'[1]All-Muss'!$C$3:$L$1341,10,0)</f>
        <v>Letter sent, last communication 07</v>
      </c>
    </row>
    <row r="838" spans="1:30" ht="15" thickBot="1" x14ac:dyDescent="0.35">
      <c r="A838" s="27">
        <v>838</v>
      </c>
      <c r="B838" s="28" t="s">
        <v>2073</v>
      </c>
      <c r="C838" s="23" t="s">
        <v>23</v>
      </c>
      <c r="D838" s="29">
        <v>3001581</v>
      </c>
      <c r="E838" s="19" t="s">
        <v>25</v>
      </c>
      <c r="F838" s="23" t="s">
        <v>26</v>
      </c>
      <c r="G838" s="31">
        <v>34701</v>
      </c>
      <c r="H838" s="23">
        <v>1995</v>
      </c>
      <c r="I838" s="23" t="s">
        <v>2074</v>
      </c>
      <c r="J838" s="23"/>
      <c r="K838" s="30"/>
      <c r="L838" s="30">
        <f>VLOOKUP(B838,'[1]All-Muss'!$C$3:$L$1341,5,0)</f>
        <v>33250</v>
      </c>
      <c r="M838" s="30">
        <f>VLOOKUP(B838,'[1]All-Muss'!$C$3:$L$1341,6,0)</f>
        <v>33250</v>
      </c>
      <c r="N838" s="30" t="str">
        <f>VLOOKUP(B838,'[1]All-Muss'!$C$3:$L$1341,8,0)</f>
        <v>I.R.M</v>
      </c>
      <c r="O838" s="25">
        <f t="shared" si="57"/>
        <v>0</v>
      </c>
      <c r="P838" s="23" t="e">
        <f>+#REF!-H838</f>
        <v>#REF!</v>
      </c>
      <c r="Q838" s="24" t="e">
        <f t="shared" si="58"/>
        <v>#REF!</v>
      </c>
      <c r="R838" s="25" t="e">
        <f t="shared" si="59"/>
        <v>#REF!</v>
      </c>
      <c r="S838" s="24">
        <f t="shared" si="60"/>
        <v>0</v>
      </c>
      <c r="T838" s="24"/>
      <c r="U838" s="24"/>
      <c r="V838" s="24"/>
      <c r="W838" s="23" t="e">
        <f>+#REF!-H838</f>
        <v>#REF!</v>
      </c>
      <c r="X838" s="24"/>
      <c r="Y838" s="24"/>
      <c r="Z838" s="24"/>
      <c r="AA838" s="24"/>
      <c r="AB838" s="24"/>
      <c r="AC838" s="24"/>
      <c r="AD838" s="12" t="str">
        <f>VLOOKUP(B838,'[1]All-Muss'!$C$3:$L$1341,10,0)</f>
        <v>Letter not sent, last communication 96</v>
      </c>
    </row>
    <row r="839" spans="1:30" ht="15" thickBot="1" x14ac:dyDescent="0.35">
      <c r="A839" s="27">
        <v>839</v>
      </c>
      <c r="B839" s="28" t="s">
        <v>2075</v>
      </c>
      <c r="C839" s="23" t="s">
        <v>23</v>
      </c>
      <c r="D839" s="29">
        <v>3001587</v>
      </c>
      <c r="E839" s="19" t="s">
        <v>25</v>
      </c>
      <c r="F839" s="23" t="s">
        <v>26</v>
      </c>
      <c r="G839" s="31">
        <v>34913</v>
      </c>
      <c r="H839" s="23">
        <v>1995</v>
      </c>
      <c r="I839" s="23" t="s">
        <v>2076</v>
      </c>
      <c r="J839" s="23"/>
      <c r="K839" s="30"/>
      <c r="L839" s="30">
        <f>VLOOKUP(B839,'[1]All-Muss'!$C$3:$L$1341,5,0)</f>
        <v>57000</v>
      </c>
      <c r="M839" s="30">
        <f>VLOOKUP(B839,'[1]All-Muss'!$C$3:$L$1341,6,0)</f>
        <v>17100</v>
      </c>
      <c r="N839" s="30" t="str">
        <f>VLOOKUP(B839,'[1]All-Muss'!$C$3:$L$1341,8,0)</f>
        <v>Outstanding</v>
      </c>
      <c r="O839" s="25">
        <f t="shared" si="57"/>
        <v>39900</v>
      </c>
      <c r="P839" s="23" t="e">
        <f>+#REF!-H839</f>
        <v>#REF!</v>
      </c>
      <c r="Q839" s="24">
        <f t="shared" si="58"/>
        <v>13680</v>
      </c>
      <c r="R839" s="25" t="e">
        <f t="shared" si="59"/>
        <v>#REF!</v>
      </c>
      <c r="S839" s="24">
        <f t="shared" si="60"/>
        <v>13680</v>
      </c>
      <c r="T839" s="24"/>
      <c r="U839" s="24"/>
      <c r="V839" s="24"/>
      <c r="W839" s="23" t="e">
        <f>+#REF!-H839</f>
        <v>#REF!</v>
      </c>
      <c r="X839" s="24"/>
      <c r="Y839" s="24"/>
      <c r="Z839" s="24"/>
      <c r="AA839" s="24"/>
      <c r="AB839" s="24"/>
      <c r="AC839" s="24"/>
      <c r="AD839" s="12" t="str">
        <f>VLOOKUP(B839,'[1]All-Muss'!$C$3:$L$1341,10,0)</f>
        <v>Last communication 10</v>
      </c>
    </row>
    <row r="840" spans="1:30" ht="15" thickBot="1" x14ac:dyDescent="0.35">
      <c r="A840" s="27">
        <v>840</v>
      </c>
      <c r="B840" s="28" t="s">
        <v>2077</v>
      </c>
      <c r="C840" s="23" t="s">
        <v>23</v>
      </c>
      <c r="D840" s="29">
        <v>3001600</v>
      </c>
      <c r="E840" s="19" t="s">
        <v>25</v>
      </c>
      <c r="F840" s="23" t="s">
        <v>26</v>
      </c>
      <c r="G840" s="23" t="s">
        <v>2078</v>
      </c>
      <c r="H840" s="23">
        <v>1995</v>
      </c>
      <c r="I840" s="23" t="s">
        <v>2079</v>
      </c>
      <c r="J840" s="23"/>
      <c r="K840" s="30"/>
      <c r="L840" s="30">
        <f>VLOOKUP(B840,'[1]All-Muss'!$C$3:$L$1341,5,0)</f>
        <v>57000</v>
      </c>
      <c r="M840" s="30">
        <f>VLOOKUP(B840,'[1]All-Muss'!$C$3:$L$1341,6,0)</f>
        <v>57000</v>
      </c>
      <c r="N840" s="30" t="str">
        <f>VLOOKUP(B840,'[1]All-Muss'!$C$3:$L$1341,8,0)</f>
        <v>I.R.M</v>
      </c>
      <c r="O840" s="25">
        <f t="shared" si="57"/>
        <v>0</v>
      </c>
      <c r="P840" s="23" t="e">
        <f>+#REF!-H840</f>
        <v>#REF!</v>
      </c>
      <c r="Q840" s="24" t="e">
        <f t="shared" si="58"/>
        <v>#REF!</v>
      </c>
      <c r="R840" s="25" t="e">
        <f t="shared" si="59"/>
        <v>#REF!</v>
      </c>
      <c r="S840" s="24">
        <f t="shared" si="60"/>
        <v>0</v>
      </c>
      <c r="T840" s="24"/>
      <c r="U840" s="24"/>
      <c r="V840" s="24"/>
      <c r="W840" s="23" t="e">
        <f>+#REF!-H840</f>
        <v>#REF!</v>
      </c>
      <c r="X840" s="24"/>
      <c r="Y840" s="24"/>
      <c r="Z840" s="24"/>
      <c r="AA840" s="24"/>
      <c r="AB840" s="24"/>
      <c r="AC840" s="24"/>
      <c r="AD840" s="12" t="str">
        <f>VLOOKUP(B840,'[1]All-Muss'!$C$3:$L$1341,10,0)</f>
        <v>Letter sent, last communication 07</v>
      </c>
    </row>
    <row r="841" spans="1:30" ht="15" thickBot="1" x14ac:dyDescent="0.35">
      <c r="A841" s="27">
        <v>841</v>
      </c>
      <c r="B841" s="28" t="s">
        <v>2080</v>
      </c>
      <c r="C841" s="23" t="s">
        <v>23</v>
      </c>
      <c r="D841" s="29">
        <v>3001602</v>
      </c>
      <c r="E841" s="19" t="s">
        <v>25</v>
      </c>
      <c r="F841" s="23" t="s">
        <v>26</v>
      </c>
      <c r="G841" s="23" t="s">
        <v>1183</v>
      </c>
      <c r="H841" s="23">
        <v>1995</v>
      </c>
      <c r="I841" s="23" t="s">
        <v>2081</v>
      </c>
      <c r="J841" s="23"/>
      <c r="K841" s="30"/>
      <c r="L841" s="30">
        <f>VLOOKUP(B841,'[1]All-Muss'!$C$3:$L$1341,5,0)</f>
        <v>57000</v>
      </c>
      <c r="M841" s="30">
        <f>VLOOKUP(B841,'[1]All-Muss'!$C$3:$L$1341,6,0)</f>
        <v>57000</v>
      </c>
      <c r="N841" s="30" t="str">
        <f>VLOOKUP(B841,'[1]All-Muss'!$C$3:$L$1341,8,0)</f>
        <v>R.M</v>
      </c>
      <c r="O841" s="25">
        <f t="shared" si="57"/>
        <v>0</v>
      </c>
      <c r="P841" s="23" t="e">
        <f>+#REF!-H841</f>
        <v>#REF!</v>
      </c>
      <c r="Q841" s="24" t="e">
        <f t="shared" si="58"/>
        <v>#REF!</v>
      </c>
      <c r="R841" s="25" t="e">
        <f t="shared" si="59"/>
        <v>#REF!</v>
      </c>
      <c r="S841" s="24">
        <f t="shared" si="60"/>
        <v>0</v>
      </c>
      <c r="T841" s="24"/>
      <c r="U841" s="24"/>
      <c r="V841" s="24"/>
      <c r="W841" s="23" t="e">
        <f>+#REF!-H841</f>
        <v>#REF!</v>
      </c>
      <c r="X841" s="24"/>
      <c r="Y841" s="24"/>
      <c r="Z841" s="24"/>
      <c r="AA841" s="24"/>
      <c r="AB841" s="24"/>
      <c r="AC841" s="24"/>
      <c r="AD841" s="12" t="str">
        <f>VLOOKUP(B841,'[1]All-Muss'!$C$3:$L$1341,10,0)</f>
        <v>Last communication 10</v>
      </c>
    </row>
    <row r="842" spans="1:30" ht="15" thickBot="1" x14ac:dyDescent="0.35">
      <c r="A842" s="27">
        <v>842</v>
      </c>
      <c r="B842" s="28" t="s">
        <v>2082</v>
      </c>
      <c r="C842" s="23" t="s">
        <v>23</v>
      </c>
      <c r="D842" s="29">
        <v>3001608</v>
      </c>
      <c r="E842" s="19" t="s">
        <v>25</v>
      </c>
      <c r="F842" s="23" t="s">
        <v>26</v>
      </c>
      <c r="G842" s="23" t="s">
        <v>1200</v>
      </c>
      <c r="H842" s="23">
        <v>1995</v>
      </c>
      <c r="I842" s="23" t="s">
        <v>2083</v>
      </c>
      <c r="J842" s="23"/>
      <c r="K842" s="30"/>
      <c r="L842" s="30">
        <f>VLOOKUP(B842,'[1]All-Muss'!$C$3:$L$1341,5,0)</f>
        <v>28000</v>
      </c>
      <c r="M842" s="30">
        <f>VLOOKUP(B842,'[1]All-Muss'!$C$3:$L$1341,6,0)</f>
        <v>28000</v>
      </c>
      <c r="N842" s="30" t="str">
        <f>VLOOKUP(B842,'[1]All-Muss'!$C$3:$L$1341,8,0)</f>
        <v>I.R.M</v>
      </c>
      <c r="O842" s="25">
        <f t="shared" si="57"/>
        <v>0</v>
      </c>
      <c r="P842" s="23" t="e">
        <f>+#REF!-H842</f>
        <v>#REF!</v>
      </c>
      <c r="Q842" s="24" t="e">
        <f t="shared" si="58"/>
        <v>#REF!</v>
      </c>
      <c r="R842" s="25" t="e">
        <f t="shared" si="59"/>
        <v>#REF!</v>
      </c>
      <c r="S842" s="24">
        <f t="shared" si="60"/>
        <v>0</v>
      </c>
      <c r="T842" s="24"/>
      <c r="U842" s="24"/>
      <c r="V842" s="24"/>
      <c r="W842" s="23" t="e">
        <f>+#REF!-H842</f>
        <v>#REF!</v>
      </c>
      <c r="X842" s="24"/>
      <c r="Y842" s="24"/>
      <c r="Z842" s="24"/>
      <c r="AA842" s="24"/>
      <c r="AB842" s="24"/>
      <c r="AC842" s="24"/>
      <c r="AD842" s="12" t="str">
        <f>VLOOKUP(B842,'[1]All-Muss'!$C$3:$L$1341,10,0)</f>
        <v>Letter not sent, reminder sent 08</v>
      </c>
    </row>
    <row r="843" spans="1:30" ht="15" thickBot="1" x14ac:dyDescent="0.35">
      <c r="A843" s="27">
        <v>843</v>
      </c>
      <c r="B843" s="28" t="s">
        <v>2084</v>
      </c>
      <c r="C843" s="23" t="s">
        <v>23</v>
      </c>
      <c r="D843" s="29">
        <v>3001610</v>
      </c>
      <c r="E843" s="19" t="s">
        <v>25</v>
      </c>
      <c r="F843" s="23" t="s">
        <v>26</v>
      </c>
      <c r="G843" s="31">
        <v>34791</v>
      </c>
      <c r="H843" s="23">
        <v>1995</v>
      </c>
      <c r="I843" s="23" t="s">
        <v>2085</v>
      </c>
      <c r="J843" s="23"/>
      <c r="K843" s="30"/>
      <c r="L843" s="30">
        <f>VLOOKUP(B843,'[1]All-Muss'!$C$3:$L$1341,5,0)</f>
        <v>57000</v>
      </c>
      <c r="M843" s="30">
        <f>VLOOKUP(B843,'[1]All-Muss'!$C$3:$L$1341,6,0)</f>
        <v>57000</v>
      </c>
      <c r="N843" s="30" t="str">
        <f>VLOOKUP(B843,'[1]All-Muss'!$C$3:$L$1341,8,0)</f>
        <v>I.R.M</v>
      </c>
      <c r="O843" s="25">
        <f t="shared" si="57"/>
        <v>0</v>
      </c>
      <c r="P843" s="23" t="e">
        <f>+#REF!-H843</f>
        <v>#REF!</v>
      </c>
      <c r="Q843" s="24" t="e">
        <f t="shared" si="58"/>
        <v>#REF!</v>
      </c>
      <c r="R843" s="25" t="e">
        <f t="shared" si="59"/>
        <v>#REF!</v>
      </c>
      <c r="S843" s="24">
        <f t="shared" si="60"/>
        <v>0</v>
      </c>
      <c r="T843" s="24"/>
      <c r="U843" s="24"/>
      <c r="V843" s="24"/>
      <c r="W843" s="23" t="e">
        <f>+#REF!-H843</f>
        <v>#REF!</v>
      </c>
      <c r="X843" s="24"/>
      <c r="Y843" s="24"/>
      <c r="Z843" s="24"/>
      <c r="AA843" s="24"/>
      <c r="AB843" s="24"/>
      <c r="AC843" s="24"/>
      <c r="AD843" s="12" t="str">
        <f>VLOOKUP(B843,'[1]All-Muss'!$C$3:$L$1341,10,0)</f>
        <v>Letter not sent, last communication 10</v>
      </c>
    </row>
    <row r="844" spans="1:30" ht="15" thickBot="1" x14ac:dyDescent="0.35">
      <c r="A844" s="27">
        <v>844</v>
      </c>
      <c r="B844" s="28" t="s">
        <v>2086</v>
      </c>
      <c r="C844" s="23" t="s">
        <v>23</v>
      </c>
      <c r="D844" s="29">
        <v>3001618</v>
      </c>
      <c r="E844" s="19" t="s">
        <v>25</v>
      </c>
      <c r="F844" s="23" t="s">
        <v>26</v>
      </c>
      <c r="G844" s="23" t="s">
        <v>2087</v>
      </c>
      <c r="H844" s="23">
        <v>1995</v>
      </c>
      <c r="I844" s="23" t="s">
        <v>2088</v>
      </c>
      <c r="J844" s="23"/>
      <c r="K844" s="30"/>
      <c r="L844" s="30">
        <f>VLOOKUP(B844,'[1]All-Muss'!$C$3:$L$1341,5,0)</f>
        <v>75000</v>
      </c>
      <c r="M844" s="30">
        <f>VLOOKUP(B844,'[1]All-Muss'!$C$3:$L$1341,6,0)</f>
        <v>18750</v>
      </c>
      <c r="N844" s="30" t="str">
        <f>VLOOKUP(B844,'[1]All-Muss'!$C$3:$L$1341,8,0)</f>
        <v>Outstanding</v>
      </c>
      <c r="O844" s="25">
        <f t="shared" si="57"/>
        <v>56250</v>
      </c>
      <c r="P844" s="23" t="e">
        <f>+#REF!-H844</f>
        <v>#REF!</v>
      </c>
      <c r="Q844" s="24">
        <f t="shared" si="58"/>
        <v>15000</v>
      </c>
      <c r="R844" s="25" t="e">
        <f t="shared" si="59"/>
        <v>#REF!</v>
      </c>
      <c r="S844" s="24">
        <f t="shared" si="60"/>
        <v>15000</v>
      </c>
      <c r="T844" s="24"/>
      <c r="U844" s="24"/>
      <c r="V844" s="24"/>
      <c r="W844" s="23" t="e">
        <f>+#REF!-H844</f>
        <v>#REF!</v>
      </c>
      <c r="X844" s="24"/>
      <c r="Y844" s="24"/>
      <c r="Z844" s="24"/>
      <c r="AA844" s="24"/>
      <c r="AB844" s="24"/>
      <c r="AC844" s="24"/>
      <c r="AD844" s="12" t="str">
        <f>VLOOKUP(B844,'[1]All-Muss'!$C$3:$L$1341,10,0)</f>
        <v>Letter undelivered, last communication 99</v>
      </c>
    </row>
    <row r="845" spans="1:30" ht="15" thickBot="1" x14ac:dyDescent="0.35">
      <c r="A845" s="27">
        <v>845</v>
      </c>
      <c r="B845" s="28" t="s">
        <v>2089</v>
      </c>
      <c r="C845" s="23" t="s">
        <v>23</v>
      </c>
      <c r="D845" s="29">
        <v>3001625</v>
      </c>
      <c r="E845" s="19" t="s">
        <v>25</v>
      </c>
      <c r="F845" s="23" t="s">
        <v>26</v>
      </c>
      <c r="G845" s="23" t="s">
        <v>2090</v>
      </c>
      <c r="H845" s="23">
        <v>1995</v>
      </c>
      <c r="I845" s="23" t="s">
        <v>2091</v>
      </c>
      <c r="J845" s="23"/>
      <c r="K845" s="30"/>
      <c r="L845" s="30">
        <f>VLOOKUP(B845,'[1]All-Muss'!$C$3:$L$1341,5,0)</f>
        <v>57000</v>
      </c>
      <c r="M845" s="30">
        <f>VLOOKUP(B845,'[1]All-Muss'!$C$3:$L$1341,6,0)</f>
        <v>57000</v>
      </c>
      <c r="N845" s="30" t="str">
        <f>VLOOKUP(B845,'[1]All-Muss'!$C$3:$L$1341,8,0)</f>
        <v>I.R.M</v>
      </c>
      <c r="O845" s="25">
        <f t="shared" si="57"/>
        <v>0</v>
      </c>
      <c r="P845" s="23" t="e">
        <f>+#REF!-H845</f>
        <v>#REF!</v>
      </c>
      <c r="Q845" s="24" t="e">
        <f t="shared" si="58"/>
        <v>#REF!</v>
      </c>
      <c r="R845" s="25" t="e">
        <f t="shared" si="59"/>
        <v>#REF!</v>
      </c>
      <c r="S845" s="24">
        <f t="shared" si="60"/>
        <v>0</v>
      </c>
      <c r="T845" s="24"/>
      <c r="U845" s="24"/>
      <c r="V845" s="24"/>
      <c r="W845" s="23" t="e">
        <f>+#REF!-H845</f>
        <v>#REF!</v>
      </c>
      <c r="X845" s="24"/>
      <c r="Y845" s="24"/>
      <c r="Z845" s="24"/>
      <c r="AA845" s="24"/>
      <c r="AB845" s="24"/>
      <c r="AC845" s="24"/>
      <c r="AD845" s="12" t="str">
        <f>VLOOKUP(B845,'[1]All-Muss'!$C$3:$L$1341,10,0)</f>
        <v>Letter not sent ,last communication 95</v>
      </c>
    </row>
    <row r="846" spans="1:30" ht="15" thickBot="1" x14ac:dyDescent="0.35">
      <c r="A846" s="27">
        <v>846</v>
      </c>
      <c r="B846" s="28" t="s">
        <v>2092</v>
      </c>
      <c r="C846" s="23" t="s">
        <v>23</v>
      </c>
      <c r="D846" s="29">
        <v>3001626</v>
      </c>
      <c r="E846" s="19" t="s">
        <v>25</v>
      </c>
      <c r="F846" s="23" t="s">
        <v>26</v>
      </c>
      <c r="G846" s="23" t="s">
        <v>2093</v>
      </c>
      <c r="H846" s="23">
        <v>1995</v>
      </c>
      <c r="I846" s="23" t="s">
        <v>2094</v>
      </c>
      <c r="J846" s="23"/>
      <c r="K846" s="30"/>
      <c r="L846" s="30">
        <f>VLOOKUP(B846,'[1]All-Muss'!$C$3:$L$1341,5,0)</f>
        <v>45000</v>
      </c>
      <c r="M846" s="30">
        <f>VLOOKUP(B846,'[1]All-Muss'!$C$3:$L$1341,6,0)</f>
        <v>45000</v>
      </c>
      <c r="N846" s="30" t="str">
        <f>VLOOKUP(B846,'[1]All-Muss'!$C$3:$L$1341,8,0)</f>
        <v>I.R.M</v>
      </c>
      <c r="O846" s="25">
        <f t="shared" si="57"/>
        <v>0</v>
      </c>
      <c r="P846" s="23" t="e">
        <f>+#REF!-H846</f>
        <v>#REF!</v>
      </c>
      <c r="Q846" s="24" t="e">
        <f t="shared" si="58"/>
        <v>#REF!</v>
      </c>
      <c r="R846" s="25" t="e">
        <f t="shared" si="59"/>
        <v>#REF!</v>
      </c>
      <c r="S846" s="24">
        <f t="shared" si="60"/>
        <v>0</v>
      </c>
      <c r="T846" s="24"/>
      <c r="U846" s="24"/>
      <c r="V846" s="24"/>
      <c r="W846" s="23" t="e">
        <f>+#REF!-H846</f>
        <v>#REF!</v>
      </c>
      <c r="X846" s="24"/>
      <c r="Y846" s="24"/>
      <c r="Z846" s="24"/>
      <c r="AA846" s="24"/>
      <c r="AB846" s="24"/>
      <c r="AC846" s="24"/>
      <c r="AD846" s="12" t="str">
        <f>VLOOKUP(B846,'[1]All-Muss'!$C$3:$L$1341,10,0)</f>
        <v>Letter undelivered, no communication till date</v>
      </c>
    </row>
    <row r="847" spans="1:30" ht="15" thickBot="1" x14ac:dyDescent="0.35">
      <c r="A847" s="27">
        <v>847</v>
      </c>
      <c r="B847" s="28" t="s">
        <v>2095</v>
      </c>
      <c r="C847" s="23" t="s">
        <v>23</v>
      </c>
      <c r="D847" s="29">
        <v>3001629</v>
      </c>
      <c r="E847" s="19" t="s">
        <v>25</v>
      </c>
      <c r="F847" s="23" t="s">
        <v>26</v>
      </c>
      <c r="G847" s="23" t="s">
        <v>2090</v>
      </c>
      <c r="H847" s="23">
        <v>1995</v>
      </c>
      <c r="I847" s="23" t="s">
        <v>2096</v>
      </c>
      <c r="J847" s="23"/>
      <c r="K847" s="30"/>
      <c r="L847" s="30">
        <f>VLOOKUP(B847,'[1]All-Muss'!$C$3:$L$1341,5,0)</f>
        <v>75000</v>
      </c>
      <c r="M847" s="30">
        <f>VLOOKUP(B847,'[1]All-Muss'!$C$3:$L$1341,6,0)</f>
        <v>75000</v>
      </c>
      <c r="N847" s="30" t="str">
        <f>VLOOKUP(B847,'[1]All-Muss'!$C$3:$L$1341,8,0)</f>
        <v>I.R.M</v>
      </c>
      <c r="O847" s="25">
        <f t="shared" si="57"/>
        <v>0</v>
      </c>
      <c r="P847" s="23" t="e">
        <f>+#REF!-H847</f>
        <v>#REF!</v>
      </c>
      <c r="Q847" s="24" t="e">
        <f t="shared" si="58"/>
        <v>#REF!</v>
      </c>
      <c r="R847" s="25" t="e">
        <f t="shared" si="59"/>
        <v>#REF!</v>
      </c>
      <c r="S847" s="24">
        <f t="shared" si="60"/>
        <v>0</v>
      </c>
      <c r="T847" s="24"/>
      <c r="U847" s="24"/>
      <c r="V847" s="24"/>
      <c r="W847" s="23" t="e">
        <f>+#REF!-H847</f>
        <v>#REF!</v>
      </c>
      <c r="X847" s="24"/>
      <c r="Y847" s="24"/>
      <c r="Z847" s="24"/>
      <c r="AA847" s="24"/>
      <c r="AB847" s="24"/>
      <c r="AC847" s="24"/>
      <c r="AD847" s="12" t="str">
        <f>VLOOKUP(B847,'[1]All-Muss'!$C$3:$L$1341,10,0)</f>
        <v>Letter not sent, no communication till date</v>
      </c>
    </row>
    <row r="848" spans="1:30" ht="15" thickBot="1" x14ac:dyDescent="0.35">
      <c r="A848" s="27">
        <v>848</v>
      </c>
      <c r="B848" s="28" t="s">
        <v>2097</v>
      </c>
      <c r="C848" s="23" t="s">
        <v>23</v>
      </c>
      <c r="D848" s="29">
        <v>3001640</v>
      </c>
      <c r="E848" s="19" t="s">
        <v>25</v>
      </c>
      <c r="F848" s="23" t="s">
        <v>26</v>
      </c>
      <c r="G848" s="23" t="s">
        <v>2090</v>
      </c>
      <c r="H848" s="23">
        <v>1995</v>
      </c>
      <c r="I848" s="23" t="s">
        <v>2098</v>
      </c>
      <c r="J848" s="23"/>
      <c r="K848" s="30"/>
      <c r="L848" s="30">
        <f>VLOOKUP(B848,'[1]All-Muss'!$C$3:$L$1341,5,0)</f>
        <v>57000</v>
      </c>
      <c r="M848" s="30">
        <f>VLOOKUP(B848,'[1]All-Muss'!$C$3:$L$1341,6,0)</f>
        <v>57000</v>
      </c>
      <c r="N848" s="30" t="str">
        <f>VLOOKUP(B848,'[1]All-Muss'!$C$3:$L$1341,8,0)</f>
        <v>I.R.M</v>
      </c>
      <c r="O848" s="25">
        <f t="shared" si="57"/>
        <v>0</v>
      </c>
      <c r="P848" s="23" t="e">
        <f>+#REF!-H848</f>
        <v>#REF!</v>
      </c>
      <c r="Q848" s="24" t="e">
        <f t="shared" si="58"/>
        <v>#REF!</v>
      </c>
      <c r="R848" s="25" t="e">
        <f t="shared" si="59"/>
        <v>#REF!</v>
      </c>
      <c r="S848" s="24">
        <f t="shared" si="60"/>
        <v>0</v>
      </c>
      <c r="T848" s="24"/>
      <c r="U848" s="24"/>
      <c r="V848" s="24"/>
      <c r="W848" s="23" t="e">
        <f>+#REF!-H848</f>
        <v>#REF!</v>
      </c>
      <c r="X848" s="24"/>
      <c r="Y848" s="24"/>
      <c r="Z848" s="24"/>
      <c r="AA848" s="24"/>
      <c r="AB848" s="24"/>
      <c r="AC848" s="24"/>
      <c r="AD848" s="12" t="str">
        <f>VLOOKUP(B848,'[1]All-Muss'!$C$3:$L$1341,10,0)</f>
        <v>Letter undelivered, last communication 07</v>
      </c>
    </row>
    <row r="849" spans="1:30" ht="15" thickBot="1" x14ac:dyDescent="0.35">
      <c r="A849" s="27">
        <v>849</v>
      </c>
      <c r="B849" s="28" t="s">
        <v>2099</v>
      </c>
      <c r="C849" s="23" t="s">
        <v>23</v>
      </c>
      <c r="D849" s="29">
        <v>3001652</v>
      </c>
      <c r="E849" s="19" t="s">
        <v>25</v>
      </c>
      <c r="F849" s="23" t="s">
        <v>26</v>
      </c>
      <c r="G849" s="23" t="s">
        <v>2100</v>
      </c>
      <c r="H849" s="23">
        <v>1995</v>
      </c>
      <c r="I849" s="23" t="s">
        <v>2101</v>
      </c>
      <c r="J849" s="23"/>
      <c r="K849" s="30"/>
      <c r="L849" s="30">
        <f>VLOOKUP(B849,'[1]All-Muss'!$C$3:$L$1341,5,0)</f>
        <v>45000</v>
      </c>
      <c r="M849" s="30">
        <f>VLOOKUP(B849,'[1]All-Muss'!$C$3:$L$1341,6,0)</f>
        <v>45000</v>
      </c>
      <c r="N849" s="30" t="str">
        <f>VLOOKUP(B849,'[1]All-Muss'!$C$3:$L$1341,8,0)</f>
        <v>R.M</v>
      </c>
      <c r="O849" s="25">
        <f t="shared" si="57"/>
        <v>0</v>
      </c>
      <c r="P849" s="23" t="e">
        <f>+#REF!-H849</f>
        <v>#REF!</v>
      </c>
      <c r="Q849" s="24" t="e">
        <f t="shared" si="58"/>
        <v>#REF!</v>
      </c>
      <c r="R849" s="25" t="e">
        <f t="shared" si="59"/>
        <v>#REF!</v>
      </c>
      <c r="S849" s="24">
        <f t="shared" si="60"/>
        <v>0</v>
      </c>
      <c r="T849" s="24"/>
      <c r="U849" s="24"/>
      <c r="V849" s="24"/>
      <c r="W849" s="23" t="e">
        <f>+#REF!-H849</f>
        <v>#REF!</v>
      </c>
      <c r="X849" s="24"/>
      <c r="Y849" s="24"/>
      <c r="Z849" s="24"/>
      <c r="AA849" s="24"/>
      <c r="AB849" s="24"/>
      <c r="AC849" s="24"/>
      <c r="AD849" s="12" t="str">
        <f>VLOOKUP(B849,'[1]All-Muss'!$C$3:$L$1341,10,0)</f>
        <v>Last communication 10</v>
      </c>
    </row>
    <row r="850" spans="1:30" ht="15" thickBot="1" x14ac:dyDescent="0.35">
      <c r="A850" s="27">
        <v>850</v>
      </c>
      <c r="B850" s="28" t="s">
        <v>2102</v>
      </c>
      <c r="C850" s="23" t="s">
        <v>23</v>
      </c>
      <c r="D850" s="29">
        <v>3001668</v>
      </c>
      <c r="E850" s="19" t="s">
        <v>25</v>
      </c>
      <c r="F850" s="23" t="s">
        <v>26</v>
      </c>
      <c r="G850" s="23" t="s">
        <v>2090</v>
      </c>
      <c r="H850" s="23">
        <v>1995</v>
      </c>
      <c r="I850" s="23" t="s">
        <v>2103</v>
      </c>
      <c r="J850" s="23"/>
      <c r="K850" s="30"/>
      <c r="L850" s="30">
        <f>VLOOKUP(B850,'[1]All-Muss'!$C$3:$L$1341,5,0)</f>
        <v>57000</v>
      </c>
      <c r="M850" s="30">
        <f>VLOOKUP(B850,'[1]All-Muss'!$C$3:$L$1341,6,0)</f>
        <v>57000</v>
      </c>
      <c r="N850" s="30" t="str">
        <f>VLOOKUP(B850,'[1]All-Muss'!$C$3:$L$1341,8,0)</f>
        <v>I.R.M</v>
      </c>
      <c r="O850" s="25">
        <f t="shared" si="57"/>
        <v>0</v>
      </c>
      <c r="P850" s="23" t="e">
        <f>+#REF!-H850</f>
        <v>#REF!</v>
      </c>
      <c r="Q850" s="24" t="e">
        <f t="shared" si="58"/>
        <v>#REF!</v>
      </c>
      <c r="R850" s="25" t="e">
        <f t="shared" si="59"/>
        <v>#REF!</v>
      </c>
      <c r="S850" s="24">
        <f t="shared" si="60"/>
        <v>0</v>
      </c>
      <c r="T850" s="24"/>
      <c r="U850" s="24"/>
      <c r="V850" s="24"/>
      <c r="W850" s="23" t="e">
        <f>+#REF!-H850</f>
        <v>#REF!</v>
      </c>
      <c r="X850" s="24"/>
      <c r="Y850" s="24"/>
      <c r="Z850" s="24"/>
      <c r="AA850" s="24"/>
      <c r="AB850" s="24"/>
      <c r="AC850" s="24"/>
      <c r="AD850" s="12" t="str">
        <f>VLOOKUP(B850,'[1]All-Muss'!$C$3:$L$1341,10,0)</f>
        <v>Letter undelivered, reminder sent 14</v>
      </c>
    </row>
    <row r="851" spans="1:30" ht="15" thickBot="1" x14ac:dyDescent="0.35">
      <c r="A851" s="27">
        <v>851</v>
      </c>
      <c r="B851" s="28" t="s">
        <v>2104</v>
      </c>
      <c r="C851" s="23" t="s">
        <v>23</v>
      </c>
      <c r="D851" s="29">
        <v>3001672</v>
      </c>
      <c r="E851" s="19" t="s">
        <v>25</v>
      </c>
      <c r="F851" s="23" t="s">
        <v>26</v>
      </c>
      <c r="G851" s="23" t="s">
        <v>2093</v>
      </c>
      <c r="H851" s="23">
        <v>1995</v>
      </c>
      <c r="I851" s="23" t="s">
        <v>2105</v>
      </c>
      <c r="J851" s="23"/>
      <c r="K851" s="30"/>
      <c r="L851" s="30">
        <f>VLOOKUP(B851,'[1]All-Muss'!$C$3:$L$1341,5,0)</f>
        <v>45000</v>
      </c>
      <c r="M851" s="30">
        <f>VLOOKUP(B851,'[1]All-Muss'!$C$3:$L$1341,6,0)</f>
        <v>45000</v>
      </c>
      <c r="N851" s="30" t="str">
        <f>VLOOKUP(B851,'[1]All-Muss'!$C$3:$L$1341,8,0)</f>
        <v>R.M</v>
      </c>
      <c r="O851" s="25">
        <f t="shared" si="57"/>
        <v>0</v>
      </c>
      <c r="P851" s="23" t="e">
        <f>+#REF!-H851</f>
        <v>#REF!</v>
      </c>
      <c r="Q851" s="24" t="e">
        <f t="shared" si="58"/>
        <v>#REF!</v>
      </c>
      <c r="R851" s="25" t="e">
        <f t="shared" si="59"/>
        <v>#REF!</v>
      </c>
      <c r="S851" s="24">
        <f t="shared" si="60"/>
        <v>0</v>
      </c>
      <c r="T851" s="24"/>
      <c r="U851" s="24"/>
      <c r="V851" s="24"/>
      <c r="W851" s="23" t="e">
        <f>+#REF!-H851</f>
        <v>#REF!</v>
      </c>
      <c r="X851" s="24"/>
      <c r="Y851" s="24"/>
      <c r="Z851" s="24"/>
      <c r="AA851" s="24"/>
      <c r="AB851" s="24"/>
      <c r="AC851" s="24"/>
      <c r="AD851" s="12" t="str">
        <f>VLOOKUP(B851,'[1]All-Muss'!$C$3:$L$1341,10,0)</f>
        <v>Last communication 12</v>
      </c>
    </row>
    <row r="852" spans="1:30" ht="15" thickBot="1" x14ac:dyDescent="0.35">
      <c r="A852" s="27">
        <v>852</v>
      </c>
      <c r="B852" s="28" t="s">
        <v>2106</v>
      </c>
      <c r="C852" s="23" t="s">
        <v>23</v>
      </c>
      <c r="D852" s="29">
        <v>3001678</v>
      </c>
      <c r="E852" s="19" t="s">
        <v>25</v>
      </c>
      <c r="F852" s="23" t="s">
        <v>26</v>
      </c>
      <c r="G852" s="23" t="s">
        <v>2100</v>
      </c>
      <c r="H852" s="23">
        <v>1995</v>
      </c>
      <c r="I852" s="23" t="s">
        <v>2107</v>
      </c>
      <c r="J852" s="23"/>
      <c r="K852" s="30"/>
      <c r="L852" s="30">
        <f>VLOOKUP(B852,'[1]All-Muss'!$C$3:$L$1341,5,0)</f>
        <v>57000</v>
      </c>
      <c r="M852" s="30">
        <f>VLOOKUP(B852,'[1]All-Muss'!$C$3:$L$1341,6,0)</f>
        <v>57000</v>
      </c>
      <c r="N852" s="30" t="str">
        <f>VLOOKUP(B852,'[1]All-Muss'!$C$3:$L$1341,8,0)</f>
        <v>I.R.M</v>
      </c>
      <c r="O852" s="25">
        <f t="shared" si="57"/>
        <v>0</v>
      </c>
      <c r="P852" s="23" t="e">
        <f>+#REF!-H852</f>
        <v>#REF!</v>
      </c>
      <c r="Q852" s="24" t="e">
        <f t="shared" si="58"/>
        <v>#REF!</v>
      </c>
      <c r="R852" s="25" t="e">
        <f t="shared" si="59"/>
        <v>#REF!</v>
      </c>
      <c r="S852" s="24">
        <f t="shared" si="60"/>
        <v>0</v>
      </c>
      <c r="T852" s="24"/>
      <c r="U852" s="24"/>
      <c r="V852" s="24"/>
      <c r="W852" s="23" t="e">
        <f>+#REF!-H852</f>
        <v>#REF!</v>
      </c>
      <c r="X852" s="24"/>
      <c r="Y852" s="24"/>
      <c r="Z852" s="24"/>
      <c r="AA852" s="24"/>
      <c r="AB852" s="24"/>
      <c r="AC852" s="24"/>
      <c r="AD852" s="12" t="str">
        <f>VLOOKUP(B852,'[1]All-Muss'!$C$3:$L$1341,10,0)</f>
        <v>Letter sent to member, last communication 07</v>
      </c>
    </row>
    <row r="853" spans="1:30" ht="15" thickBot="1" x14ac:dyDescent="0.35">
      <c r="A853" s="27">
        <v>853</v>
      </c>
      <c r="B853" s="28" t="s">
        <v>2108</v>
      </c>
      <c r="C853" s="23" t="s">
        <v>23</v>
      </c>
      <c r="D853" s="29">
        <v>3001680</v>
      </c>
      <c r="E853" s="19" t="s">
        <v>25</v>
      </c>
      <c r="F853" s="23" t="s">
        <v>26</v>
      </c>
      <c r="G853" s="23" t="s">
        <v>2100</v>
      </c>
      <c r="H853" s="23">
        <v>1995</v>
      </c>
      <c r="I853" s="23" t="s">
        <v>2109</v>
      </c>
      <c r="J853" s="23"/>
      <c r="K853" s="30"/>
      <c r="L853" s="30">
        <f>VLOOKUP(B853,'[1]All-Muss'!$C$3:$L$1341,5,0)</f>
        <v>75000</v>
      </c>
      <c r="M853" s="30">
        <f>VLOOKUP(B853,'[1]All-Muss'!$C$3:$L$1341,6,0)</f>
        <v>75000</v>
      </c>
      <c r="N853" s="30" t="str">
        <f>VLOOKUP(B853,'[1]All-Muss'!$C$3:$L$1341,8,0)</f>
        <v>I.R.M</v>
      </c>
      <c r="O853" s="25">
        <f t="shared" si="57"/>
        <v>0</v>
      </c>
      <c r="P853" s="23" t="e">
        <f>+#REF!-H853</f>
        <v>#REF!</v>
      </c>
      <c r="Q853" s="24" t="e">
        <f t="shared" si="58"/>
        <v>#REF!</v>
      </c>
      <c r="R853" s="25" t="e">
        <f t="shared" si="59"/>
        <v>#REF!</v>
      </c>
      <c r="S853" s="24">
        <f t="shared" si="60"/>
        <v>0</v>
      </c>
      <c r="T853" s="24"/>
      <c r="U853" s="24"/>
      <c r="V853" s="24"/>
      <c r="W853" s="23" t="e">
        <f>+#REF!-H853</f>
        <v>#REF!</v>
      </c>
      <c r="X853" s="24"/>
      <c r="Y853" s="24"/>
      <c r="Z853" s="24"/>
      <c r="AA853" s="24"/>
      <c r="AB853" s="24"/>
      <c r="AC853" s="24"/>
      <c r="AD853" s="12" t="str">
        <f>VLOOKUP(B853,'[1]All-Muss'!$C$3:$L$1341,10,0)</f>
        <v>Letter sent, last communication 07</v>
      </c>
    </row>
    <row r="854" spans="1:30" ht="15" thickBot="1" x14ac:dyDescent="0.35">
      <c r="A854" s="27">
        <v>854</v>
      </c>
      <c r="B854" s="28" t="s">
        <v>2110</v>
      </c>
      <c r="C854" s="23" t="s">
        <v>23</v>
      </c>
      <c r="D854" s="29">
        <v>3001681</v>
      </c>
      <c r="E854" s="19" t="s">
        <v>25</v>
      </c>
      <c r="F854" s="23" t="s">
        <v>26</v>
      </c>
      <c r="G854" s="23" t="s">
        <v>1193</v>
      </c>
      <c r="H854" s="23">
        <v>1995</v>
      </c>
      <c r="I854" s="23" t="s">
        <v>2111</v>
      </c>
      <c r="J854" s="23"/>
      <c r="K854" s="30"/>
      <c r="L854" s="30">
        <f>VLOOKUP(B854,'[1]All-Muss'!$C$3:$L$1341,5,0)</f>
        <v>74900</v>
      </c>
      <c r="M854" s="30">
        <f>VLOOKUP(B854,'[1]All-Muss'!$C$3:$L$1341,6,0)</f>
        <v>74900</v>
      </c>
      <c r="N854" s="30" t="str">
        <f>VLOOKUP(B854,'[1]All-Muss'!$C$3:$L$1341,8,0)</f>
        <v>R.M</v>
      </c>
      <c r="O854" s="25">
        <f t="shared" si="57"/>
        <v>0</v>
      </c>
      <c r="P854" s="23" t="e">
        <f>+#REF!-H854</f>
        <v>#REF!</v>
      </c>
      <c r="Q854" s="24" t="e">
        <f t="shared" si="58"/>
        <v>#REF!</v>
      </c>
      <c r="R854" s="25" t="e">
        <f t="shared" si="59"/>
        <v>#REF!</v>
      </c>
      <c r="S854" s="24">
        <f t="shared" si="60"/>
        <v>0</v>
      </c>
      <c r="T854" s="24"/>
      <c r="U854" s="24"/>
      <c r="V854" s="24"/>
      <c r="W854" s="23" t="e">
        <f>+#REF!-H854</f>
        <v>#REF!</v>
      </c>
      <c r="X854" s="24"/>
      <c r="Y854" s="24"/>
      <c r="Z854" s="24"/>
      <c r="AA854" s="24"/>
      <c r="AB854" s="24"/>
      <c r="AC854" s="24"/>
      <c r="AD854" s="12" t="str">
        <f>VLOOKUP(B854,'[1]All-Muss'!$C$3:$L$1341,10,0)</f>
        <v>Letter sent, last communication 07</v>
      </c>
    </row>
    <row r="855" spans="1:30" ht="15" thickBot="1" x14ac:dyDescent="0.35">
      <c r="A855" s="27">
        <v>855</v>
      </c>
      <c r="B855" s="28" t="s">
        <v>2112</v>
      </c>
      <c r="C855" s="23" t="s">
        <v>23</v>
      </c>
      <c r="D855" s="29">
        <v>3001684</v>
      </c>
      <c r="E855" s="19" t="s">
        <v>25</v>
      </c>
      <c r="F855" s="23" t="s">
        <v>26</v>
      </c>
      <c r="G855" s="23" t="s">
        <v>2090</v>
      </c>
      <c r="H855" s="23">
        <v>1995</v>
      </c>
      <c r="I855" s="23" t="s">
        <v>2113</v>
      </c>
      <c r="J855" s="23"/>
      <c r="K855" s="30"/>
      <c r="L855" s="30">
        <f>VLOOKUP(B855,'[1]All-Muss'!$C$3:$L$1341,5,0)</f>
        <v>57000</v>
      </c>
      <c r="M855" s="30">
        <f>VLOOKUP(B855,'[1]All-Muss'!$C$3:$L$1341,6,0)</f>
        <v>14250</v>
      </c>
      <c r="N855" s="30" t="str">
        <f>VLOOKUP(B855,'[1]All-Muss'!$C$3:$L$1341,8,0)</f>
        <v>Outstanding</v>
      </c>
      <c r="O855" s="25">
        <f t="shared" si="57"/>
        <v>42750</v>
      </c>
      <c r="P855" s="23" t="e">
        <f>+#REF!-H855</f>
        <v>#REF!</v>
      </c>
      <c r="Q855" s="24">
        <f t="shared" si="58"/>
        <v>11400</v>
      </c>
      <c r="R855" s="25" t="e">
        <f t="shared" si="59"/>
        <v>#REF!</v>
      </c>
      <c r="S855" s="24">
        <f t="shared" si="60"/>
        <v>11400</v>
      </c>
      <c r="T855" s="24"/>
      <c r="U855" s="24"/>
      <c r="V855" s="24"/>
      <c r="W855" s="23" t="e">
        <f>+#REF!-H855</f>
        <v>#REF!</v>
      </c>
      <c r="X855" s="24"/>
      <c r="Y855" s="24"/>
      <c r="Z855" s="24"/>
      <c r="AA855" s="24"/>
      <c r="AB855" s="24"/>
      <c r="AC855" s="24"/>
      <c r="AD855" s="12" t="str">
        <f>VLOOKUP(B855,'[1]All-Muss'!$C$3:$L$1341,10,0)</f>
        <v>Letter undelivered, no communication till date</v>
      </c>
    </row>
    <row r="856" spans="1:30" ht="15" thickBot="1" x14ac:dyDescent="0.35">
      <c r="A856" s="27">
        <v>856</v>
      </c>
      <c r="B856" s="28" t="s">
        <v>2114</v>
      </c>
      <c r="C856" s="23" t="s">
        <v>23</v>
      </c>
      <c r="D856" s="29">
        <v>3001685</v>
      </c>
      <c r="E856" s="19" t="s">
        <v>25</v>
      </c>
      <c r="F856" s="23" t="s">
        <v>26</v>
      </c>
      <c r="G856" s="31">
        <v>34791</v>
      </c>
      <c r="H856" s="23">
        <v>1995</v>
      </c>
      <c r="I856" s="23" t="s">
        <v>2115</v>
      </c>
      <c r="J856" s="23"/>
      <c r="K856" s="30"/>
      <c r="L856" s="30">
        <f>VLOOKUP(B856,'[1]All-Muss'!$C$3:$L$1341,5,0)</f>
        <v>48000</v>
      </c>
      <c r="M856" s="30">
        <f>VLOOKUP(B856,'[1]All-Muss'!$C$3:$L$1341,6,0)</f>
        <v>48000</v>
      </c>
      <c r="N856" s="30" t="str">
        <f>VLOOKUP(B856,'[1]All-Muss'!$C$3:$L$1341,8,0)</f>
        <v>R.M</v>
      </c>
      <c r="O856" s="25">
        <f t="shared" si="57"/>
        <v>0</v>
      </c>
      <c r="P856" s="23" t="e">
        <f>+#REF!-H856</f>
        <v>#REF!</v>
      </c>
      <c r="Q856" s="24" t="e">
        <f t="shared" si="58"/>
        <v>#REF!</v>
      </c>
      <c r="R856" s="25" t="e">
        <f t="shared" si="59"/>
        <v>#REF!</v>
      </c>
      <c r="S856" s="24">
        <f t="shared" si="60"/>
        <v>0</v>
      </c>
      <c r="T856" s="24"/>
      <c r="U856" s="24"/>
      <c r="V856" s="24"/>
      <c r="W856" s="23" t="e">
        <f>+#REF!-H856</f>
        <v>#REF!</v>
      </c>
      <c r="X856" s="24"/>
      <c r="Y856" s="24"/>
      <c r="Z856" s="24"/>
      <c r="AA856" s="24"/>
      <c r="AB856" s="24"/>
      <c r="AC856" s="24"/>
      <c r="AD856" s="12" t="str">
        <f>VLOOKUP(B856,'[1]All-Muss'!$C$3:$L$1341,10,0)</f>
        <v>Last communication 15</v>
      </c>
    </row>
    <row r="857" spans="1:30" ht="15" thickBot="1" x14ac:dyDescent="0.35">
      <c r="A857" s="27">
        <v>857</v>
      </c>
      <c r="B857" s="28" t="s">
        <v>2116</v>
      </c>
      <c r="C857" s="23" t="s">
        <v>23</v>
      </c>
      <c r="D857" s="29">
        <v>3001687</v>
      </c>
      <c r="E857" s="19" t="s">
        <v>25</v>
      </c>
      <c r="F857" s="23" t="s">
        <v>26</v>
      </c>
      <c r="G857" s="23" t="s">
        <v>2117</v>
      </c>
      <c r="H857" s="23">
        <v>1995</v>
      </c>
      <c r="I857" s="23" t="s">
        <v>2118</v>
      </c>
      <c r="J857" s="23"/>
      <c r="K857" s="30"/>
      <c r="L857" s="30">
        <f>VLOOKUP(B857,'[1]All-Muss'!$C$3:$L$1341,5,0)</f>
        <v>28000</v>
      </c>
      <c r="M857" s="30">
        <f>VLOOKUP(B857,'[1]All-Muss'!$C$3:$L$1341,6,0)</f>
        <v>28000</v>
      </c>
      <c r="N857" s="30" t="str">
        <f>VLOOKUP(B857,'[1]All-Muss'!$C$3:$L$1341,8,0)</f>
        <v>I.R.M</v>
      </c>
      <c r="O857" s="25">
        <f t="shared" si="57"/>
        <v>0</v>
      </c>
      <c r="P857" s="23" t="e">
        <f>+#REF!-H857</f>
        <v>#REF!</v>
      </c>
      <c r="Q857" s="24" t="e">
        <f t="shared" si="58"/>
        <v>#REF!</v>
      </c>
      <c r="R857" s="25" t="e">
        <f t="shared" si="59"/>
        <v>#REF!</v>
      </c>
      <c r="S857" s="24">
        <f t="shared" si="60"/>
        <v>0</v>
      </c>
      <c r="T857" s="24"/>
      <c r="U857" s="24"/>
      <c r="V857" s="24"/>
      <c r="W857" s="23" t="e">
        <f>+#REF!-H857</f>
        <v>#REF!</v>
      </c>
      <c r="X857" s="24"/>
      <c r="Y857" s="24"/>
      <c r="Z857" s="24"/>
      <c r="AA857" s="24"/>
      <c r="AB857" s="24"/>
      <c r="AC857" s="24"/>
      <c r="AD857" s="12" t="str">
        <f>VLOOKUP(B857,'[1]All-Muss'!$C$3:$L$1341,10,0)</f>
        <v>Letter sent, last communication 07</v>
      </c>
    </row>
    <row r="858" spans="1:30" ht="15" thickBot="1" x14ac:dyDescent="0.35">
      <c r="A858" s="27">
        <v>858</v>
      </c>
      <c r="B858" s="28" t="s">
        <v>2119</v>
      </c>
      <c r="C858" s="23" t="s">
        <v>23</v>
      </c>
      <c r="D858" s="29">
        <v>3001688</v>
      </c>
      <c r="E858" s="19" t="s">
        <v>25</v>
      </c>
      <c r="F858" s="23" t="s">
        <v>26</v>
      </c>
      <c r="G858" s="23" t="s">
        <v>2093</v>
      </c>
      <c r="H858" s="23">
        <v>1995</v>
      </c>
      <c r="I858" s="23" t="s">
        <v>2120</v>
      </c>
      <c r="J858" s="23"/>
      <c r="K858" s="30"/>
      <c r="L858" s="30">
        <f>VLOOKUP(B858,'[1]All-Muss'!$C$3:$L$1341,5,0)</f>
        <v>28000</v>
      </c>
      <c r="M858" s="30">
        <f>VLOOKUP(B858,'[1]All-Muss'!$C$3:$L$1341,6,0)</f>
        <v>28000</v>
      </c>
      <c r="N858" s="30" t="str">
        <f>VLOOKUP(B858,'[1]All-Muss'!$C$3:$L$1341,8,0)</f>
        <v>I.R.M</v>
      </c>
      <c r="O858" s="25">
        <f t="shared" si="57"/>
        <v>0</v>
      </c>
      <c r="P858" s="23" t="e">
        <f>+#REF!-H858</f>
        <v>#REF!</v>
      </c>
      <c r="Q858" s="24" t="e">
        <f t="shared" si="58"/>
        <v>#REF!</v>
      </c>
      <c r="R858" s="25" t="e">
        <f t="shared" si="59"/>
        <v>#REF!</v>
      </c>
      <c r="S858" s="24">
        <f t="shared" si="60"/>
        <v>0</v>
      </c>
      <c r="T858" s="24"/>
      <c r="U858" s="24"/>
      <c r="V858" s="24"/>
      <c r="W858" s="23" t="e">
        <f>+#REF!-H858</f>
        <v>#REF!</v>
      </c>
      <c r="X858" s="24"/>
      <c r="Y858" s="24"/>
      <c r="Z858" s="24"/>
      <c r="AA858" s="24"/>
      <c r="AB858" s="24"/>
      <c r="AC858" s="24"/>
      <c r="AD858" s="12" t="str">
        <f>VLOOKUP(B858,'[1]All-Muss'!$C$3:$L$1341,10,0)</f>
        <v>Last communication 07</v>
      </c>
    </row>
    <row r="859" spans="1:30" ht="15" thickBot="1" x14ac:dyDescent="0.35">
      <c r="A859" s="27">
        <v>859</v>
      </c>
      <c r="B859" s="28" t="s">
        <v>2121</v>
      </c>
      <c r="C859" s="23" t="s">
        <v>23</v>
      </c>
      <c r="D859" s="29">
        <v>3001689</v>
      </c>
      <c r="E859" s="19" t="s">
        <v>25</v>
      </c>
      <c r="F859" s="23" t="s">
        <v>26</v>
      </c>
      <c r="G859" s="23" t="s">
        <v>2090</v>
      </c>
      <c r="H859" s="23">
        <v>1995</v>
      </c>
      <c r="I859" s="23" t="s">
        <v>1613</v>
      </c>
      <c r="J859" s="23"/>
      <c r="K859" s="30"/>
      <c r="L859" s="30">
        <f>VLOOKUP(B859,'[1]All-Muss'!$C$3:$L$1341,5,0)</f>
        <v>57000</v>
      </c>
      <c r="M859" s="30">
        <f>VLOOKUP(B859,'[1]All-Muss'!$C$3:$L$1341,6,0)</f>
        <v>57000</v>
      </c>
      <c r="N859" s="30" t="str">
        <f>VLOOKUP(B859,'[1]All-Muss'!$C$3:$L$1341,8,0)</f>
        <v>I.R.M</v>
      </c>
      <c r="O859" s="25">
        <f t="shared" si="57"/>
        <v>0</v>
      </c>
      <c r="P859" s="23" t="e">
        <f>+#REF!-H859</f>
        <v>#REF!</v>
      </c>
      <c r="Q859" s="24" t="e">
        <f t="shared" si="58"/>
        <v>#REF!</v>
      </c>
      <c r="R859" s="25" t="e">
        <f t="shared" si="59"/>
        <v>#REF!</v>
      </c>
      <c r="S859" s="24">
        <f t="shared" si="60"/>
        <v>0</v>
      </c>
      <c r="T859" s="24"/>
      <c r="U859" s="24"/>
      <c r="V859" s="24"/>
      <c r="W859" s="23" t="e">
        <f>+#REF!-H859</f>
        <v>#REF!</v>
      </c>
      <c r="X859" s="24"/>
      <c r="Y859" s="24"/>
      <c r="Z859" s="24"/>
      <c r="AA859" s="24"/>
      <c r="AB859" s="24"/>
      <c r="AC859" s="24"/>
      <c r="AD859" s="12" t="str">
        <f>VLOOKUP(B859,'[1]All-Muss'!$C$3:$L$1341,10,0)</f>
        <v>Letter sent, reminder sent 15</v>
      </c>
    </row>
    <row r="860" spans="1:30" ht="15" thickBot="1" x14ac:dyDescent="0.35">
      <c r="A860" s="27">
        <v>860</v>
      </c>
      <c r="B860" s="28" t="s">
        <v>2122</v>
      </c>
      <c r="C860" s="23" t="s">
        <v>23</v>
      </c>
      <c r="D860" s="29">
        <v>3001728</v>
      </c>
      <c r="E860" s="19" t="s">
        <v>25</v>
      </c>
      <c r="F860" s="23" t="s">
        <v>26</v>
      </c>
      <c r="G860" s="23" t="s">
        <v>2123</v>
      </c>
      <c r="H860" s="23">
        <v>1995</v>
      </c>
      <c r="I860" s="23" t="s">
        <v>2124</v>
      </c>
      <c r="J860" s="23"/>
      <c r="K860" s="30"/>
      <c r="L860" s="30">
        <f>VLOOKUP(B860,'[1]All-Muss'!$C$3:$L$1341,5,0)</f>
        <v>45000</v>
      </c>
      <c r="M860" s="30">
        <f>VLOOKUP(B860,'[1]All-Muss'!$C$3:$L$1341,6,0)</f>
        <v>22500</v>
      </c>
      <c r="N860" s="30" t="str">
        <f>VLOOKUP(B860,'[1]All-Muss'!$C$3:$L$1341,8,0)</f>
        <v>Outstanding</v>
      </c>
      <c r="O860" s="25">
        <f t="shared" si="57"/>
        <v>22500</v>
      </c>
      <c r="P860" s="23" t="e">
        <f>+#REF!-H860</f>
        <v>#REF!</v>
      </c>
      <c r="Q860" s="24">
        <f t="shared" si="58"/>
        <v>18000</v>
      </c>
      <c r="R860" s="25" t="e">
        <f t="shared" si="59"/>
        <v>#REF!</v>
      </c>
      <c r="S860" s="24">
        <f t="shared" si="60"/>
        <v>18000</v>
      </c>
      <c r="T860" s="24"/>
      <c r="U860" s="24"/>
      <c r="V860" s="24"/>
      <c r="W860" s="23" t="e">
        <f>+#REF!-H860</f>
        <v>#REF!</v>
      </c>
      <c r="X860" s="24"/>
      <c r="Y860" s="24"/>
      <c r="Z860" s="24"/>
      <c r="AA860" s="24"/>
      <c r="AB860" s="24"/>
      <c r="AC860" s="24"/>
      <c r="AD860" s="12" t="str">
        <f>VLOOKUP(B860,'[1]All-Muss'!$C$3:$L$1341,10,0)</f>
        <v>Letter undelivered, last communication 07</v>
      </c>
    </row>
    <row r="861" spans="1:30" ht="15" thickBot="1" x14ac:dyDescent="0.35">
      <c r="A861" s="27">
        <v>861</v>
      </c>
      <c r="B861" s="28" t="s">
        <v>2125</v>
      </c>
      <c r="C861" s="23" t="s">
        <v>23</v>
      </c>
      <c r="D861" s="29">
        <v>3001734</v>
      </c>
      <c r="E861" s="19" t="s">
        <v>25</v>
      </c>
      <c r="F861" s="23" t="s">
        <v>26</v>
      </c>
      <c r="G861" s="31">
        <v>34822</v>
      </c>
      <c r="H861" s="23">
        <v>1995</v>
      </c>
      <c r="I861" s="23" t="s">
        <v>2126</v>
      </c>
      <c r="J861" s="23"/>
      <c r="K861" s="30"/>
      <c r="L861" s="30">
        <f>VLOOKUP(B861,'[1]All-Muss'!$C$3:$L$1341,5,0)</f>
        <v>45000</v>
      </c>
      <c r="M861" s="30">
        <f>VLOOKUP(B861,'[1]All-Muss'!$C$3:$L$1341,6,0)</f>
        <v>45000</v>
      </c>
      <c r="N861" s="30" t="str">
        <f>VLOOKUP(B861,'[1]All-Muss'!$C$3:$L$1341,8,0)</f>
        <v>I.R.M</v>
      </c>
      <c r="O861" s="25">
        <f t="shared" si="57"/>
        <v>0</v>
      </c>
      <c r="P861" s="23" t="e">
        <f>+#REF!-H861</f>
        <v>#REF!</v>
      </c>
      <c r="Q861" s="24" t="e">
        <f t="shared" si="58"/>
        <v>#REF!</v>
      </c>
      <c r="R861" s="25" t="e">
        <f t="shared" si="59"/>
        <v>#REF!</v>
      </c>
      <c r="S861" s="24">
        <f t="shared" si="60"/>
        <v>0</v>
      </c>
      <c r="T861" s="24"/>
      <c r="U861" s="24"/>
      <c r="V861" s="24"/>
      <c r="W861" s="23" t="e">
        <f>+#REF!-H861</f>
        <v>#REF!</v>
      </c>
      <c r="X861" s="24"/>
      <c r="Y861" s="24"/>
      <c r="Z861" s="24"/>
      <c r="AA861" s="24"/>
      <c r="AB861" s="24"/>
      <c r="AC861" s="24"/>
      <c r="AD861" s="12" t="str">
        <f>VLOOKUP(B861,'[1]All-Muss'!$C$3:$L$1341,10,0)</f>
        <v>Letter sent, last communication 07</v>
      </c>
    </row>
    <row r="862" spans="1:30" ht="15" thickBot="1" x14ac:dyDescent="0.35">
      <c r="A862" s="27">
        <v>862</v>
      </c>
      <c r="B862" s="28" t="s">
        <v>2127</v>
      </c>
      <c r="C862" s="23" t="s">
        <v>23</v>
      </c>
      <c r="D862" s="29">
        <v>3001736</v>
      </c>
      <c r="E862" s="19" t="s">
        <v>25</v>
      </c>
      <c r="F862" s="23" t="s">
        <v>26</v>
      </c>
      <c r="G862" s="23" t="s">
        <v>2123</v>
      </c>
      <c r="H862" s="23">
        <v>1995</v>
      </c>
      <c r="I862" s="23" t="s">
        <v>2128</v>
      </c>
      <c r="J862" s="23"/>
      <c r="K862" s="30"/>
      <c r="L862" s="30">
        <f>VLOOKUP(B862,'[1]All-Muss'!$C$3:$L$1341,5,0)</f>
        <v>42750</v>
      </c>
      <c r="M862" s="30">
        <f>VLOOKUP(B862,'[1]All-Muss'!$C$3:$L$1341,6,0)</f>
        <v>42750</v>
      </c>
      <c r="N862" s="30" t="str">
        <f>VLOOKUP(B862,'[1]All-Muss'!$C$3:$L$1341,8,0)</f>
        <v>I.R.M</v>
      </c>
      <c r="O862" s="25">
        <f t="shared" si="57"/>
        <v>0</v>
      </c>
      <c r="P862" s="23" t="e">
        <f>+#REF!-H862</f>
        <v>#REF!</v>
      </c>
      <c r="Q862" s="24" t="e">
        <f t="shared" si="58"/>
        <v>#REF!</v>
      </c>
      <c r="R862" s="25" t="e">
        <f t="shared" si="59"/>
        <v>#REF!</v>
      </c>
      <c r="S862" s="24">
        <f t="shared" si="60"/>
        <v>0</v>
      </c>
      <c r="T862" s="24"/>
      <c r="U862" s="24"/>
      <c r="V862" s="24"/>
      <c r="W862" s="23" t="e">
        <f>+#REF!-H862</f>
        <v>#REF!</v>
      </c>
      <c r="X862" s="24"/>
      <c r="Y862" s="24"/>
      <c r="Z862" s="24"/>
      <c r="AA862" s="24"/>
      <c r="AB862" s="24"/>
      <c r="AC862" s="24"/>
      <c r="AD862" s="12" t="str">
        <f>VLOOKUP(B862,'[1]All-Muss'!$C$3:$L$1341,10,0)</f>
        <v>Letter sent, last communication 09</v>
      </c>
    </row>
    <row r="863" spans="1:30" ht="15" thickBot="1" x14ac:dyDescent="0.35">
      <c r="A863" s="27">
        <v>863</v>
      </c>
      <c r="B863" s="28" t="s">
        <v>2129</v>
      </c>
      <c r="C863" s="23" t="s">
        <v>23</v>
      </c>
      <c r="D863" s="29">
        <v>3001740</v>
      </c>
      <c r="E863" s="19" t="s">
        <v>25</v>
      </c>
      <c r="F863" s="23" t="s">
        <v>26</v>
      </c>
      <c r="G863" s="23" t="s">
        <v>1207</v>
      </c>
      <c r="H863" s="23">
        <v>1995</v>
      </c>
      <c r="I863" s="23" t="s">
        <v>2130</v>
      </c>
      <c r="J863" s="23"/>
      <c r="K863" s="30"/>
      <c r="L863" s="30">
        <f>VLOOKUP(B863,'[1]All-Muss'!$C$3:$L$1341,5,0)</f>
        <v>57000</v>
      </c>
      <c r="M863" s="30">
        <f>VLOOKUP(B863,'[1]All-Muss'!$C$3:$L$1341,6,0)</f>
        <v>57000</v>
      </c>
      <c r="N863" s="30" t="str">
        <f>VLOOKUP(B863,'[1]All-Muss'!$C$3:$L$1341,8,0)</f>
        <v>I.R.M</v>
      </c>
      <c r="O863" s="25">
        <f t="shared" si="57"/>
        <v>0</v>
      </c>
      <c r="P863" s="23" t="e">
        <f>+#REF!-H863</f>
        <v>#REF!</v>
      </c>
      <c r="Q863" s="24" t="e">
        <f t="shared" si="58"/>
        <v>#REF!</v>
      </c>
      <c r="R863" s="25" t="e">
        <f t="shared" si="59"/>
        <v>#REF!</v>
      </c>
      <c r="S863" s="24">
        <f t="shared" si="60"/>
        <v>0</v>
      </c>
      <c r="T863" s="24"/>
      <c r="U863" s="24"/>
      <c r="V863" s="24"/>
      <c r="W863" s="23" t="e">
        <f>+#REF!-H863</f>
        <v>#REF!</v>
      </c>
      <c r="X863" s="24"/>
      <c r="Y863" s="24"/>
      <c r="Z863" s="24"/>
      <c r="AA863" s="24"/>
      <c r="AB863" s="24"/>
      <c r="AC863" s="24"/>
      <c r="AD863" s="12" t="str">
        <f>VLOOKUP(B863,'[1]All-Muss'!$C$3:$L$1341,10,0)</f>
        <v>Letter sent, last communication 07</v>
      </c>
    </row>
    <row r="864" spans="1:30" ht="15" thickBot="1" x14ac:dyDescent="0.35">
      <c r="A864" s="27">
        <v>864</v>
      </c>
      <c r="B864" s="28" t="s">
        <v>2131</v>
      </c>
      <c r="C864" s="23" t="s">
        <v>23</v>
      </c>
      <c r="D864" s="29">
        <v>3001765</v>
      </c>
      <c r="E864" s="19" t="s">
        <v>25</v>
      </c>
      <c r="F864" s="23" t="s">
        <v>26</v>
      </c>
      <c r="G864" s="23" t="s">
        <v>99</v>
      </c>
      <c r="H864" s="23">
        <v>1995</v>
      </c>
      <c r="I864" s="23" t="s">
        <v>2132</v>
      </c>
      <c r="J864" s="23"/>
      <c r="K864" s="30"/>
      <c r="L864" s="30">
        <f>VLOOKUP(B864,'[1]All-Muss'!$C$3:$L$1341,5,0)</f>
        <v>57000</v>
      </c>
      <c r="M864" s="30">
        <f>VLOOKUP(B864,'[1]All-Muss'!$C$3:$L$1341,6,0)</f>
        <v>57000</v>
      </c>
      <c r="N864" s="30" t="str">
        <f>VLOOKUP(B864,'[1]All-Muss'!$C$3:$L$1341,8,0)</f>
        <v>I.R.M</v>
      </c>
      <c r="O864" s="25">
        <f t="shared" si="57"/>
        <v>0</v>
      </c>
      <c r="P864" s="23" t="e">
        <f>+#REF!-H864</f>
        <v>#REF!</v>
      </c>
      <c r="Q864" s="24" t="e">
        <f t="shared" si="58"/>
        <v>#REF!</v>
      </c>
      <c r="R864" s="25" t="e">
        <f t="shared" si="59"/>
        <v>#REF!</v>
      </c>
      <c r="S864" s="24">
        <f t="shared" si="60"/>
        <v>0</v>
      </c>
      <c r="T864" s="24"/>
      <c r="U864" s="24"/>
      <c r="V864" s="24"/>
      <c r="W864" s="23" t="e">
        <f>+#REF!-H864</f>
        <v>#REF!</v>
      </c>
      <c r="X864" s="24"/>
      <c r="Y864" s="24"/>
      <c r="Z864" s="24"/>
      <c r="AA864" s="24"/>
      <c r="AB864" s="24"/>
      <c r="AC864" s="24"/>
      <c r="AD864" s="12" t="str">
        <f>VLOOKUP(B864,'[1]All-Muss'!$C$3:$L$1341,10,0)</f>
        <v>Letter sent, last communication 07</v>
      </c>
    </row>
    <row r="865" spans="1:30" ht="15" thickBot="1" x14ac:dyDescent="0.35">
      <c r="A865" s="27">
        <v>865</v>
      </c>
      <c r="B865" s="28" t="s">
        <v>2133</v>
      </c>
      <c r="C865" s="23" t="s">
        <v>23</v>
      </c>
      <c r="D865" s="29">
        <v>3001767</v>
      </c>
      <c r="E865" s="19" t="s">
        <v>25</v>
      </c>
      <c r="F865" s="23" t="s">
        <v>26</v>
      </c>
      <c r="G865" s="23" t="s">
        <v>2134</v>
      </c>
      <c r="H865" s="23">
        <v>1995</v>
      </c>
      <c r="I865" s="23" t="s">
        <v>2135</v>
      </c>
      <c r="J865" s="23"/>
      <c r="K865" s="30"/>
      <c r="L865" s="30">
        <f>VLOOKUP(B865,'[1]All-Muss'!$C$3:$L$1341,5,0)</f>
        <v>54150</v>
      </c>
      <c r="M865" s="30">
        <f>VLOOKUP(B865,'[1]All-Muss'!$C$3:$L$1341,6,0)</f>
        <v>54150</v>
      </c>
      <c r="N865" s="30" t="str">
        <f>VLOOKUP(B865,'[1]All-Muss'!$C$3:$L$1341,8,0)</f>
        <v>R.M</v>
      </c>
      <c r="O865" s="25">
        <f t="shared" si="57"/>
        <v>0</v>
      </c>
      <c r="P865" s="23" t="e">
        <f>+#REF!-H865</f>
        <v>#REF!</v>
      </c>
      <c r="Q865" s="24" t="e">
        <f t="shared" si="58"/>
        <v>#REF!</v>
      </c>
      <c r="R865" s="25" t="e">
        <f t="shared" si="59"/>
        <v>#REF!</v>
      </c>
      <c r="S865" s="24">
        <f t="shared" si="60"/>
        <v>0</v>
      </c>
      <c r="T865" s="24"/>
      <c r="U865" s="24"/>
      <c r="V865" s="24"/>
      <c r="W865" s="23" t="e">
        <f>+#REF!-H865</f>
        <v>#REF!</v>
      </c>
      <c r="X865" s="24"/>
      <c r="Y865" s="24"/>
      <c r="Z865" s="24"/>
      <c r="AA865" s="24"/>
      <c r="AB865" s="24"/>
      <c r="AC865" s="24"/>
      <c r="AD865" s="12" t="str">
        <f>VLOOKUP(B865,'[1]All-Muss'!$C$3:$L$1341,10,0)</f>
        <v>Last communication 11</v>
      </c>
    </row>
    <row r="866" spans="1:30" ht="15" thickBot="1" x14ac:dyDescent="0.35">
      <c r="A866" s="27">
        <v>866</v>
      </c>
      <c r="B866" s="28" t="s">
        <v>2136</v>
      </c>
      <c r="C866" s="23" t="s">
        <v>23</v>
      </c>
      <c r="D866" s="29">
        <v>3001768</v>
      </c>
      <c r="E866" s="19" t="s">
        <v>25</v>
      </c>
      <c r="F866" s="23" t="s">
        <v>26</v>
      </c>
      <c r="G866" s="23" t="s">
        <v>2123</v>
      </c>
      <c r="H866" s="23">
        <v>1995</v>
      </c>
      <c r="I866" s="23" t="s">
        <v>2137</v>
      </c>
      <c r="J866" s="23"/>
      <c r="K866" s="30"/>
      <c r="L866" s="30">
        <f>VLOOKUP(B866,'[1]All-Muss'!$C$3:$L$1341,5,0)</f>
        <v>57000</v>
      </c>
      <c r="M866" s="30">
        <f>VLOOKUP(B866,'[1]All-Muss'!$C$3:$L$1341,6,0)</f>
        <v>57000</v>
      </c>
      <c r="N866" s="30" t="str">
        <f>VLOOKUP(B866,'[1]All-Muss'!$C$3:$L$1341,8,0)</f>
        <v>I.R.M</v>
      </c>
      <c r="O866" s="25">
        <f t="shared" si="57"/>
        <v>0</v>
      </c>
      <c r="P866" s="23" t="e">
        <f>+#REF!-H866</f>
        <v>#REF!</v>
      </c>
      <c r="Q866" s="24" t="e">
        <f t="shared" si="58"/>
        <v>#REF!</v>
      </c>
      <c r="R866" s="25" t="e">
        <f t="shared" si="59"/>
        <v>#REF!</v>
      </c>
      <c r="S866" s="24">
        <f t="shared" si="60"/>
        <v>0</v>
      </c>
      <c r="T866" s="24"/>
      <c r="U866" s="24"/>
      <c r="V866" s="24"/>
      <c r="W866" s="23" t="e">
        <f>+#REF!-H866</f>
        <v>#REF!</v>
      </c>
      <c r="X866" s="24"/>
      <c r="Y866" s="24"/>
      <c r="Z866" s="24"/>
      <c r="AA866" s="24"/>
      <c r="AB866" s="24"/>
      <c r="AC866" s="24"/>
      <c r="AD866" s="12" t="str">
        <f>VLOOKUP(B866,'[1]All-Muss'!$C$3:$L$1341,10,0)</f>
        <v>Letter not sent, last communication 00</v>
      </c>
    </row>
    <row r="867" spans="1:30" ht="15" thickBot="1" x14ac:dyDescent="0.35">
      <c r="A867" s="27">
        <v>867</v>
      </c>
      <c r="B867" s="28" t="s">
        <v>2138</v>
      </c>
      <c r="C867" s="23" t="s">
        <v>23</v>
      </c>
      <c r="D867" s="29">
        <v>3001769</v>
      </c>
      <c r="E867" s="19" t="s">
        <v>25</v>
      </c>
      <c r="F867" s="23" t="s">
        <v>26</v>
      </c>
      <c r="G867" s="31">
        <v>34914</v>
      </c>
      <c r="H867" s="23">
        <v>1995</v>
      </c>
      <c r="I867" s="23" t="s">
        <v>2139</v>
      </c>
      <c r="J867" s="23"/>
      <c r="K867" s="30"/>
      <c r="L867" s="30">
        <f>VLOOKUP(B867,'[1]All-Muss'!$C$3:$L$1341,5,0)</f>
        <v>28000</v>
      </c>
      <c r="M867" s="30">
        <f>VLOOKUP(B867,'[1]All-Muss'!$C$3:$L$1341,6,0)</f>
        <v>28000</v>
      </c>
      <c r="N867" s="30" t="str">
        <f>VLOOKUP(B867,'[1]All-Muss'!$C$3:$L$1341,8,0)</f>
        <v>I.R.M</v>
      </c>
      <c r="O867" s="25">
        <f t="shared" si="57"/>
        <v>0</v>
      </c>
      <c r="P867" s="23" t="e">
        <f>+#REF!-H867</f>
        <v>#REF!</v>
      </c>
      <c r="Q867" s="24" t="e">
        <f t="shared" si="58"/>
        <v>#REF!</v>
      </c>
      <c r="R867" s="25" t="e">
        <f t="shared" si="59"/>
        <v>#REF!</v>
      </c>
      <c r="S867" s="24">
        <f t="shared" si="60"/>
        <v>0</v>
      </c>
      <c r="T867" s="24"/>
      <c r="U867" s="24"/>
      <c r="V867" s="24"/>
      <c r="W867" s="23" t="e">
        <f>+#REF!-H867</f>
        <v>#REF!</v>
      </c>
      <c r="X867" s="24"/>
      <c r="Y867" s="24"/>
      <c r="Z867" s="24"/>
      <c r="AA867" s="24"/>
      <c r="AB867" s="24"/>
      <c r="AC867" s="24"/>
      <c r="AD867" s="12" t="str">
        <f>VLOOKUP(B867,'[1]All-Muss'!$C$3:$L$1341,10,0)</f>
        <v>Letter undelivered, reminder sent 08</v>
      </c>
    </row>
    <row r="868" spans="1:30" ht="15" thickBot="1" x14ac:dyDescent="0.35">
      <c r="A868" s="27">
        <v>868</v>
      </c>
      <c r="B868" s="28" t="s">
        <v>2140</v>
      </c>
      <c r="C868" s="23" t="s">
        <v>23</v>
      </c>
      <c r="D868" s="29">
        <v>3001772</v>
      </c>
      <c r="E868" s="19" t="s">
        <v>25</v>
      </c>
      <c r="F868" s="23" t="s">
        <v>26</v>
      </c>
      <c r="G868" s="23" t="s">
        <v>2141</v>
      </c>
      <c r="H868" s="23">
        <v>1995</v>
      </c>
      <c r="I868" s="23" t="s">
        <v>2142</v>
      </c>
      <c r="J868" s="23"/>
      <c r="K868" s="30"/>
      <c r="L868" s="30">
        <f>VLOOKUP(B868,'[1]All-Muss'!$C$3:$L$1341,5,0)</f>
        <v>57000</v>
      </c>
      <c r="M868" s="30">
        <f>VLOOKUP(B868,'[1]All-Muss'!$C$3:$L$1341,6,0)</f>
        <v>57000</v>
      </c>
      <c r="N868" s="30" t="str">
        <f>VLOOKUP(B868,'[1]All-Muss'!$C$3:$L$1341,8,0)</f>
        <v>I.R.M</v>
      </c>
      <c r="O868" s="25">
        <f t="shared" si="57"/>
        <v>0</v>
      </c>
      <c r="P868" s="23" t="e">
        <f>+#REF!-H868</f>
        <v>#REF!</v>
      </c>
      <c r="Q868" s="24" t="e">
        <f t="shared" si="58"/>
        <v>#REF!</v>
      </c>
      <c r="R868" s="25" t="e">
        <f t="shared" si="59"/>
        <v>#REF!</v>
      </c>
      <c r="S868" s="24">
        <f t="shared" si="60"/>
        <v>0</v>
      </c>
      <c r="T868" s="24"/>
      <c r="U868" s="24"/>
      <c r="V868" s="24"/>
      <c r="W868" s="23" t="e">
        <f>+#REF!-H868</f>
        <v>#REF!</v>
      </c>
      <c r="X868" s="24"/>
      <c r="Y868" s="24"/>
      <c r="Z868" s="24"/>
      <c r="AA868" s="24"/>
      <c r="AB868" s="24"/>
      <c r="AC868" s="24"/>
      <c r="AD868" s="12" t="str">
        <f>VLOOKUP(B868,'[1]All-Muss'!$C$3:$L$1341,10,0)</f>
        <v>Letter not sent, last communication 05</v>
      </c>
    </row>
    <row r="869" spans="1:30" ht="15" thickBot="1" x14ac:dyDescent="0.35">
      <c r="A869" s="27">
        <v>869</v>
      </c>
      <c r="B869" s="28" t="s">
        <v>2143</v>
      </c>
      <c r="C869" s="23" t="s">
        <v>23</v>
      </c>
      <c r="D869" s="29">
        <v>3001774</v>
      </c>
      <c r="E869" s="19" t="s">
        <v>25</v>
      </c>
      <c r="F869" s="23" t="s">
        <v>26</v>
      </c>
      <c r="G869" s="23" t="s">
        <v>2141</v>
      </c>
      <c r="H869" s="23">
        <v>1995</v>
      </c>
      <c r="I869" s="23" t="s">
        <v>2144</v>
      </c>
      <c r="J869" s="23"/>
      <c r="K869" s="30"/>
      <c r="L869" s="30">
        <f>VLOOKUP(B869,'[1]All-Muss'!$C$3:$L$1341,5,0)</f>
        <v>54150</v>
      </c>
      <c r="M869" s="30">
        <f>VLOOKUP(B869,'[1]All-Muss'!$C$3:$L$1341,6,0)</f>
        <v>54150</v>
      </c>
      <c r="N869" s="30" t="str">
        <f>VLOOKUP(B869,'[1]All-Muss'!$C$3:$L$1341,8,0)</f>
        <v>I.R.M</v>
      </c>
      <c r="O869" s="25">
        <f t="shared" si="57"/>
        <v>0</v>
      </c>
      <c r="P869" s="23" t="e">
        <f>+#REF!-H869</f>
        <v>#REF!</v>
      </c>
      <c r="Q869" s="24" t="e">
        <f t="shared" si="58"/>
        <v>#REF!</v>
      </c>
      <c r="R869" s="25" t="e">
        <f t="shared" si="59"/>
        <v>#REF!</v>
      </c>
      <c r="S869" s="24">
        <f t="shared" si="60"/>
        <v>0</v>
      </c>
      <c r="T869" s="24"/>
      <c r="U869" s="24"/>
      <c r="V869" s="24"/>
      <c r="W869" s="23" t="e">
        <f>+#REF!-H869</f>
        <v>#REF!</v>
      </c>
      <c r="X869" s="24"/>
      <c r="Y869" s="24"/>
      <c r="Z869" s="24"/>
      <c r="AA869" s="24"/>
      <c r="AB869" s="24"/>
      <c r="AC869" s="24"/>
      <c r="AD869" s="12" t="str">
        <f>VLOOKUP(B869,'[1]All-Muss'!$C$3:$L$1341,10,0)</f>
        <v>Letter undelivered, last communication 07</v>
      </c>
    </row>
    <row r="870" spans="1:30" ht="15" thickBot="1" x14ac:dyDescent="0.35">
      <c r="A870" s="27">
        <v>870</v>
      </c>
      <c r="B870" s="28" t="s">
        <v>2145</v>
      </c>
      <c r="C870" s="23" t="s">
        <v>23</v>
      </c>
      <c r="D870" s="29">
        <v>3001775</v>
      </c>
      <c r="E870" s="19" t="s">
        <v>25</v>
      </c>
      <c r="F870" s="23" t="s">
        <v>26</v>
      </c>
      <c r="G870" s="23" t="s">
        <v>1215</v>
      </c>
      <c r="H870" s="23">
        <v>1995</v>
      </c>
      <c r="I870" s="23" t="s">
        <v>2146</v>
      </c>
      <c r="J870" s="23"/>
      <c r="K870" s="30"/>
      <c r="L870" s="30">
        <f>VLOOKUP(B870,'[1]All-Muss'!$C$3:$L$1341,5,0)</f>
        <v>54150</v>
      </c>
      <c r="M870" s="30">
        <f>VLOOKUP(B870,'[1]All-Muss'!$C$3:$L$1341,6,0)</f>
        <v>54150</v>
      </c>
      <c r="N870" s="30" t="str">
        <f>VLOOKUP(B870,'[1]All-Muss'!$C$3:$L$1341,8,0)</f>
        <v>I.R.M</v>
      </c>
      <c r="O870" s="25">
        <f t="shared" si="57"/>
        <v>0</v>
      </c>
      <c r="P870" s="23" t="e">
        <f>+#REF!-H870</f>
        <v>#REF!</v>
      </c>
      <c r="Q870" s="24" t="e">
        <f t="shared" si="58"/>
        <v>#REF!</v>
      </c>
      <c r="R870" s="25" t="e">
        <f t="shared" si="59"/>
        <v>#REF!</v>
      </c>
      <c r="S870" s="24">
        <f t="shared" si="60"/>
        <v>0</v>
      </c>
      <c r="T870" s="24"/>
      <c r="U870" s="24"/>
      <c r="V870" s="24"/>
      <c r="W870" s="23" t="e">
        <f>+#REF!-H870</f>
        <v>#REF!</v>
      </c>
      <c r="X870" s="24"/>
      <c r="Y870" s="24"/>
      <c r="Z870" s="24"/>
      <c r="AA870" s="24"/>
      <c r="AB870" s="24"/>
      <c r="AC870" s="24"/>
      <c r="AD870" s="12" t="str">
        <f>VLOOKUP(B870,'[1]All-Muss'!$C$3:$L$1341,10,0)</f>
        <v>Letter not sent, last communication 95</v>
      </c>
    </row>
    <row r="871" spans="1:30" ht="15" thickBot="1" x14ac:dyDescent="0.35">
      <c r="A871" s="27">
        <v>871</v>
      </c>
      <c r="B871" s="28" t="s">
        <v>2147</v>
      </c>
      <c r="C871" s="23" t="s">
        <v>23</v>
      </c>
      <c r="D871" s="29">
        <v>3001790</v>
      </c>
      <c r="E871" s="19" t="s">
        <v>25</v>
      </c>
      <c r="F871" s="23" t="s">
        <v>26</v>
      </c>
      <c r="G871" s="23" t="s">
        <v>979</v>
      </c>
      <c r="H871" s="23">
        <v>1995</v>
      </c>
      <c r="I871" s="23" t="s">
        <v>2148</v>
      </c>
      <c r="J871" s="23"/>
      <c r="K871" s="30"/>
      <c r="L871" s="30">
        <f>VLOOKUP(B871,'[1]All-Muss'!$C$3:$L$1341,5,0)</f>
        <v>26600</v>
      </c>
      <c r="M871" s="30">
        <f>VLOOKUP(B871,'[1]All-Muss'!$C$3:$L$1341,6,0)</f>
        <v>26600</v>
      </c>
      <c r="N871" s="30" t="str">
        <f>VLOOKUP(B871,'[1]All-Muss'!$C$3:$L$1341,8,0)</f>
        <v>I.R.M</v>
      </c>
      <c r="O871" s="25">
        <f t="shared" si="57"/>
        <v>0</v>
      </c>
      <c r="P871" s="23" t="e">
        <f>+#REF!-H871</f>
        <v>#REF!</v>
      </c>
      <c r="Q871" s="24" t="e">
        <f t="shared" si="58"/>
        <v>#REF!</v>
      </c>
      <c r="R871" s="25" t="e">
        <f t="shared" si="59"/>
        <v>#REF!</v>
      </c>
      <c r="S871" s="24">
        <f t="shared" si="60"/>
        <v>0</v>
      </c>
      <c r="T871" s="24"/>
      <c r="U871" s="24"/>
      <c r="V871" s="24"/>
      <c r="W871" s="23" t="e">
        <f>+#REF!-H871</f>
        <v>#REF!</v>
      </c>
      <c r="X871" s="24"/>
      <c r="Y871" s="24"/>
      <c r="Z871" s="24"/>
      <c r="AA871" s="24"/>
      <c r="AB871" s="24"/>
      <c r="AC871" s="24"/>
      <c r="AD871" s="12" t="str">
        <f>VLOOKUP(B871,'[1]All-Muss'!$C$3:$L$1341,10,0)</f>
        <v>Letter not sent, last communication 07</v>
      </c>
    </row>
    <row r="872" spans="1:30" ht="15" thickBot="1" x14ac:dyDescent="0.35">
      <c r="A872" s="27">
        <v>872</v>
      </c>
      <c r="B872" s="28" t="s">
        <v>2149</v>
      </c>
      <c r="C872" s="23" t="s">
        <v>23</v>
      </c>
      <c r="D872" s="29">
        <v>3001791</v>
      </c>
      <c r="E872" s="19" t="s">
        <v>25</v>
      </c>
      <c r="F872" s="23" t="s">
        <v>26</v>
      </c>
      <c r="G872" s="31">
        <v>35036</v>
      </c>
      <c r="H872" s="23">
        <v>1995</v>
      </c>
      <c r="I872" s="23" t="s">
        <v>2150</v>
      </c>
      <c r="J872" s="23"/>
      <c r="K872" s="30"/>
      <c r="L872" s="30">
        <f>VLOOKUP(B872,'[1]All-Muss'!$C$3:$L$1341,5,0)</f>
        <v>28000</v>
      </c>
      <c r="M872" s="30">
        <f>VLOOKUP(B872,'[1]All-Muss'!$C$3:$L$1341,6,0)</f>
        <v>23800</v>
      </c>
      <c r="N872" s="30" t="str">
        <f>VLOOKUP(B872,'[1]All-Muss'!$C$3:$L$1341,8,0)</f>
        <v>Outstanding</v>
      </c>
      <c r="O872" s="25">
        <f t="shared" si="57"/>
        <v>4200</v>
      </c>
      <c r="P872" s="23" t="e">
        <f>+#REF!-H872</f>
        <v>#REF!</v>
      </c>
      <c r="Q872" s="24">
        <f t="shared" si="58"/>
        <v>19040</v>
      </c>
      <c r="R872" s="25" t="e">
        <f t="shared" si="59"/>
        <v>#REF!</v>
      </c>
      <c r="S872" s="24">
        <f t="shared" si="60"/>
        <v>19040</v>
      </c>
      <c r="T872" s="24"/>
      <c r="U872" s="24"/>
      <c r="V872" s="24"/>
      <c r="W872" s="23" t="e">
        <f>+#REF!-H872</f>
        <v>#REF!</v>
      </c>
      <c r="X872" s="24"/>
      <c r="Y872" s="24"/>
      <c r="Z872" s="24"/>
      <c r="AA872" s="24"/>
      <c r="AB872" s="24"/>
      <c r="AC872" s="24"/>
      <c r="AD872" s="12" t="str">
        <f>VLOOKUP(B872,'[1]All-Muss'!$C$3:$L$1341,10,0)</f>
        <v>letter sent . According to file unit cost is outstanding.</v>
      </c>
    </row>
    <row r="873" spans="1:30" ht="15" thickBot="1" x14ac:dyDescent="0.35">
      <c r="A873" s="27">
        <v>873</v>
      </c>
      <c r="B873" s="28" t="s">
        <v>2151</v>
      </c>
      <c r="C873" s="23" t="s">
        <v>23</v>
      </c>
      <c r="D873" s="29">
        <v>3001792</v>
      </c>
      <c r="E873" s="19" t="s">
        <v>25</v>
      </c>
      <c r="F873" s="23" t="s">
        <v>26</v>
      </c>
      <c r="G873" s="23" t="s">
        <v>1212</v>
      </c>
      <c r="H873" s="23">
        <v>1995</v>
      </c>
      <c r="I873" s="23" t="s">
        <v>2152</v>
      </c>
      <c r="J873" s="23"/>
      <c r="K873" s="30"/>
      <c r="L873" s="30">
        <f>VLOOKUP(B873,'[1]All-Muss'!$C$3:$L$1341,5,0)</f>
        <v>42750</v>
      </c>
      <c r="M873" s="30">
        <f>VLOOKUP(B873,'[1]All-Muss'!$C$3:$L$1341,6,0)</f>
        <v>42750</v>
      </c>
      <c r="N873" s="30" t="str">
        <f>VLOOKUP(B873,'[1]All-Muss'!$C$3:$L$1341,8,0)</f>
        <v>R.M</v>
      </c>
      <c r="O873" s="25">
        <f t="shared" si="57"/>
        <v>0</v>
      </c>
      <c r="P873" s="23" t="e">
        <f>+#REF!-H873</f>
        <v>#REF!</v>
      </c>
      <c r="Q873" s="24" t="e">
        <f t="shared" si="58"/>
        <v>#REF!</v>
      </c>
      <c r="R873" s="25" t="e">
        <f t="shared" si="59"/>
        <v>#REF!</v>
      </c>
      <c r="S873" s="24">
        <f t="shared" si="60"/>
        <v>0</v>
      </c>
      <c r="T873" s="24"/>
      <c r="U873" s="24"/>
      <c r="V873" s="24"/>
      <c r="W873" s="23" t="e">
        <f>+#REF!-H873</f>
        <v>#REF!</v>
      </c>
      <c r="X873" s="24"/>
      <c r="Y873" s="24"/>
      <c r="Z873" s="24"/>
      <c r="AA873" s="24"/>
      <c r="AB873" s="24"/>
      <c r="AC873" s="24"/>
      <c r="AD873" s="12" t="str">
        <f>VLOOKUP(B873,'[1]All-Muss'!$C$3:$L$1341,10,0)</f>
        <v>Last communication 10</v>
      </c>
    </row>
    <row r="874" spans="1:30" ht="15" thickBot="1" x14ac:dyDescent="0.35">
      <c r="A874" s="27">
        <v>874</v>
      </c>
      <c r="B874" s="28" t="s">
        <v>2153</v>
      </c>
      <c r="C874" s="23" t="s">
        <v>23</v>
      </c>
      <c r="D874" s="29">
        <v>3001794</v>
      </c>
      <c r="E874" s="19" t="s">
        <v>25</v>
      </c>
      <c r="F874" s="23" t="s">
        <v>26</v>
      </c>
      <c r="G874" s="23" t="s">
        <v>2141</v>
      </c>
      <c r="H874" s="23">
        <v>1995</v>
      </c>
      <c r="I874" s="23" t="s">
        <v>2154</v>
      </c>
      <c r="J874" s="23"/>
      <c r="K874" s="30"/>
      <c r="L874" s="30">
        <f>VLOOKUP(B874,'[1]All-Muss'!$C$3:$L$1341,5,0)</f>
        <v>75000</v>
      </c>
      <c r="M874" s="30">
        <f>VLOOKUP(B874,'[1]All-Muss'!$C$3:$L$1341,6,0)</f>
        <v>75000</v>
      </c>
      <c r="N874" s="30" t="str">
        <f>VLOOKUP(B874,'[1]All-Muss'!$C$3:$L$1341,8,0)</f>
        <v>I.R.M</v>
      </c>
      <c r="O874" s="25">
        <f t="shared" si="57"/>
        <v>0</v>
      </c>
      <c r="P874" s="23" t="e">
        <f>+#REF!-H874</f>
        <v>#REF!</v>
      </c>
      <c r="Q874" s="24" t="e">
        <f t="shared" si="58"/>
        <v>#REF!</v>
      </c>
      <c r="R874" s="25" t="e">
        <f t="shared" si="59"/>
        <v>#REF!</v>
      </c>
      <c r="S874" s="24">
        <f t="shared" si="60"/>
        <v>0</v>
      </c>
      <c r="T874" s="24"/>
      <c r="U874" s="24"/>
      <c r="V874" s="24"/>
      <c r="W874" s="23" t="e">
        <f>+#REF!-H874</f>
        <v>#REF!</v>
      </c>
      <c r="X874" s="24"/>
      <c r="Y874" s="24"/>
      <c r="Z874" s="24"/>
      <c r="AA874" s="24"/>
      <c r="AB874" s="24"/>
      <c r="AC874" s="24"/>
      <c r="AD874" s="12" t="str">
        <f>VLOOKUP(B874,'[1]All-Muss'!$C$3:$L$1341,10,0)</f>
        <v>Letter sent, last communication 10</v>
      </c>
    </row>
    <row r="875" spans="1:30" ht="15" thickBot="1" x14ac:dyDescent="0.35">
      <c r="A875" s="27">
        <v>875</v>
      </c>
      <c r="B875" s="28" t="s">
        <v>2155</v>
      </c>
      <c r="C875" s="23" t="s">
        <v>23</v>
      </c>
      <c r="D875" s="29">
        <v>3001819</v>
      </c>
      <c r="E875" s="19" t="s">
        <v>25</v>
      </c>
      <c r="F875" s="23" t="s">
        <v>26</v>
      </c>
      <c r="G875" s="23" t="s">
        <v>99</v>
      </c>
      <c r="H875" s="23">
        <v>1995</v>
      </c>
      <c r="I875" s="23" t="s">
        <v>2156</v>
      </c>
      <c r="J875" s="23"/>
      <c r="K875" s="30"/>
      <c r="L875" s="30">
        <f>VLOOKUP(B875,'[1]All-Muss'!$C$3:$L$1341,5,0)</f>
        <v>28000</v>
      </c>
      <c r="M875" s="30">
        <f>VLOOKUP(B875,'[1]All-Muss'!$C$3:$L$1341,6,0)</f>
        <v>28000</v>
      </c>
      <c r="N875" s="30" t="str">
        <f>VLOOKUP(B875,'[1]All-Muss'!$C$3:$L$1341,8,0)</f>
        <v>I.R.M</v>
      </c>
      <c r="O875" s="25">
        <f t="shared" si="57"/>
        <v>0</v>
      </c>
      <c r="P875" s="23" t="e">
        <f>+#REF!-H875</f>
        <v>#REF!</v>
      </c>
      <c r="Q875" s="24" t="e">
        <f t="shared" si="58"/>
        <v>#REF!</v>
      </c>
      <c r="R875" s="25" t="e">
        <f t="shared" si="59"/>
        <v>#REF!</v>
      </c>
      <c r="S875" s="24">
        <f t="shared" si="60"/>
        <v>0</v>
      </c>
      <c r="T875" s="24"/>
      <c r="U875" s="24"/>
      <c r="V875" s="24"/>
      <c r="W875" s="23" t="e">
        <f>+#REF!-H875</f>
        <v>#REF!</v>
      </c>
      <c r="X875" s="24"/>
      <c r="Y875" s="24"/>
      <c r="Z875" s="24"/>
      <c r="AA875" s="24"/>
      <c r="AB875" s="24"/>
      <c r="AC875" s="24"/>
      <c r="AD875" s="12" t="str">
        <f>VLOOKUP(B875,'[1]All-Muss'!$C$3:$L$1341,10,0)</f>
        <v>Letter not sent, last communication 95</v>
      </c>
    </row>
    <row r="876" spans="1:30" ht="15" thickBot="1" x14ac:dyDescent="0.35">
      <c r="A876" s="27">
        <v>876</v>
      </c>
      <c r="B876" s="28" t="s">
        <v>2157</v>
      </c>
      <c r="C876" s="23" t="s">
        <v>23</v>
      </c>
      <c r="D876" s="29">
        <v>3001820</v>
      </c>
      <c r="E876" s="19" t="s">
        <v>25</v>
      </c>
      <c r="F876" s="23" t="s">
        <v>26</v>
      </c>
      <c r="G876" s="23" t="s">
        <v>2158</v>
      </c>
      <c r="H876" s="23">
        <v>1995</v>
      </c>
      <c r="I876" s="23" t="s">
        <v>2159</v>
      </c>
      <c r="J876" s="23"/>
      <c r="K876" s="30"/>
      <c r="L876" s="30">
        <f>VLOOKUP(B876,'[1]All-Muss'!$C$3:$L$1341,5,0)</f>
        <v>26600</v>
      </c>
      <c r="M876" s="30">
        <f>VLOOKUP(B876,'[1]All-Muss'!$C$3:$L$1341,6,0)</f>
        <v>26600</v>
      </c>
      <c r="N876" s="30" t="str">
        <f>VLOOKUP(B876,'[1]All-Muss'!$C$3:$L$1341,8,0)</f>
        <v>I.R.M</v>
      </c>
      <c r="O876" s="25">
        <f t="shared" si="57"/>
        <v>0</v>
      </c>
      <c r="P876" s="23" t="e">
        <f>+#REF!-H876</f>
        <v>#REF!</v>
      </c>
      <c r="Q876" s="24" t="e">
        <f t="shared" si="58"/>
        <v>#REF!</v>
      </c>
      <c r="R876" s="25" t="e">
        <f t="shared" si="59"/>
        <v>#REF!</v>
      </c>
      <c r="S876" s="24">
        <f t="shared" si="60"/>
        <v>0</v>
      </c>
      <c r="T876" s="24"/>
      <c r="U876" s="24"/>
      <c r="V876" s="24"/>
      <c r="W876" s="23" t="e">
        <f>+#REF!-H876</f>
        <v>#REF!</v>
      </c>
      <c r="X876" s="24"/>
      <c r="Y876" s="24"/>
      <c r="Z876" s="24"/>
      <c r="AA876" s="24"/>
      <c r="AB876" s="24"/>
      <c r="AC876" s="24"/>
      <c r="AD876" s="12" t="str">
        <f>VLOOKUP(B876,'[1]All-Muss'!$C$3:$L$1341,10,0)</f>
        <v>Letter sent, last communication 07</v>
      </c>
    </row>
    <row r="877" spans="1:30" ht="15" thickBot="1" x14ac:dyDescent="0.35">
      <c r="A877" s="27">
        <v>877</v>
      </c>
      <c r="B877" s="28" t="s">
        <v>2160</v>
      </c>
      <c r="C877" s="23" t="s">
        <v>23</v>
      </c>
      <c r="D877" s="29">
        <v>3001826</v>
      </c>
      <c r="E877" s="19" t="s">
        <v>25</v>
      </c>
      <c r="F877" s="23" t="s">
        <v>26</v>
      </c>
      <c r="G877" s="23" t="s">
        <v>99</v>
      </c>
      <c r="H877" s="23">
        <v>1995</v>
      </c>
      <c r="I877" s="23" t="s">
        <v>2161</v>
      </c>
      <c r="J877" s="23"/>
      <c r="K877" s="30"/>
      <c r="L877" s="30">
        <f>VLOOKUP(B877,'[1]All-Muss'!$C$3:$L$1341,5,0)</f>
        <v>71250</v>
      </c>
      <c r="M877" s="30">
        <f>VLOOKUP(B877,'[1]All-Muss'!$C$3:$L$1341,6,0)</f>
        <v>71250</v>
      </c>
      <c r="N877" s="30" t="str">
        <f>VLOOKUP(B877,'[1]All-Muss'!$C$3:$L$1341,8,0)</f>
        <v>I.R.M</v>
      </c>
      <c r="O877" s="25">
        <f t="shared" si="57"/>
        <v>0</v>
      </c>
      <c r="P877" s="23" t="e">
        <f>+#REF!-H877</f>
        <v>#REF!</v>
      </c>
      <c r="Q877" s="24" t="e">
        <f t="shared" si="58"/>
        <v>#REF!</v>
      </c>
      <c r="R877" s="25" t="e">
        <f t="shared" si="59"/>
        <v>#REF!</v>
      </c>
      <c r="S877" s="24">
        <f t="shared" si="60"/>
        <v>0</v>
      </c>
      <c r="T877" s="24"/>
      <c r="U877" s="24"/>
      <c r="V877" s="24"/>
      <c r="W877" s="23" t="e">
        <f>+#REF!-H877</f>
        <v>#REF!</v>
      </c>
      <c r="X877" s="24"/>
      <c r="Y877" s="24"/>
      <c r="Z877" s="24"/>
      <c r="AA877" s="24"/>
      <c r="AB877" s="24"/>
      <c r="AC877" s="24"/>
      <c r="AD877" s="12" t="str">
        <f>VLOOKUP(B877,'[1]All-Muss'!$C$3:$L$1341,10,0)</f>
        <v>Letter sent, last communication 07</v>
      </c>
    </row>
    <row r="878" spans="1:30" ht="15" thickBot="1" x14ac:dyDescent="0.35">
      <c r="A878" s="27">
        <v>878</v>
      </c>
      <c r="B878" s="28" t="s">
        <v>2162</v>
      </c>
      <c r="C878" s="23" t="s">
        <v>23</v>
      </c>
      <c r="D878" s="29">
        <v>3001828</v>
      </c>
      <c r="E878" s="19" t="s">
        <v>25</v>
      </c>
      <c r="F878" s="23" t="s">
        <v>26</v>
      </c>
      <c r="G878" s="23" t="s">
        <v>2163</v>
      </c>
      <c r="H878" s="23">
        <v>1995</v>
      </c>
      <c r="I878" s="23" t="s">
        <v>2164</v>
      </c>
      <c r="J878" s="23"/>
      <c r="K878" s="30"/>
      <c r="L878" s="30">
        <f>VLOOKUP(B878,'[1]All-Muss'!$C$3:$L$1341,5,0)</f>
        <v>45000</v>
      </c>
      <c r="M878" s="30">
        <f>VLOOKUP(B878,'[1]All-Muss'!$C$3:$L$1341,6,0)</f>
        <v>45000</v>
      </c>
      <c r="N878" s="30" t="str">
        <f>VLOOKUP(B878,'[1]All-Muss'!$C$3:$L$1341,8,0)</f>
        <v>I.R.M</v>
      </c>
      <c r="O878" s="25">
        <f t="shared" si="57"/>
        <v>0</v>
      </c>
      <c r="P878" s="23" t="e">
        <f>+#REF!-H878</f>
        <v>#REF!</v>
      </c>
      <c r="Q878" s="24" t="e">
        <f t="shared" si="58"/>
        <v>#REF!</v>
      </c>
      <c r="R878" s="25" t="e">
        <f t="shared" si="59"/>
        <v>#REF!</v>
      </c>
      <c r="S878" s="24">
        <f t="shared" si="60"/>
        <v>0</v>
      </c>
      <c r="T878" s="24"/>
      <c r="U878" s="24"/>
      <c r="V878" s="24"/>
      <c r="W878" s="23" t="e">
        <f>+#REF!-H878</f>
        <v>#REF!</v>
      </c>
      <c r="X878" s="24"/>
      <c r="Y878" s="24"/>
      <c r="Z878" s="24"/>
      <c r="AA878" s="24"/>
      <c r="AB878" s="24"/>
      <c r="AC878" s="24"/>
      <c r="AD878" s="12" t="str">
        <f>VLOOKUP(B878,'[1]All-Muss'!$C$3:$L$1341,10,0)</f>
        <v>Letter sent, last communication 07</v>
      </c>
    </row>
    <row r="879" spans="1:30" ht="15" thickBot="1" x14ac:dyDescent="0.35">
      <c r="A879" s="27">
        <v>879</v>
      </c>
      <c r="B879" s="28" t="s">
        <v>2165</v>
      </c>
      <c r="C879" s="23" t="s">
        <v>23</v>
      </c>
      <c r="D879" s="29">
        <v>3001833</v>
      </c>
      <c r="E879" s="19" t="s">
        <v>25</v>
      </c>
      <c r="F879" s="23" t="s">
        <v>26</v>
      </c>
      <c r="G879" s="23" t="s">
        <v>99</v>
      </c>
      <c r="H879" s="23">
        <v>1995</v>
      </c>
      <c r="I879" s="23" t="s">
        <v>2166</v>
      </c>
      <c r="J879" s="23"/>
      <c r="K879" s="30"/>
      <c r="L879" s="30">
        <f>VLOOKUP(B879,'[1]All-Muss'!$C$3:$L$1341,5,0)</f>
        <v>35000</v>
      </c>
      <c r="M879" s="30">
        <f>VLOOKUP(B879,'[1]All-Muss'!$C$3:$L$1341,6,0)</f>
        <v>35000</v>
      </c>
      <c r="N879" s="30" t="str">
        <f>VLOOKUP(B879,'[1]All-Muss'!$C$3:$L$1341,8,0)</f>
        <v>I.R.M</v>
      </c>
      <c r="O879" s="25">
        <f t="shared" si="57"/>
        <v>0</v>
      </c>
      <c r="P879" s="23" t="e">
        <f>+#REF!-H879</f>
        <v>#REF!</v>
      </c>
      <c r="Q879" s="24" t="e">
        <f t="shared" si="58"/>
        <v>#REF!</v>
      </c>
      <c r="R879" s="25" t="e">
        <f t="shared" si="59"/>
        <v>#REF!</v>
      </c>
      <c r="S879" s="24">
        <f t="shared" si="60"/>
        <v>0</v>
      </c>
      <c r="T879" s="24"/>
      <c r="U879" s="24"/>
      <c r="V879" s="24"/>
      <c r="W879" s="23" t="e">
        <f>+#REF!-H879</f>
        <v>#REF!</v>
      </c>
      <c r="X879" s="24"/>
      <c r="Y879" s="24"/>
      <c r="Z879" s="24"/>
      <c r="AA879" s="24"/>
      <c r="AB879" s="24"/>
      <c r="AC879" s="24"/>
      <c r="AD879" s="12" t="str">
        <f>VLOOKUP(B879,'[1]All-Muss'!$C$3:$L$1341,10,0)</f>
        <v>Letter not sent, last communication 95</v>
      </c>
    </row>
    <row r="880" spans="1:30" ht="43.8" thickBot="1" x14ac:dyDescent="0.35">
      <c r="A880" s="27">
        <v>880</v>
      </c>
      <c r="B880" s="28" t="s">
        <v>2167</v>
      </c>
      <c r="C880" s="23" t="s">
        <v>23</v>
      </c>
      <c r="D880" s="29">
        <v>3001850</v>
      </c>
      <c r="E880" s="19" t="s">
        <v>25</v>
      </c>
      <c r="F880" s="23" t="s">
        <v>26</v>
      </c>
      <c r="G880" s="23" t="s">
        <v>2141</v>
      </c>
      <c r="H880" s="23">
        <v>1995</v>
      </c>
      <c r="I880" s="23" t="s">
        <v>2168</v>
      </c>
      <c r="J880" s="23"/>
      <c r="K880" s="30"/>
      <c r="L880" s="30">
        <f>VLOOKUP(B880,'[1]All-Muss'!$C$3:$L$1341,5,0)</f>
        <v>45000</v>
      </c>
      <c r="M880" s="30">
        <f>VLOOKUP(B880,'[1]All-Muss'!$C$3:$L$1341,6,0)</f>
        <v>31500</v>
      </c>
      <c r="N880" s="30" t="str">
        <f>VLOOKUP(B880,'[1]All-Muss'!$C$3:$L$1341,8,0)</f>
        <v>Outstanding</v>
      </c>
      <c r="O880" s="25">
        <f t="shared" si="57"/>
        <v>13500</v>
      </c>
      <c r="P880" s="23" t="e">
        <f>+#REF!-H880</f>
        <v>#REF!</v>
      </c>
      <c r="Q880" s="24">
        <f t="shared" si="58"/>
        <v>25200</v>
      </c>
      <c r="R880" s="25" t="e">
        <f t="shared" si="59"/>
        <v>#REF!</v>
      </c>
      <c r="S880" s="24">
        <f t="shared" si="60"/>
        <v>25200</v>
      </c>
      <c r="T880" s="24"/>
      <c r="U880" s="24"/>
      <c r="V880" s="24"/>
      <c r="W880" s="23" t="e">
        <f>+#REF!-H880</f>
        <v>#REF!</v>
      </c>
      <c r="X880" s="24"/>
      <c r="Y880" s="24"/>
      <c r="Z880" s="24"/>
      <c r="AA880" s="24"/>
      <c r="AB880" s="24"/>
      <c r="AC880" s="24"/>
      <c r="AD880" s="12" t="str">
        <f>VLOOKUP(B880,'[1]All-Muss'!$C$3:$L$1341,10,0)</f>
        <v>Letter sent, last communication 07 
(DRI (Pill) Kanpur Bank Code 324 Vocher No-37304 -03.05.95 Rs 13500/-worung A/C dep chq)</v>
      </c>
    </row>
    <row r="881" spans="1:30" ht="29.4" thickBot="1" x14ac:dyDescent="0.35">
      <c r="A881" s="27">
        <v>881</v>
      </c>
      <c r="B881" s="28" t="s">
        <v>2169</v>
      </c>
      <c r="C881" s="23" t="s">
        <v>23</v>
      </c>
      <c r="D881" s="29">
        <v>3001853</v>
      </c>
      <c r="E881" s="19" t="s">
        <v>25</v>
      </c>
      <c r="F881" s="23" t="s">
        <v>26</v>
      </c>
      <c r="G881" s="23" t="s">
        <v>2141</v>
      </c>
      <c r="H881" s="23">
        <v>1995</v>
      </c>
      <c r="I881" s="23" t="s">
        <v>2170</v>
      </c>
      <c r="J881" s="23"/>
      <c r="K881" s="34"/>
      <c r="L881" s="34">
        <f>VLOOKUP(B881,'[1]All-Muss'!$C$3:$L$1341,5,0)</f>
        <v>57000</v>
      </c>
      <c r="M881" s="34">
        <f>VLOOKUP(B881,'[1]All-Muss'!$C$3:$L$1341,6,0)</f>
        <v>0</v>
      </c>
      <c r="N881" s="30" t="str">
        <f>VLOOKUP(B881,'[1]All-Muss'!$C$3:$L$1341,8,0)</f>
        <v>Lucky Winer</v>
      </c>
      <c r="O881" s="34">
        <f t="shared" si="57"/>
        <v>57000</v>
      </c>
      <c r="P881" s="23" t="e">
        <f>+#REF!-H881</f>
        <v>#REF!</v>
      </c>
      <c r="Q881" s="24" t="e">
        <f t="shared" si="58"/>
        <v>#REF!</v>
      </c>
      <c r="R881" s="25" t="e">
        <f t="shared" si="59"/>
        <v>#REF!</v>
      </c>
      <c r="S881" s="24">
        <f t="shared" si="60"/>
        <v>0</v>
      </c>
      <c r="T881" s="35"/>
      <c r="U881" s="35"/>
      <c r="V881" s="35" t="e">
        <f>+R881-T881+U881</f>
        <v>#REF!</v>
      </c>
      <c r="W881" s="23" t="e">
        <f>+#REF!-H881</f>
        <v>#REF!</v>
      </c>
      <c r="X881" s="35">
        <f t="shared" ref="X881:X944" si="61">IF(N881="regular",((M881-(M881/99)*W881)),(M881-(M881*20%)))</f>
        <v>0</v>
      </c>
      <c r="Y881" s="35" t="e">
        <f t="shared" ref="Y881:Y944" si="62">((M881-(M881/99)*W881))</f>
        <v>#REF!</v>
      </c>
      <c r="Z881" s="35" t="e">
        <f>IF(V881="regular",0,(M881-(M881*20%)))</f>
        <v>#REF!</v>
      </c>
      <c r="AA881" s="35"/>
      <c r="AB881" s="35"/>
      <c r="AC881" s="35" t="e">
        <f>+Y881-AA881+AB881</f>
        <v>#REF!</v>
      </c>
      <c r="AD881" s="12" t="str">
        <f>VLOOKUP(B881,'[1]All-Muss'!$C$3:$L$1341,10,0)</f>
        <v>Letter Undelivered, reminder sent 09 Member for Lucky Winer</v>
      </c>
    </row>
    <row r="882" spans="1:30" ht="15" thickBot="1" x14ac:dyDescent="0.35">
      <c r="A882" s="27">
        <v>882</v>
      </c>
      <c r="B882" s="28" t="s">
        <v>2171</v>
      </c>
      <c r="C882" s="23" t="s">
        <v>23</v>
      </c>
      <c r="D882" s="29">
        <v>3001859</v>
      </c>
      <c r="E882" s="19" t="s">
        <v>25</v>
      </c>
      <c r="F882" s="23" t="s">
        <v>26</v>
      </c>
      <c r="G882" s="23" t="s">
        <v>99</v>
      </c>
      <c r="H882" s="23">
        <v>1995</v>
      </c>
      <c r="I882" s="23" t="s">
        <v>2172</v>
      </c>
      <c r="J882" s="23"/>
      <c r="K882" s="34"/>
      <c r="L882" s="34">
        <f>VLOOKUP(B882,'[1]All-Muss'!$C$3:$L$1341,5,0)</f>
        <v>28000</v>
      </c>
      <c r="M882" s="34">
        <f>VLOOKUP(B882,'[1]All-Muss'!$C$3:$L$1341,6,0)</f>
        <v>28000</v>
      </c>
      <c r="N882" s="30" t="str">
        <f>VLOOKUP(B882,'[1]All-Muss'!$C$3:$L$1341,8,0)</f>
        <v>I.R.M</v>
      </c>
      <c r="O882" s="34">
        <f t="shared" si="57"/>
        <v>0</v>
      </c>
      <c r="P882" s="23" t="e">
        <f>+#REF!-H882</f>
        <v>#REF!</v>
      </c>
      <c r="Q882" s="24" t="e">
        <f t="shared" si="58"/>
        <v>#REF!</v>
      </c>
      <c r="R882" s="25" t="e">
        <f t="shared" si="59"/>
        <v>#REF!</v>
      </c>
      <c r="S882" s="24">
        <f t="shared" si="60"/>
        <v>0</v>
      </c>
      <c r="T882" s="35"/>
      <c r="U882" s="35"/>
      <c r="V882" s="35" t="e">
        <f t="shared" ref="V882:V945" si="63">+R882-T882+U882</f>
        <v>#REF!</v>
      </c>
      <c r="W882" s="23" t="e">
        <f>+#REF!-H882</f>
        <v>#REF!</v>
      </c>
      <c r="X882" s="35">
        <f t="shared" si="61"/>
        <v>22400</v>
      </c>
      <c r="Y882" s="35" t="e">
        <f t="shared" si="62"/>
        <v>#REF!</v>
      </c>
      <c r="Z882" s="35" t="e">
        <f t="shared" ref="Z882:Z945" si="64">IF(V882="regular",0,(M882-(M882*20%)))</f>
        <v>#REF!</v>
      </c>
      <c r="AA882" s="35"/>
      <c r="AB882" s="35"/>
      <c r="AC882" s="35" t="e">
        <f t="shared" ref="AC882:AC945" si="65">+Y882-AA882</f>
        <v>#REF!</v>
      </c>
      <c r="AD882" s="12" t="str">
        <f>VLOOKUP(B882,'[1]All-Muss'!$C$3:$L$1341,10,0)</f>
        <v>Letter sent, last communication 05</v>
      </c>
    </row>
    <row r="883" spans="1:30" ht="15" thickBot="1" x14ac:dyDescent="0.35">
      <c r="A883" s="27">
        <v>883</v>
      </c>
      <c r="B883" s="28" t="s">
        <v>2173</v>
      </c>
      <c r="C883" s="23" t="s">
        <v>23</v>
      </c>
      <c r="D883" s="29">
        <v>3001866</v>
      </c>
      <c r="E883" s="19" t="s">
        <v>25</v>
      </c>
      <c r="F883" s="23" t="s">
        <v>26</v>
      </c>
      <c r="G883" s="31">
        <v>35007</v>
      </c>
      <c r="H883" s="23">
        <v>1995</v>
      </c>
      <c r="I883" s="23" t="s">
        <v>2174</v>
      </c>
      <c r="J883" s="23"/>
      <c r="K883" s="34"/>
      <c r="L883" s="34">
        <f>VLOOKUP(B883,'[1]All-Muss'!$C$3:$L$1341,5,0)</f>
        <v>33250</v>
      </c>
      <c r="M883" s="34">
        <f>VLOOKUP(B883,'[1]All-Muss'!$C$3:$L$1341,6,0)</f>
        <v>33250</v>
      </c>
      <c r="N883" s="30" t="str">
        <f>VLOOKUP(B883,'[1]All-Muss'!$C$3:$L$1341,8,0)</f>
        <v>I.R.M</v>
      </c>
      <c r="O883" s="34">
        <f t="shared" si="57"/>
        <v>0</v>
      </c>
      <c r="P883" s="23" t="e">
        <f>+#REF!-H883</f>
        <v>#REF!</v>
      </c>
      <c r="Q883" s="24" t="e">
        <f t="shared" si="58"/>
        <v>#REF!</v>
      </c>
      <c r="R883" s="25" t="e">
        <f t="shared" si="59"/>
        <v>#REF!</v>
      </c>
      <c r="S883" s="24">
        <f t="shared" si="60"/>
        <v>0</v>
      </c>
      <c r="T883" s="35"/>
      <c r="U883" s="35"/>
      <c r="V883" s="35" t="e">
        <f t="shared" si="63"/>
        <v>#REF!</v>
      </c>
      <c r="W883" s="23" t="e">
        <f>+#REF!-H883</f>
        <v>#REF!</v>
      </c>
      <c r="X883" s="35">
        <f t="shared" si="61"/>
        <v>26600</v>
      </c>
      <c r="Y883" s="35" t="e">
        <f t="shared" si="62"/>
        <v>#REF!</v>
      </c>
      <c r="Z883" s="35" t="e">
        <f t="shared" si="64"/>
        <v>#REF!</v>
      </c>
      <c r="AA883" s="35"/>
      <c r="AB883" s="35"/>
      <c r="AC883" s="35" t="e">
        <f t="shared" si="65"/>
        <v>#REF!</v>
      </c>
      <c r="AD883" s="12" t="str">
        <f>VLOOKUP(B883,'[1]All-Muss'!$C$3:$L$1341,10,0)</f>
        <v>Letter not sent, last communication 10</v>
      </c>
    </row>
    <row r="884" spans="1:30" ht="15" thickBot="1" x14ac:dyDescent="0.35">
      <c r="A884" s="27">
        <v>884</v>
      </c>
      <c r="B884" s="28" t="s">
        <v>2175</v>
      </c>
      <c r="C884" s="23" t="s">
        <v>23</v>
      </c>
      <c r="D884" s="29">
        <v>3001872</v>
      </c>
      <c r="E884" s="19" t="s">
        <v>25</v>
      </c>
      <c r="F884" s="23" t="s">
        <v>26</v>
      </c>
      <c r="G884" s="31">
        <v>35037</v>
      </c>
      <c r="H884" s="23">
        <v>1995</v>
      </c>
      <c r="I884" s="23" t="s">
        <v>2176</v>
      </c>
      <c r="J884" s="23"/>
      <c r="K884" s="34"/>
      <c r="L884" s="34">
        <f>VLOOKUP(B884,'[1]All-Muss'!$C$3:$L$1341,5,0)</f>
        <v>75000</v>
      </c>
      <c r="M884" s="34">
        <f>VLOOKUP(B884,'[1]All-Muss'!$C$3:$L$1341,6,0)</f>
        <v>75000</v>
      </c>
      <c r="N884" s="30" t="str">
        <f>VLOOKUP(B884,'[1]All-Muss'!$C$3:$L$1341,8,0)</f>
        <v>I.R.M</v>
      </c>
      <c r="O884" s="34">
        <f t="shared" si="57"/>
        <v>0</v>
      </c>
      <c r="P884" s="23" t="e">
        <f>+#REF!-H884</f>
        <v>#REF!</v>
      </c>
      <c r="Q884" s="24" t="e">
        <f t="shared" si="58"/>
        <v>#REF!</v>
      </c>
      <c r="R884" s="25" t="e">
        <f t="shared" si="59"/>
        <v>#REF!</v>
      </c>
      <c r="S884" s="24">
        <f t="shared" si="60"/>
        <v>0</v>
      </c>
      <c r="T884" s="35"/>
      <c r="U884" s="35"/>
      <c r="V884" s="35" t="e">
        <f t="shared" si="63"/>
        <v>#REF!</v>
      </c>
      <c r="W884" s="23" t="e">
        <f>+#REF!-H884</f>
        <v>#REF!</v>
      </c>
      <c r="X884" s="35">
        <f t="shared" si="61"/>
        <v>60000</v>
      </c>
      <c r="Y884" s="35" t="e">
        <f t="shared" si="62"/>
        <v>#REF!</v>
      </c>
      <c r="Z884" s="35" t="e">
        <f t="shared" si="64"/>
        <v>#REF!</v>
      </c>
      <c r="AA884" s="35"/>
      <c r="AB884" s="35"/>
      <c r="AC884" s="35" t="e">
        <f t="shared" si="65"/>
        <v>#REF!</v>
      </c>
      <c r="AD884" s="12" t="str">
        <f>VLOOKUP(B884,'[1]All-Muss'!$C$3:$L$1341,10,0)</f>
        <v>Letter not sent, last communication 96</v>
      </c>
    </row>
    <row r="885" spans="1:30" ht="15" thickBot="1" x14ac:dyDescent="0.35">
      <c r="A885" s="27">
        <v>885</v>
      </c>
      <c r="B885" s="28" t="s">
        <v>2177</v>
      </c>
      <c r="C885" s="23" t="s">
        <v>23</v>
      </c>
      <c r="D885" s="29">
        <v>3001879</v>
      </c>
      <c r="E885" s="19" t="s">
        <v>25</v>
      </c>
      <c r="F885" s="23" t="s">
        <v>26</v>
      </c>
      <c r="G885" s="23" t="s">
        <v>2178</v>
      </c>
      <c r="H885" s="23">
        <v>1995</v>
      </c>
      <c r="I885" s="23" t="s">
        <v>2179</v>
      </c>
      <c r="J885" s="23"/>
      <c r="K885" s="34"/>
      <c r="L885" s="34">
        <f>VLOOKUP(B885,'[1]All-Muss'!$C$3:$L$1341,5,0)</f>
        <v>54150</v>
      </c>
      <c r="M885" s="34">
        <f>VLOOKUP(B885,'[1]All-Muss'!$C$3:$L$1341,6,0)</f>
        <v>54150</v>
      </c>
      <c r="N885" s="30" t="str">
        <f>VLOOKUP(B885,'[1]All-Muss'!$C$3:$L$1341,8,0)</f>
        <v>I.R.M</v>
      </c>
      <c r="O885" s="34">
        <f t="shared" si="57"/>
        <v>0</v>
      </c>
      <c r="P885" s="23" t="e">
        <f>+#REF!-H885</f>
        <v>#REF!</v>
      </c>
      <c r="Q885" s="24" t="e">
        <f t="shared" si="58"/>
        <v>#REF!</v>
      </c>
      <c r="R885" s="25" t="e">
        <f t="shared" si="59"/>
        <v>#REF!</v>
      </c>
      <c r="S885" s="24">
        <f t="shared" si="60"/>
        <v>0</v>
      </c>
      <c r="T885" s="35"/>
      <c r="U885" s="35"/>
      <c r="V885" s="35" t="e">
        <f t="shared" si="63"/>
        <v>#REF!</v>
      </c>
      <c r="W885" s="23" t="e">
        <f>+#REF!-H885</f>
        <v>#REF!</v>
      </c>
      <c r="X885" s="35">
        <f t="shared" si="61"/>
        <v>43320</v>
      </c>
      <c r="Y885" s="35" t="e">
        <f t="shared" si="62"/>
        <v>#REF!</v>
      </c>
      <c r="Z885" s="35" t="e">
        <f t="shared" si="64"/>
        <v>#REF!</v>
      </c>
      <c r="AA885" s="35"/>
      <c r="AB885" s="35"/>
      <c r="AC885" s="35" t="e">
        <f t="shared" si="65"/>
        <v>#REF!</v>
      </c>
      <c r="AD885" s="12" t="str">
        <f>VLOOKUP(B885,'[1]All-Muss'!$C$3:$L$1341,10,0)</f>
        <v>Letter sent, Last communication 07</v>
      </c>
    </row>
    <row r="886" spans="1:30" ht="15" thickBot="1" x14ac:dyDescent="0.35">
      <c r="A886" s="27">
        <v>886</v>
      </c>
      <c r="B886" s="28" t="s">
        <v>2180</v>
      </c>
      <c r="C886" s="23" t="s">
        <v>23</v>
      </c>
      <c r="D886" s="29">
        <v>3001909</v>
      </c>
      <c r="E886" s="19" t="s">
        <v>25</v>
      </c>
      <c r="F886" s="23" t="s">
        <v>26</v>
      </c>
      <c r="G886" s="31">
        <v>34976</v>
      </c>
      <c r="H886" s="23">
        <v>1995</v>
      </c>
      <c r="I886" s="23" t="s">
        <v>2181</v>
      </c>
      <c r="J886" s="23"/>
      <c r="K886" s="34"/>
      <c r="L886" s="34">
        <f>VLOOKUP(B886,'[1]All-Muss'!$C$3:$L$1341,5,0)</f>
        <v>57000</v>
      </c>
      <c r="M886" s="34">
        <f>VLOOKUP(B886,'[1]All-Muss'!$C$3:$L$1341,6,0)</f>
        <v>57000</v>
      </c>
      <c r="N886" s="30" t="str">
        <f>VLOOKUP(B886,'[1]All-Muss'!$C$3:$L$1341,8,0)</f>
        <v>R.M</v>
      </c>
      <c r="O886" s="34">
        <f t="shared" si="57"/>
        <v>0</v>
      </c>
      <c r="P886" s="23" t="e">
        <f>+#REF!-H886</f>
        <v>#REF!</v>
      </c>
      <c r="Q886" s="24" t="e">
        <f t="shared" si="58"/>
        <v>#REF!</v>
      </c>
      <c r="R886" s="25" t="e">
        <f t="shared" si="59"/>
        <v>#REF!</v>
      </c>
      <c r="S886" s="24">
        <f t="shared" si="60"/>
        <v>0</v>
      </c>
      <c r="T886" s="35"/>
      <c r="U886" s="35"/>
      <c r="V886" s="35" t="e">
        <f t="shared" si="63"/>
        <v>#REF!</v>
      </c>
      <c r="W886" s="23" t="e">
        <f>+#REF!-H886</f>
        <v>#REF!</v>
      </c>
      <c r="X886" s="35">
        <f t="shared" si="61"/>
        <v>45600</v>
      </c>
      <c r="Y886" s="35" t="e">
        <f t="shared" si="62"/>
        <v>#REF!</v>
      </c>
      <c r="Z886" s="35" t="e">
        <f t="shared" si="64"/>
        <v>#REF!</v>
      </c>
      <c r="AA886" s="35"/>
      <c r="AB886" s="35"/>
      <c r="AC886" s="35" t="e">
        <f t="shared" si="65"/>
        <v>#REF!</v>
      </c>
      <c r="AD886" s="12" t="str">
        <f>VLOOKUP(B886,'[1]All-Muss'!$C$3:$L$1341,10,0)</f>
        <v>Letter not sent, last communication 08</v>
      </c>
    </row>
    <row r="887" spans="1:30" ht="15" thickBot="1" x14ac:dyDescent="0.35">
      <c r="A887" s="27">
        <v>887</v>
      </c>
      <c r="B887" s="28" t="s">
        <v>2182</v>
      </c>
      <c r="C887" s="23" t="s">
        <v>23</v>
      </c>
      <c r="D887" s="29">
        <v>3001916</v>
      </c>
      <c r="E887" s="19" t="s">
        <v>25</v>
      </c>
      <c r="F887" s="23" t="s">
        <v>26</v>
      </c>
      <c r="G887" s="23" t="s">
        <v>2183</v>
      </c>
      <c r="H887" s="23">
        <v>1995</v>
      </c>
      <c r="I887" s="23" t="s">
        <v>2184</v>
      </c>
      <c r="J887" s="23"/>
      <c r="K887" s="34"/>
      <c r="L887" s="34">
        <f>VLOOKUP(B887,'[1]All-Muss'!$C$3:$L$1341,5,0)</f>
        <v>45000</v>
      </c>
      <c r="M887" s="34">
        <f>VLOOKUP(B887,'[1]All-Muss'!$C$3:$L$1341,6,0)</f>
        <v>45000</v>
      </c>
      <c r="N887" s="30" t="str">
        <f>VLOOKUP(B887,'[1]All-Muss'!$C$3:$L$1341,8,0)</f>
        <v>I.R.M</v>
      </c>
      <c r="O887" s="34">
        <f t="shared" si="57"/>
        <v>0</v>
      </c>
      <c r="P887" s="23" t="e">
        <f>+#REF!-H887</f>
        <v>#REF!</v>
      </c>
      <c r="Q887" s="24" t="e">
        <f t="shared" si="58"/>
        <v>#REF!</v>
      </c>
      <c r="R887" s="25" t="e">
        <f t="shared" si="59"/>
        <v>#REF!</v>
      </c>
      <c r="S887" s="24">
        <f t="shared" si="60"/>
        <v>0</v>
      </c>
      <c r="T887" s="35"/>
      <c r="U887" s="35"/>
      <c r="V887" s="35" t="e">
        <f t="shared" si="63"/>
        <v>#REF!</v>
      </c>
      <c r="W887" s="23" t="e">
        <f>+#REF!-H887</f>
        <v>#REF!</v>
      </c>
      <c r="X887" s="35">
        <f t="shared" si="61"/>
        <v>36000</v>
      </c>
      <c r="Y887" s="35" t="e">
        <f t="shared" si="62"/>
        <v>#REF!</v>
      </c>
      <c r="Z887" s="35" t="e">
        <f t="shared" si="64"/>
        <v>#REF!</v>
      </c>
      <c r="AA887" s="35"/>
      <c r="AB887" s="35"/>
      <c r="AC887" s="35" t="e">
        <f t="shared" si="65"/>
        <v>#REF!</v>
      </c>
      <c r="AD887" s="12" t="str">
        <f>VLOOKUP(B887,'[1]All-Muss'!$C$3:$L$1341,10,0)</f>
        <v>Letter sent, Last communication 07</v>
      </c>
    </row>
    <row r="888" spans="1:30" ht="15" thickBot="1" x14ac:dyDescent="0.35">
      <c r="A888" s="27">
        <v>888</v>
      </c>
      <c r="B888" s="28" t="s">
        <v>2185</v>
      </c>
      <c r="C888" s="23" t="s">
        <v>23</v>
      </c>
      <c r="D888" s="29">
        <v>3001919</v>
      </c>
      <c r="E888" s="19" t="s">
        <v>25</v>
      </c>
      <c r="F888" s="23" t="s">
        <v>26</v>
      </c>
      <c r="G888" s="23" t="s">
        <v>2186</v>
      </c>
      <c r="H888" s="23">
        <v>1995</v>
      </c>
      <c r="I888" s="23" t="s">
        <v>2187</v>
      </c>
      <c r="J888" s="23"/>
      <c r="K888" s="34"/>
      <c r="L888" s="34">
        <f>VLOOKUP(B888,'[1]All-Muss'!$C$3:$L$1341,5,0)</f>
        <v>54150</v>
      </c>
      <c r="M888" s="34">
        <f>VLOOKUP(B888,'[1]All-Muss'!$C$3:$L$1341,6,0)</f>
        <v>54150</v>
      </c>
      <c r="N888" s="30" t="str">
        <f>VLOOKUP(B888,'[1]All-Muss'!$C$3:$L$1341,8,0)</f>
        <v>I.R.M</v>
      </c>
      <c r="O888" s="34">
        <f t="shared" si="57"/>
        <v>0</v>
      </c>
      <c r="P888" s="23" t="e">
        <f>+#REF!-H888</f>
        <v>#REF!</v>
      </c>
      <c r="Q888" s="24" t="e">
        <f t="shared" si="58"/>
        <v>#REF!</v>
      </c>
      <c r="R888" s="25" t="e">
        <f t="shared" si="59"/>
        <v>#REF!</v>
      </c>
      <c r="S888" s="24">
        <f t="shared" si="60"/>
        <v>0</v>
      </c>
      <c r="T888" s="35"/>
      <c r="U888" s="35"/>
      <c r="V888" s="35" t="e">
        <f t="shared" si="63"/>
        <v>#REF!</v>
      </c>
      <c r="W888" s="23" t="e">
        <f>+#REF!-H888</f>
        <v>#REF!</v>
      </c>
      <c r="X888" s="35">
        <f t="shared" si="61"/>
        <v>43320</v>
      </c>
      <c r="Y888" s="35" t="e">
        <f t="shared" si="62"/>
        <v>#REF!</v>
      </c>
      <c r="Z888" s="35" t="e">
        <f t="shared" si="64"/>
        <v>#REF!</v>
      </c>
      <c r="AA888" s="35"/>
      <c r="AB888" s="35"/>
      <c r="AC888" s="35" t="e">
        <f t="shared" si="65"/>
        <v>#REF!</v>
      </c>
      <c r="AD888" s="12" t="str">
        <f>VLOOKUP(B888,'[1]All-Muss'!$C$3:$L$1341,10,0)</f>
        <v>Letter not sent, reminder sent 10</v>
      </c>
    </row>
    <row r="889" spans="1:30" ht="15" thickBot="1" x14ac:dyDescent="0.35">
      <c r="A889" s="27">
        <v>889</v>
      </c>
      <c r="B889" s="28" t="s">
        <v>2188</v>
      </c>
      <c r="C889" s="23" t="s">
        <v>23</v>
      </c>
      <c r="D889" s="29">
        <v>3001926</v>
      </c>
      <c r="E889" s="19" t="s">
        <v>25</v>
      </c>
      <c r="F889" s="23" t="s">
        <v>26</v>
      </c>
      <c r="G889" s="23" t="s">
        <v>2189</v>
      </c>
      <c r="H889" s="23">
        <v>1995</v>
      </c>
      <c r="I889" s="23" t="s">
        <v>2190</v>
      </c>
      <c r="J889" s="23"/>
      <c r="K889" s="34"/>
      <c r="L889" s="34">
        <f>VLOOKUP(B889,'[1]All-Muss'!$C$3:$L$1341,5,0)</f>
        <v>28000</v>
      </c>
      <c r="M889" s="34">
        <f>VLOOKUP(B889,'[1]All-Muss'!$C$3:$L$1341,6,0)</f>
        <v>11200</v>
      </c>
      <c r="N889" s="30" t="str">
        <f>VLOOKUP(B889,'[1]All-Muss'!$C$3:$L$1341,8,0)</f>
        <v>Outstanding</v>
      </c>
      <c r="O889" s="34">
        <f t="shared" si="57"/>
        <v>16800</v>
      </c>
      <c r="P889" s="23" t="e">
        <f>+#REF!-H889</f>
        <v>#REF!</v>
      </c>
      <c r="Q889" s="24">
        <f t="shared" si="58"/>
        <v>8960</v>
      </c>
      <c r="R889" s="25" t="e">
        <f t="shared" si="59"/>
        <v>#REF!</v>
      </c>
      <c r="S889" s="24">
        <f t="shared" si="60"/>
        <v>8960</v>
      </c>
      <c r="T889" s="35"/>
      <c r="U889" s="35"/>
      <c r="V889" s="35" t="e">
        <f t="shared" si="63"/>
        <v>#REF!</v>
      </c>
      <c r="W889" s="23" t="e">
        <f>+#REF!-H889</f>
        <v>#REF!</v>
      </c>
      <c r="X889" s="35">
        <f t="shared" si="61"/>
        <v>8960</v>
      </c>
      <c r="Y889" s="35" t="e">
        <f t="shared" si="62"/>
        <v>#REF!</v>
      </c>
      <c r="Z889" s="35" t="e">
        <f t="shared" si="64"/>
        <v>#REF!</v>
      </c>
      <c r="AA889" s="35"/>
      <c r="AB889" s="35"/>
      <c r="AC889" s="35" t="e">
        <f t="shared" si="65"/>
        <v>#REF!</v>
      </c>
      <c r="AD889" s="12" t="str">
        <f>VLOOKUP(B889,'[1]All-Muss'!$C$3:$L$1341,10,0)</f>
        <v>Letter not sent, no communication till date</v>
      </c>
    </row>
    <row r="890" spans="1:30" ht="15" thickBot="1" x14ac:dyDescent="0.35">
      <c r="A890" s="27">
        <v>890</v>
      </c>
      <c r="B890" s="28" t="s">
        <v>2191</v>
      </c>
      <c r="C890" s="23" t="s">
        <v>23</v>
      </c>
      <c r="D890" s="29">
        <v>3001931</v>
      </c>
      <c r="E890" s="19" t="s">
        <v>25</v>
      </c>
      <c r="F890" s="23" t="s">
        <v>26</v>
      </c>
      <c r="G890" s="23" t="s">
        <v>996</v>
      </c>
      <c r="H890" s="23">
        <v>1995</v>
      </c>
      <c r="I890" s="23" t="s">
        <v>2192</v>
      </c>
      <c r="J890" s="23"/>
      <c r="K890" s="34"/>
      <c r="L890" s="34">
        <f>VLOOKUP(B890,'[1]All-Muss'!$C$3:$L$1341,5,0)</f>
        <v>45000</v>
      </c>
      <c r="M890" s="34">
        <f>VLOOKUP(B890,'[1]All-Muss'!$C$3:$L$1341,6,0)</f>
        <v>45000</v>
      </c>
      <c r="N890" s="30" t="str">
        <f>VLOOKUP(B890,'[1]All-Muss'!$C$3:$L$1341,8,0)</f>
        <v>R.M</v>
      </c>
      <c r="O890" s="34">
        <f t="shared" si="57"/>
        <v>0</v>
      </c>
      <c r="P890" s="23" t="e">
        <f>+#REF!-H890</f>
        <v>#REF!</v>
      </c>
      <c r="Q890" s="24" t="e">
        <f t="shared" si="58"/>
        <v>#REF!</v>
      </c>
      <c r="R890" s="25" t="e">
        <f t="shared" si="59"/>
        <v>#REF!</v>
      </c>
      <c r="S890" s="24">
        <f t="shared" si="60"/>
        <v>0</v>
      </c>
      <c r="T890" s="35"/>
      <c r="U890" s="35"/>
      <c r="V890" s="35" t="e">
        <f t="shared" si="63"/>
        <v>#REF!</v>
      </c>
      <c r="W890" s="23" t="e">
        <f>+#REF!-H890</f>
        <v>#REF!</v>
      </c>
      <c r="X890" s="35">
        <f t="shared" si="61"/>
        <v>36000</v>
      </c>
      <c r="Y890" s="35" t="e">
        <f t="shared" si="62"/>
        <v>#REF!</v>
      </c>
      <c r="Z890" s="35" t="e">
        <f t="shared" si="64"/>
        <v>#REF!</v>
      </c>
      <c r="AA890" s="35"/>
      <c r="AB890" s="35"/>
      <c r="AC890" s="35" t="e">
        <f t="shared" si="65"/>
        <v>#REF!</v>
      </c>
      <c r="AD890" s="12" t="str">
        <f>VLOOKUP(B890,'[1]All-Muss'!$C$3:$L$1341,10,0)</f>
        <v>Last communication 11</v>
      </c>
    </row>
    <row r="891" spans="1:30" ht="15" thickBot="1" x14ac:dyDescent="0.35">
      <c r="A891" s="27">
        <v>891</v>
      </c>
      <c r="B891" s="28" t="s">
        <v>2193</v>
      </c>
      <c r="C891" s="23" t="s">
        <v>23</v>
      </c>
      <c r="D891" s="29">
        <v>3001933</v>
      </c>
      <c r="E891" s="19" t="s">
        <v>25</v>
      </c>
      <c r="F891" s="23" t="s">
        <v>26</v>
      </c>
      <c r="G891" s="31">
        <v>34976</v>
      </c>
      <c r="H891" s="23">
        <v>1995</v>
      </c>
      <c r="I891" s="23" t="s">
        <v>2194</v>
      </c>
      <c r="J891" s="23"/>
      <c r="K891" s="34"/>
      <c r="L891" s="34">
        <f>VLOOKUP(B891,'[1]All-Muss'!$C$3:$L$1341,5,0)</f>
        <v>45000</v>
      </c>
      <c r="M891" s="34">
        <f>VLOOKUP(B891,'[1]All-Muss'!$C$3:$L$1341,6,0)</f>
        <v>45000</v>
      </c>
      <c r="N891" s="30" t="str">
        <f>VLOOKUP(B891,'[1]All-Muss'!$C$3:$L$1341,8,0)</f>
        <v>I.R.M</v>
      </c>
      <c r="O891" s="34">
        <f t="shared" si="57"/>
        <v>0</v>
      </c>
      <c r="P891" s="23" t="e">
        <f>+#REF!-H891</f>
        <v>#REF!</v>
      </c>
      <c r="Q891" s="24" t="e">
        <f t="shared" si="58"/>
        <v>#REF!</v>
      </c>
      <c r="R891" s="25" t="e">
        <f t="shared" si="59"/>
        <v>#REF!</v>
      </c>
      <c r="S891" s="24">
        <f t="shared" si="60"/>
        <v>0</v>
      </c>
      <c r="T891" s="35"/>
      <c r="U891" s="35"/>
      <c r="V891" s="35" t="e">
        <f t="shared" si="63"/>
        <v>#REF!</v>
      </c>
      <c r="W891" s="23" t="e">
        <f>+#REF!-H891</f>
        <v>#REF!</v>
      </c>
      <c r="X891" s="35">
        <f t="shared" si="61"/>
        <v>36000</v>
      </c>
      <c r="Y891" s="35" t="e">
        <f t="shared" si="62"/>
        <v>#REF!</v>
      </c>
      <c r="Z891" s="35" t="e">
        <f t="shared" si="64"/>
        <v>#REF!</v>
      </c>
      <c r="AA891" s="35"/>
      <c r="AB891" s="35"/>
      <c r="AC891" s="35" t="e">
        <f t="shared" si="65"/>
        <v>#REF!</v>
      </c>
      <c r="AD891" s="12" t="str">
        <f>VLOOKUP(B891,'[1]All-Muss'!$C$3:$L$1341,10,0)</f>
        <v>Letter undelivered, last communication 07</v>
      </c>
    </row>
    <row r="892" spans="1:30" ht="15" thickBot="1" x14ac:dyDescent="0.35">
      <c r="A892" s="27">
        <v>892</v>
      </c>
      <c r="B892" s="28" t="s">
        <v>2195</v>
      </c>
      <c r="C892" s="23" t="s">
        <v>23</v>
      </c>
      <c r="D892" s="29">
        <v>3001937</v>
      </c>
      <c r="E892" s="19" t="s">
        <v>25</v>
      </c>
      <c r="F892" s="23" t="s">
        <v>26</v>
      </c>
      <c r="G892" s="23" t="s">
        <v>996</v>
      </c>
      <c r="H892" s="23">
        <v>1995</v>
      </c>
      <c r="I892" s="23" t="s">
        <v>2196</v>
      </c>
      <c r="J892" s="23"/>
      <c r="K892" s="34"/>
      <c r="L892" s="34">
        <f>VLOOKUP(B892,'[1]All-Muss'!$C$3:$L$1341,5,0)</f>
        <v>28000</v>
      </c>
      <c r="M892" s="34">
        <f>VLOOKUP(B892,'[1]All-Muss'!$C$3:$L$1341,6,0)</f>
        <v>16800</v>
      </c>
      <c r="N892" s="30" t="str">
        <f>VLOOKUP(B892,'[1]All-Muss'!$C$3:$L$1341,8,0)</f>
        <v>Outstanding</v>
      </c>
      <c r="O892" s="34">
        <f t="shared" si="57"/>
        <v>11200</v>
      </c>
      <c r="P892" s="23" t="e">
        <f>+#REF!-H892</f>
        <v>#REF!</v>
      </c>
      <c r="Q892" s="24">
        <f t="shared" si="58"/>
        <v>13440</v>
      </c>
      <c r="R892" s="25" t="e">
        <f t="shared" si="59"/>
        <v>#REF!</v>
      </c>
      <c r="S892" s="24">
        <f t="shared" si="60"/>
        <v>13440</v>
      </c>
      <c r="T892" s="35"/>
      <c r="U892" s="35"/>
      <c r="V892" s="35" t="e">
        <f t="shared" si="63"/>
        <v>#REF!</v>
      </c>
      <c r="W892" s="23" t="e">
        <f>+#REF!-H892</f>
        <v>#REF!</v>
      </c>
      <c r="X892" s="35">
        <f t="shared" si="61"/>
        <v>13440</v>
      </c>
      <c r="Y892" s="35" t="e">
        <f t="shared" si="62"/>
        <v>#REF!</v>
      </c>
      <c r="Z892" s="35" t="e">
        <f t="shared" si="64"/>
        <v>#REF!</v>
      </c>
      <c r="AA892" s="35"/>
      <c r="AB892" s="35"/>
      <c r="AC892" s="35" t="e">
        <f t="shared" si="65"/>
        <v>#REF!</v>
      </c>
      <c r="AD892" s="12" t="str">
        <f>VLOOKUP(B892,'[1]All-Muss'!$C$3:$L$1341,10,0)</f>
        <v>Letter undelivered, according to file unit cost outstanding</v>
      </c>
    </row>
    <row r="893" spans="1:30" ht="15" thickBot="1" x14ac:dyDescent="0.35">
      <c r="A893" s="27">
        <v>893</v>
      </c>
      <c r="B893" s="28" t="s">
        <v>2197</v>
      </c>
      <c r="C893" s="23" t="s">
        <v>23</v>
      </c>
      <c r="D893" s="29">
        <v>3001945</v>
      </c>
      <c r="E893" s="19" t="s">
        <v>25</v>
      </c>
      <c r="F893" s="23" t="s">
        <v>26</v>
      </c>
      <c r="G893" s="23" t="s">
        <v>996</v>
      </c>
      <c r="H893" s="23">
        <v>1995</v>
      </c>
      <c r="I893" s="23" t="s">
        <v>2198</v>
      </c>
      <c r="J893" s="23"/>
      <c r="K893" s="34"/>
      <c r="L893" s="34">
        <f>VLOOKUP(B893,'[1]All-Muss'!$C$3:$L$1341,5,0)</f>
        <v>75000</v>
      </c>
      <c r="M893" s="34">
        <f>VLOOKUP(B893,'[1]All-Muss'!$C$3:$L$1341,6,0)</f>
        <v>75000</v>
      </c>
      <c r="N893" s="30" t="str">
        <f>VLOOKUP(B893,'[1]All-Muss'!$C$3:$L$1341,8,0)</f>
        <v>R.M</v>
      </c>
      <c r="O893" s="34">
        <f t="shared" si="57"/>
        <v>0</v>
      </c>
      <c r="P893" s="23" t="e">
        <f>+#REF!-H893</f>
        <v>#REF!</v>
      </c>
      <c r="Q893" s="24" t="e">
        <f t="shared" si="58"/>
        <v>#REF!</v>
      </c>
      <c r="R893" s="25" t="e">
        <f t="shared" si="59"/>
        <v>#REF!</v>
      </c>
      <c r="S893" s="24">
        <f t="shared" si="60"/>
        <v>0</v>
      </c>
      <c r="T893" s="35"/>
      <c r="U893" s="35"/>
      <c r="V893" s="35" t="e">
        <f t="shared" si="63"/>
        <v>#REF!</v>
      </c>
      <c r="W893" s="23" t="e">
        <f>+#REF!-H893</f>
        <v>#REF!</v>
      </c>
      <c r="X893" s="35">
        <f t="shared" si="61"/>
        <v>60000</v>
      </c>
      <c r="Y893" s="35" t="e">
        <f t="shared" si="62"/>
        <v>#REF!</v>
      </c>
      <c r="Z893" s="35" t="e">
        <f t="shared" si="64"/>
        <v>#REF!</v>
      </c>
      <c r="AA893" s="35"/>
      <c r="AB893" s="35"/>
      <c r="AC893" s="35" t="e">
        <f t="shared" si="65"/>
        <v>#REF!</v>
      </c>
      <c r="AD893" s="12" t="str">
        <f>VLOOKUP(B893,'[1]All-Muss'!$C$3:$L$1341,10,0)</f>
        <v>Last communication 10</v>
      </c>
    </row>
    <row r="894" spans="1:30" ht="15" thickBot="1" x14ac:dyDescent="0.35">
      <c r="A894" s="27">
        <v>894</v>
      </c>
      <c r="B894" s="28" t="s">
        <v>2199</v>
      </c>
      <c r="C894" s="23" t="s">
        <v>23</v>
      </c>
      <c r="D894" s="29">
        <v>3001946</v>
      </c>
      <c r="E894" s="19" t="s">
        <v>25</v>
      </c>
      <c r="F894" s="23" t="s">
        <v>26</v>
      </c>
      <c r="G894" s="23" t="s">
        <v>2200</v>
      </c>
      <c r="H894" s="23">
        <v>1995</v>
      </c>
      <c r="I894" s="23" t="s">
        <v>2201</v>
      </c>
      <c r="J894" s="23"/>
      <c r="K894" s="34"/>
      <c r="L894" s="34">
        <f>VLOOKUP(B894,'[1]All-Muss'!$C$3:$L$1341,5,0)</f>
        <v>45000</v>
      </c>
      <c r="M894" s="34">
        <f>VLOOKUP(B894,'[1]All-Muss'!$C$3:$L$1341,6,0)</f>
        <v>45000</v>
      </c>
      <c r="N894" s="30" t="str">
        <f>VLOOKUP(B894,'[1]All-Muss'!$C$3:$L$1341,8,0)</f>
        <v>I.R.M</v>
      </c>
      <c r="O894" s="34">
        <f t="shared" si="57"/>
        <v>0</v>
      </c>
      <c r="P894" s="23" t="e">
        <f>+#REF!-H894</f>
        <v>#REF!</v>
      </c>
      <c r="Q894" s="24" t="e">
        <f t="shared" si="58"/>
        <v>#REF!</v>
      </c>
      <c r="R894" s="25" t="e">
        <f t="shared" si="59"/>
        <v>#REF!</v>
      </c>
      <c r="S894" s="24">
        <f t="shared" si="60"/>
        <v>0</v>
      </c>
      <c r="T894" s="35"/>
      <c r="U894" s="35"/>
      <c r="V894" s="35" t="e">
        <f t="shared" si="63"/>
        <v>#REF!</v>
      </c>
      <c r="W894" s="23" t="e">
        <f>+#REF!-H894</f>
        <v>#REF!</v>
      </c>
      <c r="X894" s="35">
        <f t="shared" si="61"/>
        <v>36000</v>
      </c>
      <c r="Y894" s="35" t="e">
        <f t="shared" si="62"/>
        <v>#REF!</v>
      </c>
      <c r="Z894" s="35" t="e">
        <f t="shared" si="64"/>
        <v>#REF!</v>
      </c>
      <c r="AA894" s="35"/>
      <c r="AB894" s="35"/>
      <c r="AC894" s="35" t="e">
        <f t="shared" si="65"/>
        <v>#REF!</v>
      </c>
      <c r="AD894" s="12" t="str">
        <f>VLOOKUP(B894,'[1]All-Muss'!$C$3:$L$1341,10,0)</f>
        <v>Letter not sent, last communication 96</v>
      </c>
    </row>
    <row r="895" spans="1:30" ht="15" thickBot="1" x14ac:dyDescent="0.35">
      <c r="A895" s="27">
        <v>895</v>
      </c>
      <c r="B895" s="28" t="s">
        <v>2202</v>
      </c>
      <c r="C895" s="23" t="s">
        <v>23</v>
      </c>
      <c r="D895" s="29">
        <v>3001947</v>
      </c>
      <c r="E895" s="19" t="s">
        <v>25</v>
      </c>
      <c r="F895" s="23" t="s">
        <v>26</v>
      </c>
      <c r="G895" s="23" t="s">
        <v>2186</v>
      </c>
      <c r="H895" s="23">
        <v>1995</v>
      </c>
      <c r="I895" s="23" t="s">
        <v>2203</v>
      </c>
      <c r="J895" s="23"/>
      <c r="K895" s="34"/>
      <c r="L895" s="34">
        <f>VLOOKUP(B895,'[1]All-Muss'!$C$3:$L$1341,5,0)</f>
        <v>45000</v>
      </c>
      <c r="M895" s="34">
        <f>VLOOKUP(B895,'[1]All-Muss'!$C$3:$L$1341,6,0)</f>
        <v>45000</v>
      </c>
      <c r="N895" s="30" t="str">
        <f>VLOOKUP(B895,'[1]All-Muss'!$C$3:$L$1341,8,0)</f>
        <v>I.R.M</v>
      </c>
      <c r="O895" s="34">
        <f t="shared" si="57"/>
        <v>0</v>
      </c>
      <c r="P895" s="23" t="e">
        <f>+#REF!-H895</f>
        <v>#REF!</v>
      </c>
      <c r="Q895" s="24" t="e">
        <f t="shared" si="58"/>
        <v>#REF!</v>
      </c>
      <c r="R895" s="25" t="e">
        <f t="shared" si="59"/>
        <v>#REF!</v>
      </c>
      <c r="S895" s="24">
        <f t="shared" si="60"/>
        <v>0</v>
      </c>
      <c r="T895" s="35"/>
      <c r="U895" s="35"/>
      <c r="V895" s="35" t="e">
        <f t="shared" si="63"/>
        <v>#REF!</v>
      </c>
      <c r="W895" s="23" t="e">
        <f>+#REF!-H895</f>
        <v>#REF!</v>
      </c>
      <c r="X895" s="35">
        <f t="shared" si="61"/>
        <v>36000</v>
      </c>
      <c r="Y895" s="35" t="e">
        <f t="shared" si="62"/>
        <v>#REF!</v>
      </c>
      <c r="Z895" s="35" t="e">
        <f t="shared" si="64"/>
        <v>#REF!</v>
      </c>
      <c r="AA895" s="35"/>
      <c r="AB895" s="35"/>
      <c r="AC895" s="35" t="e">
        <f t="shared" si="65"/>
        <v>#REF!</v>
      </c>
      <c r="AD895" s="12" t="str">
        <f>VLOOKUP(B895,'[1]All-Muss'!$C$3:$L$1341,10,0)</f>
        <v>Letter sent, last communication 10</v>
      </c>
    </row>
    <row r="896" spans="1:30" ht="15" thickBot="1" x14ac:dyDescent="0.35">
      <c r="A896" s="27">
        <v>896</v>
      </c>
      <c r="B896" s="28" t="s">
        <v>2204</v>
      </c>
      <c r="C896" s="23" t="s">
        <v>23</v>
      </c>
      <c r="D896" s="29">
        <v>3001949</v>
      </c>
      <c r="E896" s="19" t="s">
        <v>25</v>
      </c>
      <c r="F896" s="23" t="s">
        <v>26</v>
      </c>
      <c r="G896" s="23" t="s">
        <v>2205</v>
      </c>
      <c r="H896" s="23">
        <v>1995</v>
      </c>
      <c r="I896" s="23" t="s">
        <v>2206</v>
      </c>
      <c r="J896" s="23"/>
      <c r="K896" s="34"/>
      <c r="L896" s="34">
        <f>VLOOKUP(B896,'[1]All-Muss'!$C$3:$L$1341,5,0)</f>
        <v>33250</v>
      </c>
      <c r="M896" s="34">
        <f>VLOOKUP(B896,'[1]All-Muss'!$C$3:$L$1341,6,0)</f>
        <v>33250</v>
      </c>
      <c r="N896" s="30" t="str">
        <f>VLOOKUP(B896,'[1]All-Muss'!$C$3:$L$1341,8,0)</f>
        <v>R.M</v>
      </c>
      <c r="O896" s="34">
        <f t="shared" si="57"/>
        <v>0</v>
      </c>
      <c r="P896" s="23" t="e">
        <f>+#REF!-H896</f>
        <v>#REF!</v>
      </c>
      <c r="Q896" s="24" t="e">
        <f t="shared" si="58"/>
        <v>#REF!</v>
      </c>
      <c r="R896" s="25" t="e">
        <f t="shared" si="59"/>
        <v>#REF!</v>
      </c>
      <c r="S896" s="24">
        <f t="shared" si="60"/>
        <v>0</v>
      </c>
      <c r="T896" s="35"/>
      <c r="U896" s="35"/>
      <c r="V896" s="35" t="e">
        <f t="shared" si="63"/>
        <v>#REF!</v>
      </c>
      <c r="W896" s="23" t="e">
        <f>+#REF!-H896</f>
        <v>#REF!</v>
      </c>
      <c r="X896" s="35">
        <f t="shared" si="61"/>
        <v>26600</v>
      </c>
      <c r="Y896" s="35" t="e">
        <f t="shared" si="62"/>
        <v>#REF!</v>
      </c>
      <c r="Z896" s="35" t="e">
        <f t="shared" si="64"/>
        <v>#REF!</v>
      </c>
      <c r="AA896" s="35"/>
      <c r="AB896" s="35"/>
      <c r="AC896" s="35" t="e">
        <f t="shared" si="65"/>
        <v>#REF!</v>
      </c>
      <c r="AD896" s="12" t="str">
        <f>VLOOKUP(B896,'[1]All-Muss'!$C$3:$L$1341,10,0)</f>
        <v>Last communication 10</v>
      </c>
    </row>
    <row r="897" spans="1:30" ht="15" thickBot="1" x14ac:dyDescent="0.35">
      <c r="A897" s="27">
        <v>897</v>
      </c>
      <c r="B897" s="28" t="s">
        <v>2207</v>
      </c>
      <c r="C897" s="23" t="s">
        <v>23</v>
      </c>
      <c r="D897" s="29">
        <v>3001951</v>
      </c>
      <c r="E897" s="19" t="s">
        <v>25</v>
      </c>
      <c r="F897" s="23" t="s">
        <v>26</v>
      </c>
      <c r="G897" s="23" t="s">
        <v>2200</v>
      </c>
      <c r="H897" s="23">
        <v>1995</v>
      </c>
      <c r="I897" s="23" t="s">
        <v>2208</v>
      </c>
      <c r="J897" s="23"/>
      <c r="K897" s="34"/>
      <c r="L897" s="34">
        <f>VLOOKUP(B897,'[1]All-Muss'!$C$3:$L$1341,5,0)</f>
        <v>45000</v>
      </c>
      <c r="M897" s="34">
        <f>VLOOKUP(B897,'[1]All-Muss'!$C$3:$L$1341,6,0)</f>
        <v>45000</v>
      </c>
      <c r="N897" s="30" t="str">
        <f>VLOOKUP(B897,'[1]All-Muss'!$C$3:$L$1341,8,0)</f>
        <v>R.M</v>
      </c>
      <c r="O897" s="34">
        <f t="shared" si="57"/>
        <v>0</v>
      </c>
      <c r="P897" s="23" t="e">
        <f>+#REF!-H897</f>
        <v>#REF!</v>
      </c>
      <c r="Q897" s="24" t="e">
        <f t="shared" si="58"/>
        <v>#REF!</v>
      </c>
      <c r="R897" s="25" t="e">
        <f t="shared" si="59"/>
        <v>#REF!</v>
      </c>
      <c r="S897" s="24">
        <f t="shared" si="60"/>
        <v>0</v>
      </c>
      <c r="T897" s="35"/>
      <c r="U897" s="35"/>
      <c r="V897" s="35" t="e">
        <f t="shared" si="63"/>
        <v>#REF!</v>
      </c>
      <c r="W897" s="23" t="e">
        <f>+#REF!-H897</f>
        <v>#REF!</v>
      </c>
      <c r="X897" s="35">
        <f t="shared" si="61"/>
        <v>36000</v>
      </c>
      <c r="Y897" s="35" t="e">
        <f t="shared" si="62"/>
        <v>#REF!</v>
      </c>
      <c r="Z897" s="35" t="e">
        <f t="shared" si="64"/>
        <v>#REF!</v>
      </c>
      <c r="AA897" s="35"/>
      <c r="AB897" s="35"/>
      <c r="AC897" s="35" t="e">
        <f t="shared" si="65"/>
        <v>#REF!</v>
      </c>
      <c r="AD897" s="12" t="str">
        <f>VLOOKUP(B897,'[1]All-Muss'!$C$3:$L$1341,10,0)</f>
        <v>Last communication 11</v>
      </c>
    </row>
    <row r="898" spans="1:30" ht="15" thickBot="1" x14ac:dyDescent="0.35">
      <c r="A898" s="27">
        <v>898</v>
      </c>
      <c r="B898" s="28" t="s">
        <v>2209</v>
      </c>
      <c r="C898" s="23" t="s">
        <v>23</v>
      </c>
      <c r="D898" s="29">
        <v>3001952</v>
      </c>
      <c r="E898" s="19" t="s">
        <v>25</v>
      </c>
      <c r="F898" s="23" t="s">
        <v>26</v>
      </c>
      <c r="G898" s="23" t="s">
        <v>2210</v>
      </c>
      <c r="H898" s="23">
        <v>1995</v>
      </c>
      <c r="I898" s="23" t="s">
        <v>2211</v>
      </c>
      <c r="J898" s="23"/>
      <c r="K898" s="34"/>
      <c r="L898" s="34">
        <f>VLOOKUP(B898,'[1]All-Muss'!$C$3:$L$1341,5,0)</f>
        <v>28000</v>
      </c>
      <c r="M898" s="34">
        <f>VLOOKUP(B898,'[1]All-Muss'!$C$3:$L$1341,6,0)</f>
        <v>28000</v>
      </c>
      <c r="N898" s="30" t="str">
        <f>VLOOKUP(B898,'[1]All-Muss'!$C$3:$L$1341,8,0)</f>
        <v>I.R.M</v>
      </c>
      <c r="O898" s="34">
        <f t="shared" si="57"/>
        <v>0</v>
      </c>
      <c r="P898" s="23" t="e">
        <f>+#REF!-H898</f>
        <v>#REF!</v>
      </c>
      <c r="Q898" s="24" t="e">
        <f t="shared" si="58"/>
        <v>#REF!</v>
      </c>
      <c r="R898" s="25" t="e">
        <f t="shared" si="59"/>
        <v>#REF!</v>
      </c>
      <c r="S898" s="24">
        <f t="shared" si="60"/>
        <v>0</v>
      </c>
      <c r="T898" s="35"/>
      <c r="U898" s="35"/>
      <c r="V898" s="35" t="e">
        <f t="shared" si="63"/>
        <v>#REF!</v>
      </c>
      <c r="W898" s="23" t="e">
        <f>+#REF!-H898</f>
        <v>#REF!</v>
      </c>
      <c r="X898" s="35">
        <f t="shared" si="61"/>
        <v>22400</v>
      </c>
      <c r="Y898" s="35" t="e">
        <f t="shared" si="62"/>
        <v>#REF!</v>
      </c>
      <c r="Z898" s="35" t="e">
        <f t="shared" si="64"/>
        <v>#REF!</v>
      </c>
      <c r="AA898" s="35"/>
      <c r="AB898" s="35"/>
      <c r="AC898" s="35" t="e">
        <f t="shared" si="65"/>
        <v>#REF!</v>
      </c>
      <c r="AD898" s="12" t="str">
        <f>VLOOKUP(B898,'[1]All-Muss'!$C$3:$L$1341,10,0)</f>
        <v>Letter sent, last communication 07</v>
      </c>
    </row>
    <row r="899" spans="1:30" ht="15" thickBot="1" x14ac:dyDescent="0.35">
      <c r="A899" s="27">
        <v>899</v>
      </c>
      <c r="B899" s="28" t="s">
        <v>2212</v>
      </c>
      <c r="C899" s="23" t="s">
        <v>23</v>
      </c>
      <c r="D899" s="29">
        <v>3001955</v>
      </c>
      <c r="E899" s="19" t="s">
        <v>25</v>
      </c>
      <c r="F899" s="23" t="s">
        <v>26</v>
      </c>
      <c r="G899" s="23" t="s">
        <v>2213</v>
      </c>
      <c r="H899" s="23">
        <v>1995</v>
      </c>
      <c r="I899" s="23" t="s">
        <v>2214</v>
      </c>
      <c r="J899" s="23"/>
      <c r="K899" s="34"/>
      <c r="L899" s="34">
        <f>VLOOKUP(B899,'[1]All-Muss'!$C$3:$L$1341,5,0)</f>
        <v>28000</v>
      </c>
      <c r="M899" s="34">
        <f>VLOOKUP(B899,'[1]All-Muss'!$C$3:$L$1341,6,0)</f>
        <v>28000</v>
      </c>
      <c r="N899" s="30" t="str">
        <f>VLOOKUP(B899,'[1]All-Muss'!$C$3:$L$1341,8,0)</f>
        <v>I.R.M</v>
      </c>
      <c r="O899" s="34">
        <f t="shared" ref="O899:O962" si="66">+L899-M899</f>
        <v>0</v>
      </c>
      <c r="P899" s="23" t="e">
        <f>+#REF!-H899</f>
        <v>#REF!</v>
      </c>
      <c r="Q899" s="24" t="e">
        <f t="shared" si="58"/>
        <v>#REF!</v>
      </c>
      <c r="R899" s="25" t="e">
        <f t="shared" si="59"/>
        <v>#REF!</v>
      </c>
      <c r="S899" s="24">
        <f t="shared" si="60"/>
        <v>0</v>
      </c>
      <c r="T899" s="35"/>
      <c r="U899" s="35"/>
      <c r="V899" s="35" t="e">
        <f t="shared" si="63"/>
        <v>#REF!</v>
      </c>
      <c r="W899" s="23" t="e">
        <f>+#REF!-H899</f>
        <v>#REF!</v>
      </c>
      <c r="X899" s="35">
        <f t="shared" si="61"/>
        <v>22400</v>
      </c>
      <c r="Y899" s="35" t="e">
        <f t="shared" si="62"/>
        <v>#REF!</v>
      </c>
      <c r="Z899" s="35" t="e">
        <f t="shared" si="64"/>
        <v>#REF!</v>
      </c>
      <c r="AA899" s="35"/>
      <c r="AB899" s="35"/>
      <c r="AC899" s="35" t="e">
        <f t="shared" si="65"/>
        <v>#REF!</v>
      </c>
      <c r="AD899" s="12" t="str">
        <f>VLOOKUP(B899,'[1]All-Muss'!$C$3:$L$1341,10,0)</f>
        <v>Letter sent, last communication 07</v>
      </c>
    </row>
    <row r="900" spans="1:30" ht="15" thickBot="1" x14ac:dyDescent="0.35">
      <c r="A900" s="27">
        <v>900</v>
      </c>
      <c r="B900" s="28" t="s">
        <v>2215</v>
      </c>
      <c r="C900" s="23" t="s">
        <v>23</v>
      </c>
      <c r="D900" s="29">
        <v>3001958</v>
      </c>
      <c r="E900" s="19" t="s">
        <v>25</v>
      </c>
      <c r="F900" s="23" t="s">
        <v>26</v>
      </c>
      <c r="G900" s="23" t="s">
        <v>2186</v>
      </c>
      <c r="H900" s="23">
        <v>1995</v>
      </c>
      <c r="I900" s="23" t="s">
        <v>2216</v>
      </c>
      <c r="J900" s="23"/>
      <c r="K900" s="34"/>
      <c r="L900" s="34">
        <f>VLOOKUP(B900,'[1]All-Muss'!$C$3:$L$1341,5,0)</f>
        <v>75000</v>
      </c>
      <c r="M900" s="34">
        <f>VLOOKUP(B900,'[1]All-Muss'!$C$3:$L$1341,6,0)</f>
        <v>55000</v>
      </c>
      <c r="N900" s="30" t="str">
        <f>VLOOKUP(B900,'[1]All-Muss'!$C$3:$L$1341,8,0)</f>
        <v>Outstanding</v>
      </c>
      <c r="O900" s="34">
        <f t="shared" si="66"/>
        <v>20000</v>
      </c>
      <c r="P900" s="23" t="e">
        <f>+#REF!-H900</f>
        <v>#REF!</v>
      </c>
      <c r="Q900" s="24">
        <f t="shared" ref="Q900:Q963" si="67">IF(N900="outstanding",(M900-(M900*20%)),(M900-(M900/99)*P900))</f>
        <v>44000</v>
      </c>
      <c r="R900" s="25" t="e">
        <f t="shared" ref="R900:R963" si="68">((M900-(M900/99)*P900))</f>
        <v>#REF!</v>
      </c>
      <c r="S900" s="24">
        <f t="shared" ref="S900:S963" si="69">IF(N900="outstanding",(M900-(M900*20%)),0)</f>
        <v>44000</v>
      </c>
      <c r="T900" s="35"/>
      <c r="U900" s="35"/>
      <c r="V900" s="35" t="e">
        <f t="shared" si="63"/>
        <v>#REF!</v>
      </c>
      <c r="W900" s="23" t="e">
        <f>+#REF!-H900</f>
        <v>#REF!</v>
      </c>
      <c r="X900" s="35">
        <f t="shared" si="61"/>
        <v>44000</v>
      </c>
      <c r="Y900" s="35" t="e">
        <f t="shared" si="62"/>
        <v>#REF!</v>
      </c>
      <c r="Z900" s="35" t="e">
        <f t="shared" si="64"/>
        <v>#REF!</v>
      </c>
      <c r="AA900" s="35"/>
      <c r="AB900" s="35"/>
      <c r="AC900" s="35" t="e">
        <f t="shared" si="65"/>
        <v>#REF!</v>
      </c>
      <c r="AD900" s="12" t="str">
        <f>VLOOKUP(B900,'[1]All-Muss'!$C$3:$L$1341,10,0)</f>
        <v>Letter not sent, no communication till date</v>
      </c>
    </row>
    <row r="901" spans="1:30" ht="15" thickBot="1" x14ac:dyDescent="0.35">
      <c r="A901" s="27">
        <v>901</v>
      </c>
      <c r="B901" s="28" t="s">
        <v>2217</v>
      </c>
      <c r="C901" s="23" t="s">
        <v>23</v>
      </c>
      <c r="D901" s="29">
        <v>3001968</v>
      </c>
      <c r="E901" s="19" t="s">
        <v>25</v>
      </c>
      <c r="F901" s="23" t="s">
        <v>26</v>
      </c>
      <c r="G901" s="23" t="s">
        <v>2210</v>
      </c>
      <c r="H901" s="23">
        <v>1995</v>
      </c>
      <c r="I901" s="23" t="s">
        <v>1533</v>
      </c>
      <c r="J901" s="23"/>
      <c r="K901" s="34"/>
      <c r="L901" s="34">
        <f>VLOOKUP(B901,'[1]All-Muss'!$C$3:$L$1341,5,0)</f>
        <v>75000</v>
      </c>
      <c r="M901" s="34">
        <f>VLOOKUP(B901,'[1]All-Muss'!$C$3:$L$1341,6,0)</f>
        <v>75000</v>
      </c>
      <c r="N901" s="30" t="str">
        <f>VLOOKUP(B901,'[1]All-Muss'!$C$3:$L$1341,8,0)</f>
        <v>I.R.M</v>
      </c>
      <c r="O901" s="34">
        <f t="shared" si="66"/>
        <v>0</v>
      </c>
      <c r="P901" s="23" t="e">
        <f>+#REF!-H901</f>
        <v>#REF!</v>
      </c>
      <c r="Q901" s="24" t="e">
        <f t="shared" si="67"/>
        <v>#REF!</v>
      </c>
      <c r="R901" s="25" t="e">
        <f t="shared" si="68"/>
        <v>#REF!</v>
      </c>
      <c r="S901" s="24">
        <f t="shared" si="69"/>
        <v>0</v>
      </c>
      <c r="T901" s="35"/>
      <c r="U901" s="35"/>
      <c r="V901" s="35" t="e">
        <f t="shared" si="63"/>
        <v>#REF!</v>
      </c>
      <c r="W901" s="23" t="e">
        <f>+#REF!-H901</f>
        <v>#REF!</v>
      </c>
      <c r="X901" s="35">
        <f t="shared" si="61"/>
        <v>60000</v>
      </c>
      <c r="Y901" s="35" t="e">
        <f t="shared" si="62"/>
        <v>#REF!</v>
      </c>
      <c r="Z901" s="35" t="e">
        <f t="shared" si="64"/>
        <v>#REF!</v>
      </c>
      <c r="AA901" s="35"/>
      <c r="AB901" s="35"/>
      <c r="AC901" s="35" t="e">
        <f t="shared" si="65"/>
        <v>#REF!</v>
      </c>
      <c r="AD901" s="12" t="str">
        <f>VLOOKUP(B901,'[1]All-Muss'!$C$3:$L$1341,10,0)</f>
        <v>Letter not sent, according to file unit cost outstanding</v>
      </c>
    </row>
    <row r="902" spans="1:30" ht="29.4" thickBot="1" x14ac:dyDescent="0.35">
      <c r="A902" s="27">
        <v>902</v>
      </c>
      <c r="B902" s="28" t="s">
        <v>2218</v>
      </c>
      <c r="C902" s="23" t="s">
        <v>23</v>
      </c>
      <c r="D902" s="29">
        <v>3001969</v>
      </c>
      <c r="E902" s="19" t="s">
        <v>25</v>
      </c>
      <c r="F902" s="23" t="s">
        <v>26</v>
      </c>
      <c r="G902" s="23" t="s">
        <v>2205</v>
      </c>
      <c r="H902" s="23">
        <v>1995</v>
      </c>
      <c r="I902" s="23" t="s">
        <v>2219</v>
      </c>
      <c r="J902" s="23"/>
      <c r="K902" s="34"/>
      <c r="L902" s="34">
        <f>VLOOKUP(B902,'[1]All-Muss'!$C$3:$L$1341,5,0)</f>
        <v>45000</v>
      </c>
      <c r="M902" s="34">
        <f>VLOOKUP(B902,'[1]All-Muss'!$C$3:$L$1341,6,0)</f>
        <v>45000</v>
      </c>
      <c r="N902" s="30" t="str">
        <f>VLOOKUP(B902,'[1]All-Muss'!$C$3:$L$1341,8,0)</f>
        <v>I.R.M</v>
      </c>
      <c r="O902" s="34">
        <f t="shared" si="66"/>
        <v>0</v>
      </c>
      <c r="P902" s="23" t="e">
        <f>+#REF!-H902</f>
        <v>#REF!</v>
      </c>
      <c r="Q902" s="24" t="e">
        <f t="shared" si="67"/>
        <v>#REF!</v>
      </c>
      <c r="R902" s="25" t="e">
        <f t="shared" si="68"/>
        <v>#REF!</v>
      </c>
      <c r="S902" s="24">
        <f t="shared" si="69"/>
        <v>0</v>
      </c>
      <c r="T902" s="35"/>
      <c r="U902" s="35"/>
      <c r="V902" s="35" t="e">
        <f t="shared" si="63"/>
        <v>#REF!</v>
      </c>
      <c r="W902" s="23" t="e">
        <f>+#REF!-H902</f>
        <v>#REF!</v>
      </c>
      <c r="X902" s="35">
        <f t="shared" si="61"/>
        <v>36000</v>
      </c>
      <c r="Y902" s="35" t="e">
        <f t="shared" si="62"/>
        <v>#REF!</v>
      </c>
      <c r="Z902" s="35" t="e">
        <f t="shared" si="64"/>
        <v>#REF!</v>
      </c>
      <c r="AA902" s="35"/>
      <c r="AB902" s="35"/>
      <c r="AC902" s="35" t="e">
        <f t="shared" si="65"/>
        <v>#REF!</v>
      </c>
      <c r="AD902" s="12" t="str">
        <f>VLOOKUP(B902,'[1]All-Muss'!$C$3:$L$1341,10,0)</f>
        <v>Letter sent, total 2 membership (03001970, Mus), last communication 07</v>
      </c>
    </row>
    <row r="903" spans="1:30" ht="29.4" thickBot="1" x14ac:dyDescent="0.35">
      <c r="A903" s="27">
        <v>903</v>
      </c>
      <c r="B903" s="28" t="s">
        <v>2220</v>
      </c>
      <c r="C903" s="23" t="s">
        <v>23</v>
      </c>
      <c r="D903" s="29">
        <v>3001970</v>
      </c>
      <c r="E903" s="19" t="s">
        <v>25</v>
      </c>
      <c r="F903" s="23" t="s">
        <v>26</v>
      </c>
      <c r="G903" s="23" t="s">
        <v>2205</v>
      </c>
      <c r="H903" s="23">
        <v>1995</v>
      </c>
      <c r="I903" s="23" t="s">
        <v>2219</v>
      </c>
      <c r="J903" s="23"/>
      <c r="K903" s="34"/>
      <c r="L903" s="34">
        <f>VLOOKUP(B903,'[1]All-Muss'!$C$3:$L$1341,5,0)</f>
        <v>45000</v>
      </c>
      <c r="M903" s="34">
        <f>VLOOKUP(B903,'[1]All-Muss'!$C$3:$L$1341,6,0)</f>
        <v>45000</v>
      </c>
      <c r="N903" s="30" t="str">
        <f>VLOOKUP(B903,'[1]All-Muss'!$C$3:$L$1341,8,0)</f>
        <v>I.R.M</v>
      </c>
      <c r="O903" s="34">
        <f t="shared" si="66"/>
        <v>0</v>
      </c>
      <c r="P903" s="23" t="e">
        <f>+#REF!-H903</f>
        <v>#REF!</v>
      </c>
      <c r="Q903" s="24" t="e">
        <f t="shared" si="67"/>
        <v>#REF!</v>
      </c>
      <c r="R903" s="25" t="e">
        <f t="shared" si="68"/>
        <v>#REF!</v>
      </c>
      <c r="S903" s="24">
        <f t="shared" si="69"/>
        <v>0</v>
      </c>
      <c r="T903" s="35"/>
      <c r="U903" s="35"/>
      <c r="V903" s="35" t="e">
        <f t="shared" si="63"/>
        <v>#REF!</v>
      </c>
      <c r="W903" s="23" t="e">
        <f>+#REF!-H903</f>
        <v>#REF!</v>
      </c>
      <c r="X903" s="35">
        <f t="shared" si="61"/>
        <v>36000</v>
      </c>
      <c r="Y903" s="35" t="e">
        <f t="shared" si="62"/>
        <v>#REF!</v>
      </c>
      <c r="Z903" s="35" t="e">
        <f t="shared" si="64"/>
        <v>#REF!</v>
      </c>
      <c r="AA903" s="35"/>
      <c r="AB903" s="35"/>
      <c r="AC903" s="35" t="e">
        <f t="shared" si="65"/>
        <v>#REF!</v>
      </c>
      <c r="AD903" s="12" t="str">
        <f>VLOOKUP(B903,'[1]All-Muss'!$C$3:$L$1341,10,0)</f>
        <v>Letter sent, total 2 membership (03001969, Mus), last communication 04</v>
      </c>
    </row>
    <row r="904" spans="1:30" ht="15" thickBot="1" x14ac:dyDescent="0.35">
      <c r="A904" s="27">
        <v>904</v>
      </c>
      <c r="B904" s="28" t="s">
        <v>2221</v>
      </c>
      <c r="C904" s="23" t="s">
        <v>23</v>
      </c>
      <c r="D904" s="29">
        <v>3001972</v>
      </c>
      <c r="E904" s="19" t="s">
        <v>25</v>
      </c>
      <c r="F904" s="23" t="s">
        <v>26</v>
      </c>
      <c r="G904" s="23" t="s">
        <v>2210</v>
      </c>
      <c r="H904" s="23">
        <v>1995</v>
      </c>
      <c r="I904" s="23" t="s">
        <v>2222</v>
      </c>
      <c r="J904" s="23"/>
      <c r="K904" s="34"/>
      <c r="L904" s="34">
        <f>VLOOKUP(B904,'[1]All-Muss'!$C$3:$L$1341,5,0)</f>
        <v>42750</v>
      </c>
      <c r="M904" s="34">
        <f>VLOOKUP(B904,'[1]All-Muss'!$C$3:$L$1341,6,0)</f>
        <v>42750</v>
      </c>
      <c r="N904" s="30" t="str">
        <f>VLOOKUP(B904,'[1]All-Muss'!$C$3:$L$1341,8,0)</f>
        <v>R.M</v>
      </c>
      <c r="O904" s="34">
        <f t="shared" si="66"/>
        <v>0</v>
      </c>
      <c r="P904" s="23" t="e">
        <f>+#REF!-H904</f>
        <v>#REF!</v>
      </c>
      <c r="Q904" s="24" t="e">
        <f t="shared" si="67"/>
        <v>#REF!</v>
      </c>
      <c r="R904" s="25" t="e">
        <f t="shared" si="68"/>
        <v>#REF!</v>
      </c>
      <c r="S904" s="24">
        <f t="shared" si="69"/>
        <v>0</v>
      </c>
      <c r="T904" s="35"/>
      <c r="U904" s="35"/>
      <c r="V904" s="35" t="e">
        <f t="shared" si="63"/>
        <v>#REF!</v>
      </c>
      <c r="W904" s="23" t="e">
        <f>+#REF!-H904</f>
        <v>#REF!</v>
      </c>
      <c r="X904" s="35">
        <f t="shared" si="61"/>
        <v>34200</v>
      </c>
      <c r="Y904" s="35" t="e">
        <f t="shared" si="62"/>
        <v>#REF!</v>
      </c>
      <c r="Z904" s="35" t="e">
        <f t="shared" si="64"/>
        <v>#REF!</v>
      </c>
      <c r="AA904" s="35"/>
      <c r="AB904" s="35"/>
      <c r="AC904" s="35" t="e">
        <f t="shared" si="65"/>
        <v>#REF!</v>
      </c>
      <c r="AD904" s="12" t="str">
        <f>VLOOKUP(B904,'[1]All-Muss'!$C$3:$L$1341,10,0)</f>
        <v>Letter not sent ,last communication 11.</v>
      </c>
    </row>
    <row r="905" spans="1:30" ht="15" thickBot="1" x14ac:dyDescent="0.35">
      <c r="A905" s="27">
        <v>905</v>
      </c>
      <c r="B905" s="28" t="s">
        <v>2223</v>
      </c>
      <c r="C905" s="23" t="s">
        <v>23</v>
      </c>
      <c r="D905" s="29">
        <v>3001973</v>
      </c>
      <c r="E905" s="19" t="s">
        <v>25</v>
      </c>
      <c r="F905" s="23" t="s">
        <v>26</v>
      </c>
      <c r="G905" s="23" t="s">
        <v>2224</v>
      </c>
      <c r="H905" s="23">
        <v>1995</v>
      </c>
      <c r="I905" s="23" t="s">
        <v>2225</v>
      </c>
      <c r="J905" s="23"/>
      <c r="K905" s="34"/>
      <c r="L905" s="34">
        <f>VLOOKUP(B905,'[1]All-Muss'!$C$3:$L$1341,5,0)</f>
        <v>54150</v>
      </c>
      <c r="M905" s="34">
        <f>VLOOKUP(B905,'[1]All-Muss'!$C$3:$L$1341,6,0)</f>
        <v>54150</v>
      </c>
      <c r="N905" s="30" t="str">
        <f>VLOOKUP(B905,'[1]All-Muss'!$C$3:$L$1341,8,0)</f>
        <v>I.R.M</v>
      </c>
      <c r="O905" s="34">
        <f t="shared" si="66"/>
        <v>0</v>
      </c>
      <c r="P905" s="23" t="e">
        <f>+#REF!-H905</f>
        <v>#REF!</v>
      </c>
      <c r="Q905" s="24" t="e">
        <f t="shared" si="67"/>
        <v>#REF!</v>
      </c>
      <c r="R905" s="25" t="e">
        <f t="shared" si="68"/>
        <v>#REF!</v>
      </c>
      <c r="S905" s="24">
        <f t="shared" si="69"/>
        <v>0</v>
      </c>
      <c r="T905" s="35"/>
      <c r="U905" s="35"/>
      <c r="V905" s="35" t="e">
        <f t="shared" si="63"/>
        <v>#REF!</v>
      </c>
      <c r="W905" s="23" t="e">
        <f>+#REF!-H905</f>
        <v>#REF!</v>
      </c>
      <c r="X905" s="35">
        <f t="shared" si="61"/>
        <v>43320</v>
      </c>
      <c r="Y905" s="35" t="e">
        <f t="shared" si="62"/>
        <v>#REF!</v>
      </c>
      <c r="Z905" s="35" t="e">
        <f t="shared" si="64"/>
        <v>#REF!</v>
      </c>
      <c r="AA905" s="35"/>
      <c r="AB905" s="35"/>
      <c r="AC905" s="35" t="e">
        <f t="shared" si="65"/>
        <v>#REF!</v>
      </c>
      <c r="AD905" s="12" t="str">
        <f>VLOOKUP(B905,'[1]All-Muss'!$C$3:$L$1341,10,0)</f>
        <v>Letter not sent, last communication 01</v>
      </c>
    </row>
    <row r="906" spans="1:30" ht="15" thickBot="1" x14ac:dyDescent="0.35">
      <c r="A906" s="27">
        <v>906</v>
      </c>
      <c r="B906" s="28" t="s">
        <v>2226</v>
      </c>
      <c r="C906" s="23" t="s">
        <v>23</v>
      </c>
      <c r="D906" s="29">
        <v>3002026</v>
      </c>
      <c r="E906" s="19" t="s">
        <v>25</v>
      </c>
      <c r="F906" s="23" t="s">
        <v>26</v>
      </c>
      <c r="G906" s="23" t="s">
        <v>2224</v>
      </c>
      <c r="H906" s="23">
        <v>1995</v>
      </c>
      <c r="I906" s="23" t="s">
        <v>2227</v>
      </c>
      <c r="J906" s="23"/>
      <c r="K906" s="34"/>
      <c r="L906" s="34">
        <f>VLOOKUP(B906,'[1]All-Muss'!$C$3:$L$1341,5,0)</f>
        <v>71250</v>
      </c>
      <c r="M906" s="34">
        <f>VLOOKUP(B906,'[1]All-Muss'!$C$3:$L$1341,6,0)</f>
        <v>71250</v>
      </c>
      <c r="N906" s="30" t="str">
        <f>VLOOKUP(B906,'[1]All-Muss'!$C$3:$L$1341,8,0)</f>
        <v>I.R.M</v>
      </c>
      <c r="O906" s="34">
        <f t="shared" si="66"/>
        <v>0</v>
      </c>
      <c r="P906" s="23" t="e">
        <f>+#REF!-H906</f>
        <v>#REF!</v>
      </c>
      <c r="Q906" s="24" t="e">
        <f t="shared" si="67"/>
        <v>#REF!</v>
      </c>
      <c r="R906" s="25" t="e">
        <f t="shared" si="68"/>
        <v>#REF!</v>
      </c>
      <c r="S906" s="24">
        <f t="shared" si="69"/>
        <v>0</v>
      </c>
      <c r="T906" s="35"/>
      <c r="U906" s="35"/>
      <c r="V906" s="35" t="e">
        <f t="shared" si="63"/>
        <v>#REF!</v>
      </c>
      <c r="W906" s="23" t="e">
        <f>+#REF!-H906</f>
        <v>#REF!</v>
      </c>
      <c r="X906" s="35">
        <f t="shared" si="61"/>
        <v>57000</v>
      </c>
      <c r="Y906" s="35" t="e">
        <f t="shared" si="62"/>
        <v>#REF!</v>
      </c>
      <c r="Z906" s="35" t="e">
        <f t="shared" si="64"/>
        <v>#REF!</v>
      </c>
      <c r="AA906" s="35"/>
      <c r="AB906" s="35"/>
      <c r="AC906" s="35" t="e">
        <f t="shared" si="65"/>
        <v>#REF!</v>
      </c>
      <c r="AD906" s="12" t="str">
        <f>VLOOKUP(B906,'[1]All-Muss'!$C$3:$L$1341,10,0)</f>
        <v>Letter not sent, last communication 95</v>
      </c>
    </row>
    <row r="907" spans="1:30" ht="15" thickBot="1" x14ac:dyDescent="0.35">
      <c r="A907" s="27">
        <v>907</v>
      </c>
      <c r="B907" s="28" t="s">
        <v>2228</v>
      </c>
      <c r="C907" s="23" t="s">
        <v>23</v>
      </c>
      <c r="D907" s="29">
        <v>3002028</v>
      </c>
      <c r="E907" s="19" t="s">
        <v>25</v>
      </c>
      <c r="F907" s="23" t="s">
        <v>26</v>
      </c>
      <c r="G907" s="23" t="s">
        <v>2186</v>
      </c>
      <c r="H907" s="23">
        <v>1995</v>
      </c>
      <c r="I907" s="23" t="s">
        <v>2229</v>
      </c>
      <c r="J907" s="23"/>
      <c r="K907" s="34"/>
      <c r="L907" s="34">
        <f>VLOOKUP(B907,'[1]All-Muss'!$C$3:$L$1341,5,0)</f>
        <v>57000</v>
      </c>
      <c r="M907" s="34">
        <f>VLOOKUP(B907,'[1]All-Muss'!$C$3:$L$1341,6,0)</f>
        <v>57000</v>
      </c>
      <c r="N907" s="30" t="str">
        <f>VLOOKUP(B907,'[1]All-Muss'!$C$3:$L$1341,8,0)</f>
        <v>I.R.M</v>
      </c>
      <c r="O907" s="34">
        <f t="shared" si="66"/>
        <v>0</v>
      </c>
      <c r="P907" s="23" t="e">
        <f>+#REF!-H907</f>
        <v>#REF!</v>
      </c>
      <c r="Q907" s="24" t="e">
        <f t="shared" si="67"/>
        <v>#REF!</v>
      </c>
      <c r="R907" s="25" t="e">
        <f t="shared" si="68"/>
        <v>#REF!</v>
      </c>
      <c r="S907" s="24">
        <f t="shared" si="69"/>
        <v>0</v>
      </c>
      <c r="T907" s="35"/>
      <c r="U907" s="35"/>
      <c r="V907" s="35" t="e">
        <f t="shared" si="63"/>
        <v>#REF!</v>
      </c>
      <c r="W907" s="23" t="e">
        <f>+#REF!-H907</f>
        <v>#REF!</v>
      </c>
      <c r="X907" s="35">
        <f t="shared" si="61"/>
        <v>45600</v>
      </c>
      <c r="Y907" s="35" t="e">
        <f t="shared" si="62"/>
        <v>#REF!</v>
      </c>
      <c r="Z907" s="35" t="e">
        <f t="shared" si="64"/>
        <v>#REF!</v>
      </c>
      <c r="AA907" s="35"/>
      <c r="AB907" s="35"/>
      <c r="AC907" s="35" t="e">
        <f t="shared" si="65"/>
        <v>#REF!</v>
      </c>
      <c r="AD907" s="12" t="str">
        <f>VLOOKUP(B907,'[1]All-Muss'!$C$3:$L$1341,10,0)</f>
        <v>Letter sent, Last communication 07</v>
      </c>
    </row>
    <row r="908" spans="1:30" ht="15" thickBot="1" x14ac:dyDescent="0.35">
      <c r="A908" s="27">
        <v>908</v>
      </c>
      <c r="B908" s="28" t="s">
        <v>2230</v>
      </c>
      <c r="C908" s="23" t="s">
        <v>23</v>
      </c>
      <c r="D908" s="29">
        <v>3002053</v>
      </c>
      <c r="E908" s="19" t="s">
        <v>25</v>
      </c>
      <c r="F908" s="23" t="s">
        <v>26</v>
      </c>
      <c r="G908" s="31">
        <v>34703</v>
      </c>
      <c r="H908" s="23">
        <v>1995</v>
      </c>
      <c r="I908" s="23" t="s">
        <v>2231</v>
      </c>
      <c r="J908" s="23"/>
      <c r="K908" s="34"/>
      <c r="L908" s="34">
        <f>VLOOKUP(B908,'[1]All-Muss'!$C$3:$L$1341,5,0)</f>
        <v>71250</v>
      </c>
      <c r="M908" s="34">
        <f>VLOOKUP(B908,'[1]All-Muss'!$C$3:$L$1341,6,0)</f>
        <v>71250</v>
      </c>
      <c r="N908" s="30" t="str">
        <f>VLOOKUP(B908,'[1]All-Muss'!$C$3:$L$1341,8,0)</f>
        <v>R.M</v>
      </c>
      <c r="O908" s="34">
        <f t="shared" si="66"/>
        <v>0</v>
      </c>
      <c r="P908" s="23" t="e">
        <f>+#REF!-H908</f>
        <v>#REF!</v>
      </c>
      <c r="Q908" s="24" t="e">
        <f t="shared" si="67"/>
        <v>#REF!</v>
      </c>
      <c r="R908" s="25" t="e">
        <f t="shared" si="68"/>
        <v>#REF!</v>
      </c>
      <c r="S908" s="24">
        <f t="shared" si="69"/>
        <v>0</v>
      </c>
      <c r="T908" s="35"/>
      <c r="U908" s="35"/>
      <c r="V908" s="35" t="e">
        <f t="shared" si="63"/>
        <v>#REF!</v>
      </c>
      <c r="W908" s="23" t="e">
        <f>+#REF!-H908</f>
        <v>#REF!</v>
      </c>
      <c r="X908" s="35">
        <f t="shared" si="61"/>
        <v>57000</v>
      </c>
      <c r="Y908" s="35" t="e">
        <f t="shared" si="62"/>
        <v>#REF!</v>
      </c>
      <c r="Z908" s="35" t="e">
        <f t="shared" si="64"/>
        <v>#REF!</v>
      </c>
      <c r="AA908" s="35"/>
      <c r="AB908" s="35"/>
      <c r="AC908" s="35" t="e">
        <f t="shared" si="65"/>
        <v>#REF!</v>
      </c>
      <c r="AD908" s="12" t="str">
        <f>VLOOKUP(B908,'[1]All-Muss'!$C$3:$L$1341,10,0)</f>
        <v>Letter sent , last communication 10.</v>
      </c>
    </row>
    <row r="909" spans="1:30" ht="15" thickBot="1" x14ac:dyDescent="0.35">
      <c r="A909" s="27">
        <v>909</v>
      </c>
      <c r="B909" s="28" t="s">
        <v>2232</v>
      </c>
      <c r="C909" s="23" t="s">
        <v>23</v>
      </c>
      <c r="D909" s="29">
        <v>3002066</v>
      </c>
      <c r="E909" s="19" t="s">
        <v>25</v>
      </c>
      <c r="F909" s="23" t="s">
        <v>26</v>
      </c>
      <c r="G909" s="23" t="s">
        <v>2233</v>
      </c>
      <c r="H909" s="23">
        <v>1995</v>
      </c>
      <c r="I909" s="23" t="s">
        <v>2234</v>
      </c>
      <c r="J909" s="23"/>
      <c r="K909" s="34"/>
      <c r="L909" s="34">
        <f>VLOOKUP(B909,'[1]All-Muss'!$C$3:$L$1341,5,0)</f>
        <v>45000</v>
      </c>
      <c r="M909" s="34">
        <f>VLOOKUP(B909,'[1]All-Muss'!$C$3:$L$1341,6,0)</f>
        <v>45000</v>
      </c>
      <c r="N909" s="30" t="str">
        <f>VLOOKUP(B909,'[1]All-Muss'!$C$3:$L$1341,8,0)</f>
        <v>R.M</v>
      </c>
      <c r="O909" s="34">
        <f t="shared" si="66"/>
        <v>0</v>
      </c>
      <c r="P909" s="23" t="e">
        <f>+#REF!-H909</f>
        <v>#REF!</v>
      </c>
      <c r="Q909" s="24" t="e">
        <f t="shared" si="67"/>
        <v>#REF!</v>
      </c>
      <c r="R909" s="25" t="e">
        <f t="shared" si="68"/>
        <v>#REF!</v>
      </c>
      <c r="S909" s="24">
        <f t="shared" si="69"/>
        <v>0</v>
      </c>
      <c r="T909" s="35"/>
      <c r="U909" s="35"/>
      <c r="V909" s="35" t="e">
        <f t="shared" si="63"/>
        <v>#REF!</v>
      </c>
      <c r="W909" s="23" t="e">
        <f>+#REF!-H909</f>
        <v>#REF!</v>
      </c>
      <c r="X909" s="35">
        <f t="shared" si="61"/>
        <v>36000</v>
      </c>
      <c r="Y909" s="35" t="e">
        <f t="shared" si="62"/>
        <v>#REF!</v>
      </c>
      <c r="Z909" s="35" t="e">
        <f t="shared" si="64"/>
        <v>#REF!</v>
      </c>
      <c r="AA909" s="35"/>
      <c r="AB909" s="35"/>
      <c r="AC909" s="35" t="e">
        <f t="shared" si="65"/>
        <v>#REF!</v>
      </c>
      <c r="AD909" s="12" t="str">
        <f>VLOOKUP(B909,'[1]All-Muss'!$C$3:$L$1341,10,0)</f>
        <v>Letter not sent , last communication 11.</v>
      </c>
    </row>
    <row r="910" spans="1:30" ht="15" thickBot="1" x14ac:dyDescent="0.35">
      <c r="A910" s="27">
        <v>910</v>
      </c>
      <c r="B910" s="28" t="s">
        <v>2235</v>
      </c>
      <c r="C910" s="23" t="s">
        <v>23</v>
      </c>
      <c r="D910" s="29">
        <v>3002082</v>
      </c>
      <c r="E910" s="19" t="s">
        <v>25</v>
      </c>
      <c r="F910" s="23" t="s">
        <v>26</v>
      </c>
      <c r="G910" s="23" t="s">
        <v>2233</v>
      </c>
      <c r="H910" s="23">
        <v>1995</v>
      </c>
      <c r="I910" s="23" t="s">
        <v>2236</v>
      </c>
      <c r="J910" s="23"/>
      <c r="K910" s="34"/>
      <c r="L910" s="34">
        <f>VLOOKUP(B910,'[1]All-Muss'!$C$3:$L$1341,5,0)</f>
        <v>45000</v>
      </c>
      <c r="M910" s="34">
        <f>VLOOKUP(B910,'[1]All-Muss'!$C$3:$L$1341,6,0)</f>
        <v>45000</v>
      </c>
      <c r="N910" s="30" t="str">
        <f>VLOOKUP(B910,'[1]All-Muss'!$C$3:$L$1341,8,0)</f>
        <v>R.M</v>
      </c>
      <c r="O910" s="34">
        <f t="shared" si="66"/>
        <v>0</v>
      </c>
      <c r="P910" s="23" t="e">
        <f>+#REF!-H910</f>
        <v>#REF!</v>
      </c>
      <c r="Q910" s="24" t="e">
        <f t="shared" si="67"/>
        <v>#REF!</v>
      </c>
      <c r="R910" s="25" t="e">
        <f t="shared" si="68"/>
        <v>#REF!</v>
      </c>
      <c r="S910" s="24">
        <f t="shared" si="69"/>
        <v>0</v>
      </c>
      <c r="T910" s="35"/>
      <c r="U910" s="35"/>
      <c r="V910" s="35" t="e">
        <f t="shared" si="63"/>
        <v>#REF!</v>
      </c>
      <c r="W910" s="23" t="e">
        <f>+#REF!-H910</f>
        <v>#REF!</v>
      </c>
      <c r="X910" s="35">
        <f t="shared" si="61"/>
        <v>36000</v>
      </c>
      <c r="Y910" s="35" t="e">
        <f t="shared" si="62"/>
        <v>#REF!</v>
      </c>
      <c r="Z910" s="35" t="e">
        <f t="shared" si="64"/>
        <v>#REF!</v>
      </c>
      <c r="AA910" s="35"/>
      <c r="AB910" s="35"/>
      <c r="AC910" s="35" t="e">
        <f t="shared" si="65"/>
        <v>#REF!</v>
      </c>
      <c r="AD910" s="12" t="str">
        <f>VLOOKUP(B910,'[1]All-Muss'!$C$3:$L$1341,10,0)</f>
        <v>Letter not sent. Last communication 12.</v>
      </c>
    </row>
    <row r="911" spans="1:30" ht="15" thickBot="1" x14ac:dyDescent="0.35">
      <c r="A911" s="27">
        <v>911</v>
      </c>
      <c r="B911" s="28" t="s">
        <v>2237</v>
      </c>
      <c r="C911" s="23" t="s">
        <v>23</v>
      </c>
      <c r="D911" s="29">
        <v>3002127</v>
      </c>
      <c r="E911" s="19" t="s">
        <v>25</v>
      </c>
      <c r="F911" s="23" t="s">
        <v>26</v>
      </c>
      <c r="G911" s="31">
        <v>34977</v>
      </c>
      <c r="H911" s="23">
        <v>1995</v>
      </c>
      <c r="I911" s="23" t="s">
        <v>2238</v>
      </c>
      <c r="J911" s="23"/>
      <c r="K911" s="34"/>
      <c r="L911" s="34">
        <f>VLOOKUP(B911,'[1]All-Muss'!$C$3:$L$1341,5,0)</f>
        <v>45000</v>
      </c>
      <c r="M911" s="34">
        <f>VLOOKUP(B911,'[1]All-Muss'!$C$3:$L$1341,6,0)</f>
        <v>11250</v>
      </c>
      <c r="N911" s="30" t="str">
        <f>VLOOKUP(B911,'[1]All-Muss'!$C$3:$L$1341,8,0)</f>
        <v>Outstanding</v>
      </c>
      <c r="O911" s="34">
        <f t="shared" si="66"/>
        <v>33750</v>
      </c>
      <c r="P911" s="23" t="e">
        <f>+#REF!-H911</f>
        <v>#REF!</v>
      </c>
      <c r="Q911" s="24">
        <f t="shared" si="67"/>
        <v>9000</v>
      </c>
      <c r="R911" s="25" t="e">
        <f t="shared" si="68"/>
        <v>#REF!</v>
      </c>
      <c r="S911" s="24">
        <f t="shared" si="69"/>
        <v>9000</v>
      </c>
      <c r="T911" s="35"/>
      <c r="U911" s="35"/>
      <c r="V911" s="35" t="e">
        <f t="shared" si="63"/>
        <v>#REF!</v>
      </c>
      <c r="W911" s="23" t="e">
        <f>+#REF!-H911</f>
        <v>#REF!</v>
      </c>
      <c r="X911" s="35">
        <f t="shared" si="61"/>
        <v>9000</v>
      </c>
      <c r="Y911" s="35" t="e">
        <f t="shared" si="62"/>
        <v>#REF!</v>
      </c>
      <c r="Z911" s="35" t="e">
        <f t="shared" si="64"/>
        <v>#REF!</v>
      </c>
      <c r="AA911" s="35"/>
      <c r="AB911" s="35"/>
      <c r="AC911" s="35" t="e">
        <f t="shared" si="65"/>
        <v>#REF!</v>
      </c>
      <c r="AD911" s="12" t="str">
        <f>VLOOKUP(B911,'[1]All-Muss'!$C$3:$L$1341,10,0)</f>
        <v>Letter sent, last communication 07</v>
      </c>
    </row>
    <row r="912" spans="1:30" ht="15" thickBot="1" x14ac:dyDescent="0.35">
      <c r="A912" s="27">
        <v>912</v>
      </c>
      <c r="B912" s="28" t="s">
        <v>2239</v>
      </c>
      <c r="C912" s="23" t="s">
        <v>23</v>
      </c>
      <c r="D912" s="29">
        <v>3002133</v>
      </c>
      <c r="E912" s="19" t="s">
        <v>25</v>
      </c>
      <c r="F912" s="23" t="s">
        <v>26</v>
      </c>
      <c r="G912" s="23" t="s">
        <v>2240</v>
      </c>
      <c r="H912" s="23">
        <v>1995</v>
      </c>
      <c r="I912" s="23" t="s">
        <v>2241</v>
      </c>
      <c r="J912" s="23"/>
      <c r="K912" s="34"/>
      <c r="L912" s="34">
        <f>VLOOKUP(B912,'[1]All-Muss'!$C$3:$L$1341,5,0)</f>
        <v>33250</v>
      </c>
      <c r="M912" s="34">
        <f>VLOOKUP(B912,'[1]All-Muss'!$C$3:$L$1341,6,0)</f>
        <v>33250</v>
      </c>
      <c r="N912" s="30" t="str">
        <f>VLOOKUP(B912,'[1]All-Muss'!$C$3:$L$1341,8,0)</f>
        <v>I.R.M</v>
      </c>
      <c r="O912" s="34">
        <f t="shared" si="66"/>
        <v>0</v>
      </c>
      <c r="P912" s="23" t="e">
        <f>+#REF!-H912</f>
        <v>#REF!</v>
      </c>
      <c r="Q912" s="24" t="e">
        <f t="shared" si="67"/>
        <v>#REF!</v>
      </c>
      <c r="R912" s="25" t="e">
        <f t="shared" si="68"/>
        <v>#REF!</v>
      </c>
      <c r="S912" s="24">
        <f t="shared" si="69"/>
        <v>0</v>
      </c>
      <c r="T912" s="35"/>
      <c r="U912" s="35"/>
      <c r="V912" s="35" t="e">
        <f t="shared" si="63"/>
        <v>#REF!</v>
      </c>
      <c r="W912" s="23" t="e">
        <f>+#REF!-H912</f>
        <v>#REF!</v>
      </c>
      <c r="X912" s="35">
        <f t="shared" si="61"/>
        <v>26600</v>
      </c>
      <c r="Y912" s="35" t="e">
        <f t="shared" si="62"/>
        <v>#REF!</v>
      </c>
      <c r="Z912" s="35" t="e">
        <f t="shared" si="64"/>
        <v>#REF!</v>
      </c>
      <c r="AA912" s="35"/>
      <c r="AB912" s="35"/>
      <c r="AC912" s="35" t="e">
        <f t="shared" si="65"/>
        <v>#REF!</v>
      </c>
      <c r="AD912" s="12" t="str">
        <f>VLOOKUP(B912,'[1]All-Muss'!$C$3:$L$1341,10,0)</f>
        <v>Letter not sent, reminder sent 08</v>
      </c>
    </row>
    <row r="913" spans="1:30" ht="15" thickBot="1" x14ac:dyDescent="0.35">
      <c r="A913" s="27">
        <v>913</v>
      </c>
      <c r="B913" s="28" t="s">
        <v>2242</v>
      </c>
      <c r="C913" s="23" t="s">
        <v>23</v>
      </c>
      <c r="D913" s="29">
        <v>3002218</v>
      </c>
      <c r="E913" s="19" t="s">
        <v>25</v>
      </c>
      <c r="F913" s="23" t="s">
        <v>26</v>
      </c>
      <c r="G913" s="23" t="s">
        <v>2243</v>
      </c>
      <c r="H913" s="23">
        <v>1995</v>
      </c>
      <c r="I913" s="23" t="s">
        <v>2244</v>
      </c>
      <c r="J913" s="23"/>
      <c r="K913" s="34"/>
      <c r="L913" s="34">
        <f>VLOOKUP(B913,'[1]All-Muss'!$C$3:$L$1341,5,0)</f>
        <v>45600</v>
      </c>
      <c r="M913" s="34">
        <f>VLOOKUP(B913,'[1]All-Muss'!$C$3:$L$1341,6,0)</f>
        <v>45600</v>
      </c>
      <c r="N913" s="30" t="str">
        <f>VLOOKUP(B913,'[1]All-Muss'!$C$3:$L$1341,8,0)</f>
        <v>I.R.M</v>
      </c>
      <c r="O913" s="34">
        <f t="shared" si="66"/>
        <v>0</v>
      </c>
      <c r="P913" s="23" t="e">
        <f>+#REF!-H913</f>
        <v>#REF!</v>
      </c>
      <c r="Q913" s="24" t="e">
        <f t="shared" si="67"/>
        <v>#REF!</v>
      </c>
      <c r="R913" s="25" t="e">
        <f t="shared" si="68"/>
        <v>#REF!</v>
      </c>
      <c r="S913" s="24">
        <f t="shared" si="69"/>
        <v>0</v>
      </c>
      <c r="T913" s="35"/>
      <c r="U913" s="35"/>
      <c r="V913" s="35" t="e">
        <f t="shared" si="63"/>
        <v>#REF!</v>
      </c>
      <c r="W913" s="23" t="e">
        <f>+#REF!-H913</f>
        <v>#REF!</v>
      </c>
      <c r="X913" s="35">
        <f t="shared" si="61"/>
        <v>36480</v>
      </c>
      <c r="Y913" s="35" t="e">
        <f t="shared" si="62"/>
        <v>#REF!</v>
      </c>
      <c r="Z913" s="35" t="e">
        <f t="shared" si="64"/>
        <v>#REF!</v>
      </c>
      <c r="AA913" s="35"/>
      <c r="AB913" s="35"/>
      <c r="AC913" s="35" t="e">
        <f t="shared" si="65"/>
        <v>#REF!</v>
      </c>
      <c r="AD913" s="12" t="str">
        <f>VLOOKUP(B913,'[1]All-Muss'!$C$3:$L$1341,10,0)</f>
        <v>Last communication 02</v>
      </c>
    </row>
    <row r="914" spans="1:30" ht="29.4" thickBot="1" x14ac:dyDescent="0.35">
      <c r="A914" s="27">
        <v>914</v>
      </c>
      <c r="B914" s="28" t="s">
        <v>2245</v>
      </c>
      <c r="C914" s="23" t="s">
        <v>23</v>
      </c>
      <c r="D914" s="29">
        <v>3002268</v>
      </c>
      <c r="E914" s="19" t="s">
        <v>25</v>
      </c>
      <c r="F914" s="23" t="s">
        <v>26</v>
      </c>
      <c r="G914" s="31">
        <v>34856</v>
      </c>
      <c r="H914" s="23">
        <v>1995</v>
      </c>
      <c r="I914" s="23" t="s">
        <v>2246</v>
      </c>
      <c r="J914" s="23"/>
      <c r="K914" s="34"/>
      <c r="L914" s="34">
        <f>VLOOKUP(B914,'[1]All-Muss'!$C$3:$L$1341,5,0)</f>
        <v>42750</v>
      </c>
      <c r="M914" s="34">
        <f>VLOOKUP(B914,'[1]All-Muss'!$C$3:$L$1341,6,0)</f>
        <v>42750</v>
      </c>
      <c r="N914" s="30" t="str">
        <f>VLOOKUP(B914,'[1]All-Muss'!$C$3:$L$1341,8,0)</f>
        <v>I.R.M</v>
      </c>
      <c r="O914" s="34">
        <f t="shared" si="66"/>
        <v>0</v>
      </c>
      <c r="P914" s="23" t="e">
        <f>+#REF!-H914</f>
        <v>#REF!</v>
      </c>
      <c r="Q914" s="24" t="e">
        <f t="shared" si="67"/>
        <v>#REF!</v>
      </c>
      <c r="R914" s="25" t="e">
        <f t="shared" si="68"/>
        <v>#REF!</v>
      </c>
      <c r="S914" s="24">
        <f t="shared" si="69"/>
        <v>0</v>
      </c>
      <c r="T914" s="35"/>
      <c r="U914" s="35"/>
      <c r="V914" s="35" t="e">
        <f t="shared" si="63"/>
        <v>#REF!</v>
      </c>
      <c r="W914" s="23" t="e">
        <f>+#REF!-H914</f>
        <v>#REF!</v>
      </c>
      <c r="X914" s="35">
        <f t="shared" si="61"/>
        <v>34200</v>
      </c>
      <c r="Y914" s="35" t="e">
        <f t="shared" si="62"/>
        <v>#REF!</v>
      </c>
      <c r="Z914" s="35" t="e">
        <f t="shared" si="64"/>
        <v>#REF!</v>
      </c>
      <c r="AA914" s="35"/>
      <c r="AB914" s="35"/>
      <c r="AC914" s="35" t="e">
        <f t="shared" si="65"/>
        <v>#REF!</v>
      </c>
      <c r="AD914" s="12" t="str">
        <f>VLOOKUP(B914,'[1]All-Muss'!$C$3:$L$1341,10,0)</f>
        <v>Letter not sent, transferred from Manali to Mussoorie, Last communication 98</v>
      </c>
    </row>
    <row r="915" spans="1:30" ht="29.4" thickBot="1" x14ac:dyDescent="0.35">
      <c r="A915" s="27">
        <v>915</v>
      </c>
      <c r="B915" s="28" t="s">
        <v>2247</v>
      </c>
      <c r="C915" s="23" t="s">
        <v>23</v>
      </c>
      <c r="D915" s="29">
        <v>3002283</v>
      </c>
      <c r="E915" s="19" t="s">
        <v>25</v>
      </c>
      <c r="F915" s="23" t="s">
        <v>26</v>
      </c>
      <c r="G915" s="23" t="s">
        <v>1245</v>
      </c>
      <c r="H915" s="23">
        <v>1995</v>
      </c>
      <c r="I915" s="23" t="s">
        <v>2248</v>
      </c>
      <c r="J915" s="23"/>
      <c r="K915" s="34"/>
      <c r="L915" s="34">
        <f>VLOOKUP(B915,'[1]All-Muss'!$C$3:$L$1341,5,0)</f>
        <v>35000</v>
      </c>
      <c r="M915" s="34">
        <f>VLOOKUP(B915,'[1]All-Muss'!$C$3:$L$1341,6,0)</f>
        <v>14000</v>
      </c>
      <c r="N915" s="30" t="str">
        <f>VLOOKUP(B915,'[1]All-Muss'!$C$3:$L$1341,8,0)</f>
        <v>Outstanding</v>
      </c>
      <c r="O915" s="34">
        <f t="shared" si="66"/>
        <v>21000</v>
      </c>
      <c r="P915" s="23" t="e">
        <f>+#REF!-H915</f>
        <v>#REF!</v>
      </c>
      <c r="Q915" s="24">
        <f t="shared" si="67"/>
        <v>11200</v>
      </c>
      <c r="R915" s="25" t="e">
        <f t="shared" si="68"/>
        <v>#REF!</v>
      </c>
      <c r="S915" s="24">
        <f t="shared" si="69"/>
        <v>11200</v>
      </c>
      <c r="T915" s="35"/>
      <c r="U915" s="35"/>
      <c r="V915" s="35" t="e">
        <f t="shared" si="63"/>
        <v>#REF!</v>
      </c>
      <c r="W915" s="23" t="e">
        <f>+#REF!-H915</f>
        <v>#REF!</v>
      </c>
      <c r="X915" s="35">
        <f t="shared" si="61"/>
        <v>11200</v>
      </c>
      <c r="Y915" s="35" t="e">
        <f t="shared" si="62"/>
        <v>#REF!</v>
      </c>
      <c r="Z915" s="35" t="e">
        <f t="shared" si="64"/>
        <v>#REF!</v>
      </c>
      <c r="AA915" s="35"/>
      <c r="AB915" s="35"/>
      <c r="AC915" s="35" t="e">
        <f t="shared" si="65"/>
        <v>#REF!</v>
      </c>
      <c r="AD915" s="12" t="str">
        <f>VLOOKUP(B915,'[1]All-Muss'!$C$3:$L$1341,10,0)</f>
        <v>Letter sent, According to file unit cost outstanding. Last cummunication 2007.</v>
      </c>
    </row>
    <row r="916" spans="1:30" ht="15" thickBot="1" x14ac:dyDescent="0.35">
      <c r="A916" s="27">
        <v>916</v>
      </c>
      <c r="B916" s="28" t="s">
        <v>2249</v>
      </c>
      <c r="C916" s="23" t="s">
        <v>23</v>
      </c>
      <c r="D916" s="29">
        <v>3002284</v>
      </c>
      <c r="E916" s="19" t="s">
        <v>25</v>
      </c>
      <c r="F916" s="23" t="s">
        <v>26</v>
      </c>
      <c r="G916" s="23" t="s">
        <v>2250</v>
      </c>
      <c r="H916" s="23">
        <v>1995</v>
      </c>
      <c r="I916" s="23" t="s">
        <v>2251</v>
      </c>
      <c r="J916" s="23"/>
      <c r="K916" s="34"/>
      <c r="L916" s="34">
        <f>VLOOKUP(B916,'[1]All-Muss'!$C$3:$L$1341,5,0)</f>
        <v>45000</v>
      </c>
      <c r="M916" s="34">
        <f>VLOOKUP(B916,'[1]All-Muss'!$C$3:$L$1341,6,0)</f>
        <v>45000</v>
      </c>
      <c r="N916" s="30" t="str">
        <f>VLOOKUP(B916,'[1]All-Muss'!$C$3:$L$1341,8,0)</f>
        <v>I.R.M</v>
      </c>
      <c r="O916" s="34">
        <f t="shared" si="66"/>
        <v>0</v>
      </c>
      <c r="P916" s="23" t="e">
        <f>+#REF!-H916</f>
        <v>#REF!</v>
      </c>
      <c r="Q916" s="24" t="e">
        <f t="shared" si="67"/>
        <v>#REF!</v>
      </c>
      <c r="R916" s="25" t="e">
        <f t="shared" si="68"/>
        <v>#REF!</v>
      </c>
      <c r="S916" s="24">
        <f t="shared" si="69"/>
        <v>0</v>
      </c>
      <c r="T916" s="35"/>
      <c r="U916" s="35"/>
      <c r="V916" s="35" t="e">
        <f t="shared" si="63"/>
        <v>#REF!</v>
      </c>
      <c r="W916" s="23" t="e">
        <f>+#REF!-H916</f>
        <v>#REF!</v>
      </c>
      <c r="X916" s="35">
        <f t="shared" si="61"/>
        <v>36000</v>
      </c>
      <c r="Y916" s="35" t="e">
        <f t="shared" si="62"/>
        <v>#REF!</v>
      </c>
      <c r="Z916" s="35" t="e">
        <f t="shared" si="64"/>
        <v>#REF!</v>
      </c>
      <c r="AA916" s="35"/>
      <c r="AB916" s="35"/>
      <c r="AC916" s="35" t="e">
        <f t="shared" si="65"/>
        <v>#REF!</v>
      </c>
      <c r="AD916" s="12" t="str">
        <f>VLOOKUP(B916,'[1]All-Muss'!$C$3:$L$1341,10,0)</f>
        <v>Letter sent, last communication 07</v>
      </c>
    </row>
    <row r="917" spans="1:30" ht="15" thickBot="1" x14ac:dyDescent="0.35">
      <c r="A917" s="27">
        <v>917</v>
      </c>
      <c r="B917" s="28" t="s">
        <v>2252</v>
      </c>
      <c r="C917" s="23" t="s">
        <v>23</v>
      </c>
      <c r="D917" s="29">
        <v>3002286</v>
      </c>
      <c r="E917" s="19" t="s">
        <v>25</v>
      </c>
      <c r="F917" s="23" t="s">
        <v>26</v>
      </c>
      <c r="G917" s="23" t="s">
        <v>2253</v>
      </c>
      <c r="H917" s="23">
        <v>1995</v>
      </c>
      <c r="I917" s="23" t="s">
        <v>2254</v>
      </c>
      <c r="J917" s="23"/>
      <c r="K917" s="34"/>
      <c r="L917" s="34">
        <f>VLOOKUP(B917,'[1]All-Muss'!$C$3:$L$1341,5,0)</f>
        <v>26600</v>
      </c>
      <c r="M917" s="34">
        <f>VLOOKUP(B917,'[1]All-Muss'!$C$3:$L$1341,6,0)</f>
        <v>26600</v>
      </c>
      <c r="N917" s="30" t="str">
        <f>VLOOKUP(B917,'[1]All-Muss'!$C$3:$L$1341,8,0)</f>
        <v>I.R.M</v>
      </c>
      <c r="O917" s="34">
        <f t="shared" si="66"/>
        <v>0</v>
      </c>
      <c r="P917" s="23" t="e">
        <f>+#REF!-H917</f>
        <v>#REF!</v>
      </c>
      <c r="Q917" s="24" t="e">
        <f t="shared" si="67"/>
        <v>#REF!</v>
      </c>
      <c r="R917" s="25" t="e">
        <f t="shared" si="68"/>
        <v>#REF!</v>
      </c>
      <c r="S917" s="24">
        <f t="shared" si="69"/>
        <v>0</v>
      </c>
      <c r="T917" s="35"/>
      <c r="U917" s="35"/>
      <c r="V917" s="35" t="e">
        <f t="shared" si="63"/>
        <v>#REF!</v>
      </c>
      <c r="W917" s="23" t="e">
        <f>+#REF!-H917</f>
        <v>#REF!</v>
      </c>
      <c r="X917" s="35">
        <f t="shared" si="61"/>
        <v>21280</v>
      </c>
      <c r="Y917" s="35" t="e">
        <f t="shared" si="62"/>
        <v>#REF!</v>
      </c>
      <c r="Z917" s="35" t="e">
        <f t="shared" si="64"/>
        <v>#REF!</v>
      </c>
      <c r="AA917" s="35"/>
      <c r="AB917" s="35"/>
      <c r="AC917" s="35" t="e">
        <f t="shared" si="65"/>
        <v>#REF!</v>
      </c>
      <c r="AD917" s="12" t="str">
        <f>VLOOKUP(B917,'[1]All-Muss'!$C$3:$L$1341,10,0)</f>
        <v>Letter sent, last communication 07</v>
      </c>
    </row>
    <row r="918" spans="1:30" ht="43.8" thickBot="1" x14ac:dyDescent="0.35">
      <c r="A918" s="27">
        <v>918</v>
      </c>
      <c r="B918" s="28" t="s">
        <v>2255</v>
      </c>
      <c r="C918" s="23" t="s">
        <v>23</v>
      </c>
      <c r="D918" s="29">
        <v>3002343</v>
      </c>
      <c r="E918" s="19" t="s">
        <v>25</v>
      </c>
      <c r="F918" s="23" t="s">
        <v>26</v>
      </c>
      <c r="G918" s="23" t="s">
        <v>1245</v>
      </c>
      <c r="H918" s="23">
        <v>1995</v>
      </c>
      <c r="I918" s="23" t="s">
        <v>2256</v>
      </c>
      <c r="J918" s="23"/>
      <c r="K918" s="34"/>
      <c r="L918" s="34">
        <f>VLOOKUP(B918,'[1]All-Muss'!$C$3:$L$1341,5,0)</f>
        <v>42750</v>
      </c>
      <c r="M918" s="34">
        <f>VLOOKUP(B918,'[1]All-Muss'!$C$3:$L$1341,6,0)</f>
        <v>61750</v>
      </c>
      <c r="N918" s="30" t="str">
        <f>VLOOKUP(B918,'[1]All-Muss'!$C$3:$L$1341,8,0)</f>
        <v>I.R.M</v>
      </c>
      <c r="O918" s="34">
        <f t="shared" si="66"/>
        <v>-19000</v>
      </c>
      <c r="P918" s="23" t="e">
        <f>+#REF!-H918</f>
        <v>#REF!</v>
      </c>
      <c r="Q918" s="24" t="e">
        <f t="shared" si="67"/>
        <v>#REF!</v>
      </c>
      <c r="R918" s="25" t="e">
        <f t="shared" si="68"/>
        <v>#REF!</v>
      </c>
      <c r="S918" s="24">
        <f t="shared" si="69"/>
        <v>0</v>
      </c>
      <c r="T918" s="35"/>
      <c r="U918" s="35"/>
      <c r="V918" s="35" t="e">
        <f t="shared" si="63"/>
        <v>#REF!</v>
      </c>
      <c r="W918" s="23" t="e">
        <f>+#REF!-H918</f>
        <v>#REF!</v>
      </c>
      <c r="X918" s="35">
        <f t="shared" si="61"/>
        <v>49400</v>
      </c>
      <c r="Y918" s="35" t="e">
        <f t="shared" si="62"/>
        <v>#REF!</v>
      </c>
      <c r="Z918" s="35" t="e">
        <f t="shared" si="64"/>
        <v>#REF!</v>
      </c>
      <c r="AA918" s="35"/>
      <c r="AB918" s="35"/>
      <c r="AC918" s="35" t="e">
        <f t="shared" si="65"/>
        <v>#REF!</v>
      </c>
      <c r="AD918" s="12" t="str">
        <f>VLOOKUP(B918,'[1]All-Muss'!$C$3:$L$1341,10,0)</f>
        <v xml:space="preserve">Letter not sent, last communication 05 
Trasfer Member For Manali to Mussoorie Diffrensh Excess Amount Recd Rs 19000/- Refud label </v>
      </c>
    </row>
    <row r="919" spans="1:30" ht="15" thickBot="1" x14ac:dyDescent="0.35">
      <c r="A919" s="27">
        <v>919</v>
      </c>
      <c r="B919" s="28" t="s">
        <v>2257</v>
      </c>
      <c r="C919" s="23" t="s">
        <v>23</v>
      </c>
      <c r="D919" s="29">
        <v>3002381</v>
      </c>
      <c r="E919" s="19" t="s">
        <v>25</v>
      </c>
      <c r="F919" s="23" t="s">
        <v>26</v>
      </c>
      <c r="G919" s="23" t="s">
        <v>2258</v>
      </c>
      <c r="H919" s="23">
        <v>1995</v>
      </c>
      <c r="I919" s="23" t="s">
        <v>2259</v>
      </c>
      <c r="J919" s="23"/>
      <c r="K919" s="34"/>
      <c r="L919" s="34">
        <f>VLOOKUP(B919,'[1]All-Muss'!$C$3:$L$1341,5,0)</f>
        <v>42750</v>
      </c>
      <c r="M919" s="34">
        <f>VLOOKUP(B919,'[1]All-Muss'!$C$3:$L$1341,6,0)</f>
        <v>42750</v>
      </c>
      <c r="N919" s="30" t="str">
        <f>VLOOKUP(B919,'[1]All-Muss'!$C$3:$L$1341,8,0)</f>
        <v>I.R.M</v>
      </c>
      <c r="O919" s="34">
        <f t="shared" si="66"/>
        <v>0</v>
      </c>
      <c r="P919" s="23" t="e">
        <f>+#REF!-H919</f>
        <v>#REF!</v>
      </c>
      <c r="Q919" s="24" t="e">
        <f t="shared" si="67"/>
        <v>#REF!</v>
      </c>
      <c r="R919" s="25" t="e">
        <f t="shared" si="68"/>
        <v>#REF!</v>
      </c>
      <c r="S919" s="24">
        <f t="shared" si="69"/>
        <v>0</v>
      </c>
      <c r="T919" s="35"/>
      <c r="U919" s="35"/>
      <c r="V919" s="35" t="e">
        <f t="shared" si="63"/>
        <v>#REF!</v>
      </c>
      <c r="W919" s="23" t="e">
        <f>+#REF!-H919</f>
        <v>#REF!</v>
      </c>
      <c r="X919" s="35">
        <f t="shared" si="61"/>
        <v>34200</v>
      </c>
      <c r="Y919" s="35" t="e">
        <f t="shared" si="62"/>
        <v>#REF!</v>
      </c>
      <c r="Z919" s="35" t="e">
        <f t="shared" si="64"/>
        <v>#REF!</v>
      </c>
      <c r="AA919" s="35"/>
      <c r="AB919" s="35"/>
      <c r="AC919" s="35" t="e">
        <f t="shared" si="65"/>
        <v>#REF!</v>
      </c>
      <c r="AD919" s="12" t="str">
        <f>VLOOKUP(B919,'[1]All-Muss'!$C$3:$L$1341,10,0)</f>
        <v>Letter sent, last communication 10</v>
      </c>
    </row>
    <row r="920" spans="1:30" ht="15" thickBot="1" x14ac:dyDescent="0.35">
      <c r="A920" s="27">
        <v>920</v>
      </c>
      <c r="B920" s="28" t="s">
        <v>2260</v>
      </c>
      <c r="C920" s="23" t="s">
        <v>23</v>
      </c>
      <c r="D920" s="29">
        <v>3002468</v>
      </c>
      <c r="E920" s="19" t="s">
        <v>25</v>
      </c>
      <c r="F920" s="23" t="s">
        <v>26</v>
      </c>
      <c r="G920" s="23" t="s">
        <v>1257</v>
      </c>
      <c r="H920" s="23">
        <v>1995</v>
      </c>
      <c r="I920" s="23" t="s">
        <v>2261</v>
      </c>
      <c r="J920" s="23"/>
      <c r="K920" s="34"/>
      <c r="L920" s="34">
        <f>VLOOKUP(B920,'[1]All-Muss'!$C$3:$L$1341,5,0)</f>
        <v>45000</v>
      </c>
      <c r="M920" s="34">
        <f>VLOOKUP(B920,'[1]All-Muss'!$C$3:$L$1341,6,0)</f>
        <v>45000</v>
      </c>
      <c r="N920" s="30" t="str">
        <f>VLOOKUP(B920,'[1]All-Muss'!$C$3:$L$1341,8,0)</f>
        <v>R.M</v>
      </c>
      <c r="O920" s="34">
        <f t="shared" si="66"/>
        <v>0</v>
      </c>
      <c r="P920" s="23" t="e">
        <f>+#REF!-H920</f>
        <v>#REF!</v>
      </c>
      <c r="Q920" s="24" t="e">
        <f t="shared" si="67"/>
        <v>#REF!</v>
      </c>
      <c r="R920" s="25" t="e">
        <f t="shared" si="68"/>
        <v>#REF!</v>
      </c>
      <c r="S920" s="24">
        <f t="shared" si="69"/>
        <v>0</v>
      </c>
      <c r="T920" s="35"/>
      <c r="U920" s="35"/>
      <c r="V920" s="35" t="e">
        <f t="shared" si="63"/>
        <v>#REF!</v>
      </c>
      <c r="W920" s="23" t="e">
        <f>+#REF!-H920</f>
        <v>#REF!</v>
      </c>
      <c r="X920" s="35">
        <f t="shared" si="61"/>
        <v>36000</v>
      </c>
      <c r="Y920" s="35" t="e">
        <f t="shared" si="62"/>
        <v>#REF!</v>
      </c>
      <c r="Z920" s="35" t="e">
        <f t="shared" si="64"/>
        <v>#REF!</v>
      </c>
      <c r="AA920" s="35"/>
      <c r="AB920" s="35"/>
      <c r="AC920" s="35" t="e">
        <f t="shared" si="65"/>
        <v>#REF!</v>
      </c>
      <c r="AD920" s="12" t="str">
        <f>VLOOKUP(B920,'[1]All-Muss'!$C$3:$L$1341,10,0)</f>
        <v>letter not sent .Last communication 15.</v>
      </c>
    </row>
    <row r="921" spans="1:30" ht="15" thickBot="1" x14ac:dyDescent="0.35">
      <c r="A921" s="27">
        <v>921</v>
      </c>
      <c r="B921" s="28" t="s">
        <v>2262</v>
      </c>
      <c r="C921" s="23" t="s">
        <v>23</v>
      </c>
      <c r="D921" s="29">
        <v>3002473</v>
      </c>
      <c r="E921" s="19" t="s">
        <v>25</v>
      </c>
      <c r="F921" s="23" t="s">
        <v>26</v>
      </c>
      <c r="G921" s="23" t="s">
        <v>2263</v>
      </c>
      <c r="H921" s="23">
        <v>1995</v>
      </c>
      <c r="I921" s="23" t="s">
        <v>2264</v>
      </c>
      <c r="J921" s="23"/>
      <c r="K921" s="34"/>
      <c r="L921" s="34">
        <f>VLOOKUP(B921,'[1]All-Muss'!$C$3:$L$1341,5,0)</f>
        <v>45000</v>
      </c>
      <c r="M921" s="34">
        <f>VLOOKUP(B921,'[1]All-Muss'!$C$3:$L$1341,6,0)</f>
        <v>45000</v>
      </c>
      <c r="N921" s="30" t="str">
        <f>VLOOKUP(B921,'[1]All-Muss'!$C$3:$L$1341,8,0)</f>
        <v>I.R.M</v>
      </c>
      <c r="O921" s="34">
        <f t="shared" si="66"/>
        <v>0</v>
      </c>
      <c r="P921" s="23" t="e">
        <f>+#REF!-H921</f>
        <v>#REF!</v>
      </c>
      <c r="Q921" s="24" t="e">
        <f t="shared" si="67"/>
        <v>#REF!</v>
      </c>
      <c r="R921" s="25" t="e">
        <f t="shared" si="68"/>
        <v>#REF!</v>
      </c>
      <c r="S921" s="24">
        <f t="shared" si="69"/>
        <v>0</v>
      </c>
      <c r="T921" s="35"/>
      <c r="U921" s="35"/>
      <c r="V921" s="35" t="e">
        <f t="shared" si="63"/>
        <v>#REF!</v>
      </c>
      <c r="W921" s="23" t="e">
        <f>+#REF!-H921</f>
        <v>#REF!</v>
      </c>
      <c r="X921" s="35">
        <f t="shared" si="61"/>
        <v>36000</v>
      </c>
      <c r="Y921" s="35" t="e">
        <f t="shared" si="62"/>
        <v>#REF!</v>
      </c>
      <c r="Z921" s="35" t="e">
        <f t="shared" si="64"/>
        <v>#REF!</v>
      </c>
      <c r="AA921" s="35"/>
      <c r="AB921" s="35"/>
      <c r="AC921" s="35" t="e">
        <f t="shared" si="65"/>
        <v>#REF!</v>
      </c>
      <c r="AD921" s="12" t="str">
        <f>VLOOKUP(B921,'[1]All-Muss'!$C$3:$L$1341,10,0)</f>
        <v>Letter undelivered, last communication 95</v>
      </c>
    </row>
    <row r="922" spans="1:30" ht="15" thickBot="1" x14ac:dyDescent="0.35">
      <c r="A922" s="27">
        <v>922</v>
      </c>
      <c r="B922" s="28" t="s">
        <v>2265</v>
      </c>
      <c r="C922" s="23" t="s">
        <v>23</v>
      </c>
      <c r="D922" s="29">
        <v>3002475</v>
      </c>
      <c r="E922" s="19" t="s">
        <v>25</v>
      </c>
      <c r="F922" s="23" t="s">
        <v>26</v>
      </c>
      <c r="G922" s="23" t="s">
        <v>1013</v>
      </c>
      <c r="H922" s="23">
        <v>1995</v>
      </c>
      <c r="I922" s="23" t="s">
        <v>2266</v>
      </c>
      <c r="J922" s="23"/>
      <c r="K922" s="34"/>
      <c r="L922" s="34">
        <f>VLOOKUP(B922,'[1]All-Muss'!$C$3:$L$1341,5,0)</f>
        <v>62000</v>
      </c>
      <c r="M922" s="34">
        <f>VLOOKUP(B922,'[1]All-Muss'!$C$3:$L$1341,6,0)</f>
        <v>62000</v>
      </c>
      <c r="N922" s="30" t="str">
        <f>VLOOKUP(B922,'[1]All-Muss'!$C$3:$L$1341,8,0)</f>
        <v>I.R.M</v>
      </c>
      <c r="O922" s="34">
        <f t="shared" si="66"/>
        <v>0</v>
      </c>
      <c r="P922" s="23" t="e">
        <f>+#REF!-H922</f>
        <v>#REF!</v>
      </c>
      <c r="Q922" s="24" t="e">
        <f t="shared" si="67"/>
        <v>#REF!</v>
      </c>
      <c r="R922" s="25" t="e">
        <f t="shared" si="68"/>
        <v>#REF!</v>
      </c>
      <c r="S922" s="24">
        <f t="shared" si="69"/>
        <v>0</v>
      </c>
      <c r="T922" s="35"/>
      <c r="U922" s="35"/>
      <c r="V922" s="35" t="e">
        <f t="shared" si="63"/>
        <v>#REF!</v>
      </c>
      <c r="W922" s="23" t="e">
        <f>+#REF!-H922</f>
        <v>#REF!</v>
      </c>
      <c r="X922" s="35">
        <f t="shared" si="61"/>
        <v>49600</v>
      </c>
      <c r="Y922" s="35" t="e">
        <f t="shared" si="62"/>
        <v>#REF!</v>
      </c>
      <c r="Z922" s="35" t="e">
        <f t="shared" si="64"/>
        <v>#REF!</v>
      </c>
      <c r="AA922" s="35"/>
      <c r="AB922" s="35"/>
      <c r="AC922" s="35" t="e">
        <f t="shared" si="65"/>
        <v>#REF!</v>
      </c>
      <c r="AD922" s="12" t="str">
        <f>VLOOKUP(B922,'[1]All-Muss'!$C$3:$L$1341,10,0)</f>
        <v>Letter undelivered, last communication 99</v>
      </c>
    </row>
    <row r="923" spans="1:30" ht="15" thickBot="1" x14ac:dyDescent="0.35">
      <c r="A923" s="27">
        <v>923</v>
      </c>
      <c r="B923" s="28" t="s">
        <v>2267</v>
      </c>
      <c r="C923" s="23" t="s">
        <v>23</v>
      </c>
      <c r="D923" s="29">
        <v>3002505</v>
      </c>
      <c r="E923" s="19" t="s">
        <v>25</v>
      </c>
      <c r="F923" s="23" t="s">
        <v>26</v>
      </c>
      <c r="G923" s="23" t="s">
        <v>1013</v>
      </c>
      <c r="H923" s="23">
        <v>1995</v>
      </c>
      <c r="I923" s="23" t="s">
        <v>2268</v>
      </c>
      <c r="J923" s="23"/>
      <c r="K923" s="34"/>
      <c r="L923" s="34">
        <f>VLOOKUP(B923,'[1]All-Muss'!$C$3:$L$1341,5,0)</f>
        <v>84000</v>
      </c>
      <c r="M923" s="34">
        <f>VLOOKUP(B923,'[1]All-Muss'!$C$3:$L$1341,6,0)</f>
        <v>84000</v>
      </c>
      <c r="N923" s="30" t="str">
        <f>VLOOKUP(B923,'[1]All-Muss'!$C$3:$L$1341,8,0)</f>
        <v>I.R.M</v>
      </c>
      <c r="O923" s="34">
        <f t="shared" si="66"/>
        <v>0</v>
      </c>
      <c r="P923" s="23" t="e">
        <f>+#REF!-H923</f>
        <v>#REF!</v>
      </c>
      <c r="Q923" s="24" t="e">
        <f t="shared" si="67"/>
        <v>#REF!</v>
      </c>
      <c r="R923" s="25" t="e">
        <f t="shared" si="68"/>
        <v>#REF!</v>
      </c>
      <c r="S923" s="24">
        <f t="shared" si="69"/>
        <v>0</v>
      </c>
      <c r="T923" s="35"/>
      <c r="U923" s="35"/>
      <c r="V923" s="35" t="e">
        <f t="shared" si="63"/>
        <v>#REF!</v>
      </c>
      <c r="W923" s="23" t="e">
        <f>+#REF!-H923</f>
        <v>#REF!</v>
      </c>
      <c r="X923" s="35">
        <f t="shared" si="61"/>
        <v>67200</v>
      </c>
      <c r="Y923" s="35" t="e">
        <f t="shared" si="62"/>
        <v>#REF!</v>
      </c>
      <c r="Z923" s="35" t="e">
        <f t="shared" si="64"/>
        <v>#REF!</v>
      </c>
      <c r="AA923" s="35"/>
      <c r="AB923" s="35"/>
      <c r="AC923" s="35" t="e">
        <f t="shared" si="65"/>
        <v>#REF!</v>
      </c>
      <c r="AD923" s="12" t="str">
        <f>VLOOKUP(B923,'[1]All-Muss'!$C$3:$L$1341,10,0)</f>
        <v>Letter sent, last communication 07</v>
      </c>
    </row>
    <row r="924" spans="1:30" ht="15" thickBot="1" x14ac:dyDescent="0.35">
      <c r="A924" s="27">
        <v>924</v>
      </c>
      <c r="B924" s="28" t="s">
        <v>2269</v>
      </c>
      <c r="C924" s="23" t="s">
        <v>23</v>
      </c>
      <c r="D924" s="29">
        <v>3002526</v>
      </c>
      <c r="E924" s="19" t="s">
        <v>25</v>
      </c>
      <c r="F924" s="23" t="s">
        <v>26</v>
      </c>
      <c r="G924" s="23" t="s">
        <v>2270</v>
      </c>
      <c r="H924" s="23">
        <v>1995</v>
      </c>
      <c r="I924" s="23" t="s">
        <v>2271</v>
      </c>
      <c r="J924" s="23"/>
      <c r="K924" s="34"/>
      <c r="L924" s="34">
        <f>VLOOKUP(B924,'[1]All-Muss'!$C$3:$L$1341,5,0)</f>
        <v>28000</v>
      </c>
      <c r="M924" s="34">
        <f>VLOOKUP(B924,'[1]All-Muss'!$C$3:$L$1341,6,0)</f>
        <v>28000</v>
      </c>
      <c r="N924" s="30" t="str">
        <f>VLOOKUP(B924,'[1]All-Muss'!$C$3:$L$1341,8,0)</f>
        <v>I.R.M</v>
      </c>
      <c r="O924" s="34">
        <f t="shared" si="66"/>
        <v>0</v>
      </c>
      <c r="P924" s="23" t="e">
        <f>+#REF!-H924</f>
        <v>#REF!</v>
      </c>
      <c r="Q924" s="24" t="e">
        <f t="shared" si="67"/>
        <v>#REF!</v>
      </c>
      <c r="R924" s="25" t="e">
        <f t="shared" si="68"/>
        <v>#REF!</v>
      </c>
      <c r="S924" s="24">
        <f t="shared" si="69"/>
        <v>0</v>
      </c>
      <c r="T924" s="35"/>
      <c r="U924" s="35"/>
      <c r="V924" s="35" t="e">
        <f t="shared" si="63"/>
        <v>#REF!</v>
      </c>
      <c r="W924" s="23" t="e">
        <f>+#REF!-H924</f>
        <v>#REF!</v>
      </c>
      <c r="X924" s="35">
        <f t="shared" si="61"/>
        <v>22400</v>
      </c>
      <c r="Y924" s="35" t="e">
        <f t="shared" si="62"/>
        <v>#REF!</v>
      </c>
      <c r="Z924" s="35" t="e">
        <f t="shared" si="64"/>
        <v>#REF!</v>
      </c>
      <c r="AA924" s="35"/>
      <c r="AB924" s="35"/>
      <c r="AC924" s="35" t="e">
        <f t="shared" si="65"/>
        <v>#REF!</v>
      </c>
      <c r="AD924" s="12" t="str">
        <f>VLOOKUP(B924,'[1]All-Muss'!$C$3:$L$1341,10,0)</f>
        <v>Letter sent, last communication 07</v>
      </c>
    </row>
    <row r="925" spans="1:30" ht="29.4" thickBot="1" x14ac:dyDescent="0.35">
      <c r="A925" s="27">
        <v>925</v>
      </c>
      <c r="B925" s="28" t="s">
        <v>2272</v>
      </c>
      <c r="C925" s="23" t="s">
        <v>23</v>
      </c>
      <c r="D925" s="29">
        <v>3002528</v>
      </c>
      <c r="E925" s="19" t="s">
        <v>25</v>
      </c>
      <c r="F925" s="23" t="s">
        <v>26</v>
      </c>
      <c r="G925" s="23" t="s">
        <v>2273</v>
      </c>
      <c r="H925" s="23">
        <v>1995</v>
      </c>
      <c r="I925" s="23" t="s">
        <v>2274</v>
      </c>
      <c r="J925" s="23"/>
      <c r="K925" s="34"/>
      <c r="L925" s="34">
        <f>VLOOKUP(B925,'[1]All-Muss'!$C$3:$L$1341,5,0)</f>
        <v>45000</v>
      </c>
      <c r="M925" s="34">
        <f>VLOOKUP(B925,'[1]All-Muss'!$C$3:$L$1341,6,0)</f>
        <v>45000</v>
      </c>
      <c r="N925" s="30" t="str">
        <f>VLOOKUP(B925,'[1]All-Muss'!$C$3:$L$1341,8,0)</f>
        <v>R.M</v>
      </c>
      <c r="O925" s="34">
        <f t="shared" si="66"/>
        <v>0</v>
      </c>
      <c r="P925" s="23" t="e">
        <f>+#REF!-H925</f>
        <v>#REF!</v>
      </c>
      <c r="Q925" s="24" t="e">
        <f t="shared" si="67"/>
        <v>#REF!</v>
      </c>
      <c r="R925" s="25" t="e">
        <f t="shared" si="68"/>
        <v>#REF!</v>
      </c>
      <c r="S925" s="24">
        <f t="shared" si="69"/>
        <v>0</v>
      </c>
      <c r="T925" s="35"/>
      <c r="U925" s="35"/>
      <c r="V925" s="35" t="e">
        <f t="shared" si="63"/>
        <v>#REF!</v>
      </c>
      <c r="W925" s="23" t="e">
        <f>+#REF!-H925</f>
        <v>#REF!</v>
      </c>
      <c r="X925" s="35">
        <f t="shared" si="61"/>
        <v>36000</v>
      </c>
      <c r="Y925" s="35" t="e">
        <f t="shared" si="62"/>
        <v>#REF!</v>
      </c>
      <c r="Z925" s="35" t="e">
        <f t="shared" si="64"/>
        <v>#REF!</v>
      </c>
      <c r="AA925" s="35"/>
      <c r="AB925" s="35"/>
      <c r="AC925" s="35" t="e">
        <f t="shared" si="65"/>
        <v>#REF!</v>
      </c>
      <c r="AD925" s="12" t="str">
        <f>VLOOKUP(B925,'[1]All-Muss'!$C$3:$L$1341,10,0)</f>
        <v>Letter not sent, last communication 07, 
total 2 membership (03001038,Goa)</v>
      </c>
    </row>
    <row r="926" spans="1:30" ht="15" thickBot="1" x14ac:dyDescent="0.35">
      <c r="A926" s="27">
        <v>926</v>
      </c>
      <c r="B926" s="28" t="s">
        <v>2275</v>
      </c>
      <c r="C926" s="23" t="s">
        <v>23</v>
      </c>
      <c r="D926" s="29">
        <v>3002540</v>
      </c>
      <c r="E926" s="19" t="s">
        <v>25</v>
      </c>
      <c r="F926" s="23" t="s">
        <v>26</v>
      </c>
      <c r="G926" s="23" t="s">
        <v>1013</v>
      </c>
      <c r="H926" s="23">
        <v>1995</v>
      </c>
      <c r="I926" s="23" t="s">
        <v>2276</v>
      </c>
      <c r="J926" s="23"/>
      <c r="K926" s="34"/>
      <c r="L926" s="34">
        <f>VLOOKUP(B926,'[1]All-Muss'!$C$3:$L$1341,5,0)</f>
        <v>28000</v>
      </c>
      <c r="M926" s="34">
        <f>VLOOKUP(B926,'[1]All-Muss'!$C$3:$L$1341,6,0)</f>
        <v>28000</v>
      </c>
      <c r="N926" s="30" t="str">
        <f>VLOOKUP(B926,'[1]All-Muss'!$C$3:$L$1341,8,0)</f>
        <v>I.R.M</v>
      </c>
      <c r="O926" s="34">
        <f t="shared" si="66"/>
        <v>0</v>
      </c>
      <c r="P926" s="23" t="e">
        <f>+#REF!-H926</f>
        <v>#REF!</v>
      </c>
      <c r="Q926" s="24" t="e">
        <f t="shared" si="67"/>
        <v>#REF!</v>
      </c>
      <c r="R926" s="25" t="e">
        <f t="shared" si="68"/>
        <v>#REF!</v>
      </c>
      <c r="S926" s="24">
        <f t="shared" si="69"/>
        <v>0</v>
      </c>
      <c r="T926" s="35"/>
      <c r="U926" s="35"/>
      <c r="V926" s="35" t="e">
        <f t="shared" si="63"/>
        <v>#REF!</v>
      </c>
      <c r="W926" s="23" t="e">
        <f>+#REF!-H926</f>
        <v>#REF!</v>
      </c>
      <c r="X926" s="35">
        <f t="shared" si="61"/>
        <v>22400</v>
      </c>
      <c r="Y926" s="35" t="e">
        <f t="shared" si="62"/>
        <v>#REF!</v>
      </c>
      <c r="Z926" s="35" t="e">
        <f t="shared" si="64"/>
        <v>#REF!</v>
      </c>
      <c r="AA926" s="35"/>
      <c r="AB926" s="35"/>
      <c r="AC926" s="35" t="e">
        <f t="shared" si="65"/>
        <v>#REF!</v>
      </c>
      <c r="AD926" s="12" t="str">
        <f>VLOOKUP(B926,'[1]All-Muss'!$C$3:$L$1341,10,0)</f>
        <v>Letter not sent.last communication 2007.</v>
      </c>
    </row>
    <row r="927" spans="1:30" ht="15" thickBot="1" x14ac:dyDescent="0.35">
      <c r="A927" s="27">
        <v>927</v>
      </c>
      <c r="B927" s="28" t="s">
        <v>2277</v>
      </c>
      <c r="C927" s="23" t="s">
        <v>23</v>
      </c>
      <c r="D927" s="29">
        <v>3002556</v>
      </c>
      <c r="E927" s="19" t="s">
        <v>25</v>
      </c>
      <c r="F927" s="23" t="s">
        <v>26</v>
      </c>
      <c r="G927" s="23" t="s">
        <v>2278</v>
      </c>
      <c r="H927" s="23">
        <v>1995</v>
      </c>
      <c r="I927" s="23" t="s">
        <v>2279</v>
      </c>
      <c r="J927" s="23"/>
      <c r="K927" s="34"/>
      <c r="L927" s="34">
        <f>VLOOKUP(B927,'[1]All-Muss'!$C$3:$L$1341,5,0)</f>
        <v>62000</v>
      </c>
      <c r="M927" s="34">
        <f>VLOOKUP(B927,'[1]All-Muss'!$C$3:$L$1341,6,0)</f>
        <v>62000</v>
      </c>
      <c r="N927" s="30" t="str">
        <f>VLOOKUP(B927,'[1]All-Muss'!$C$3:$L$1341,8,0)</f>
        <v>I.R.M</v>
      </c>
      <c r="O927" s="34">
        <f t="shared" si="66"/>
        <v>0</v>
      </c>
      <c r="P927" s="23" t="e">
        <f>+#REF!-H927</f>
        <v>#REF!</v>
      </c>
      <c r="Q927" s="24" t="e">
        <f t="shared" si="67"/>
        <v>#REF!</v>
      </c>
      <c r="R927" s="25" t="e">
        <f t="shared" si="68"/>
        <v>#REF!</v>
      </c>
      <c r="S927" s="24">
        <f t="shared" si="69"/>
        <v>0</v>
      </c>
      <c r="T927" s="35"/>
      <c r="U927" s="35"/>
      <c r="V927" s="35" t="e">
        <f t="shared" si="63"/>
        <v>#REF!</v>
      </c>
      <c r="W927" s="23" t="e">
        <f>+#REF!-H927</f>
        <v>#REF!</v>
      </c>
      <c r="X927" s="35">
        <f t="shared" si="61"/>
        <v>49600</v>
      </c>
      <c r="Y927" s="35" t="e">
        <f t="shared" si="62"/>
        <v>#REF!</v>
      </c>
      <c r="Z927" s="35" t="e">
        <f t="shared" si="64"/>
        <v>#REF!</v>
      </c>
      <c r="AA927" s="35"/>
      <c r="AB927" s="35"/>
      <c r="AC927" s="35" t="e">
        <f t="shared" si="65"/>
        <v>#REF!</v>
      </c>
      <c r="AD927" s="12" t="str">
        <f>VLOOKUP(B927,'[1]All-Muss'!$C$3:$L$1341,10,0)</f>
        <v>Letter not sent.last communication 2003.</v>
      </c>
    </row>
    <row r="928" spans="1:30" ht="15" thickBot="1" x14ac:dyDescent="0.35">
      <c r="A928" s="27">
        <v>928</v>
      </c>
      <c r="B928" s="28" t="s">
        <v>2280</v>
      </c>
      <c r="C928" s="23" t="s">
        <v>23</v>
      </c>
      <c r="D928" s="29">
        <v>3002593</v>
      </c>
      <c r="E928" s="19" t="s">
        <v>25</v>
      </c>
      <c r="F928" s="23" t="s">
        <v>26</v>
      </c>
      <c r="G928" s="23" t="s">
        <v>1257</v>
      </c>
      <c r="H928" s="23">
        <v>1995</v>
      </c>
      <c r="I928" s="23" t="s">
        <v>2281</v>
      </c>
      <c r="J928" s="23"/>
      <c r="K928" s="34"/>
      <c r="L928" s="34">
        <f>VLOOKUP(B928,'[1]All-Muss'!$C$3:$L$1341,5,0)</f>
        <v>45000</v>
      </c>
      <c r="M928" s="34">
        <f>VLOOKUP(B928,'[1]All-Muss'!$C$3:$L$1341,6,0)</f>
        <v>45000</v>
      </c>
      <c r="N928" s="30" t="str">
        <f>VLOOKUP(B928,'[1]All-Muss'!$C$3:$L$1341,8,0)</f>
        <v>I.R.M</v>
      </c>
      <c r="O928" s="34">
        <f t="shared" si="66"/>
        <v>0</v>
      </c>
      <c r="P928" s="23" t="e">
        <f>+#REF!-H928</f>
        <v>#REF!</v>
      </c>
      <c r="Q928" s="24" t="e">
        <f t="shared" si="67"/>
        <v>#REF!</v>
      </c>
      <c r="R928" s="25" t="e">
        <f t="shared" si="68"/>
        <v>#REF!</v>
      </c>
      <c r="S928" s="24">
        <f t="shared" si="69"/>
        <v>0</v>
      </c>
      <c r="T928" s="35"/>
      <c r="U928" s="35"/>
      <c r="V928" s="35" t="e">
        <f t="shared" si="63"/>
        <v>#REF!</v>
      </c>
      <c r="W928" s="23" t="e">
        <f>+#REF!-H928</f>
        <v>#REF!</v>
      </c>
      <c r="X928" s="35">
        <f t="shared" si="61"/>
        <v>36000</v>
      </c>
      <c r="Y928" s="35" t="e">
        <f t="shared" si="62"/>
        <v>#REF!</v>
      </c>
      <c r="Z928" s="35" t="e">
        <f t="shared" si="64"/>
        <v>#REF!</v>
      </c>
      <c r="AA928" s="35"/>
      <c r="AB928" s="35"/>
      <c r="AC928" s="35" t="e">
        <f t="shared" si="65"/>
        <v>#REF!</v>
      </c>
      <c r="AD928" s="12" t="str">
        <f>VLOOKUP(B928,'[1]All-Muss'!$C$3:$L$1341,10,0)</f>
        <v>Letter not sent, last communication 97</v>
      </c>
    </row>
    <row r="929" spans="1:30" ht="15" thickBot="1" x14ac:dyDescent="0.35">
      <c r="A929" s="27">
        <v>929</v>
      </c>
      <c r="B929" s="28" t="s">
        <v>2282</v>
      </c>
      <c r="C929" s="23" t="s">
        <v>23</v>
      </c>
      <c r="D929" s="29">
        <v>3002614</v>
      </c>
      <c r="E929" s="19" t="s">
        <v>25</v>
      </c>
      <c r="F929" s="23" t="s">
        <v>26</v>
      </c>
      <c r="G929" s="23" t="s">
        <v>2283</v>
      </c>
      <c r="H929" s="23">
        <v>1995</v>
      </c>
      <c r="I929" s="23" t="s">
        <v>2284</v>
      </c>
      <c r="J929" s="23"/>
      <c r="K929" s="34"/>
      <c r="L929" s="34">
        <f>VLOOKUP(B929,'[1]All-Muss'!$C$3:$L$1341,5,0)</f>
        <v>26600</v>
      </c>
      <c r="M929" s="34">
        <f>VLOOKUP(B929,'[1]All-Muss'!$C$3:$L$1341,6,0)</f>
        <v>26600</v>
      </c>
      <c r="N929" s="30" t="str">
        <f>VLOOKUP(B929,'[1]All-Muss'!$C$3:$L$1341,8,0)</f>
        <v>I.R.M</v>
      </c>
      <c r="O929" s="34">
        <f t="shared" si="66"/>
        <v>0</v>
      </c>
      <c r="P929" s="23" t="e">
        <f>+#REF!-H929</f>
        <v>#REF!</v>
      </c>
      <c r="Q929" s="24" t="e">
        <f t="shared" si="67"/>
        <v>#REF!</v>
      </c>
      <c r="R929" s="25" t="e">
        <f t="shared" si="68"/>
        <v>#REF!</v>
      </c>
      <c r="S929" s="24">
        <f t="shared" si="69"/>
        <v>0</v>
      </c>
      <c r="T929" s="35"/>
      <c r="U929" s="35"/>
      <c r="V929" s="35" t="e">
        <f t="shared" si="63"/>
        <v>#REF!</v>
      </c>
      <c r="W929" s="23" t="e">
        <f>+#REF!-H929</f>
        <v>#REF!</v>
      </c>
      <c r="X929" s="35">
        <f t="shared" si="61"/>
        <v>21280</v>
      </c>
      <c r="Y929" s="35" t="e">
        <f t="shared" si="62"/>
        <v>#REF!</v>
      </c>
      <c r="Z929" s="35" t="e">
        <f t="shared" si="64"/>
        <v>#REF!</v>
      </c>
      <c r="AA929" s="35"/>
      <c r="AB929" s="35"/>
      <c r="AC929" s="35" t="e">
        <f t="shared" si="65"/>
        <v>#REF!</v>
      </c>
      <c r="AD929" s="12" t="str">
        <f>VLOOKUP(B929,'[1]All-Muss'!$C$3:$L$1341,10,0)</f>
        <v>Letter not sent, reminder sent 10</v>
      </c>
    </row>
    <row r="930" spans="1:30" ht="15" thickBot="1" x14ac:dyDescent="0.35">
      <c r="A930" s="27">
        <v>930</v>
      </c>
      <c r="B930" s="28" t="s">
        <v>2285</v>
      </c>
      <c r="C930" s="23" t="s">
        <v>23</v>
      </c>
      <c r="D930" s="29">
        <v>3002630</v>
      </c>
      <c r="E930" s="19" t="s">
        <v>25</v>
      </c>
      <c r="F930" s="23" t="s">
        <v>26</v>
      </c>
      <c r="G930" s="23" t="s">
        <v>2283</v>
      </c>
      <c r="H930" s="23">
        <v>1995</v>
      </c>
      <c r="I930" s="23" t="s">
        <v>2286</v>
      </c>
      <c r="J930" s="23"/>
      <c r="K930" s="34"/>
      <c r="L930" s="34">
        <f>VLOOKUP(B930,'[1]All-Muss'!$C$3:$L$1341,5,0)</f>
        <v>62000</v>
      </c>
      <c r="M930" s="34">
        <f>VLOOKUP(B930,'[1]All-Muss'!$C$3:$L$1341,6,0)</f>
        <v>62000</v>
      </c>
      <c r="N930" s="30" t="str">
        <f>VLOOKUP(B930,'[1]All-Muss'!$C$3:$L$1341,8,0)</f>
        <v>I.R.M</v>
      </c>
      <c r="O930" s="34">
        <f t="shared" si="66"/>
        <v>0</v>
      </c>
      <c r="P930" s="23" t="e">
        <f>+#REF!-H930</f>
        <v>#REF!</v>
      </c>
      <c r="Q930" s="24" t="e">
        <f t="shared" si="67"/>
        <v>#REF!</v>
      </c>
      <c r="R930" s="25" t="e">
        <f t="shared" si="68"/>
        <v>#REF!</v>
      </c>
      <c r="S930" s="24">
        <f t="shared" si="69"/>
        <v>0</v>
      </c>
      <c r="T930" s="35"/>
      <c r="U930" s="35"/>
      <c r="V930" s="35" t="e">
        <f t="shared" si="63"/>
        <v>#REF!</v>
      </c>
      <c r="W930" s="23" t="e">
        <f>+#REF!-H930</f>
        <v>#REF!</v>
      </c>
      <c r="X930" s="35">
        <f t="shared" si="61"/>
        <v>49600</v>
      </c>
      <c r="Y930" s="35" t="e">
        <f t="shared" si="62"/>
        <v>#REF!</v>
      </c>
      <c r="Z930" s="35" t="e">
        <f t="shared" si="64"/>
        <v>#REF!</v>
      </c>
      <c r="AA930" s="35"/>
      <c r="AB930" s="35"/>
      <c r="AC930" s="35" t="e">
        <f t="shared" si="65"/>
        <v>#REF!</v>
      </c>
      <c r="AD930" s="12" t="str">
        <f>VLOOKUP(B930,'[1]All-Muss'!$C$3:$L$1341,10,0)</f>
        <v>Letter not sent, no communication till date</v>
      </c>
    </row>
    <row r="931" spans="1:30" ht="15" thickBot="1" x14ac:dyDescent="0.35">
      <c r="A931" s="27">
        <v>931</v>
      </c>
      <c r="B931" s="28" t="s">
        <v>2287</v>
      </c>
      <c r="C931" s="23" t="s">
        <v>23</v>
      </c>
      <c r="D931" s="29">
        <v>3002676</v>
      </c>
      <c r="E931" s="19" t="s">
        <v>25</v>
      </c>
      <c r="F931" s="23" t="s">
        <v>26</v>
      </c>
      <c r="G931" s="23" t="s">
        <v>2288</v>
      </c>
      <c r="H931" s="23">
        <v>1995</v>
      </c>
      <c r="I931" s="23" t="s">
        <v>2289</v>
      </c>
      <c r="J931" s="23"/>
      <c r="K931" s="34"/>
      <c r="L931" s="34">
        <f>VLOOKUP(B931,'[1]All-Muss'!$C$3:$L$1341,5,0)</f>
        <v>42750</v>
      </c>
      <c r="M931" s="34">
        <f>VLOOKUP(B931,'[1]All-Muss'!$C$3:$L$1341,6,0)</f>
        <v>42750</v>
      </c>
      <c r="N931" s="30" t="str">
        <f>VLOOKUP(B931,'[1]All-Muss'!$C$3:$L$1341,8,0)</f>
        <v>I.R.M</v>
      </c>
      <c r="O931" s="34">
        <f t="shared" si="66"/>
        <v>0</v>
      </c>
      <c r="P931" s="23" t="e">
        <f>+#REF!-H931</f>
        <v>#REF!</v>
      </c>
      <c r="Q931" s="24" t="e">
        <f t="shared" si="67"/>
        <v>#REF!</v>
      </c>
      <c r="R931" s="25" t="e">
        <f t="shared" si="68"/>
        <v>#REF!</v>
      </c>
      <c r="S931" s="24">
        <f t="shared" si="69"/>
        <v>0</v>
      </c>
      <c r="T931" s="35"/>
      <c r="U931" s="35"/>
      <c r="V931" s="35" t="e">
        <f t="shared" si="63"/>
        <v>#REF!</v>
      </c>
      <c r="W931" s="23" t="e">
        <f>+#REF!-H931</f>
        <v>#REF!</v>
      </c>
      <c r="X931" s="35">
        <f t="shared" si="61"/>
        <v>34200</v>
      </c>
      <c r="Y931" s="35" t="e">
        <f t="shared" si="62"/>
        <v>#REF!</v>
      </c>
      <c r="Z931" s="35" t="e">
        <f t="shared" si="64"/>
        <v>#REF!</v>
      </c>
      <c r="AA931" s="35"/>
      <c r="AB931" s="35"/>
      <c r="AC931" s="35" t="e">
        <f t="shared" si="65"/>
        <v>#REF!</v>
      </c>
      <c r="AD931" s="12" t="str">
        <f>VLOOKUP(B931,'[1]All-Muss'!$C$3:$L$1341,10,0)</f>
        <v>Letter not sent, no communication till date</v>
      </c>
    </row>
    <row r="932" spans="1:30" ht="15" thickBot="1" x14ac:dyDescent="0.35">
      <c r="A932" s="27">
        <v>932</v>
      </c>
      <c r="B932" s="28" t="s">
        <v>2290</v>
      </c>
      <c r="C932" s="23" t="s">
        <v>23</v>
      </c>
      <c r="D932" s="29">
        <v>3002677</v>
      </c>
      <c r="E932" s="19" t="s">
        <v>25</v>
      </c>
      <c r="F932" s="23" t="s">
        <v>26</v>
      </c>
      <c r="G932" s="23" t="s">
        <v>2288</v>
      </c>
      <c r="H932" s="23">
        <v>1995</v>
      </c>
      <c r="I932" s="23" t="s">
        <v>2291</v>
      </c>
      <c r="J932" s="23"/>
      <c r="K932" s="34"/>
      <c r="L932" s="34">
        <f>VLOOKUP(B932,'[1]All-Muss'!$C$3:$L$1341,5,0)</f>
        <v>42750</v>
      </c>
      <c r="M932" s="34">
        <f>VLOOKUP(B932,'[1]All-Muss'!$C$3:$L$1341,6,0)</f>
        <v>42750</v>
      </c>
      <c r="N932" s="30" t="str">
        <f>VLOOKUP(B932,'[1]All-Muss'!$C$3:$L$1341,8,0)</f>
        <v>I.R.M</v>
      </c>
      <c r="O932" s="34">
        <f t="shared" si="66"/>
        <v>0</v>
      </c>
      <c r="P932" s="23" t="e">
        <f>+#REF!-H932</f>
        <v>#REF!</v>
      </c>
      <c r="Q932" s="24" t="e">
        <f t="shared" si="67"/>
        <v>#REF!</v>
      </c>
      <c r="R932" s="25" t="e">
        <f t="shared" si="68"/>
        <v>#REF!</v>
      </c>
      <c r="S932" s="24">
        <f t="shared" si="69"/>
        <v>0</v>
      </c>
      <c r="T932" s="35"/>
      <c r="U932" s="35"/>
      <c r="V932" s="35" t="e">
        <f t="shared" si="63"/>
        <v>#REF!</v>
      </c>
      <c r="W932" s="23" t="e">
        <f>+#REF!-H932</f>
        <v>#REF!</v>
      </c>
      <c r="X932" s="35">
        <f t="shared" si="61"/>
        <v>34200</v>
      </c>
      <c r="Y932" s="35" t="e">
        <f t="shared" si="62"/>
        <v>#REF!</v>
      </c>
      <c r="Z932" s="35" t="e">
        <f t="shared" si="64"/>
        <v>#REF!</v>
      </c>
      <c r="AA932" s="35"/>
      <c r="AB932" s="35"/>
      <c r="AC932" s="35" t="e">
        <f t="shared" si="65"/>
        <v>#REF!</v>
      </c>
      <c r="AD932" s="12" t="str">
        <f>VLOOKUP(B932,'[1]All-Muss'!$C$3:$L$1341,10,0)</f>
        <v>Letter not sent, reminder sent 17</v>
      </c>
    </row>
    <row r="933" spans="1:30" ht="15" thickBot="1" x14ac:dyDescent="0.35">
      <c r="A933" s="27">
        <v>933</v>
      </c>
      <c r="B933" s="28" t="s">
        <v>2292</v>
      </c>
      <c r="C933" s="23" t="s">
        <v>23</v>
      </c>
      <c r="D933" s="29">
        <v>3002682</v>
      </c>
      <c r="E933" s="19" t="s">
        <v>25</v>
      </c>
      <c r="F933" s="23" t="s">
        <v>26</v>
      </c>
      <c r="G933" s="23" t="s">
        <v>2288</v>
      </c>
      <c r="H933" s="23">
        <v>1995</v>
      </c>
      <c r="I933" s="23" t="s">
        <v>2293</v>
      </c>
      <c r="J933" s="23"/>
      <c r="K933" s="34"/>
      <c r="L933" s="34">
        <f>VLOOKUP(B933,'[1]All-Muss'!$C$3:$L$1341,5,0)</f>
        <v>45000</v>
      </c>
      <c r="M933" s="34">
        <f>VLOOKUP(B933,'[1]All-Muss'!$C$3:$L$1341,6,0)</f>
        <v>45000</v>
      </c>
      <c r="N933" s="30" t="str">
        <f>VLOOKUP(B933,'[1]All-Muss'!$C$3:$L$1341,8,0)</f>
        <v>I.R.M</v>
      </c>
      <c r="O933" s="34">
        <f t="shared" si="66"/>
        <v>0</v>
      </c>
      <c r="P933" s="23" t="e">
        <f>+#REF!-H933</f>
        <v>#REF!</v>
      </c>
      <c r="Q933" s="24" t="e">
        <f t="shared" si="67"/>
        <v>#REF!</v>
      </c>
      <c r="R933" s="25" t="e">
        <f t="shared" si="68"/>
        <v>#REF!</v>
      </c>
      <c r="S933" s="24">
        <f t="shared" si="69"/>
        <v>0</v>
      </c>
      <c r="T933" s="35"/>
      <c r="U933" s="35"/>
      <c r="V933" s="35" t="e">
        <f t="shared" si="63"/>
        <v>#REF!</v>
      </c>
      <c r="W933" s="23" t="e">
        <f>+#REF!-H933</f>
        <v>#REF!</v>
      </c>
      <c r="X933" s="35">
        <f t="shared" si="61"/>
        <v>36000</v>
      </c>
      <c r="Y933" s="35" t="e">
        <f t="shared" si="62"/>
        <v>#REF!</v>
      </c>
      <c r="Z933" s="35" t="e">
        <f t="shared" si="64"/>
        <v>#REF!</v>
      </c>
      <c r="AA933" s="35"/>
      <c r="AB933" s="35"/>
      <c r="AC933" s="35" t="e">
        <f t="shared" si="65"/>
        <v>#REF!</v>
      </c>
      <c r="AD933" s="12" t="str">
        <f>VLOOKUP(B933,'[1]All-Muss'!$C$3:$L$1341,10,0)</f>
        <v>Letter not sent, according to file unit cost outstanding</v>
      </c>
    </row>
    <row r="934" spans="1:30" ht="29.4" thickBot="1" x14ac:dyDescent="0.35">
      <c r="A934" s="27">
        <v>934</v>
      </c>
      <c r="B934" s="28" t="s">
        <v>2294</v>
      </c>
      <c r="C934" s="23" t="s">
        <v>23</v>
      </c>
      <c r="D934" s="29">
        <v>3002683</v>
      </c>
      <c r="E934" s="19" t="s">
        <v>25</v>
      </c>
      <c r="F934" s="23" t="s">
        <v>26</v>
      </c>
      <c r="G934" s="23" t="s">
        <v>1260</v>
      </c>
      <c r="H934" s="23">
        <v>1995</v>
      </c>
      <c r="I934" s="23" t="s">
        <v>2295</v>
      </c>
      <c r="J934" s="23"/>
      <c r="K934" s="34"/>
      <c r="L934" s="34">
        <f>VLOOKUP(B934,'[1]All-Muss'!$C$3:$L$1341,5,0)</f>
        <v>42750</v>
      </c>
      <c r="M934" s="34">
        <f>VLOOKUP(B934,'[1]All-Muss'!$C$3:$L$1341,6,0)</f>
        <v>42750</v>
      </c>
      <c r="N934" s="30" t="str">
        <f>VLOOKUP(B934,'[1]All-Muss'!$C$3:$L$1341,8,0)</f>
        <v>R.M</v>
      </c>
      <c r="O934" s="34">
        <f t="shared" si="66"/>
        <v>0</v>
      </c>
      <c r="P934" s="23" t="e">
        <f>+#REF!-H934</f>
        <v>#REF!</v>
      </c>
      <c r="Q934" s="24" t="e">
        <f t="shared" si="67"/>
        <v>#REF!</v>
      </c>
      <c r="R934" s="25" t="e">
        <f t="shared" si="68"/>
        <v>#REF!</v>
      </c>
      <c r="S934" s="24">
        <f t="shared" si="69"/>
        <v>0</v>
      </c>
      <c r="T934" s="35"/>
      <c r="U934" s="35"/>
      <c r="V934" s="35" t="e">
        <f t="shared" si="63"/>
        <v>#REF!</v>
      </c>
      <c r="W934" s="23" t="e">
        <f>+#REF!-H934</f>
        <v>#REF!</v>
      </c>
      <c r="X934" s="35">
        <f t="shared" si="61"/>
        <v>34200</v>
      </c>
      <c r="Y934" s="35" t="e">
        <f t="shared" si="62"/>
        <v>#REF!</v>
      </c>
      <c r="Z934" s="35" t="e">
        <f t="shared" si="64"/>
        <v>#REF!</v>
      </c>
      <c r="AA934" s="35"/>
      <c r="AB934" s="35"/>
      <c r="AC934" s="35" t="e">
        <f t="shared" si="65"/>
        <v>#REF!</v>
      </c>
      <c r="AD934" s="12" t="str">
        <f>VLOOKUP(B934,'[1]All-Muss'!$C$3:$L$1341,10,0)</f>
        <v>Last communication 08, 
total 2 membership (03002686, Mus)</v>
      </c>
    </row>
    <row r="935" spans="1:30" ht="15" thickBot="1" x14ac:dyDescent="0.35">
      <c r="A935" s="27">
        <v>935</v>
      </c>
      <c r="B935" s="28" t="s">
        <v>2296</v>
      </c>
      <c r="C935" s="23" t="s">
        <v>23</v>
      </c>
      <c r="D935" s="29">
        <v>3002685</v>
      </c>
      <c r="E935" s="19" t="s">
        <v>25</v>
      </c>
      <c r="F935" s="23" t="s">
        <v>26</v>
      </c>
      <c r="G935" s="23" t="s">
        <v>2297</v>
      </c>
      <c r="H935" s="23">
        <v>1995</v>
      </c>
      <c r="I935" s="23" t="s">
        <v>2298</v>
      </c>
      <c r="J935" s="23"/>
      <c r="K935" s="34"/>
      <c r="L935" s="34">
        <f>VLOOKUP(B935,'[1]All-Muss'!$C$3:$L$1341,5,0)</f>
        <v>45000</v>
      </c>
      <c r="M935" s="34">
        <f>VLOOKUP(B935,'[1]All-Muss'!$C$3:$L$1341,6,0)</f>
        <v>45000</v>
      </c>
      <c r="N935" s="30" t="str">
        <f>VLOOKUP(B935,'[1]All-Muss'!$C$3:$L$1341,8,0)</f>
        <v>I.R.M</v>
      </c>
      <c r="O935" s="34">
        <f t="shared" si="66"/>
        <v>0</v>
      </c>
      <c r="P935" s="23" t="e">
        <f>+#REF!-H935</f>
        <v>#REF!</v>
      </c>
      <c r="Q935" s="24" t="e">
        <f t="shared" si="67"/>
        <v>#REF!</v>
      </c>
      <c r="R935" s="25" t="e">
        <f t="shared" si="68"/>
        <v>#REF!</v>
      </c>
      <c r="S935" s="24">
        <f t="shared" si="69"/>
        <v>0</v>
      </c>
      <c r="T935" s="35"/>
      <c r="U935" s="35"/>
      <c r="V935" s="35" t="e">
        <f t="shared" si="63"/>
        <v>#REF!</v>
      </c>
      <c r="W935" s="23" t="e">
        <f>+#REF!-H935</f>
        <v>#REF!</v>
      </c>
      <c r="X935" s="35">
        <f t="shared" si="61"/>
        <v>36000</v>
      </c>
      <c r="Y935" s="35" t="e">
        <f t="shared" si="62"/>
        <v>#REF!</v>
      </c>
      <c r="Z935" s="35" t="e">
        <f t="shared" si="64"/>
        <v>#REF!</v>
      </c>
      <c r="AA935" s="35"/>
      <c r="AB935" s="35"/>
      <c r="AC935" s="35" t="e">
        <f t="shared" si="65"/>
        <v>#REF!</v>
      </c>
      <c r="AD935" s="12" t="str">
        <f>VLOOKUP(B935,'[1]All-Muss'!$C$3:$L$1341,10,0)</f>
        <v>Letter sent, last communication 08</v>
      </c>
    </row>
    <row r="936" spans="1:30" ht="29.4" thickBot="1" x14ac:dyDescent="0.35">
      <c r="A936" s="27">
        <v>936</v>
      </c>
      <c r="B936" s="28" t="s">
        <v>2299</v>
      </c>
      <c r="C936" s="23" t="s">
        <v>23</v>
      </c>
      <c r="D936" s="29">
        <v>3002686</v>
      </c>
      <c r="E936" s="19" t="s">
        <v>25</v>
      </c>
      <c r="F936" s="23" t="s">
        <v>26</v>
      </c>
      <c r="G936" s="23" t="s">
        <v>1260</v>
      </c>
      <c r="H936" s="23">
        <v>1995</v>
      </c>
      <c r="I936" s="23" t="s">
        <v>2300</v>
      </c>
      <c r="J936" s="23"/>
      <c r="K936" s="34"/>
      <c r="L936" s="34">
        <f>VLOOKUP(B936,'[1]All-Muss'!$C$3:$L$1341,5,0)</f>
        <v>42750</v>
      </c>
      <c r="M936" s="34">
        <f>VLOOKUP(B936,'[1]All-Muss'!$C$3:$L$1341,6,0)</f>
        <v>42750</v>
      </c>
      <c r="N936" s="30" t="str">
        <f>VLOOKUP(B936,'[1]All-Muss'!$C$3:$L$1341,8,0)</f>
        <v>I.R.M</v>
      </c>
      <c r="O936" s="34">
        <f t="shared" si="66"/>
        <v>0</v>
      </c>
      <c r="P936" s="23" t="e">
        <f>+#REF!-H936</f>
        <v>#REF!</v>
      </c>
      <c r="Q936" s="24" t="e">
        <f t="shared" si="67"/>
        <v>#REF!</v>
      </c>
      <c r="R936" s="25" t="e">
        <f t="shared" si="68"/>
        <v>#REF!</v>
      </c>
      <c r="S936" s="24">
        <f t="shared" si="69"/>
        <v>0</v>
      </c>
      <c r="T936" s="35"/>
      <c r="U936" s="35"/>
      <c r="V936" s="35" t="e">
        <f t="shared" si="63"/>
        <v>#REF!</v>
      </c>
      <c r="W936" s="23" t="e">
        <f>+#REF!-H936</f>
        <v>#REF!</v>
      </c>
      <c r="X936" s="35">
        <f t="shared" si="61"/>
        <v>34200</v>
      </c>
      <c r="Y936" s="35" t="e">
        <f t="shared" si="62"/>
        <v>#REF!</v>
      </c>
      <c r="Z936" s="35" t="e">
        <f t="shared" si="64"/>
        <v>#REF!</v>
      </c>
      <c r="AA936" s="35"/>
      <c r="AB936" s="35"/>
      <c r="AC936" s="35" t="e">
        <f t="shared" si="65"/>
        <v>#REF!</v>
      </c>
      <c r="AD936" s="12" t="str">
        <f>VLOOKUP(B936,'[1]All-Muss'!$C$3:$L$1341,10,0)</f>
        <v>Last communication 08, 
total 2 membership (03002683, Mus)</v>
      </c>
    </row>
    <row r="937" spans="1:30" ht="15" thickBot="1" x14ac:dyDescent="0.35">
      <c r="A937" s="27">
        <v>937</v>
      </c>
      <c r="B937" s="28" t="s">
        <v>2301</v>
      </c>
      <c r="C937" s="23" t="s">
        <v>23</v>
      </c>
      <c r="D937" s="29">
        <v>3002687</v>
      </c>
      <c r="E937" s="19" t="s">
        <v>25</v>
      </c>
      <c r="F937" s="23" t="s">
        <v>26</v>
      </c>
      <c r="G937" s="23" t="s">
        <v>2302</v>
      </c>
      <c r="H937" s="23">
        <v>1995</v>
      </c>
      <c r="I937" s="23" t="s">
        <v>2303</v>
      </c>
      <c r="J937" s="23"/>
      <c r="K937" s="34"/>
      <c r="L937" s="34">
        <f>VLOOKUP(B937,'[1]All-Muss'!$C$3:$L$1341,5,0)</f>
        <v>42750</v>
      </c>
      <c r="M937" s="34">
        <f>VLOOKUP(B937,'[1]All-Muss'!$C$3:$L$1341,6,0)</f>
        <v>42750</v>
      </c>
      <c r="N937" s="30" t="str">
        <f>VLOOKUP(B937,'[1]All-Muss'!$C$3:$L$1341,8,0)</f>
        <v>I.R.M</v>
      </c>
      <c r="O937" s="34">
        <f t="shared" si="66"/>
        <v>0</v>
      </c>
      <c r="P937" s="23" t="e">
        <f>+#REF!-H937</f>
        <v>#REF!</v>
      </c>
      <c r="Q937" s="24" t="e">
        <f t="shared" si="67"/>
        <v>#REF!</v>
      </c>
      <c r="R937" s="25" t="e">
        <f t="shared" si="68"/>
        <v>#REF!</v>
      </c>
      <c r="S937" s="24">
        <f t="shared" si="69"/>
        <v>0</v>
      </c>
      <c r="T937" s="35"/>
      <c r="U937" s="35"/>
      <c r="V937" s="35" t="e">
        <f t="shared" si="63"/>
        <v>#REF!</v>
      </c>
      <c r="W937" s="23" t="e">
        <f>+#REF!-H937</f>
        <v>#REF!</v>
      </c>
      <c r="X937" s="35">
        <f t="shared" si="61"/>
        <v>34200</v>
      </c>
      <c r="Y937" s="35" t="e">
        <f t="shared" si="62"/>
        <v>#REF!</v>
      </c>
      <c r="Z937" s="35" t="e">
        <f t="shared" si="64"/>
        <v>#REF!</v>
      </c>
      <c r="AA937" s="35"/>
      <c r="AB937" s="35"/>
      <c r="AC937" s="35" t="e">
        <f t="shared" si="65"/>
        <v>#REF!</v>
      </c>
      <c r="AD937" s="12" t="str">
        <f>VLOOKUP(B937,'[1]All-Muss'!$C$3:$L$1341,10,0)</f>
        <v>Letter not sent, last communication 06</v>
      </c>
    </row>
    <row r="938" spans="1:30" ht="15" thickBot="1" x14ac:dyDescent="0.35">
      <c r="A938" s="27">
        <v>938</v>
      </c>
      <c r="B938" s="28" t="s">
        <v>2304</v>
      </c>
      <c r="C938" s="23" t="s">
        <v>23</v>
      </c>
      <c r="D938" s="29">
        <v>3002691</v>
      </c>
      <c r="E938" s="19" t="s">
        <v>25</v>
      </c>
      <c r="F938" s="23" t="s">
        <v>26</v>
      </c>
      <c r="G938" s="23" t="s">
        <v>2302</v>
      </c>
      <c r="H938" s="23">
        <v>1995</v>
      </c>
      <c r="I938" s="23" t="s">
        <v>2305</v>
      </c>
      <c r="J938" s="23"/>
      <c r="K938" s="34"/>
      <c r="L938" s="34">
        <f>VLOOKUP(B938,'[1]All-Muss'!$C$3:$L$1341,5,0)</f>
        <v>45000</v>
      </c>
      <c r="M938" s="34">
        <f>VLOOKUP(B938,'[1]All-Muss'!$C$3:$L$1341,6,0)</f>
        <v>45000</v>
      </c>
      <c r="N938" s="30" t="str">
        <f>VLOOKUP(B938,'[1]All-Muss'!$C$3:$L$1341,8,0)</f>
        <v>I.R.M</v>
      </c>
      <c r="O938" s="34">
        <f t="shared" si="66"/>
        <v>0</v>
      </c>
      <c r="P938" s="23" t="e">
        <f>+#REF!-H938</f>
        <v>#REF!</v>
      </c>
      <c r="Q938" s="24" t="e">
        <f t="shared" si="67"/>
        <v>#REF!</v>
      </c>
      <c r="R938" s="25" t="e">
        <f t="shared" si="68"/>
        <v>#REF!</v>
      </c>
      <c r="S938" s="24">
        <f t="shared" si="69"/>
        <v>0</v>
      </c>
      <c r="T938" s="35"/>
      <c r="U938" s="35"/>
      <c r="V938" s="35" t="e">
        <f t="shared" si="63"/>
        <v>#REF!</v>
      </c>
      <c r="W938" s="23" t="e">
        <f>+#REF!-H938</f>
        <v>#REF!</v>
      </c>
      <c r="X938" s="35">
        <f t="shared" si="61"/>
        <v>36000</v>
      </c>
      <c r="Y938" s="35" t="e">
        <f t="shared" si="62"/>
        <v>#REF!</v>
      </c>
      <c r="Z938" s="35" t="e">
        <f t="shared" si="64"/>
        <v>#REF!</v>
      </c>
      <c r="AA938" s="35"/>
      <c r="AB938" s="35"/>
      <c r="AC938" s="35" t="e">
        <f t="shared" si="65"/>
        <v>#REF!</v>
      </c>
      <c r="AD938" s="12" t="str">
        <f>VLOOKUP(B938,'[1]All-Muss'!$C$3:$L$1341,10,0)</f>
        <v>Letter not sent, last communication 03</v>
      </c>
    </row>
    <row r="939" spans="1:30" ht="15" thickBot="1" x14ac:dyDescent="0.35">
      <c r="A939" s="27">
        <v>939</v>
      </c>
      <c r="B939" s="28" t="s">
        <v>2306</v>
      </c>
      <c r="C939" s="23" t="s">
        <v>23</v>
      </c>
      <c r="D939" s="29">
        <v>3002731</v>
      </c>
      <c r="E939" s="19" t="s">
        <v>25</v>
      </c>
      <c r="F939" s="23" t="s">
        <v>26</v>
      </c>
      <c r="G939" s="23" t="s">
        <v>2307</v>
      </c>
      <c r="H939" s="23">
        <v>1995</v>
      </c>
      <c r="I939" s="23" t="s">
        <v>2308</v>
      </c>
      <c r="J939" s="23"/>
      <c r="K939" s="34"/>
      <c r="L939" s="34">
        <f>VLOOKUP(B939,'[1]All-Muss'!$C$3:$L$1341,5,0)</f>
        <v>48000</v>
      </c>
      <c r="M939" s="34">
        <f>VLOOKUP(B939,'[1]All-Muss'!$C$3:$L$1341,6,0)</f>
        <v>48000</v>
      </c>
      <c r="N939" s="30" t="str">
        <f>VLOOKUP(B939,'[1]All-Muss'!$C$3:$L$1341,8,0)</f>
        <v>I.R.M</v>
      </c>
      <c r="O939" s="34">
        <f t="shared" si="66"/>
        <v>0</v>
      </c>
      <c r="P939" s="23" t="e">
        <f>+#REF!-H939</f>
        <v>#REF!</v>
      </c>
      <c r="Q939" s="24" t="e">
        <f t="shared" si="67"/>
        <v>#REF!</v>
      </c>
      <c r="R939" s="25" t="e">
        <f t="shared" si="68"/>
        <v>#REF!</v>
      </c>
      <c r="S939" s="24">
        <f t="shared" si="69"/>
        <v>0</v>
      </c>
      <c r="T939" s="35"/>
      <c r="U939" s="35"/>
      <c r="V939" s="35" t="e">
        <f t="shared" si="63"/>
        <v>#REF!</v>
      </c>
      <c r="W939" s="23" t="e">
        <f>+#REF!-H939</f>
        <v>#REF!</v>
      </c>
      <c r="X939" s="35">
        <f t="shared" si="61"/>
        <v>38400</v>
      </c>
      <c r="Y939" s="35" t="e">
        <f t="shared" si="62"/>
        <v>#REF!</v>
      </c>
      <c r="Z939" s="35" t="e">
        <f t="shared" si="64"/>
        <v>#REF!</v>
      </c>
      <c r="AA939" s="35"/>
      <c r="AB939" s="35"/>
      <c r="AC939" s="35" t="e">
        <f t="shared" si="65"/>
        <v>#REF!</v>
      </c>
      <c r="AD939" s="12" t="str">
        <f>VLOOKUP(B939,'[1]All-Muss'!$C$3:$L$1341,10,0)</f>
        <v>Letter sent, last communication 07</v>
      </c>
    </row>
    <row r="940" spans="1:30" ht="15" thickBot="1" x14ac:dyDescent="0.35">
      <c r="A940" s="27">
        <v>940</v>
      </c>
      <c r="B940" s="28" t="s">
        <v>2309</v>
      </c>
      <c r="C940" s="23" t="s">
        <v>23</v>
      </c>
      <c r="D940" s="29">
        <v>3002852</v>
      </c>
      <c r="E940" s="19" t="s">
        <v>25</v>
      </c>
      <c r="F940" s="23" t="s">
        <v>26</v>
      </c>
      <c r="G940" s="23" t="s">
        <v>1266</v>
      </c>
      <c r="H940" s="23">
        <v>1995</v>
      </c>
      <c r="I940" s="23" t="s">
        <v>2310</v>
      </c>
      <c r="J940" s="23"/>
      <c r="K940" s="34"/>
      <c r="L940" s="34">
        <f>VLOOKUP(B940,'[1]All-Muss'!$C$3:$L$1341,5,0)</f>
        <v>45000</v>
      </c>
      <c r="M940" s="34">
        <f>VLOOKUP(B940,'[1]All-Muss'!$C$3:$L$1341,6,0)</f>
        <v>45000</v>
      </c>
      <c r="N940" s="30" t="str">
        <f>VLOOKUP(B940,'[1]All-Muss'!$C$3:$L$1341,8,0)</f>
        <v>I.R.M</v>
      </c>
      <c r="O940" s="34">
        <f t="shared" si="66"/>
        <v>0</v>
      </c>
      <c r="P940" s="23" t="e">
        <f>+#REF!-H940</f>
        <v>#REF!</v>
      </c>
      <c r="Q940" s="24" t="e">
        <f t="shared" si="67"/>
        <v>#REF!</v>
      </c>
      <c r="R940" s="25" t="e">
        <f t="shared" si="68"/>
        <v>#REF!</v>
      </c>
      <c r="S940" s="24">
        <f t="shared" si="69"/>
        <v>0</v>
      </c>
      <c r="T940" s="35"/>
      <c r="U940" s="35"/>
      <c r="V940" s="35" t="e">
        <f t="shared" si="63"/>
        <v>#REF!</v>
      </c>
      <c r="W940" s="23" t="e">
        <f>+#REF!-H940</f>
        <v>#REF!</v>
      </c>
      <c r="X940" s="35">
        <f t="shared" si="61"/>
        <v>36000</v>
      </c>
      <c r="Y940" s="35" t="e">
        <f t="shared" si="62"/>
        <v>#REF!</v>
      </c>
      <c r="Z940" s="35" t="e">
        <f t="shared" si="64"/>
        <v>#REF!</v>
      </c>
      <c r="AA940" s="35"/>
      <c r="AB940" s="35"/>
      <c r="AC940" s="35" t="e">
        <f t="shared" si="65"/>
        <v>#REF!</v>
      </c>
      <c r="AD940" s="12" t="str">
        <f>VLOOKUP(B940,'[1]All-Muss'!$C$3:$L$1341,10,0)</f>
        <v>Letter sent, no communication till date</v>
      </c>
    </row>
    <row r="941" spans="1:30" ht="15" thickBot="1" x14ac:dyDescent="0.35">
      <c r="A941" s="27">
        <v>941</v>
      </c>
      <c r="B941" s="28" t="s">
        <v>2311</v>
      </c>
      <c r="C941" s="23" t="s">
        <v>23</v>
      </c>
      <c r="D941" s="29">
        <v>3002853</v>
      </c>
      <c r="E941" s="19" t="s">
        <v>25</v>
      </c>
      <c r="F941" s="23" t="s">
        <v>26</v>
      </c>
      <c r="G941" s="23" t="s">
        <v>1266</v>
      </c>
      <c r="H941" s="23">
        <v>1995</v>
      </c>
      <c r="I941" s="23" t="s">
        <v>2312</v>
      </c>
      <c r="J941" s="23"/>
      <c r="K941" s="34"/>
      <c r="L941" s="34">
        <f>VLOOKUP(B941,'[1]All-Muss'!$C$3:$L$1341,5,0)</f>
        <v>45000</v>
      </c>
      <c r="M941" s="34">
        <f>VLOOKUP(B941,'[1]All-Muss'!$C$3:$L$1341,6,0)</f>
        <v>45000</v>
      </c>
      <c r="N941" s="30" t="str">
        <f>VLOOKUP(B941,'[1]All-Muss'!$C$3:$L$1341,8,0)</f>
        <v>R.M</v>
      </c>
      <c r="O941" s="34">
        <f t="shared" si="66"/>
        <v>0</v>
      </c>
      <c r="P941" s="23" t="e">
        <f>+#REF!-H941</f>
        <v>#REF!</v>
      </c>
      <c r="Q941" s="24" t="e">
        <f t="shared" si="67"/>
        <v>#REF!</v>
      </c>
      <c r="R941" s="25" t="e">
        <f t="shared" si="68"/>
        <v>#REF!</v>
      </c>
      <c r="S941" s="24">
        <f t="shared" si="69"/>
        <v>0</v>
      </c>
      <c r="T941" s="35"/>
      <c r="U941" s="35"/>
      <c r="V941" s="35" t="e">
        <f t="shared" si="63"/>
        <v>#REF!</v>
      </c>
      <c r="W941" s="23" t="e">
        <f>+#REF!-H941</f>
        <v>#REF!</v>
      </c>
      <c r="X941" s="35">
        <f t="shared" si="61"/>
        <v>36000</v>
      </c>
      <c r="Y941" s="35" t="e">
        <f t="shared" si="62"/>
        <v>#REF!</v>
      </c>
      <c r="Z941" s="35" t="e">
        <f t="shared" si="64"/>
        <v>#REF!</v>
      </c>
      <c r="AA941" s="35"/>
      <c r="AB941" s="35"/>
      <c r="AC941" s="35" t="e">
        <f t="shared" si="65"/>
        <v>#REF!</v>
      </c>
      <c r="AD941" s="12" t="str">
        <f>VLOOKUP(B941,'[1]All-Muss'!$C$3:$L$1341,10,0)</f>
        <v>Last communication 11</v>
      </c>
    </row>
    <row r="942" spans="1:30" ht="15" thickBot="1" x14ac:dyDescent="0.35">
      <c r="A942" s="27">
        <v>942</v>
      </c>
      <c r="B942" s="28" t="s">
        <v>2313</v>
      </c>
      <c r="C942" s="23" t="s">
        <v>23</v>
      </c>
      <c r="D942" s="29">
        <v>3002866</v>
      </c>
      <c r="E942" s="19" t="s">
        <v>25</v>
      </c>
      <c r="F942" s="23" t="s">
        <v>26</v>
      </c>
      <c r="G942" s="23" t="s">
        <v>2314</v>
      </c>
      <c r="H942" s="23">
        <v>1995</v>
      </c>
      <c r="I942" s="23" t="s">
        <v>2315</v>
      </c>
      <c r="J942" s="23"/>
      <c r="K942" s="34"/>
      <c r="L942" s="34">
        <f>VLOOKUP(B942,'[1]All-Muss'!$C$3:$L$1341,5,0)</f>
        <v>62000</v>
      </c>
      <c r="M942" s="34">
        <f>VLOOKUP(B942,'[1]All-Muss'!$C$3:$L$1341,6,0)</f>
        <v>62000</v>
      </c>
      <c r="N942" s="30" t="str">
        <f>VLOOKUP(B942,'[1]All-Muss'!$C$3:$L$1341,8,0)</f>
        <v>I.R.M</v>
      </c>
      <c r="O942" s="34">
        <f t="shared" si="66"/>
        <v>0</v>
      </c>
      <c r="P942" s="23" t="e">
        <f>+#REF!-H942</f>
        <v>#REF!</v>
      </c>
      <c r="Q942" s="24" t="e">
        <f t="shared" si="67"/>
        <v>#REF!</v>
      </c>
      <c r="R942" s="25" t="e">
        <f t="shared" si="68"/>
        <v>#REF!</v>
      </c>
      <c r="S942" s="24">
        <f t="shared" si="69"/>
        <v>0</v>
      </c>
      <c r="T942" s="35"/>
      <c r="U942" s="35"/>
      <c r="V942" s="35" t="e">
        <f t="shared" si="63"/>
        <v>#REF!</v>
      </c>
      <c r="W942" s="23" t="e">
        <f>+#REF!-H942</f>
        <v>#REF!</v>
      </c>
      <c r="X942" s="35">
        <f t="shared" si="61"/>
        <v>49600</v>
      </c>
      <c r="Y942" s="35" t="e">
        <f t="shared" si="62"/>
        <v>#REF!</v>
      </c>
      <c r="Z942" s="35" t="e">
        <f t="shared" si="64"/>
        <v>#REF!</v>
      </c>
      <c r="AA942" s="35"/>
      <c r="AB942" s="35"/>
      <c r="AC942" s="35" t="e">
        <f t="shared" si="65"/>
        <v>#REF!</v>
      </c>
      <c r="AD942" s="12" t="str">
        <f>VLOOKUP(B942,'[1]All-Muss'!$C$3:$L$1341,10,0)</f>
        <v>Letter sent, last communication 09</v>
      </c>
    </row>
    <row r="943" spans="1:30" ht="15" thickBot="1" x14ac:dyDescent="0.35">
      <c r="A943" s="27">
        <v>943</v>
      </c>
      <c r="B943" s="28" t="s">
        <v>2316</v>
      </c>
      <c r="C943" s="23" t="s">
        <v>23</v>
      </c>
      <c r="D943" s="29">
        <v>3002867</v>
      </c>
      <c r="E943" s="19" t="s">
        <v>25</v>
      </c>
      <c r="F943" s="23" t="s">
        <v>26</v>
      </c>
      <c r="G943" s="23" t="s">
        <v>2317</v>
      </c>
      <c r="H943" s="23">
        <v>1995</v>
      </c>
      <c r="I943" s="23" t="s">
        <v>2318</v>
      </c>
      <c r="J943" s="23"/>
      <c r="K943" s="34"/>
      <c r="L943" s="34">
        <f>VLOOKUP(B943,'[1]All-Muss'!$C$3:$L$1341,5,0)</f>
        <v>62000</v>
      </c>
      <c r="M943" s="34">
        <f>VLOOKUP(B943,'[1]All-Muss'!$C$3:$L$1341,6,0)</f>
        <v>62000</v>
      </c>
      <c r="N943" s="30" t="str">
        <f>VLOOKUP(B943,'[1]All-Muss'!$C$3:$L$1341,8,0)</f>
        <v>I.R.M</v>
      </c>
      <c r="O943" s="34">
        <f t="shared" si="66"/>
        <v>0</v>
      </c>
      <c r="P943" s="23" t="e">
        <f>+#REF!-H943</f>
        <v>#REF!</v>
      </c>
      <c r="Q943" s="24" t="e">
        <f t="shared" si="67"/>
        <v>#REF!</v>
      </c>
      <c r="R943" s="25" t="e">
        <f t="shared" si="68"/>
        <v>#REF!</v>
      </c>
      <c r="S943" s="24">
        <f t="shared" si="69"/>
        <v>0</v>
      </c>
      <c r="T943" s="35"/>
      <c r="U943" s="35"/>
      <c r="V943" s="35" t="e">
        <f t="shared" si="63"/>
        <v>#REF!</v>
      </c>
      <c r="W943" s="23" t="e">
        <f>+#REF!-H943</f>
        <v>#REF!</v>
      </c>
      <c r="X943" s="35">
        <f t="shared" si="61"/>
        <v>49600</v>
      </c>
      <c r="Y943" s="35" t="e">
        <f t="shared" si="62"/>
        <v>#REF!</v>
      </c>
      <c r="Z943" s="35" t="e">
        <f t="shared" si="64"/>
        <v>#REF!</v>
      </c>
      <c r="AA943" s="35"/>
      <c r="AB943" s="35"/>
      <c r="AC943" s="35" t="e">
        <f t="shared" si="65"/>
        <v>#REF!</v>
      </c>
      <c r="AD943" s="12" t="str">
        <f>VLOOKUP(B943,'[1]All-Muss'!$C$3:$L$1341,10,0)</f>
        <v>Letter sent, Last comnication 2008,</v>
      </c>
    </row>
    <row r="944" spans="1:30" ht="15" thickBot="1" x14ac:dyDescent="0.35">
      <c r="A944" s="27">
        <v>944</v>
      </c>
      <c r="B944" s="28" t="s">
        <v>2319</v>
      </c>
      <c r="C944" s="23" t="s">
        <v>23</v>
      </c>
      <c r="D944" s="29">
        <v>3002872</v>
      </c>
      <c r="E944" s="19" t="s">
        <v>25</v>
      </c>
      <c r="F944" s="23" t="s">
        <v>26</v>
      </c>
      <c r="G944" s="31">
        <v>34889</v>
      </c>
      <c r="H944" s="23">
        <v>1995</v>
      </c>
      <c r="I944" s="23" t="s">
        <v>2320</v>
      </c>
      <c r="J944" s="23"/>
      <c r="K944" s="34"/>
      <c r="L944" s="34">
        <f>VLOOKUP(B944,'[1]All-Muss'!$C$3:$L$1341,5,0)</f>
        <v>28000</v>
      </c>
      <c r="M944" s="34">
        <f>VLOOKUP(B944,'[1]All-Muss'!$C$3:$L$1341,6,0)</f>
        <v>28000</v>
      </c>
      <c r="N944" s="30" t="str">
        <f>VLOOKUP(B944,'[1]All-Muss'!$C$3:$L$1341,8,0)</f>
        <v>I.R.M</v>
      </c>
      <c r="O944" s="34">
        <f t="shared" si="66"/>
        <v>0</v>
      </c>
      <c r="P944" s="23" t="e">
        <f>+#REF!-H944</f>
        <v>#REF!</v>
      </c>
      <c r="Q944" s="24" t="e">
        <f t="shared" si="67"/>
        <v>#REF!</v>
      </c>
      <c r="R944" s="25" t="e">
        <f t="shared" si="68"/>
        <v>#REF!</v>
      </c>
      <c r="S944" s="24">
        <f t="shared" si="69"/>
        <v>0</v>
      </c>
      <c r="T944" s="35"/>
      <c r="U944" s="35"/>
      <c r="V944" s="35" t="e">
        <f t="shared" si="63"/>
        <v>#REF!</v>
      </c>
      <c r="W944" s="23" t="e">
        <f>+#REF!-H944</f>
        <v>#REF!</v>
      </c>
      <c r="X944" s="35">
        <f t="shared" si="61"/>
        <v>22400</v>
      </c>
      <c r="Y944" s="35" t="e">
        <f t="shared" si="62"/>
        <v>#REF!</v>
      </c>
      <c r="Z944" s="35" t="e">
        <f t="shared" si="64"/>
        <v>#REF!</v>
      </c>
      <c r="AA944" s="35"/>
      <c r="AB944" s="35"/>
      <c r="AC944" s="35" t="e">
        <f t="shared" si="65"/>
        <v>#REF!</v>
      </c>
      <c r="AD944" s="12" t="str">
        <f>VLOOKUP(B944,'[1]All-Muss'!$C$3:$L$1341,10,0)</f>
        <v>Letter sent, last communication 10</v>
      </c>
    </row>
    <row r="945" spans="1:30" ht="15" thickBot="1" x14ac:dyDescent="0.35">
      <c r="A945" s="27">
        <v>945</v>
      </c>
      <c r="B945" s="28" t="s">
        <v>2321</v>
      </c>
      <c r="C945" s="23" t="s">
        <v>23</v>
      </c>
      <c r="D945" s="29">
        <v>3002894</v>
      </c>
      <c r="E945" s="19" t="s">
        <v>25</v>
      </c>
      <c r="F945" s="23" t="s">
        <v>26</v>
      </c>
      <c r="G945" s="31">
        <v>35043</v>
      </c>
      <c r="H945" s="23">
        <v>1995</v>
      </c>
      <c r="I945" s="23" t="s">
        <v>2322</v>
      </c>
      <c r="J945" s="23"/>
      <c r="K945" s="34"/>
      <c r="L945" s="34">
        <f>VLOOKUP(B945,'[1]All-Muss'!$C$3:$L$1341,5,0)</f>
        <v>45000</v>
      </c>
      <c r="M945" s="34">
        <f>VLOOKUP(B945,'[1]All-Muss'!$C$3:$L$1341,6,0)</f>
        <v>45000</v>
      </c>
      <c r="N945" s="30" t="str">
        <f>VLOOKUP(B945,'[1]All-Muss'!$C$3:$L$1341,8,0)</f>
        <v>I.R.M</v>
      </c>
      <c r="O945" s="34">
        <f t="shared" si="66"/>
        <v>0</v>
      </c>
      <c r="P945" s="23" t="e">
        <f>+#REF!-H945</f>
        <v>#REF!</v>
      </c>
      <c r="Q945" s="24" t="e">
        <f t="shared" si="67"/>
        <v>#REF!</v>
      </c>
      <c r="R945" s="25" t="e">
        <f t="shared" si="68"/>
        <v>#REF!</v>
      </c>
      <c r="S945" s="24">
        <f t="shared" si="69"/>
        <v>0</v>
      </c>
      <c r="T945" s="35"/>
      <c r="U945" s="35"/>
      <c r="V945" s="35" t="e">
        <f t="shared" si="63"/>
        <v>#REF!</v>
      </c>
      <c r="W945" s="23" t="e">
        <f>+#REF!-H945</f>
        <v>#REF!</v>
      </c>
      <c r="X945" s="35">
        <f t="shared" ref="X945:X1008" si="70">IF(N945="regular",((M945-(M945/99)*W945)),(M945-(M945*20%)))</f>
        <v>36000</v>
      </c>
      <c r="Y945" s="35" t="e">
        <f t="shared" ref="Y945:Y1008" si="71">((M945-(M945/99)*W945))</f>
        <v>#REF!</v>
      </c>
      <c r="Z945" s="35" t="e">
        <f t="shared" si="64"/>
        <v>#REF!</v>
      </c>
      <c r="AA945" s="35"/>
      <c r="AB945" s="35"/>
      <c r="AC945" s="35" t="e">
        <f t="shared" si="65"/>
        <v>#REF!</v>
      </c>
      <c r="AD945" s="12" t="str">
        <f>VLOOKUP(B945,'[1]All-Muss'!$C$3:$L$1341,10,0)</f>
        <v>Letter not sent, no communcation till date</v>
      </c>
    </row>
    <row r="946" spans="1:30" ht="43.8" thickBot="1" x14ac:dyDescent="0.35">
      <c r="A946" s="27">
        <v>946</v>
      </c>
      <c r="B946" s="28" t="s">
        <v>2323</v>
      </c>
      <c r="C946" s="23" t="s">
        <v>23</v>
      </c>
      <c r="D946" s="29">
        <v>3002932</v>
      </c>
      <c r="E946" s="19" t="s">
        <v>25</v>
      </c>
      <c r="F946" s="23" t="s">
        <v>26</v>
      </c>
      <c r="G946" s="23" t="s">
        <v>2324</v>
      </c>
      <c r="H946" s="23">
        <v>1995</v>
      </c>
      <c r="I946" s="23" t="s">
        <v>2325</v>
      </c>
      <c r="J946" s="23"/>
      <c r="K946" s="34"/>
      <c r="L946" s="34">
        <f>VLOOKUP(B946,'[1]All-Muss'!$C$3:$L$1341,5,0)</f>
        <v>57000</v>
      </c>
      <c r="M946" s="34">
        <f>VLOOKUP(B946,'[1]All-Muss'!$C$3:$L$1341,6,0)</f>
        <v>57000</v>
      </c>
      <c r="N946" s="30" t="str">
        <f>VLOOKUP(B946,'[1]All-Muss'!$C$3:$L$1341,8,0)</f>
        <v>I.R.M</v>
      </c>
      <c r="O946" s="34">
        <f t="shared" si="66"/>
        <v>0</v>
      </c>
      <c r="P946" s="23" t="e">
        <f>+#REF!-H946</f>
        <v>#REF!</v>
      </c>
      <c r="Q946" s="24" t="e">
        <f t="shared" si="67"/>
        <v>#REF!</v>
      </c>
      <c r="R946" s="25" t="e">
        <f t="shared" si="68"/>
        <v>#REF!</v>
      </c>
      <c r="S946" s="24">
        <f t="shared" si="69"/>
        <v>0</v>
      </c>
      <c r="T946" s="35"/>
      <c r="U946" s="35"/>
      <c r="V946" s="35" t="e">
        <f t="shared" ref="V946:V1009" si="72">+R946-T946+U946</f>
        <v>#REF!</v>
      </c>
      <c r="W946" s="23" t="e">
        <f>+#REF!-H946</f>
        <v>#REF!</v>
      </c>
      <c r="X946" s="35">
        <f t="shared" si="70"/>
        <v>45600</v>
      </c>
      <c r="Y946" s="35" t="e">
        <f t="shared" si="71"/>
        <v>#REF!</v>
      </c>
      <c r="Z946" s="35" t="e">
        <f t="shared" ref="Z946:Z1009" si="73">IF(V946="regular",0,(M946-(M946*20%)))</f>
        <v>#REF!</v>
      </c>
      <c r="AA946" s="35"/>
      <c r="AB946" s="35"/>
      <c r="AC946" s="35" t="e">
        <f t="shared" ref="AC946:AC1009" si="74">+Y946-AA946</f>
        <v>#REF!</v>
      </c>
      <c r="AD946" s="12" t="str">
        <f>VLOOKUP(B946,'[1]All-Muss'!$C$3:$L$1341,10,0)</f>
        <v>Transferred from Star Cosmetics to Shri Kant Mishra, 
letter not sent, last communication 05 Extra Recd Rs 24738/-for session Upgaraddaion wek-22,25,</v>
      </c>
    </row>
    <row r="947" spans="1:30" ht="29.4" thickBot="1" x14ac:dyDescent="0.35">
      <c r="A947" s="27">
        <v>947</v>
      </c>
      <c r="B947" s="28" t="s">
        <v>2326</v>
      </c>
      <c r="C947" s="23" t="s">
        <v>23</v>
      </c>
      <c r="D947" s="29">
        <v>3002966</v>
      </c>
      <c r="E947" s="19" t="s">
        <v>25</v>
      </c>
      <c r="F947" s="23" t="s">
        <v>26</v>
      </c>
      <c r="G947" s="23" t="s">
        <v>2324</v>
      </c>
      <c r="H947" s="23">
        <v>1995</v>
      </c>
      <c r="I947" s="23" t="s">
        <v>2327</v>
      </c>
      <c r="J947" s="23"/>
      <c r="K947" s="34"/>
      <c r="L947" s="34">
        <f>VLOOKUP(B947,'[1]All-Muss'!$C$3:$L$1341,5,0)</f>
        <v>35000</v>
      </c>
      <c r="M947" s="34">
        <f>VLOOKUP(B947,'[1]All-Muss'!$C$3:$L$1341,6,0)</f>
        <v>35000</v>
      </c>
      <c r="N947" s="30" t="str">
        <f>VLOOKUP(B947,'[1]All-Muss'!$C$3:$L$1341,8,0)</f>
        <v>I.R.M</v>
      </c>
      <c r="O947" s="34">
        <f t="shared" si="66"/>
        <v>0</v>
      </c>
      <c r="P947" s="23" t="e">
        <f>+#REF!-H947</f>
        <v>#REF!</v>
      </c>
      <c r="Q947" s="24" t="e">
        <f t="shared" si="67"/>
        <v>#REF!</v>
      </c>
      <c r="R947" s="25" t="e">
        <f t="shared" si="68"/>
        <v>#REF!</v>
      </c>
      <c r="S947" s="24">
        <f t="shared" si="69"/>
        <v>0</v>
      </c>
      <c r="T947" s="35"/>
      <c r="U947" s="35"/>
      <c r="V947" s="35" t="e">
        <f t="shared" si="72"/>
        <v>#REF!</v>
      </c>
      <c r="W947" s="23" t="e">
        <f>+#REF!-H947</f>
        <v>#REF!</v>
      </c>
      <c r="X947" s="35">
        <f t="shared" si="70"/>
        <v>28000</v>
      </c>
      <c r="Y947" s="35" t="e">
        <f t="shared" si="71"/>
        <v>#REF!</v>
      </c>
      <c r="Z947" s="35" t="e">
        <f t="shared" si="73"/>
        <v>#REF!</v>
      </c>
      <c r="AA947" s="35"/>
      <c r="AB947" s="35"/>
      <c r="AC947" s="35" t="e">
        <f t="shared" si="74"/>
        <v>#REF!</v>
      </c>
      <c r="AD947" s="12" t="str">
        <f>VLOOKUP(B947,'[1]All-Muss'!$C$3:$L$1341,10,0)</f>
        <v>Letter undelivered, no communication till date, No Chq Details in Rimes,</v>
      </c>
    </row>
    <row r="948" spans="1:30" ht="15" thickBot="1" x14ac:dyDescent="0.35">
      <c r="A948" s="27">
        <v>948</v>
      </c>
      <c r="B948" s="28" t="s">
        <v>2328</v>
      </c>
      <c r="C948" s="23" t="s">
        <v>23</v>
      </c>
      <c r="D948" s="29">
        <v>3002987</v>
      </c>
      <c r="E948" s="19" t="s">
        <v>25</v>
      </c>
      <c r="F948" s="23" t="s">
        <v>26</v>
      </c>
      <c r="G948" s="23" t="s">
        <v>2324</v>
      </c>
      <c r="H948" s="23">
        <v>1995</v>
      </c>
      <c r="I948" s="23" t="s">
        <v>2329</v>
      </c>
      <c r="J948" s="23"/>
      <c r="K948" s="34"/>
      <c r="L948" s="34">
        <f>VLOOKUP(B948,'[1]All-Muss'!$C$3:$L$1341,5,0)</f>
        <v>45000</v>
      </c>
      <c r="M948" s="34">
        <f>VLOOKUP(B948,'[1]All-Muss'!$C$3:$L$1341,6,0)</f>
        <v>45000</v>
      </c>
      <c r="N948" s="30" t="str">
        <f>VLOOKUP(B948,'[1]All-Muss'!$C$3:$L$1341,8,0)</f>
        <v>I.R.M</v>
      </c>
      <c r="O948" s="34">
        <f t="shared" si="66"/>
        <v>0</v>
      </c>
      <c r="P948" s="23" t="e">
        <f>+#REF!-H948</f>
        <v>#REF!</v>
      </c>
      <c r="Q948" s="24" t="e">
        <f t="shared" si="67"/>
        <v>#REF!</v>
      </c>
      <c r="R948" s="25" t="e">
        <f t="shared" si="68"/>
        <v>#REF!</v>
      </c>
      <c r="S948" s="24">
        <f t="shared" si="69"/>
        <v>0</v>
      </c>
      <c r="T948" s="35"/>
      <c r="U948" s="35"/>
      <c r="V948" s="35" t="e">
        <f t="shared" si="72"/>
        <v>#REF!</v>
      </c>
      <c r="W948" s="23" t="e">
        <f>+#REF!-H948</f>
        <v>#REF!</v>
      </c>
      <c r="X948" s="35">
        <f t="shared" si="70"/>
        <v>36000</v>
      </c>
      <c r="Y948" s="35" t="e">
        <f t="shared" si="71"/>
        <v>#REF!</v>
      </c>
      <c r="Z948" s="35" t="e">
        <f t="shared" si="73"/>
        <v>#REF!</v>
      </c>
      <c r="AA948" s="35"/>
      <c r="AB948" s="35"/>
      <c r="AC948" s="35" t="e">
        <f t="shared" si="74"/>
        <v>#REF!</v>
      </c>
      <c r="AD948" s="12" t="str">
        <f>VLOOKUP(B948,'[1]All-Muss'!$C$3:$L$1341,10,0)</f>
        <v>Letter sent, no communication till date</v>
      </c>
    </row>
    <row r="949" spans="1:30" ht="15" thickBot="1" x14ac:dyDescent="0.35">
      <c r="A949" s="27">
        <v>949</v>
      </c>
      <c r="B949" s="28" t="s">
        <v>2330</v>
      </c>
      <c r="C949" s="23" t="s">
        <v>23</v>
      </c>
      <c r="D949" s="29">
        <v>3003012</v>
      </c>
      <c r="E949" s="19" t="s">
        <v>25</v>
      </c>
      <c r="F949" s="23" t="s">
        <v>26</v>
      </c>
      <c r="G949" s="23" t="s">
        <v>2331</v>
      </c>
      <c r="H949" s="23">
        <v>1995</v>
      </c>
      <c r="I949" s="23" t="s">
        <v>2332</v>
      </c>
      <c r="J949" s="23"/>
      <c r="K949" s="34"/>
      <c r="L949" s="34">
        <f>VLOOKUP(B949,'[1]All-Muss'!$C$3:$L$1341,5,0)</f>
        <v>75000</v>
      </c>
      <c r="M949" s="34">
        <f>VLOOKUP(B949,'[1]All-Muss'!$C$3:$L$1341,6,0)</f>
        <v>75000</v>
      </c>
      <c r="N949" s="30" t="str">
        <f>VLOOKUP(B949,'[1]All-Muss'!$C$3:$L$1341,8,0)</f>
        <v>R.M</v>
      </c>
      <c r="O949" s="34">
        <f t="shared" si="66"/>
        <v>0</v>
      </c>
      <c r="P949" s="23" t="e">
        <f>+#REF!-H949</f>
        <v>#REF!</v>
      </c>
      <c r="Q949" s="24" t="e">
        <f t="shared" si="67"/>
        <v>#REF!</v>
      </c>
      <c r="R949" s="25" t="e">
        <f t="shared" si="68"/>
        <v>#REF!</v>
      </c>
      <c r="S949" s="24">
        <f t="shared" si="69"/>
        <v>0</v>
      </c>
      <c r="T949" s="35"/>
      <c r="U949" s="35"/>
      <c r="V949" s="35" t="e">
        <f t="shared" si="72"/>
        <v>#REF!</v>
      </c>
      <c r="W949" s="23" t="e">
        <f>+#REF!-H949</f>
        <v>#REF!</v>
      </c>
      <c r="X949" s="35">
        <f t="shared" si="70"/>
        <v>60000</v>
      </c>
      <c r="Y949" s="35" t="e">
        <f t="shared" si="71"/>
        <v>#REF!</v>
      </c>
      <c r="Z949" s="35" t="e">
        <f t="shared" si="73"/>
        <v>#REF!</v>
      </c>
      <c r="AA949" s="35"/>
      <c r="AB949" s="35"/>
      <c r="AC949" s="35" t="e">
        <f t="shared" si="74"/>
        <v>#REF!</v>
      </c>
      <c r="AD949" s="12" t="str">
        <f>VLOOKUP(B949,'[1]All-Muss'!$C$3:$L$1341,10,0)</f>
        <v>Last communication 13</v>
      </c>
    </row>
    <row r="950" spans="1:30" ht="15" thickBot="1" x14ac:dyDescent="0.35">
      <c r="A950" s="27">
        <v>950</v>
      </c>
      <c r="B950" s="28" t="s">
        <v>2333</v>
      </c>
      <c r="C950" s="23" t="s">
        <v>23</v>
      </c>
      <c r="D950" s="29">
        <v>3003024</v>
      </c>
      <c r="E950" s="19" t="s">
        <v>25</v>
      </c>
      <c r="F950" s="23" t="s">
        <v>26</v>
      </c>
      <c r="G950" s="23" t="s">
        <v>2334</v>
      </c>
      <c r="H950" s="23">
        <v>1995</v>
      </c>
      <c r="I950" s="23" t="s">
        <v>2335</v>
      </c>
      <c r="J950" s="23"/>
      <c r="K950" s="34"/>
      <c r="L950" s="34">
        <f>VLOOKUP(B950,'[1]All-Muss'!$C$3:$L$1341,5,0)</f>
        <v>58900</v>
      </c>
      <c r="M950" s="34">
        <f>VLOOKUP(B950,'[1]All-Muss'!$C$3:$L$1341,6,0)</f>
        <v>58900</v>
      </c>
      <c r="N950" s="30" t="str">
        <f>VLOOKUP(B950,'[1]All-Muss'!$C$3:$L$1341,8,0)</f>
        <v>I.R.M</v>
      </c>
      <c r="O950" s="34">
        <f t="shared" si="66"/>
        <v>0</v>
      </c>
      <c r="P950" s="23" t="e">
        <f>+#REF!-H950</f>
        <v>#REF!</v>
      </c>
      <c r="Q950" s="24" t="e">
        <f t="shared" si="67"/>
        <v>#REF!</v>
      </c>
      <c r="R950" s="25" t="e">
        <f t="shared" si="68"/>
        <v>#REF!</v>
      </c>
      <c r="S950" s="24">
        <f t="shared" si="69"/>
        <v>0</v>
      </c>
      <c r="T950" s="35"/>
      <c r="U950" s="35"/>
      <c r="V950" s="35" t="e">
        <f t="shared" si="72"/>
        <v>#REF!</v>
      </c>
      <c r="W950" s="23" t="e">
        <f>+#REF!-H950</f>
        <v>#REF!</v>
      </c>
      <c r="X950" s="35">
        <f t="shared" si="70"/>
        <v>47120</v>
      </c>
      <c r="Y950" s="35" t="e">
        <f t="shared" si="71"/>
        <v>#REF!</v>
      </c>
      <c r="Z950" s="35" t="e">
        <f t="shared" si="73"/>
        <v>#REF!</v>
      </c>
      <c r="AA950" s="35"/>
      <c r="AB950" s="35"/>
      <c r="AC950" s="35" t="e">
        <f t="shared" si="74"/>
        <v>#REF!</v>
      </c>
      <c r="AD950" s="12" t="str">
        <f>VLOOKUP(B950,'[1]All-Muss'!$C$3:$L$1341,10,0)</f>
        <v>Letter sent, last communication 07</v>
      </c>
    </row>
    <row r="951" spans="1:30" ht="15" thickBot="1" x14ac:dyDescent="0.35">
      <c r="A951" s="27">
        <v>951</v>
      </c>
      <c r="B951" s="28" t="s">
        <v>2336</v>
      </c>
      <c r="C951" s="23" t="s">
        <v>23</v>
      </c>
      <c r="D951" s="29">
        <v>3003032</v>
      </c>
      <c r="E951" s="19" t="s">
        <v>25</v>
      </c>
      <c r="F951" s="23" t="s">
        <v>26</v>
      </c>
      <c r="G951" s="31">
        <v>34922</v>
      </c>
      <c r="H951" s="23">
        <v>1995</v>
      </c>
      <c r="I951" s="23" t="s">
        <v>2337</v>
      </c>
      <c r="J951" s="23"/>
      <c r="K951" s="34"/>
      <c r="L951" s="34">
        <f>VLOOKUP(B951,'[1]All-Muss'!$C$3:$L$1341,5,0)</f>
        <v>33250</v>
      </c>
      <c r="M951" s="34">
        <f>VLOOKUP(B951,'[1]All-Muss'!$C$3:$L$1341,6,0)</f>
        <v>33250</v>
      </c>
      <c r="N951" s="30" t="str">
        <f>VLOOKUP(B951,'[1]All-Muss'!$C$3:$L$1341,8,0)</f>
        <v>I.R.M</v>
      </c>
      <c r="O951" s="34">
        <f t="shared" si="66"/>
        <v>0</v>
      </c>
      <c r="P951" s="23" t="e">
        <f>+#REF!-H951</f>
        <v>#REF!</v>
      </c>
      <c r="Q951" s="24" t="e">
        <f t="shared" si="67"/>
        <v>#REF!</v>
      </c>
      <c r="R951" s="25" t="e">
        <f t="shared" si="68"/>
        <v>#REF!</v>
      </c>
      <c r="S951" s="24">
        <f t="shared" si="69"/>
        <v>0</v>
      </c>
      <c r="T951" s="35"/>
      <c r="U951" s="35"/>
      <c r="V951" s="35" t="e">
        <f t="shared" si="72"/>
        <v>#REF!</v>
      </c>
      <c r="W951" s="23" t="e">
        <f>+#REF!-H951</f>
        <v>#REF!</v>
      </c>
      <c r="X951" s="35">
        <f t="shared" si="70"/>
        <v>26600</v>
      </c>
      <c r="Y951" s="35" t="e">
        <f t="shared" si="71"/>
        <v>#REF!</v>
      </c>
      <c r="Z951" s="35" t="e">
        <f t="shared" si="73"/>
        <v>#REF!</v>
      </c>
      <c r="AA951" s="35"/>
      <c r="AB951" s="35"/>
      <c r="AC951" s="35" t="e">
        <f t="shared" si="74"/>
        <v>#REF!</v>
      </c>
      <c r="AD951" s="12" t="str">
        <f>VLOOKUP(B951,'[1]All-Muss'!$C$3:$L$1341,10,0)</f>
        <v>Letter sent, last communication 07</v>
      </c>
    </row>
    <row r="952" spans="1:30" ht="15" thickBot="1" x14ac:dyDescent="0.35">
      <c r="A952" s="27">
        <v>952</v>
      </c>
      <c r="B952" s="28" t="s">
        <v>2338</v>
      </c>
      <c r="C952" s="23" t="s">
        <v>23</v>
      </c>
      <c r="D952" s="29">
        <v>3003034</v>
      </c>
      <c r="E952" s="19" t="s">
        <v>25</v>
      </c>
      <c r="F952" s="23" t="s">
        <v>26</v>
      </c>
      <c r="G952" s="23" t="s">
        <v>2339</v>
      </c>
      <c r="H952" s="23">
        <v>1995</v>
      </c>
      <c r="I952" s="23" t="s">
        <v>2340</v>
      </c>
      <c r="J952" s="23"/>
      <c r="K952" s="34"/>
      <c r="L952" s="34">
        <f>VLOOKUP(B952,'[1]All-Muss'!$C$3:$L$1341,5,0)</f>
        <v>35000</v>
      </c>
      <c r="M952" s="34">
        <f>VLOOKUP(B952,'[1]All-Muss'!$C$3:$L$1341,6,0)</f>
        <v>35000</v>
      </c>
      <c r="N952" s="30" t="str">
        <f>VLOOKUP(B952,'[1]All-Muss'!$C$3:$L$1341,8,0)</f>
        <v>R.M</v>
      </c>
      <c r="O952" s="34">
        <f t="shared" si="66"/>
        <v>0</v>
      </c>
      <c r="P952" s="23" t="e">
        <f>+#REF!-H952</f>
        <v>#REF!</v>
      </c>
      <c r="Q952" s="24" t="e">
        <f t="shared" si="67"/>
        <v>#REF!</v>
      </c>
      <c r="R952" s="25" t="e">
        <f t="shared" si="68"/>
        <v>#REF!</v>
      </c>
      <c r="S952" s="24">
        <f t="shared" si="69"/>
        <v>0</v>
      </c>
      <c r="T952" s="35"/>
      <c r="U952" s="35"/>
      <c r="V952" s="35" t="e">
        <f t="shared" si="72"/>
        <v>#REF!</v>
      </c>
      <c r="W952" s="23" t="e">
        <f>+#REF!-H952</f>
        <v>#REF!</v>
      </c>
      <c r="X952" s="35">
        <f t="shared" si="70"/>
        <v>28000</v>
      </c>
      <c r="Y952" s="35" t="e">
        <f t="shared" si="71"/>
        <v>#REF!</v>
      </c>
      <c r="Z952" s="35" t="e">
        <f t="shared" si="73"/>
        <v>#REF!</v>
      </c>
      <c r="AA952" s="35"/>
      <c r="AB952" s="35"/>
      <c r="AC952" s="35" t="e">
        <f t="shared" si="74"/>
        <v>#REF!</v>
      </c>
      <c r="AD952" s="12" t="str">
        <f>VLOOKUP(B952,'[1]All-Muss'!$C$3:$L$1341,10,0)</f>
        <v>Last communication 14</v>
      </c>
    </row>
    <row r="953" spans="1:30" ht="15" thickBot="1" x14ac:dyDescent="0.35">
      <c r="A953" s="27">
        <v>953</v>
      </c>
      <c r="B953" s="28" t="s">
        <v>2341</v>
      </c>
      <c r="C953" s="23" t="s">
        <v>23</v>
      </c>
      <c r="D953" s="29">
        <v>3003036</v>
      </c>
      <c r="E953" s="19" t="s">
        <v>25</v>
      </c>
      <c r="F953" s="23" t="s">
        <v>26</v>
      </c>
      <c r="G953" s="23" t="s">
        <v>2342</v>
      </c>
      <c r="H953" s="23">
        <v>1995</v>
      </c>
      <c r="I953" s="23" t="s">
        <v>2343</v>
      </c>
      <c r="J953" s="23"/>
      <c r="K953" s="34"/>
      <c r="L953" s="34">
        <f>VLOOKUP(B953,'[1]All-Muss'!$C$3:$L$1341,5,0)</f>
        <v>45000</v>
      </c>
      <c r="M953" s="34">
        <f>VLOOKUP(B953,'[1]All-Muss'!$C$3:$L$1341,6,0)</f>
        <v>51750</v>
      </c>
      <c r="N953" s="30" t="str">
        <f>VLOOKUP(B953,'[1]All-Muss'!$C$3:$L$1341,8,0)</f>
        <v>R.M</v>
      </c>
      <c r="O953" s="34">
        <f t="shared" si="66"/>
        <v>-6750</v>
      </c>
      <c r="P953" s="23" t="e">
        <f>+#REF!-H953</f>
        <v>#REF!</v>
      </c>
      <c r="Q953" s="24" t="e">
        <f t="shared" si="67"/>
        <v>#REF!</v>
      </c>
      <c r="R953" s="25" t="e">
        <f t="shared" si="68"/>
        <v>#REF!</v>
      </c>
      <c r="S953" s="24">
        <f t="shared" si="69"/>
        <v>0</v>
      </c>
      <c r="T953" s="35"/>
      <c r="U953" s="35"/>
      <c r="V953" s="35" t="e">
        <f t="shared" si="72"/>
        <v>#REF!</v>
      </c>
      <c r="W953" s="23" t="e">
        <f>+#REF!-H953</f>
        <v>#REF!</v>
      </c>
      <c r="X953" s="35">
        <f t="shared" si="70"/>
        <v>41400</v>
      </c>
      <c r="Y953" s="35" t="e">
        <f t="shared" si="71"/>
        <v>#REF!</v>
      </c>
      <c r="Z953" s="35" t="e">
        <f t="shared" si="73"/>
        <v>#REF!</v>
      </c>
      <c r="AA953" s="35"/>
      <c r="AB953" s="35"/>
      <c r="AC953" s="35" t="e">
        <f t="shared" si="74"/>
        <v>#REF!</v>
      </c>
      <c r="AD953" s="12" t="str">
        <f>VLOOKUP(B953,'[1]All-Muss'!$C$3:$L$1341,10,0)</f>
        <v>Last communication 11 Excess Amount Recd Rs 6750/-</v>
      </c>
    </row>
    <row r="954" spans="1:30" ht="43.8" thickBot="1" x14ac:dyDescent="0.35">
      <c r="A954" s="27">
        <v>954</v>
      </c>
      <c r="B954" s="28" t="s">
        <v>2344</v>
      </c>
      <c r="C954" s="23" t="s">
        <v>23</v>
      </c>
      <c r="D954" s="29">
        <v>3003092</v>
      </c>
      <c r="E954" s="19" t="s">
        <v>25</v>
      </c>
      <c r="F954" s="23" t="s">
        <v>26</v>
      </c>
      <c r="G954" s="23" t="s">
        <v>2345</v>
      </c>
      <c r="H954" s="23">
        <v>1995</v>
      </c>
      <c r="I954" s="23" t="s">
        <v>2346</v>
      </c>
      <c r="J954" s="23"/>
      <c r="K954" s="34"/>
      <c r="L954" s="34">
        <f>VLOOKUP(B954,'[1]All-Muss'!$C$3:$L$1341,5,0)</f>
        <v>32000</v>
      </c>
      <c r="M954" s="34">
        <f>VLOOKUP(B954,'[1]All-Muss'!$C$3:$L$1341,6,0)</f>
        <v>33600</v>
      </c>
      <c r="N954" s="30" t="str">
        <f>VLOOKUP(B954,'[1]All-Muss'!$C$3:$L$1341,8,0)</f>
        <v>I.R.M</v>
      </c>
      <c r="O954" s="34">
        <f t="shared" si="66"/>
        <v>-1600</v>
      </c>
      <c r="P954" s="23" t="e">
        <f>+#REF!-H954</f>
        <v>#REF!</v>
      </c>
      <c r="Q954" s="24" t="e">
        <f t="shared" si="67"/>
        <v>#REF!</v>
      </c>
      <c r="R954" s="25" t="e">
        <f t="shared" si="68"/>
        <v>#REF!</v>
      </c>
      <c r="S954" s="24">
        <f t="shared" si="69"/>
        <v>0</v>
      </c>
      <c r="T954" s="35"/>
      <c r="U954" s="35"/>
      <c r="V954" s="35" t="e">
        <f t="shared" si="72"/>
        <v>#REF!</v>
      </c>
      <c r="W954" s="23" t="e">
        <f>+#REF!-H954</f>
        <v>#REF!</v>
      </c>
      <c r="X954" s="35">
        <f t="shared" si="70"/>
        <v>26880</v>
      </c>
      <c r="Y954" s="35" t="e">
        <f t="shared" si="71"/>
        <v>#REF!</v>
      </c>
      <c r="Z954" s="35" t="e">
        <f t="shared" si="73"/>
        <v>#REF!</v>
      </c>
      <c r="AA954" s="35"/>
      <c r="AB954" s="35"/>
      <c r="AC954" s="35" t="e">
        <f t="shared" si="74"/>
        <v>#REF!</v>
      </c>
      <c r="AD954" s="12" t="str">
        <f>VLOOKUP(B954,'[1]All-Muss'!$C$3:$L$1341,10,0)</f>
        <v>Letter not sent,transferred from Manali to Mussoorie 14.02.2003, last communication 07
Excess Amount Recd Rs 1600/- for different Manali to Muss,</v>
      </c>
    </row>
    <row r="955" spans="1:30" ht="15" thickBot="1" x14ac:dyDescent="0.35">
      <c r="A955" s="27">
        <v>955</v>
      </c>
      <c r="B955" s="28" t="s">
        <v>2347</v>
      </c>
      <c r="C955" s="23" t="s">
        <v>23</v>
      </c>
      <c r="D955" s="29">
        <v>4000075</v>
      </c>
      <c r="E955" s="19" t="s">
        <v>25</v>
      </c>
      <c r="F955" s="23" t="s">
        <v>26</v>
      </c>
      <c r="G955" s="31">
        <v>34371</v>
      </c>
      <c r="H955" s="23">
        <v>1994</v>
      </c>
      <c r="I955" s="23" t="s">
        <v>2348</v>
      </c>
      <c r="J955" s="23"/>
      <c r="K955" s="34"/>
      <c r="L955" s="34">
        <f>VLOOKUP(B955,'[1]All-Muss'!$C$3:$L$1341,5,0)</f>
        <v>45000</v>
      </c>
      <c r="M955" s="34">
        <f>VLOOKUP(B955,'[1]All-Muss'!$C$3:$L$1341,6,0)</f>
        <v>45000</v>
      </c>
      <c r="N955" s="30" t="str">
        <f>VLOOKUP(B955,'[1]All-Muss'!$C$3:$L$1341,8,0)</f>
        <v>R.M</v>
      </c>
      <c r="O955" s="34">
        <f t="shared" si="66"/>
        <v>0</v>
      </c>
      <c r="P955" s="23" t="e">
        <f>+#REF!-H955</f>
        <v>#REF!</v>
      </c>
      <c r="Q955" s="24" t="e">
        <f t="shared" si="67"/>
        <v>#REF!</v>
      </c>
      <c r="R955" s="25" t="e">
        <f t="shared" si="68"/>
        <v>#REF!</v>
      </c>
      <c r="S955" s="24">
        <f t="shared" si="69"/>
        <v>0</v>
      </c>
      <c r="T955" s="35"/>
      <c r="U955" s="35"/>
      <c r="V955" s="35" t="e">
        <f t="shared" si="72"/>
        <v>#REF!</v>
      </c>
      <c r="W955" s="23" t="e">
        <f>+#REF!-H955</f>
        <v>#REF!</v>
      </c>
      <c r="X955" s="35">
        <f t="shared" si="70"/>
        <v>36000</v>
      </c>
      <c r="Y955" s="35" t="e">
        <f t="shared" si="71"/>
        <v>#REF!</v>
      </c>
      <c r="Z955" s="35" t="e">
        <f t="shared" si="73"/>
        <v>#REF!</v>
      </c>
      <c r="AA955" s="35"/>
      <c r="AB955" s="35"/>
      <c r="AC955" s="35" t="e">
        <f t="shared" si="74"/>
        <v>#REF!</v>
      </c>
      <c r="AD955" s="12" t="str">
        <f>VLOOKUP(B955,'[1]All-Muss'!$C$3:$L$1341,10,0)</f>
        <v>Letter sent, last communication 10</v>
      </c>
    </row>
    <row r="956" spans="1:30" ht="29.4" thickBot="1" x14ac:dyDescent="0.35">
      <c r="A956" s="27">
        <v>956</v>
      </c>
      <c r="B956" s="28" t="s">
        <v>2349</v>
      </c>
      <c r="C956" s="23" t="s">
        <v>23</v>
      </c>
      <c r="D956" s="29">
        <v>4000449</v>
      </c>
      <c r="E956" s="19" t="s">
        <v>25</v>
      </c>
      <c r="F956" s="23" t="s">
        <v>26</v>
      </c>
      <c r="G956" s="23" t="s">
        <v>2350</v>
      </c>
      <c r="H956" s="23">
        <v>1994</v>
      </c>
      <c r="I956" s="23" t="s">
        <v>2351</v>
      </c>
      <c r="J956" s="23"/>
      <c r="K956" s="34"/>
      <c r="L956" s="34">
        <f>VLOOKUP(B956,'[1]All-Muss'!$C$3:$L$1341,5,0)</f>
        <v>75000</v>
      </c>
      <c r="M956" s="34">
        <f>VLOOKUP(B956,'[1]All-Muss'!$C$3:$L$1341,6,0)</f>
        <v>75000</v>
      </c>
      <c r="N956" s="30" t="str">
        <f>VLOOKUP(B956,'[1]All-Muss'!$C$3:$L$1341,8,0)</f>
        <v>I.R.M</v>
      </c>
      <c r="O956" s="34">
        <f t="shared" si="66"/>
        <v>0</v>
      </c>
      <c r="P956" s="23" t="e">
        <f>+#REF!-H956</f>
        <v>#REF!</v>
      </c>
      <c r="Q956" s="24" t="e">
        <f t="shared" si="67"/>
        <v>#REF!</v>
      </c>
      <c r="R956" s="25" t="e">
        <f t="shared" si="68"/>
        <v>#REF!</v>
      </c>
      <c r="S956" s="24">
        <f t="shared" si="69"/>
        <v>0</v>
      </c>
      <c r="T956" s="35"/>
      <c r="U956" s="35"/>
      <c r="V956" s="35" t="e">
        <f t="shared" si="72"/>
        <v>#REF!</v>
      </c>
      <c r="W956" s="23" t="e">
        <f>+#REF!-H956</f>
        <v>#REF!</v>
      </c>
      <c r="X956" s="35">
        <f t="shared" si="70"/>
        <v>60000</v>
      </c>
      <c r="Y956" s="35" t="e">
        <f t="shared" si="71"/>
        <v>#REF!</v>
      </c>
      <c r="Z956" s="35" t="e">
        <f t="shared" si="73"/>
        <v>#REF!</v>
      </c>
      <c r="AA956" s="35"/>
      <c r="AB956" s="35"/>
      <c r="AC956" s="35" t="e">
        <f t="shared" si="74"/>
        <v>#REF!</v>
      </c>
      <c r="AD956" s="12" t="str">
        <f>VLOOKUP(B956,'[1]All-Muss'!$C$3:$L$1341,10,0)</f>
        <v>Letter not sent, last commuication 05, 
transferred from (late) Vijay Kumar Ghanti to Prafulla.</v>
      </c>
    </row>
    <row r="957" spans="1:30" ht="29.4" thickBot="1" x14ac:dyDescent="0.35">
      <c r="A957" s="27">
        <v>957</v>
      </c>
      <c r="B957" s="28" t="s">
        <v>2352</v>
      </c>
      <c r="C957" s="23" t="s">
        <v>23</v>
      </c>
      <c r="D957" s="29">
        <v>4000677</v>
      </c>
      <c r="E957" s="19" t="s">
        <v>25</v>
      </c>
      <c r="F957" s="23" t="s">
        <v>26</v>
      </c>
      <c r="G957" s="31">
        <v>34976</v>
      </c>
      <c r="H957" s="23">
        <v>1995</v>
      </c>
      <c r="I957" s="23" t="s">
        <v>2353</v>
      </c>
      <c r="J957" s="23"/>
      <c r="K957" s="34"/>
      <c r="L957" s="34">
        <f>VLOOKUP(B957,'[1]All-Muss'!$C$3:$L$1341,5,0)</f>
        <v>42750</v>
      </c>
      <c r="M957" s="34">
        <f>VLOOKUP(B957,'[1]All-Muss'!$C$3:$L$1341,6,0)</f>
        <v>42750</v>
      </c>
      <c r="N957" s="30" t="str">
        <f>VLOOKUP(B957,'[1]All-Muss'!$C$3:$L$1341,8,0)</f>
        <v>I.R.M</v>
      </c>
      <c r="O957" s="34">
        <f t="shared" si="66"/>
        <v>0</v>
      </c>
      <c r="P957" s="23" t="e">
        <f>+#REF!-H957</f>
        <v>#REF!</v>
      </c>
      <c r="Q957" s="24" t="e">
        <f t="shared" si="67"/>
        <v>#REF!</v>
      </c>
      <c r="R957" s="25" t="e">
        <f t="shared" si="68"/>
        <v>#REF!</v>
      </c>
      <c r="S957" s="24">
        <f t="shared" si="69"/>
        <v>0</v>
      </c>
      <c r="T957" s="35"/>
      <c r="U957" s="35"/>
      <c r="V957" s="35" t="e">
        <f t="shared" si="72"/>
        <v>#REF!</v>
      </c>
      <c r="W957" s="23" t="e">
        <f>+#REF!-H957</f>
        <v>#REF!</v>
      </c>
      <c r="X957" s="35">
        <f t="shared" si="70"/>
        <v>34200</v>
      </c>
      <c r="Y957" s="35" t="e">
        <f t="shared" si="71"/>
        <v>#REF!</v>
      </c>
      <c r="Z957" s="35" t="e">
        <f t="shared" si="73"/>
        <v>#REF!</v>
      </c>
      <c r="AA957" s="35"/>
      <c r="AB957" s="35"/>
      <c r="AC957" s="35" t="e">
        <f t="shared" si="74"/>
        <v>#REF!</v>
      </c>
      <c r="AD957" s="12" t="str">
        <f>VLOOKUP(B957,'[1]All-Muss'!$C$3:$L$1341,10,0)</f>
        <v>Total 2 membership (04000678:- TPT, 04000677:- Mus), last communication 99</v>
      </c>
    </row>
    <row r="958" spans="1:30" ht="15" thickBot="1" x14ac:dyDescent="0.35">
      <c r="A958" s="27">
        <v>958</v>
      </c>
      <c r="B958" s="28" t="s">
        <v>2354</v>
      </c>
      <c r="C958" s="23" t="s">
        <v>23</v>
      </c>
      <c r="D958" s="29">
        <v>4000797</v>
      </c>
      <c r="E958" s="19" t="s">
        <v>25</v>
      </c>
      <c r="F958" s="23" t="s">
        <v>26</v>
      </c>
      <c r="G958" s="23" t="s">
        <v>2355</v>
      </c>
      <c r="H958" s="23">
        <v>1995</v>
      </c>
      <c r="I958" s="23" t="s">
        <v>2356</v>
      </c>
      <c r="J958" s="23"/>
      <c r="K958" s="34"/>
      <c r="L958" s="34">
        <f>VLOOKUP(B958,'[1]All-Muss'!$C$3:$L$1341,5,0)</f>
        <v>33250</v>
      </c>
      <c r="M958" s="34">
        <f>VLOOKUP(B958,'[1]All-Muss'!$C$3:$L$1341,6,0)</f>
        <v>33250</v>
      </c>
      <c r="N958" s="30" t="str">
        <f>VLOOKUP(B958,'[1]All-Muss'!$C$3:$L$1341,8,0)</f>
        <v>I.R.M</v>
      </c>
      <c r="O958" s="34">
        <f t="shared" si="66"/>
        <v>0</v>
      </c>
      <c r="P958" s="23" t="e">
        <f>+#REF!-H958</f>
        <v>#REF!</v>
      </c>
      <c r="Q958" s="24" t="e">
        <f t="shared" si="67"/>
        <v>#REF!</v>
      </c>
      <c r="R958" s="25" t="e">
        <f t="shared" si="68"/>
        <v>#REF!</v>
      </c>
      <c r="S958" s="24">
        <f t="shared" si="69"/>
        <v>0</v>
      </c>
      <c r="T958" s="35"/>
      <c r="U958" s="35"/>
      <c r="V958" s="35" t="e">
        <f t="shared" si="72"/>
        <v>#REF!</v>
      </c>
      <c r="W958" s="23" t="e">
        <f>+#REF!-H958</f>
        <v>#REF!</v>
      </c>
      <c r="X958" s="35">
        <f t="shared" si="70"/>
        <v>26600</v>
      </c>
      <c r="Y958" s="35" t="e">
        <f t="shared" si="71"/>
        <v>#REF!</v>
      </c>
      <c r="Z958" s="35" t="e">
        <f t="shared" si="73"/>
        <v>#REF!</v>
      </c>
      <c r="AA958" s="35"/>
      <c r="AB958" s="35"/>
      <c r="AC958" s="35" t="e">
        <f t="shared" si="74"/>
        <v>#REF!</v>
      </c>
      <c r="AD958" s="12" t="str">
        <f>VLOOKUP(B958,'[1]All-Muss'!$C$3:$L$1341,10,0)</f>
        <v>Letter undelivered, reminder sent 09</v>
      </c>
    </row>
    <row r="959" spans="1:30" ht="15" thickBot="1" x14ac:dyDescent="0.35">
      <c r="A959" s="27">
        <v>959</v>
      </c>
      <c r="B959" s="28" t="s">
        <v>2357</v>
      </c>
      <c r="C959" s="23" t="s">
        <v>23</v>
      </c>
      <c r="D959" s="29">
        <v>4000871</v>
      </c>
      <c r="E959" s="19" t="s">
        <v>25</v>
      </c>
      <c r="F959" s="23" t="s">
        <v>26</v>
      </c>
      <c r="G959" s="23" t="s">
        <v>2358</v>
      </c>
      <c r="H959" s="23">
        <v>1995</v>
      </c>
      <c r="I959" s="23" t="s">
        <v>2359</v>
      </c>
      <c r="J959" s="23"/>
      <c r="K959" s="34"/>
      <c r="L959" s="34">
        <f>VLOOKUP(B959,'[1]All-Muss'!$C$3:$L$1341,5,0)</f>
        <v>28000</v>
      </c>
      <c r="M959" s="34">
        <f>VLOOKUP(B959,'[1]All-Muss'!$C$3:$L$1341,6,0)</f>
        <v>28000</v>
      </c>
      <c r="N959" s="30" t="str">
        <f>VLOOKUP(B959,'[1]All-Muss'!$C$3:$L$1341,8,0)</f>
        <v>I.R.M</v>
      </c>
      <c r="O959" s="34">
        <f t="shared" si="66"/>
        <v>0</v>
      </c>
      <c r="P959" s="23" t="e">
        <f>+#REF!-H959</f>
        <v>#REF!</v>
      </c>
      <c r="Q959" s="24" t="e">
        <f t="shared" si="67"/>
        <v>#REF!</v>
      </c>
      <c r="R959" s="25" t="e">
        <f t="shared" si="68"/>
        <v>#REF!</v>
      </c>
      <c r="S959" s="24">
        <f t="shared" si="69"/>
        <v>0</v>
      </c>
      <c r="T959" s="35"/>
      <c r="U959" s="35"/>
      <c r="V959" s="35" t="e">
        <f t="shared" si="72"/>
        <v>#REF!</v>
      </c>
      <c r="W959" s="23" t="e">
        <f>+#REF!-H959</f>
        <v>#REF!</v>
      </c>
      <c r="X959" s="35">
        <f t="shared" si="70"/>
        <v>22400</v>
      </c>
      <c r="Y959" s="35" t="e">
        <f t="shared" si="71"/>
        <v>#REF!</v>
      </c>
      <c r="Z959" s="35" t="e">
        <f t="shared" si="73"/>
        <v>#REF!</v>
      </c>
      <c r="AA959" s="35"/>
      <c r="AB959" s="35"/>
      <c r="AC959" s="35" t="e">
        <f t="shared" si="74"/>
        <v>#REF!</v>
      </c>
      <c r="AD959" s="12" t="str">
        <f>VLOOKUP(B959,'[1]All-Muss'!$C$3:$L$1341,10,0)</f>
        <v>Letter sent, reminder sent 16</v>
      </c>
    </row>
    <row r="960" spans="1:30" ht="29.4" thickBot="1" x14ac:dyDescent="0.35">
      <c r="A960" s="27">
        <v>960</v>
      </c>
      <c r="B960" s="28" t="s">
        <v>2360</v>
      </c>
      <c r="C960" s="23" t="s">
        <v>23</v>
      </c>
      <c r="D960" s="29">
        <v>4000876</v>
      </c>
      <c r="E960" s="19" t="s">
        <v>25</v>
      </c>
      <c r="F960" s="23" t="s">
        <v>26</v>
      </c>
      <c r="G960" s="23" t="s">
        <v>2288</v>
      </c>
      <c r="H960" s="23">
        <v>1995</v>
      </c>
      <c r="I960" s="23" t="s">
        <v>2361</v>
      </c>
      <c r="J960" s="23"/>
      <c r="K960" s="34"/>
      <c r="L960" s="34">
        <f>VLOOKUP(B960,'[1]All-Muss'!$C$3:$L$1341,5,0)</f>
        <v>45000</v>
      </c>
      <c r="M960" s="34">
        <f>VLOOKUP(B960,'[1]All-Muss'!$C$3:$L$1341,6,0)</f>
        <v>13500</v>
      </c>
      <c r="N960" s="30" t="str">
        <f>VLOOKUP(B960,'[1]All-Muss'!$C$3:$L$1341,8,0)</f>
        <v>Outstanding</v>
      </c>
      <c r="O960" s="34">
        <f t="shared" si="66"/>
        <v>31500</v>
      </c>
      <c r="P960" s="23" t="e">
        <f>+#REF!-H960</f>
        <v>#REF!</v>
      </c>
      <c r="Q960" s="24">
        <f t="shared" si="67"/>
        <v>10800</v>
      </c>
      <c r="R960" s="25" t="e">
        <f t="shared" si="68"/>
        <v>#REF!</v>
      </c>
      <c r="S960" s="24">
        <f t="shared" si="69"/>
        <v>10800</v>
      </c>
      <c r="T960" s="35"/>
      <c r="U960" s="35"/>
      <c r="V960" s="35" t="e">
        <f t="shared" si="72"/>
        <v>#REF!</v>
      </c>
      <c r="W960" s="23" t="e">
        <f>+#REF!-H960</f>
        <v>#REF!</v>
      </c>
      <c r="X960" s="35">
        <f t="shared" si="70"/>
        <v>10800</v>
      </c>
      <c r="Y960" s="35" t="e">
        <f t="shared" si="71"/>
        <v>#REF!</v>
      </c>
      <c r="Z960" s="35" t="e">
        <f t="shared" si="73"/>
        <v>#REF!</v>
      </c>
      <c r="AA960" s="35"/>
      <c r="AB960" s="35"/>
      <c r="AC960" s="35" t="e">
        <f t="shared" si="74"/>
        <v>#REF!</v>
      </c>
      <c r="AD960" s="12" t="str">
        <f>VLOOKUP(B960,'[1]All-Muss'!$C$3:$L$1341,10,0)</f>
        <v>Letter undelivered,according to file outstanding. last communication 95.</v>
      </c>
    </row>
    <row r="961" spans="1:30" ht="15" thickBot="1" x14ac:dyDescent="0.35">
      <c r="A961" s="27">
        <v>961</v>
      </c>
      <c r="B961" s="28" t="s">
        <v>2362</v>
      </c>
      <c r="C961" s="23" t="s">
        <v>23</v>
      </c>
      <c r="D961" s="29">
        <v>4000897</v>
      </c>
      <c r="E961" s="19" t="s">
        <v>25</v>
      </c>
      <c r="F961" s="23" t="s">
        <v>26</v>
      </c>
      <c r="G961" s="23" t="s">
        <v>2288</v>
      </c>
      <c r="H961" s="23">
        <v>1995</v>
      </c>
      <c r="I961" s="23" t="s">
        <v>2363</v>
      </c>
      <c r="J961" s="23"/>
      <c r="K961" s="34"/>
      <c r="L961" s="34">
        <f>VLOOKUP(B961,'[1]All-Muss'!$C$3:$L$1341,5,0)</f>
        <v>42750</v>
      </c>
      <c r="M961" s="34">
        <f>VLOOKUP(B961,'[1]All-Muss'!$C$3:$L$1341,6,0)</f>
        <v>42750</v>
      </c>
      <c r="N961" s="30" t="str">
        <f>VLOOKUP(B961,'[1]All-Muss'!$C$3:$L$1341,8,0)</f>
        <v>I.R.M</v>
      </c>
      <c r="O961" s="34">
        <f t="shared" si="66"/>
        <v>0</v>
      </c>
      <c r="P961" s="23" t="e">
        <f>+#REF!-H961</f>
        <v>#REF!</v>
      </c>
      <c r="Q961" s="24" t="e">
        <f t="shared" si="67"/>
        <v>#REF!</v>
      </c>
      <c r="R961" s="25" t="e">
        <f t="shared" si="68"/>
        <v>#REF!</v>
      </c>
      <c r="S961" s="24">
        <f t="shared" si="69"/>
        <v>0</v>
      </c>
      <c r="T961" s="35"/>
      <c r="U961" s="35"/>
      <c r="V961" s="35" t="e">
        <f t="shared" si="72"/>
        <v>#REF!</v>
      </c>
      <c r="W961" s="23" t="e">
        <f>+#REF!-H961</f>
        <v>#REF!</v>
      </c>
      <c r="X961" s="35">
        <f t="shared" si="70"/>
        <v>34200</v>
      </c>
      <c r="Y961" s="35" t="e">
        <f t="shared" si="71"/>
        <v>#REF!</v>
      </c>
      <c r="Z961" s="35" t="e">
        <f t="shared" si="73"/>
        <v>#REF!</v>
      </c>
      <c r="AA961" s="35"/>
      <c r="AB961" s="35"/>
      <c r="AC961" s="35" t="e">
        <f t="shared" si="74"/>
        <v>#REF!</v>
      </c>
      <c r="AD961" s="12" t="str">
        <f>VLOOKUP(B961,'[1]All-Muss'!$C$3:$L$1341,10,0)</f>
        <v>Letter undelivered, last communication 97</v>
      </c>
    </row>
    <row r="962" spans="1:30" ht="15" thickBot="1" x14ac:dyDescent="0.35">
      <c r="A962" s="27">
        <v>962</v>
      </c>
      <c r="B962" s="28" t="s">
        <v>2364</v>
      </c>
      <c r="C962" s="23" t="s">
        <v>23</v>
      </c>
      <c r="D962" s="29">
        <v>4000898</v>
      </c>
      <c r="E962" s="19" t="s">
        <v>25</v>
      </c>
      <c r="F962" s="23" t="s">
        <v>26</v>
      </c>
      <c r="G962" s="23" t="s">
        <v>2365</v>
      </c>
      <c r="H962" s="23">
        <v>1995</v>
      </c>
      <c r="I962" s="23" t="s">
        <v>2366</v>
      </c>
      <c r="J962" s="23"/>
      <c r="K962" s="34"/>
      <c r="L962" s="34">
        <f>VLOOKUP(B962,'[1]All-Muss'!$C$3:$L$1341,5,0)</f>
        <v>35000</v>
      </c>
      <c r="M962" s="34">
        <f>VLOOKUP(B962,'[1]All-Muss'!$C$3:$L$1341,6,0)</f>
        <v>35000</v>
      </c>
      <c r="N962" s="30" t="str">
        <f>VLOOKUP(B962,'[1]All-Muss'!$C$3:$L$1341,8,0)</f>
        <v>I.R.M</v>
      </c>
      <c r="O962" s="34">
        <f t="shared" si="66"/>
        <v>0</v>
      </c>
      <c r="P962" s="23" t="e">
        <f>+#REF!-H962</f>
        <v>#REF!</v>
      </c>
      <c r="Q962" s="24" t="e">
        <f t="shared" si="67"/>
        <v>#REF!</v>
      </c>
      <c r="R962" s="25" t="e">
        <f t="shared" si="68"/>
        <v>#REF!</v>
      </c>
      <c r="S962" s="24">
        <f t="shared" si="69"/>
        <v>0</v>
      </c>
      <c r="T962" s="35"/>
      <c r="U962" s="35"/>
      <c r="V962" s="35" t="e">
        <f t="shared" si="72"/>
        <v>#REF!</v>
      </c>
      <c r="W962" s="23" t="e">
        <f>+#REF!-H962</f>
        <v>#REF!</v>
      </c>
      <c r="X962" s="35">
        <f t="shared" si="70"/>
        <v>28000</v>
      </c>
      <c r="Y962" s="35" t="e">
        <f t="shared" si="71"/>
        <v>#REF!</v>
      </c>
      <c r="Z962" s="35" t="e">
        <f t="shared" si="73"/>
        <v>#REF!</v>
      </c>
      <c r="AA962" s="35"/>
      <c r="AB962" s="35"/>
      <c r="AC962" s="35" t="e">
        <f t="shared" si="74"/>
        <v>#REF!</v>
      </c>
      <c r="AD962" s="12" t="str">
        <f>VLOOKUP(B962,'[1]All-Muss'!$C$3:$L$1341,10,0)</f>
        <v>Letter undelivered, last communication 03</v>
      </c>
    </row>
    <row r="963" spans="1:30" ht="15" thickBot="1" x14ac:dyDescent="0.35">
      <c r="A963" s="27">
        <v>963</v>
      </c>
      <c r="B963" s="28" t="s">
        <v>2367</v>
      </c>
      <c r="C963" s="23" t="s">
        <v>23</v>
      </c>
      <c r="D963" s="29">
        <v>4000899</v>
      </c>
      <c r="E963" s="19" t="s">
        <v>25</v>
      </c>
      <c r="F963" s="23" t="s">
        <v>26</v>
      </c>
      <c r="G963" s="23" t="s">
        <v>2365</v>
      </c>
      <c r="H963" s="23">
        <v>1995</v>
      </c>
      <c r="I963" s="23" t="s">
        <v>2368</v>
      </c>
      <c r="J963" s="23"/>
      <c r="K963" s="34"/>
      <c r="L963" s="34">
        <f>VLOOKUP(B963,'[1]All-Muss'!$C$3:$L$1341,5,0)</f>
        <v>35000</v>
      </c>
      <c r="M963" s="34">
        <f>VLOOKUP(B963,'[1]All-Muss'!$C$3:$L$1341,6,0)</f>
        <v>35000</v>
      </c>
      <c r="N963" s="30" t="str">
        <f>VLOOKUP(B963,'[1]All-Muss'!$C$3:$L$1341,8,0)</f>
        <v>I.R.M</v>
      </c>
      <c r="O963" s="34">
        <f t="shared" ref="O963:O1026" si="75">+L963-M963</f>
        <v>0</v>
      </c>
      <c r="P963" s="23" t="e">
        <f>+#REF!-H963</f>
        <v>#REF!</v>
      </c>
      <c r="Q963" s="24" t="e">
        <f t="shared" si="67"/>
        <v>#REF!</v>
      </c>
      <c r="R963" s="25" t="e">
        <f t="shared" si="68"/>
        <v>#REF!</v>
      </c>
      <c r="S963" s="24">
        <f t="shared" si="69"/>
        <v>0</v>
      </c>
      <c r="T963" s="35"/>
      <c r="U963" s="35"/>
      <c r="V963" s="35" t="e">
        <f t="shared" si="72"/>
        <v>#REF!</v>
      </c>
      <c r="W963" s="23" t="e">
        <f>+#REF!-H963</f>
        <v>#REF!</v>
      </c>
      <c r="X963" s="35">
        <f t="shared" si="70"/>
        <v>28000</v>
      </c>
      <c r="Y963" s="35" t="e">
        <f t="shared" si="71"/>
        <v>#REF!</v>
      </c>
      <c r="Z963" s="35" t="e">
        <f t="shared" si="73"/>
        <v>#REF!</v>
      </c>
      <c r="AA963" s="35"/>
      <c r="AB963" s="35"/>
      <c r="AC963" s="35" t="e">
        <f t="shared" si="74"/>
        <v>#REF!</v>
      </c>
      <c r="AD963" s="12" t="str">
        <f>VLOOKUP(B963,'[1]All-Muss'!$C$3:$L$1341,10,0)</f>
        <v>Letter undelivered, last communication 95</v>
      </c>
    </row>
    <row r="964" spans="1:30" ht="15" thickBot="1" x14ac:dyDescent="0.35">
      <c r="A964" s="27">
        <v>964</v>
      </c>
      <c r="B964" s="28" t="s">
        <v>2369</v>
      </c>
      <c r="C964" s="23" t="s">
        <v>23</v>
      </c>
      <c r="D964" s="29">
        <v>5000018</v>
      </c>
      <c r="E964" s="19" t="s">
        <v>25</v>
      </c>
      <c r="F964" s="23" t="s">
        <v>26</v>
      </c>
      <c r="G964" s="23" t="s">
        <v>1382</v>
      </c>
      <c r="H964" s="23">
        <v>1994</v>
      </c>
      <c r="I964" s="23" t="s">
        <v>2370</v>
      </c>
      <c r="J964" s="23"/>
      <c r="K964" s="34"/>
      <c r="L964" s="34">
        <f>VLOOKUP(B964,'[1]All-Muss'!$C$3:$L$1341,5,0)</f>
        <v>54150</v>
      </c>
      <c r="M964" s="34">
        <f>VLOOKUP(B964,'[1]All-Muss'!$C$3:$L$1341,6,0)</f>
        <v>54150</v>
      </c>
      <c r="N964" s="30" t="str">
        <f>VLOOKUP(B964,'[1]All-Muss'!$C$3:$L$1341,8,0)</f>
        <v>I.R.M</v>
      </c>
      <c r="O964" s="34">
        <f t="shared" si="75"/>
        <v>0</v>
      </c>
      <c r="P964" s="23" t="e">
        <f>+#REF!-H964</f>
        <v>#REF!</v>
      </c>
      <c r="Q964" s="24" t="e">
        <f t="shared" ref="Q964:Q1027" si="76">IF(N964="outstanding",(M964-(M964*20%)),(M964-(M964/99)*P964))</f>
        <v>#REF!</v>
      </c>
      <c r="R964" s="25" t="e">
        <f t="shared" ref="R964:R1027" si="77">((M964-(M964/99)*P964))</f>
        <v>#REF!</v>
      </c>
      <c r="S964" s="24">
        <f t="shared" ref="S964:S1027" si="78">IF(N964="outstanding",(M964-(M964*20%)),0)</f>
        <v>0</v>
      </c>
      <c r="T964" s="35"/>
      <c r="U964" s="35"/>
      <c r="V964" s="35" t="e">
        <f t="shared" si="72"/>
        <v>#REF!</v>
      </c>
      <c r="W964" s="23" t="e">
        <f>+#REF!-H964</f>
        <v>#REF!</v>
      </c>
      <c r="X964" s="35">
        <f t="shared" si="70"/>
        <v>43320</v>
      </c>
      <c r="Y964" s="35" t="e">
        <f t="shared" si="71"/>
        <v>#REF!</v>
      </c>
      <c r="Z964" s="35" t="e">
        <f t="shared" si="73"/>
        <v>#REF!</v>
      </c>
      <c r="AA964" s="35"/>
      <c r="AB964" s="35"/>
      <c r="AC964" s="35" t="e">
        <f t="shared" si="74"/>
        <v>#REF!</v>
      </c>
      <c r="AD964" s="12" t="str">
        <f>VLOOKUP(B964,'[1]All-Muss'!$C$3:$L$1341,10,0)</f>
        <v>Letter sent, last communication 07</v>
      </c>
    </row>
    <row r="965" spans="1:30" ht="15" thickBot="1" x14ac:dyDescent="0.35">
      <c r="A965" s="27">
        <v>965</v>
      </c>
      <c r="B965" s="28" t="s">
        <v>2371</v>
      </c>
      <c r="C965" s="23" t="s">
        <v>23</v>
      </c>
      <c r="D965" s="29">
        <v>5000040</v>
      </c>
      <c r="E965" s="19" t="s">
        <v>25</v>
      </c>
      <c r="F965" s="23" t="s">
        <v>26</v>
      </c>
      <c r="G965" s="23" t="s">
        <v>1508</v>
      </c>
      <c r="H965" s="23">
        <v>1994</v>
      </c>
      <c r="I965" s="23" t="s">
        <v>2372</v>
      </c>
      <c r="J965" s="23"/>
      <c r="K965" s="34"/>
      <c r="L965" s="34">
        <f>VLOOKUP(B965,'[1]All-Muss'!$C$3:$L$1341,5,0)</f>
        <v>57000</v>
      </c>
      <c r="M965" s="34">
        <f>VLOOKUP(B965,'[1]All-Muss'!$C$3:$L$1341,6,0)</f>
        <v>57000</v>
      </c>
      <c r="N965" s="30" t="str">
        <f>VLOOKUP(B965,'[1]All-Muss'!$C$3:$L$1341,8,0)</f>
        <v>I.R.M</v>
      </c>
      <c r="O965" s="34">
        <f t="shared" si="75"/>
        <v>0</v>
      </c>
      <c r="P965" s="23" t="e">
        <f>+#REF!-H965</f>
        <v>#REF!</v>
      </c>
      <c r="Q965" s="24" t="e">
        <f t="shared" si="76"/>
        <v>#REF!</v>
      </c>
      <c r="R965" s="25" t="e">
        <f t="shared" si="77"/>
        <v>#REF!</v>
      </c>
      <c r="S965" s="24">
        <f t="shared" si="78"/>
        <v>0</v>
      </c>
      <c r="T965" s="35"/>
      <c r="U965" s="35"/>
      <c r="V965" s="35" t="e">
        <f t="shared" si="72"/>
        <v>#REF!</v>
      </c>
      <c r="W965" s="23" t="e">
        <f>+#REF!-H965</f>
        <v>#REF!</v>
      </c>
      <c r="X965" s="35">
        <f t="shared" si="70"/>
        <v>45600</v>
      </c>
      <c r="Y965" s="35" t="e">
        <f t="shared" si="71"/>
        <v>#REF!</v>
      </c>
      <c r="Z965" s="35" t="e">
        <f t="shared" si="73"/>
        <v>#REF!</v>
      </c>
      <c r="AA965" s="35"/>
      <c r="AB965" s="35"/>
      <c r="AC965" s="35" t="e">
        <f t="shared" si="74"/>
        <v>#REF!</v>
      </c>
      <c r="AD965" s="12" t="str">
        <f>VLOOKUP(B965,'[1]All-Muss'!$C$3:$L$1341,10,0)</f>
        <v>Letter undelivered, no communication till date.</v>
      </c>
    </row>
    <row r="966" spans="1:30" ht="15" thickBot="1" x14ac:dyDescent="0.35">
      <c r="A966" s="27">
        <v>966</v>
      </c>
      <c r="B966" s="28" t="s">
        <v>2373</v>
      </c>
      <c r="C966" s="23" t="s">
        <v>23</v>
      </c>
      <c r="D966" s="29">
        <v>5000123</v>
      </c>
      <c r="E966" s="19" t="s">
        <v>25</v>
      </c>
      <c r="F966" s="23" t="s">
        <v>26</v>
      </c>
      <c r="G966" s="23" t="s">
        <v>1667</v>
      </c>
      <c r="H966" s="23">
        <v>1994</v>
      </c>
      <c r="I966" s="23" t="s">
        <v>2374</v>
      </c>
      <c r="J966" s="23"/>
      <c r="K966" s="34"/>
      <c r="L966" s="34">
        <f>VLOOKUP(B966,'[1]All-Muss'!$C$3:$L$1341,5,0)</f>
        <v>28000</v>
      </c>
      <c r="M966" s="34">
        <f>VLOOKUP(B966,'[1]All-Muss'!$C$3:$L$1341,6,0)</f>
        <v>28000</v>
      </c>
      <c r="N966" s="30" t="str">
        <f>VLOOKUP(B966,'[1]All-Muss'!$C$3:$L$1341,8,0)</f>
        <v>I.R.M</v>
      </c>
      <c r="O966" s="34">
        <f t="shared" si="75"/>
        <v>0</v>
      </c>
      <c r="P966" s="23" t="e">
        <f>+#REF!-H966</f>
        <v>#REF!</v>
      </c>
      <c r="Q966" s="24" t="e">
        <f t="shared" si="76"/>
        <v>#REF!</v>
      </c>
      <c r="R966" s="25" t="e">
        <f t="shared" si="77"/>
        <v>#REF!</v>
      </c>
      <c r="S966" s="24">
        <f t="shared" si="78"/>
        <v>0</v>
      </c>
      <c r="T966" s="35"/>
      <c r="U966" s="35"/>
      <c r="V966" s="35" t="e">
        <f t="shared" si="72"/>
        <v>#REF!</v>
      </c>
      <c r="W966" s="23" t="e">
        <f>+#REF!-H966</f>
        <v>#REF!</v>
      </c>
      <c r="X966" s="35">
        <f t="shared" si="70"/>
        <v>22400</v>
      </c>
      <c r="Y966" s="35" t="e">
        <f t="shared" si="71"/>
        <v>#REF!</v>
      </c>
      <c r="Z966" s="35" t="e">
        <f t="shared" si="73"/>
        <v>#REF!</v>
      </c>
      <c r="AA966" s="35"/>
      <c r="AB966" s="35"/>
      <c r="AC966" s="35" t="e">
        <f t="shared" si="74"/>
        <v>#REF!</v>
      </c>
      <c r="AD966" s="12" t="str">
        <f>VLOOKUP(B966,'[1]All-Muss'!$C$3:$L$1341,10,0)</f>
        <v>Letter sent, last communication 07</v>
      </c>
    </row>
    <row r="967" spans="1:30" ht="15" thickBot="1" x14ac:dyDescent="0.35">
      <c r="A967" s="27">
        <v>967</v>
      </c>
      <c r="B967" s="28" t="s">
        <v>2375</v>
      </c>
      <c r="C967" s="23" t="s">
        <v>23</v>
      </c>
      <c r="D967" s="29">
        <v>5000144</v>
      </c>
      <c r="E967" s="19" t="s">
        <v>25</v>
      </c>
      <c r="F967" s="23" t="s">
        <v>26</v>
      </c>
      <c r="G967" s="23" t="s">
        <v>1748</v>
      </c>
      <c r="H967" s="23">
        <v>1994</v>
      </c>
      <c r="I967" s="23" t="s">
        <v>2376</v>
      </c>
      <c r="J967" s="23"/>
      <c r="K967" s="34"/>
      <c r="L967" s="34">
        <f>VLOOKUP(B967,'[1]All-Muss'!$C$3:$L$1341,5,0)</f>
        <v>28000</v>
      </c>
      <c r="M967" s="34">
        <f>VLOOKUP(B967,'[1]All-Muss'!$C$3:$L$1341,6,0)</f>
        <v>28000</v>
      </c>
      <c r="N967" s="30" t="str">
        <f>VLOOKUP(B967,'[1]All-Muss'!$C$3:$L$1341,8,0)</f>
        <v>I.R.M</v>
      </c>
      <c r="O967" s="34">
        <f t="shared" si="75"/>
        <v>0</v>
      </c>
      <c r="P967" s="23" t="e">
        <f>+#REF!-H967</f>
        <v>#REF!</v>
      </c>
      <c r="Q967" s="24" t="e">
        <f t="shared" si="76"/>
        <v>#REF!</v>
      </c>
      <c r="R967" s="25" t="e">
        <f t="shared" si="77"/>
        <v>#REF!</v>
      </c>
      <c r="S967" s="24">
        <f t="shared" si="78"/>
        <v>0</v>
      </c>
      <c r="T967" s="35"/>
      <c r="U967" s="35"/>
      <c r="V967" s="35" t="e">
        <f t="shared" si="72"/>
        <v>#REF!</v>
      </c>
      <c r="W967" s="23" t="e">
        <f>+#REF!-H967</f>
        <v>#REF!</v>
      </c>
      <c r="X967" s="35">
        <f t="shared" si="70"/>
        <v>22400</v>
      </c>
      <c r="Y967" s="35" t="e">
        <f t="shared" si="71"/>
        <v>#REF!</v>
      </c>
      <c r="Z967" s="35" t="e">
        <f t="shared" si="73"/>
        <v>#REF!</v>
      </c>
      <c r="AA967" s="35"/>
      <c r="AB967" s="35"/>
      <c r="AC967" s="35" t="e">
        <f t="shared" si="74"/>
        <v>#REF!</v>
      </c>
      <c r="AD967" s="12" t="str">
        <f>VLOOKUP(B967,'[1]All-Muss'!$C$3:$L$1341,10,0)</f>
        <v>Letter sent, last communication 08</v>
      </c>
    </row>
    <row r="968" spans="1:30" ht="15" thickBot="1" x14ac:dyDescent="0.35">
      <c r="A968" s="27">
        <v>968</v>
      </c>
      <c r="B968" s="28" t="s">
        <v>2377</v>
      </c>
      <c r="C968" s="23" t="s">
        <v>23</v>
      </c>
      <c r="D968" s="29">
        <v>5000199</v>
      </c>
      <c r="E968" s="19" t="s">
        <v>25</v>
      </c>
      <c r="F968" s="23" t="s">
        <v>26</v>
      </c>
      <c r="G968" s="23" t="s">
        <v>2378</v>
      </c>
      <c r="H968" s="23">
        <v>1994</v>
      </c>
      <c r="I968" s="23" t="s">
        <v>2379</v>
      </c>
      <c r="J968" s="23"/>
      <c r="K968" s="34"/>
      <c r="L968" s="34">
        <f>VLOOKUP(B968,'[1]All-Muss'!$C$3:$L$1341,5,0)</f>
        <v>35000</v>
      </c>
      <c r="M968" s="34">
        <f>VLOOKUP(B968,'[1]All-Muss'!$C$3:$L$1341,6,0)</f>
        <v>19250</v>
      </c>
      <c r="N968" s="30" t="str">
        <f>VLOOKUP(B968,'[1]All-Muss'!$C$3:$L$1341,8,0)</f>
        <v>Outstanding</v>
      </c>
      <c r="O968" s="34">
        <f t="shared" si="75"/>
        <v>15750</v>
      </c>
      <c r="P968" s="23" t="e">
        <f>+#REF!-H968</f>
        <v>#REF!</v>
      </c>
      <c r="Q968" s="24">
        <f t="shared" si="76"/>
        <v>15400</v>
      </c>
      <c r="R968" s="25" t="e">
        <f t="shared" si="77"/>
        <v>#REF!</v>
      </c>
      <c r="S968" s="24">
        <f t="shared" si="78"/>
        <v>15400</v>
      </c>
      <c r="T968" s="35"/>
      <c r="U968" s="35"/>
      <c r="V968" s="35" t="e">
        <f t="shared" si="72"/>
        <v>#REF!</v>
      </c>
      <c r="W968" s="23" t="e">
        <f>+#REF!-H968</f>
        <v>#REF!</v>
      </c>
      <c r="X968" s="35">
        <f t="shared" si="70"/>
        <v>15400</v>
      </c>
      <c r="Y968" s="35" t="e">
        <f t="shared" si="71"/>
        <v>#REF!</v>
      </c>
      <c r="Z968" s="35" t="e">
        <f t="shared" si="73"/>
        <v>#REF!</v>
      </c>
      <c r="AA968" s="35"/>
      <c r="AB968" s="35"/>
      <c r="AC968" s="35" t="e">
        <f t="shared" si="74"/>
        <v>#REF!</v>
      </c>
      <c r="AD968" s="12" t="str">
        <f>VLOOKUP(B968,'[1]All-Muss'!$C$3:$L$1341,10,0)</f>
        <v>unit cost outstanding,letter sent last communication 2007.</v>
      </c>
    </row>
    <row r="969" spans="1:30" ht="29.4" thickBot="1" x14ac:dyDescent="0.35">
      <c r="A969" s="27">
        <v>969</v>
      </c>
      <c r="B969" s="28" t="s">
        <v>2380</v>
      </c>
      <c r="C969" s="23" t="s">
        <v>23</v>
      </c>
      <c r="D969" s="29">
        <v>5000201</v>
      </c>
      <c r="E969" s="19" t="s">
        <v>25</v>
      </c>
      <c r="F969" s="23" t="s">
        <v>26</v>
      </c>
      <c r="G969" s="31">
        <v>34648</v>
      </c>
      <c r="H969" s="23">
        <v>1994</v>
      </c>
      <c r="I969" s="23" t="s">
        <v>2381</v>
      </c>
      <c r="J969" s="23"/>
      <c r="K969" s="34"/>
      <c r="L969" s="34">
        <f>VLOOKUP(B969,'[1]All-Muss'!$C$3:$L$1341,5,0)</f>
        <v>28000</v>
      </c>
      <c r="M969" s="34">
        <f>VLOOKUP(B969,'[1]All-Muss'!$C$3:$L$1341,6,0)</f>
        <v>19600</v>
      </c>
      <c r="N969" s="30" t="str">
        <f>VLOOKUP(B969,'[1]All-Muss'!$C$3:$L$1341,8,0)</f>
        <v>Outstanding</v>
      </c>
      <c r="O969" s="34">
        <f t="shared" si="75"/>
        <v>8400</v>
      </c>
      <c r="P969" s="23" t="e">
        <f>+#REF!-H969</f>
        <v>#REF!</v>
      </c>
      <c r="Q969" s="24">
        <f t="shared" si="76"/>
        <v>15680</v>
      </c>
      <c r="R969" s="25" t="e">
        <f t="shared" si="77"/>
        <v>#REF!</v>
      </c>
      <c r="S969" s="24">
        <f t="shared" si="78"/>
        <v>15680</v>
      </c>
      <c r="T969" s="35"/>
      <c r="U969" s="35"/>
      <c r="V969" s="35" t="e">
        <f t="shared" si="72"/>
        <v>#REF!</v>
      </c>
      <c r="W969" s="23" t="e">
        <f>+#REF!-H969</f>
        <v>#REF!</v>
      </c>
      <c r="X969" s="35">
        <f t="shared" si="70"/>
        <v>15680</v>
      </c>
      <c r="Y969" s="35" t="e">
        <f t="shared" si="71"/>
        <v>#REF!</v>
      </c>
      <c r="Z969" s="35" t="e">
        <f t="shared" si="73"/>
        <v>#REF!</v>
      </c>
      <c r="AA969" s="35"/>
      <c r="AB969" s="35"/>
      <c r="AC969" s="35" t="e">
        <f t="shared" si="74"/>
        <v>#REF!</v>
      </c>
      <c r="AD969" s="12" t="str">
        <f>VLOOKUP(B969,'[1]All-Muss'!$C$3:$L$1341,10,0)</f>
        <v>Letter sent, according to file unit cost outstanding last communication2007.</v>
      </c>
    </row>
    <row r="970" spans="1:30" ht="15" thickBot="1" x14ac:dyDescent="0.35">
      <c r="A970" s="27">
        <v>970</v>
      </c>
      <c r="B970" s="28" t="s">
        <v>2382</v>
      </c>
      <c r="C970" s="23" t="s">
        <v>23</v>
      </c>
      <c r="D970" s="29">
        <v>5000209</v>
      </c>
      <c r="E970" s="19" t="s">
        <v>25</v>
      </c>
      <c r="F970" s="23" t="s">
        <v>26</v>
      </c>
      <c r="G970" s="31">
        <v>34525</v>
      </c>
      <c r="H970" s="23">
        <v>1994</v>
      </c>
      <c r="I970" s="23" t="s">
        <v>2383</v>
      </c>
      <c r="J970" s="23"/>
      <c r="K970" s="34"/>
      <c r="L970" s="34">
        <f>VLOOKUP(B970,'[1]All-Muss'!$C$3:$L$1341,5,0)</f>
        <v>54150</v>
      </c>
      <c r="M970" s="34">
        <f>VLOOKUP(B970,'[1]All-Muss'!$C$3:$L$1341,6,0)</f>
        <v>54150</v>
      </c>
      <c r="N970" s="30" t="str">
        <f>VLOOKUP(B970,'[1]All-Muss'!$C$3:$L$1341,8,0)</f>
        <v>I.R.M</v>
      </c>
      <c r="O970" s="34">
        <f t="shared" si="75"/>
        <v>0</v>
      </c>
      <c r="P970" s="23" t="e">
        <f>+#REF!-H970</f>
        <v>#REF!</v>
      </c>
      <c r="Q970" s="24" t="e">
        <f t="shared" si="76"/>
        <v>#REF!</v>
      </c>
      <c r="R970" s="25" t="e">
        <f t="shared" si="77"/>
        <v>#REF!</v>
      </c>
      <c r="S970" s="24">
        <f t="shared" si="78"/>
        <v>0</v>
      </c>
      <c r="T970" s="35"/>
      <c r="U970" s="35"/>
      <c r="V970" s="35" t="e">
        <f t="shared" si="72"/>
        <v>#REF!</v>
      </c>
      <c r="W970" s="23" t="e">
        <f>+#REF!-H970</f>
        <v>#REF!</v>
      </c>
      <c r="X970" s="35">
        <f t="shared" si="70"/>
        <v>43320</v>
      </c>
      <c r="Y970" s="35" t="e">
        <f t="shared" si="71"/>
        <v>#REF!</v>
      </c>
      <c r="Z970" s="35" t="e">
        <f t="shared" si="73"/>
        <v>#REF!</v>
      </c>
      <c r="AA970" s="35"/>
      <c r="AB970" s="35"/>
      <c r="AC970" s="35" t="e">
        <f t="shared" si="74"/>
        <v>#REF!</v>
      </c>
      <c r="AD970" s="12" t="str">
        <f>VLOOKUP(B970,'[1]All-Muss'!$C$3:$L$1341,10,0)</f>
        <v>Letter sent, last communication 07</v>
      </c>
    </row>
    <row r="971" spans="1:30" ht="15" thickBot="1" x14ac:dyDescent="0.35">
      <c r="A971" s="27">
        <v>971</v>
      </c>
      <c r="B971" s="28" t="s">
        <v>2384</v>
      </c>
      <c r="C971" s="23" t="s">
        <v>23</v>
      </c>
      <c r="D971" s="29">
        <v>5000240</v>
      </c>
      <c r="E971" s="19" t="s">
        <v>25</v>
      </c>
      <c r="F971" s="23" t="s">
        <v>26</v>
      </c>
      <c r="G971" s="23" t="s">
        <v>2378</v>
      </c>
      <c r="H971" s="23">
        <v>1994</v>
      </c>
      <c r="I971" s="23" t="s">
        <v>2385</v>
      </c>
      <c r="J971" s="23"/>
      <c r="K971" s="34"/>
      <c r="L971" s="34">
        <f>VLOOKUP(B971,'[1]All-Muss'!$C$3:$L$1341,5,0)</f>
        <v>28000</v>
      </c>
      <c r="M971" s="34">
        <f>VLOOKUP(B971,'[1]All-Muss'!$C$3:$L$1341,6,0)</f>
        <v>15400</v>
      </c>
      <c r="N971" s="30" t="str">
        <f>VLOOKUP(B971,'[1]All-Muss'!$C$3:$L$1341,8,0)</f>
        <v>Outstanding</v>
      </c>
      <c r="O971" s="34">
        <f t="shared" si="75"/>
        <v>12600</v>
      </c>
      <c r="P971" s="23" t="e">
        <f>+#REF!-H971</f>
        <v>#REF!</v>
      </c>
      <c r="Q971" s="24">
        <f t="shared" si="76"/>
        <v>12320</v>
      </c>
      <c r="R971" s="25" t="e">
        <f t="shared" si="77"/>
        <v>#REF!</v>
      </c>
      <c r="S971" s="24">
        <f t="shared" si="78"/>
        <v>12320</v>
      </c>
      <c r="T971" s="35"/>
      <c r="U971" s="35"/>
      <c r="V971" s="35" t="e">
        <f t="shared" si="72"/>
        <v>#REF!</v>
      </c>
      <c r="W971" s="23" t="e">
        <f>+#REF!-H971</f>
        <v>#REF!</v>
      </c>
      <c r="X971" s="35">
        <f t="shared" si="70"/>
        <v>12320</v>
      </c>
      <c r="Y971" s="35" t="e">
        <f t="shared" si="71"/>
        <v>#REF!</v>
      </c>
      <c r="Z971" s="35" t="e">
        <f t="shared" si="73"/>
        <v>#REF!</v>
      </c>
      <c r="AA971" s="35"/>
      <c r="AB971" s="35"/>
      <c r="AC971" s="35" t="e">
        <f t="shared" si="74"/>
        <v>#REF!</v>
      </c>
      <c r="AD971" s="12" t="str">
        <f>VLOOKUP(B971,'[1]All-Muss'!$C$3:$L$1341,10,0)</f>
        <v>Letter sent, last communication 07</v>
      </c>
    </row>
    <row r="972" spans="1:30" ht="29.4" thickBot="1" x14ac:dyDescent="0.35">
      <c r="A972" s="27">
        <v>972</v>
      </c>
      <c r="B972" s="28" t="s">
        <v>2386</v>
      </c>
      <c r="C972" s="23" t="s">
        <v>23</v>
      </c>
      <c r="D972" s="29">
        <v>5000255</v>
      </c>
      <c r="E972" s="19" t="s">
        <v>25</v>
      </c>
      <c r="F972" s="23" t="s">
        <v>26</v>
      </c>
      <c r="G972" s="23" t="s">
        <v>1883</v>
      </c>
      <c r="H972" s="23">
        <v>1994</v>
      </c>
      <c r="I972" s="23" t="s">
        <v>2387</v>
      </c>
      <c r="J972" s="23"/>
      <c r="K972" s="34"/>
      <c r="L972" s="34">
        <f>VLOOKUP(B972,'[1]All-Muss'!$C$3:$L$1341,5,0)</f>
        <v>28000</v>
      </c>
      <c r="M972" s="34">
        <f>VLOOKUP(B972,'[1]All-Muss'!$C$3:$L$1341,6,0)</f>
        <v>36400</v>
      </c>
      <c r="N972" s="30" t="str">
        <f>VLOOKUP(B972,'[1]All-Muss'!$C$3:$L$1341,8,0)</f>
        <v>I.R.M</v>
      </c>
      <c r="O972" s="34">
        <f t="shared" si="75"/>
        <v>-8400</v>
      </c>
      <c r="P972" s="23" t="e">
        <f>+#REF!-H972</f>
        <v>#REF!</v>
      </c>
      <c r="Q972" s="24" t="e">
        <f t="shared" si="76"/>
        <v>#REF!</v>
      </c>
      <c r="R972" s="25" t="e">
        <f t="shared" si="77"/>
        <v>#REF!</v>
      </c>
      <c r="S972" s="24">
        <f t="shared" si="78"/>
        <v>0</v>
      </c>
      <c r="T972" s="35"/>
      <c r="U972" s="35"/>
      <c r="V972" s="35" t="e">
        <f t="shared" si="72"/>
        <v>#REF!</v>
      </c>
      <c r="W972" s="23" t="e">
        <f>+#REF!-H972</f>
        <v>#REF!</v>
      </c>
      <c r="X972" s="35">
        <f t="shared" si="70"/>
        <v>29120</v>
      </c>
      <c r="Y972" s="35" t="e">
        <f t="shared" si="71"/>
        <v>#REF!</v>
      </c>
      <c r="Z972" s="35" t="e">
        <f t="shared" si="73"/>
        <v>#REF!</v>
      </c>
      <c r="AA972" s="35"/>
      <c r="AB972" s="35"/>
      <c r="AC972" s="35" t="e">
        <f t="shared" si="74"/>
        <v>#REF!</v>
      </c>
      <c r="AD972" s="12" t="str">
        <f>VLOOKUP(B972,'[1]All-Muss'!$C$3:$L$1341,10,0)</f>
        <v>Letter sent, last communication 07 (Ecess Amount recd Rs 8400/-)</v>
      </c>
    </row>
    <row r="973" spans="1:30" ht="15" thickBot="1" x14ac:dyDescent="0.35">
      <c r="A973" s="27">
        <v>973</v>
      </c>
      <c r="B973" s="28" t="s">
        <v>2388</v>
      </c>
      <c r="C973" s="23" t="s">
        <v>23</v>
      </c>
      <c r="D973" s="29">
        <v>5000257</v>
      </c>
      <c r="E973" s="19" t="s">
        <v>25</v>
      </c>
      <c r="F973" s="23" t="s">
        <v>26</v>
      </c>
      <c r="G973" s="23" t="s">
        <v>948</v>
      </c>
      <c r="H973" s="23">
        <v>1994</v>
      </c>
      <c r="I973" s="23" t="s">
        <v>2389</v>
      </c>
      <c r="J973" s="23"/>
      <c r="K973" s="34"/>
      <c r="L973" s="34">
        <f>VLOOKUP(B973,'[1]All-Muss'!$C$3:$L$1341,5,0)</f>
        <v>33250</v>
      </c>
      <c r="M973" s="34">
        <f>VLOOKUP(B973,'[1]All-Muss'!$C$3:$L$1341,6,0)</f>
        <v>33250</v>
      </c>
      <c r="N973" s="30" t="str">
        <f>VLOOKUP(B973,'[1]All-Muss'!$C$3:$L$1341,8,0)</f>
        <v>I.R.M</v>
      </c>
      <c r="O973" s="34">
        <f t="shared" si="75"/>
        <v>0</v>
      </c>
      <c r="P973" s="23" t="e">
        <f>+#REF!-H973</f>
        <v>#REF!</v>
      </c>
      <c r="Q973" s="24" t="e">
        <f t="shared" si="76"/>
        <v>#REF!</v>
      </c>
      <c r="R973" s="25" t="e">
        <f t="shared" si="77"/>
        <v>#REF!</v>
      </c>
      <c r="S973" s="24">
        <f t="shared" si="78"/>
        <v>0</v>
      </c>
      <c r="T973" s="35"/>
      <c r="U973" s="35"/>
      <c r="V973" s="35" t="e">
        <f t="shared" si="72"/>
        <v>#REF!</v>
      </c>
      <c r="W973" s="23" t="e">
        <f>+#REF!-H973</f>
        <v>#REF!</v>
      </c>
      <c r="X973" s="35">
        <f t="shared" si="70"/>
        <v>26600</v>
      </c>
      <c r="Y973" s="35" t="e">
        <f t="shared" si="71"/>
        <v>#REF!</v>
      </c>
      <c r="Z973" s="35" t="e">
        <f t="shared" si="73"/>
        <v>#REF!</v>
      </c>
      <c r="AA973" s="35"/>
      <c r="AB973" s="35"/>
      <c r="AC973" s="35" t="e">
        <f t="shared" si="74"/>
        <v>#REF!</v>
      </c>
      <c r="AD973" s="12" t="str">
        <f>VLOOKUP(B973,'[1]All-Muss'!$C$3:$L$1341,10,0)</f>
        <v>Letter sent, last communication 07</v>
      </c>
    </row>
    <row r="974" spans="1:30" ht="43.8" thickBot="1" x14ac:dyDescent="0.35">
      <c r="A974" s="27">
        <v>974</v>
      </c>
      <c r="B974" s="28" t="s">
        <v>2390</v>
      </c>
      <c r="C974" s="23" t="s">
        <v>23</v>
      </c>
      <c r="D974" s="29">
        <v>5000258</v>
      </c>
      <c r="E974" s="19" t="s">
        <v>25</v>
      </c>
      <c r="F974" s="23" t="s">
        <v>26</v>
      </c>
      <c r="G974" s="31">
        <v>34679</v>
      </c>
      <c r="H974" s="23">
        <v>1994</v>
      </c>
      <c r="I974" s="23" t="s">
        <v>2391</v>
      </c>
      <c r="J974" s="23"/>
      <c r="K974" s="34"/>
      <c r="L974" s="34">
        <f>VLOOKUP(B974,'[1]All-Muss'!$C$3:$L$1341,5,0)</f>
        <v>26600</v>
      </c>
      <c r="M974" s="34">
        <f>VLOOKUP(B974,'[1]All-Muss'!$C$3:$L$1341,6,0)</f>
        <v>26600</v>
      </c>
      <c r="N974" s="30" t="str">
        <f>VLOOKUP(B974,'[1]All-Muss'!$C$3:$L$1341,8,0)</f>
        <v>I.R.M</v>
      </c>
      <c r="O974" s="34">
        <f t="shared" si="75"/>
        <v>0</v>
      </c>
      <c r="P974" s="23" t="e">
        <f>+#REF!-H974</f>
        <v>#REF!</v>
      </c>
      <c r="Q974" s="24" t="e">
        <f t="shared" si="76"/>
        <v>#REF!</v>
      </c>
      <c r="R974" s="25" t="e">
        <f t="shared" si="77"/>
        <v>#REF!</v>
      </c>
      <c r="S974" s="24">
        <f t="shared" si="78"/>
        <v>0</v>
      </c>
      <c r="T974" s="35"/>
      <c r="U974" s="35"/>
      <c r="V974" s="35" t="e">
        <f t="shared" si="72"/>
        <v>#REF!</v>
      </c>
      <c r="W974" s="23" t="e">
        <f>+#REF!-H974</f>
        <v>#REF!</v>
      </c>
      <c r="X974" s="35">
        <f t="shared" si="70"/>
        <v>21280</v>
      </c>
      <c r="Y974" s="35" t="e">
        <f t="shared" si="71"/>
        <v>#REF!</v>
      </c>
      <c r="Z974" s="35" t="e">
        <f t="shared" si="73"/>
        <v>#REF!</v>
      </c>
      <c r="AA974" s="35"/>
      <c r="AB974" s="35"/>
      <c r="AC974" s="35" t="e">
        <f t="shared" si="74"/>
        <v>#REF!</v>
      </c>
      <c r="AD974" s="12" t="str">
        <f>VLOOKUP(B974,'[1]All-Muss'!$C$3:$L$1341,10,0)</f>
        <v>Letter sent, some legal documents filled, 
total 4 membership (05000267, 05000268, TPT &amp; 05000258, 05000272, Mus)</v>
      </c>
    </row>
    <row r="975" spans="1:30" ht="15" thickBot="1" x14ac:dyDescent="0.35">
      <c r="A975" s="27">
        <v>975</v>
      </c>
      <c r="B975" s="28" t="s">
        <v>2392</v>
      </c>
      <c r="C975" s="23" t="s">
        <v>23</v>
      </c>
      <c r="D975" s="29">
        <v>5000259</v>
      </c>
      <c r="E975" s="19" t="s">
        <v>25</v>
      </c>
      <c r="F975" s="23" t="s">
        <v>26</v>
      </c>
      <c r="G975" s="23" t="s">
        <v>945</v>
      </c>
      <c r="H975" s="23">
        <v>1994</v>
      </c>
      <c r="I975" s="23" t="s">
        <v>2393</v>
      </c>
      <c r="J975" s="23"/>
      <c r="K975" s="34"/>
      <c r="L975" s="34">
        <f>VLOOKUP(B975,'[1]All-Muss'!$C$3:$L$1341,5,0)</f>
        <v>26600</v>
      </c>
      <c r="M975" s="34">
        <f>VLOOKUP(B975,'[1]All-Muss'!$C$3:$L$1341,6,0)</f>
        <v>26600</v>
      </c>
      <c r="N975" s="30" t="str">
        <f>VLOOKUP(B975,'[1]All-Muss'!$C$3:$L$1341,8,0)</f>
        <v>I.R.M</v>
      </c>
      <c r="O975" s="34">
        <f t="shared" si="75"/>
        <v>0</v>
      </c>
      <c r="P975" s="23" t="e">
        <f>+#REF!-H975</f>
        <v>#REF!</v>
      </c>
      <c r="Q975" s="24" t="e">
        <f t="shared" si="76"/>
        <v>#REF!</v>
      </c>
      <c r="R975" s="25" t="e">
        <f t="shared" si="77"/>
        <v>#REF!</v>
      </c>
      <c r="S975" s="24">
        <f t="shared" si="78"/>
        <v>0</v>
      </c>
      <c r="T975" s="35"/>
      <c r="U975" s="35"/>
      <c r="V975" s="35" t="e">
        <f t="shared" si="72"/>
        <v>#REF!</v>
      </c>
      <c r="W975" s="23" t="e">
        <f>+#REF!-H975</f>
        <v>#REF!</v>
      </c>
      <c r="X975" s="35">
        <f t="shared" si="70"/>
        <v>21280</v>
      </c>
      <c r="Y975" s="35" t="e">
        <f t="shared" si="71"/>
        <v>#REF!</v>
      </c>
      <c r="Z975" s="35" t="e">
        <f t="shared" si="73"/>
        <v>#REF!</v>
      </c>
      <c r="AA975" s="35"/>
      <c r="AB975" s="35"/>
      <c r="AC975" s="35" t="e">
        <f t="shared" si="74"/>
        <v>#REF!</v>
      </c>
      <c r="AD975" s="12" t="str">
        <f>VLOOKUP(B975,'[1]All-Muss'!$C$3:$L$1341,10,0)</f>
        <v>Letter sent, last communication 07</v>
      </c>
    </row>
    <row r="976" spans="1:30" ht="15" thickBot="1" x14ac:dyDescent="0.35">
      <c r="A976" s="27">
        <v>976</v>
      </c>
      <c r="B976" s="28" t="s">
        <v>2394</v>
      </c>
      <c r="C976" s="23" t="s">
        <v>23</v>
      </c>
      <c r="D976" s="29">
        <v>5000263</v>
      </c>
      <c r="E976" s="19" t="s">
        <v>25</v>
      </c>
      <c r="F976" s="23" t="s">
        <v>26</v>
      </c>
      <c r="G976" s="23" t="s">
        <v>951</v>
      </c>
      <c r="H976" s="23">
        <v>1994</v>
      </c>
      <c r="I976" s="23" t="s">
        <v>2395</v>
      </c>
      <c r="J976" s="23"/>
      <c r="K976" s="34"/>
      <c r="L976" s="34">
        <f>VLOOKUP(B976,'[1]All-Muss'!$C$3:$L$1341,5,0)</f>
        <v>28000</v>
      </c>
      <c r="M976" s="34">
        <f>VLOOKUP(B976,'[1]All-Muss'!$C$3:$L$1341,6,0)</f>
        <v>28000</v>
      </c>
      <c r="N976" s="30" t="str">
        <f>VLOOKUP(B976,'[1]All-Muss'!$C$3:$L$1341,8,0)</f>
        <v>I.R.M</v>
      </c>
      <c r="O976" s="34">
        <f t="shared" si="75"/>
        <v>0</v>
      </c>
      <c r="P976" s="23" t="e">
        <f>+#REF!-H976</f>
        <v>#REF!</v>
      </c>
      <c r="Q976" s="24" t="e">
        <f t="shared" si="76"/>
        <v>#REF!</v>
      </c>
      <c r="R976" s="25" t="e">
        <f t="shared" si="77"/>
        <v>#REF!</v>
      </c>
      <c r="S976" s="24">
        <f t="shared" si="78"/>
        <v>0</v>
      </c>
      <c r="T976" s="35"/>
      <c r="U976" s="35"/>
      <c r="V976" s="35" t="e">
        <f t="shared" si="72"/>
        <v>#REF!</v>
      </c>
      <c r="W976" s="23" t="e">
        <f>+#REF!-H976</f>
        <v>#REF!</v>
      </c>
      <c r="X976" s="35">
        <f t="shared" si="70"/>
        <v>22400</v>
      </c>
      <c r="Y976" s="35" t="e">
        <f t="shared" si="71"/>
        <v>#REF!</v>
      </c>
      <c r="Z976" s="35" t="e">
        <f t="shared" si="73"/>
        <v>#REF!</v>
      </c>
      <c r="AA976" s="35"/>
      <c r="AB976" s="35"/>
      <c r="AC976" s="35" t="e">
        <f t="shared" si="74"/>
        <v>#REF!</v>
      </c>
      <c r="AD976" s="12" t="str">
        <f>VLOOKUP(B976,'[1]All-Muss'!$C$3:$L$1341,10,0)</f>
        <v>Letter not sent,last communication(reminder sent) 08.</v>
      </c>
    </row>
    <row r="977" spans="1:30" ht="15" thickBot="1" x14ac:dyDescent="0.35">
      <c r="A977" s="27">
        <v>977</v>
      </c>
      <c r="B977" s="28" t="s">
        <v>2396</v>
      </c>
      <c r="C977" s="23" t="s">
        <v>23</v>
      </c>
      <c r="D977" s="29">
        <v>5000270</v>
      </c>
      <c r="E977" s="19" t="s">
        <v>25</v>
      </c>
      <c r="F977" s="23" t="s">
        <v>26</v>
      </c>
      <c r="G977" s="23" t="s">
        <v>1883</v>
      </c>
      <c r="H977" s="23">
        <v>1994</v>
      </c>
      <c r="I977" s="23" t="s">
        <v>2397</v>
      </c>
      <c r="J977" s="23"/>
      <c r="K977" s="34"/>
      <c r="L977" s="34">
        <f>VLOOKUP(B977,'[1]All-Muss'!$C$3:$L$1341,5,0)</f>
        <v>33250</v>
      </c>
      <c r="M977" s="34">
        <f>VLOOKUP(B977,'[1]All-Muss'!$C$3:$L$1341,6,0)</f>
        <v>33250</v>
      </c>
      <c r="N977" s="30" t="str">
        <f>VLOOKUP(B977,'[1]All-Muss'!$C$3:$L$1341,8,0)</f>
        <v>I.R.M</v>
      </c>
      <c r="O977" s="34">
        <f t="shared" si="75"/>
        <v>0</v>
      </c>
      <c r="P977" s="23" t="e">
        <f>+#REF!-H977</f>
        <v>#REF!</v>
      </c>
      <c r="Q977" s="24" t="e">
        <f t="shared" si="76"/>
        <v>#REF!</v>
      </c>
      <c r="R977" s="25" t="e">
        <f t="shared" si="77"/>
        <v>#REF!</v>
      </c>
      <c r="S977" s="24">
        <f t="shared" si="78"/>
        <v>0</v>
      </c>
      <c r="T977" s="35"/>
      <c r="U977" s="35"/>
      <c r="V977" s="35" t="e">
        <f t="shared" si="72"/>
        <v>#REF!</v>
      </c>
      <c r="W977" s="23" t="e">
        <f>+#REF!-H977</f>
        <v>#REF!</v>
      </c>
      <c r="X977" s="35">
        <f t="shared" si="70"/>
        <v>26600</v>
      </c>
      <c r="Y977" s="35" t="e">
        <f t="shared" si="71"/>
        <v>#REF!</v>
      </c>
      <c r="Z977" s="35" t="e">
        <f t="shared" si="73"/>
        <v>#REF!</v>
      </c>
      <c r="AA977" s="35"/>
      <c r="AB977" s="35"/>
      <c r="AC977" s="35" t="e">
        <f t="shared" si="74"/>
        <v>#REF!</v>
      </c>
      <c r="AD977" s="12" t="str">
        <f>VLOOKUP(B977,'[1]All-Muss'!$C$3:$L$1341,10,0)</f>
        <v>Letter sent,last communication (reminder sent) 09.</v>
      </c>
    </row>
    <row r="978" spans="1:30" ht="15" thickBot="1" x14ac:dyDescent="0.35">
      <c r="A978" s="27">
        <v>978</v>
      </c>
      <c r="B978" s="28" t="s">
        <v>2398</v>
      </c>
      <c r="C978" s="23" t="s">
        <v>23</v>
      </c>
      <c r="D978" s="29">
        <v>5000271</v>
      </c>
      <c r="E978" s="19" t="s">
        <v>25</v>
      </c>
      <c r="F978" s="23" t="s">
        <v>26</v>
      </c>
      <c r="G978" s="23" t="s">
        <v>1878</v>
      </c>
      <c r="H978" s="23">
        <v>1994</v>
      </c>
      <c r="I978" s="23" t="s">
        <v>2399</v>
      </c>
      <c r="J978" s="23"/>
      <c r="K978" s="34"/>
      <c r="L978" s="34">
        <f>VLOOKUP(B978,'[1]All-Muss'!$C$3:$L$1341,5,0)</f>
        <v>33250</v>
      </c>
      <c r="M978" s="34">
        <f>VLOOKUP(B978,'[1]All-Muss'!$C$3:$L$1341,6,0)</f>
        <v>33250</v>
      </c>
      <c r="N978" s="30" t="str">
        <f>VLOOKUP(B978,'[1]All-Muss'!$C$3:$L$1341,8,0)</f>
        <v>I.R.M</v>
      </c>
      <c r="O978" s="34">
        <f t="shared" si="75"/>
        <v>0</v>
      </c>
      <c r="P978" s="23" t="e">
        <f>+#REF!-H978</f>
        <v>#REF!</v>
      </c>
      <c r="Q978" s="24" t="e">
        <f t="shared" si="76"/>
        <v>#REF!</v>
      </c>
      <c r="R978" s="25" t="e">
        <f t="shared" si="77"/>
        <v>#REF!</v>
      </c>
      <c r="S978" s="24">
        <f t="shared" si="78"/>
        <v>0</v>
      </c>
      <c r="T978" s="35"/>
      <c r="U978" s="35"/>
      <c r="V978" s="35" t="e">
        <f t="shared" si="72"/>
        <v>#REF!</v>
      </c>
      <c r="W978" s="23" t="e">
        <f>+#REF!-H978</f>
        <v>#REF!</v>
      </c>
      <c r="X978" s="35">
        <f t="shared" si="70"/>
        <v>26600</v>
      </c>
      <c r="Y978" s="35" t="e">
        <f t="shared" si="71"/>
        <v>#REF!</v>
      </c>
      <c r="Z978" s="35" t="e">
        <f t="shared" si="73"/>
        <v>#REF!</v>
      </c>
      <c r="AA978" s="35"/>
      <c r="AB978" s="35"/>
      <c r="AC978" s="35" t="e">
        <f t="shared" si="74"/>
        <v>#REF!</v>
      </c>
      <c r="AD978" s="12" t="str">
        <f>VLOOKUP(B978,'[1]All-Muss'!$C$3:$L$1341,10,0)</f>
        <v>Letter sent, last communication 07</v>
      </c>
    </row>
    <row r="979" spans="1:30" ht="15" thickBot="1" x14ac:dyDescent="0.35">
      <c r="A979" s="27">
        <v>979</v>
      </c>
      <c r="B979" s="28" t="s">
        <v>2400</v>
      </c>
      <c r="C979" s="23" t="s">
        <v>23</v>
      </c>
      <c r="D979" s="29">
        <v>5000272</v>
      </c>
      <c r="E979" s="19" t="s">
        <v>25</v>
      </c>
      <c r="F979" s="23" t="s">
        <v>26</v>
      </c>
      <c r="G979" s="31">
        <v>34679</v>
      </c>
      <c r="H979" s="23">
        <v>1994</v>
      </c>
      <c r="I979" s="23" t="s">
        <v>2401</v>
      </c>
      <c r="J979" s="23"/>
      <c r="K979" s="34"/>
      <c r="L979" s="34">
        <f>VLOOKUP(B979,'[1]All-Muss'!$C$3:$L$1341,5,0)</f>
        <v>26600</v>
      </c>
      <c r="M979" s="34">
        <f>VLOOKUP(B979,'[1]All-Muss'!$C$3:$L$1341,6,0)</f>
        <v>26600</v>
      </c>
      <c r="N979" s="30" t="str">
        <f>VLOOKUP(B979,'[1]All-Muss'!$C$3:$L$1341,8,0)</f>
        <v>I.R.M</v>
      </c>
      <c r="O979" s="34">
        <f t="shared" si="75"/>
        <v>0</v>
      </c>
      <c r="P979" s="23" t="e">
        <f>+#REF!-H979</f>
        <v>#REF!</v>
      </c>
      <c r="Q979" s="24" t="e">
        <f t="shared" si="76"/>
        <v>#REF!</v>
      </c>
      <c r="R979" s="25" t="e">
        <f t="shared" si="77"/>
        <v>#REF!</v>
      </c>
      <c r="S979" s="24">
        <f t="shared" si="78"/>
        <v>0</v>
      </c>
      <c r="T979" s="35"/>
      <c r="U979" s="35"/>
      <c r="V979" s="35" t="e">
        <f t="shared" si="72"/>
        <v>#REF!</v>
      </c>
      <c r="W979" s="23" t="e">
        <f>+#REF!-H979</f>
        <v>#REF!</v>
      </c>
      <c r="X979" s="35">
        <f t="shared" si="70"/>
        <v>21280</v>
      </c>
      <c r="Y979" s="35" t="e">
        <f t="shared" si="71"/>
        <v>#REF!</v>
      </c>
      <c r="Z979" s="35" t="e">
        <f t="shared" si="73"/>
        <v>#REF!</v>
      </c>
      <c r="AA979" s="35"/>
      <c r="AB979" s="35"/>
      <c r="AC979" s="35" t="e">
        <f t="shared" si="74"/>
        <v>#REF!</v>
      </c>
      <c r="AD979" s="12" t="str">
        <f>VLOOKUP(B979,'[1]All-Muss'!$C$3:$L$1341,10,0)</f>
        <v>Letter not sent  , last communication 2007.</v>
      </c>
    </row>
    <row r="980" spans="1:30" ht="15" thickBot="1" x14ac:dyDescent="0.35">
      <c r="A980" s="27">
        <v>980</v>
      </c>
      <c r="B980" s="28" t="s">
        <v>2402</v>
      </c>
      <c r="C980" s="23" t="s">
        <v>23</v>
      </c>
      <c r="D980" s="29">
        <v>5000275</v>
      </c>
      <c r="E980" s="19" t="s">
        <v>25</v>
      </c>
      <c r="F980" s="23" t="s">
        <v>26</v>
      </c>
      <c r="G980" s="23" t="s">
        <v>951</v>
      </c>
      <c r="H980" s="23">
        <v>1994</v>
      </c>
      <c r="I980" s="23" t="s">
        <v>2403</v>
      </c>
      <c r="J980" s="23"/>
      <c r="K980" s="34"/>
      <c r="L980" s="34">
        <f>VLOOKUP(B980,'[1]All-Muss'!$C$3:$L$1341,5,0)</f>
        <v>26600</v>
      </c>
      <c r="M980" s="34">
        <f>VLOOKUP(B980,'[1]All-Muss'!$C$3:$L$1341,6,0)</f>
        <v>26600</v>
      </c>
      <c r="N980" s="30" t="str">
        <f>VLOOKUP(B980,'[1]All-Muss'!$C$3:$L$1341,8,0)</f>
        <v>I.R.M</v>
      </c>
      <c r="O980" s="34">
        <f t="shared" si="75"/>
        <v>0</v>
      </c>
      <c r="P980" s="23" t="e">
        <f>+#REF!-H980</f>
        <v>#REF!</v>
      </c>
      <c r="Q980" s="24" t="e">
        <f t="shared" si="76"/>
        <v>#REF!</v>
      </c>
      <c r="R980" s="25" t="e">
        <f t="shared" si="77"/>
        <v>#REF!</v>
      </c>
      <c r="S980" s="24">
        <f t="shared" si="78"/>
        <v>0</v>
      </c>
      <c r="T980" s="35"/>
      <c r="U980" s="35"/>
      <c r="V980" s="35" t="e">
        <f t="shared" si="72"/>
        <v>#REF!</v>
      </c>
      <c r="W980" s="23" t="e">
        <f>+#REF!-H980</f>
        <v>#REF!</v>
      </c>
      <c r="X980" s="35">
        <f t="shared" si="70"/>
        <v>21280</v>
      </c>
      <c r="Y980" s="35" t="e">
        <f t="shared" si="71"/>
        <v>#REF!</v>
      </c>
      <c r="Z980" s="35" t="e">
        <f t="shared" si="73"/>
        <v>#REF!</v>
      </c>
      <c r="AA980" s="35"/>
      <c r="AB980" s="35"/>
      <c r="AC980" s="35" t="e">
        <f t="shared" si="74"/>
        <v>#REF!</v>
      </c>
      <c r="AD980" s="12" t="str">
        <f>VLOOKUP(B980,'[1]All-Muss'!$C$3:$L$1341,10,0)</f>
        <v>Letter sent, last communication 07</v>
      </c>
    </row>
    <row r="981" spans="1:30" ht="15" thickBot="1" x14ac:dyDescent="0.35">
      <c r="A981" s="27">
        <v>981</v>
      </c>
      <c r="B981" s="28" t="s">
        <v>2404</v>
      </c>
      <c r="C981" s="23" t="s">
        <v>23</v>
      </c>
      <c r="D981" s="29">
        <v>5000291</v>
      </c>
      <c r="E981" s="19" t="s">
        <v>25</v>
      </c>
      <c r="F981" s="23" t="s">
        <v>26</v>
      </c>
      <c r="G981" s="23" t="s">
        <v>1108</v>
      </c>
      <c r="H981" s="23">
        <v>1994</v>
      </c>
      <c r="I981" s="23" t="s">
        <v>2405</v>
      </c>
      <c r="J981" s="23"/>
      <c r="K981" s="34"/>
      <c r="L981" s="34">
        <f>VLOOKUP(B981,'[1]All-Muss'!$C$3:$L$1341,5,0)</f>
        <v>33250</v>
      </c>
      <c r="M981" s="34">
        <f>VLOOKUP(B981,'[1]All-Muss'!$C$3:$L$1341,6,0)</f>
        <v>33250</v>
      </c>
      <c r="N981" s="30" t="str">
        <f>VLOOKUP(B981,'[1]All-Muss'!$C$3:$L$1341,8,0)</f>
        <v>I.R.M</v>
      </c>
      <c r="O981" s="34">
        <f t="shared" si="75"/>
        <v>0</v>
      </c>
      <c r="P981" s="23" t="e">
        <f>+#REF!-H981</f>
        <v>#REF!</v>
      </c>
      <c r="Q981" s="24" t="e">
        <f t="shared" si="76"/>
        <v>#REF!</v>
      </c>
      <c r="R981" s="25" t="e">
        <f t="shared" si="77"/>
        <v>#REF!</v>
      </c>
      <c r="S981" s="24">
        <f t="shared" si="78"/>
        <v>0</v>
      </c>
      <c r="T981" s="35"/>
      <c r="U981" s="35"/>
      <c r="V981" s="35" t="e">
        <f t="shared" si="72"/>
        <v>#REF!</v>
      </c>
      <c r="W981" s="23" t="e">
        <f>+#REF!-H981</f>
        <v>#REF!</v>
      </c>
      <c r="X981" s="35">
        <f t="shared" si="70"/>
        <v>26600</v>
      </c>
      <c r="Y981" s="35" t="e">
        <f t="shared" si="71"/>
        <v>#REF!</v>
      </c>
      <c r="Z981" s="35" t="e">
        <f t="shared" si="73"/>
        <v>#REF!</v>
      </c>
      <c r="AA981" s="35"/>
      <c r="AB981" s="35"/>
      <c r="AC981" s="35" t="e">
        <f t="shared" si="74"/>
        <v>#REF!</v>
      </c>
      <c r="AD981" s="12" t="str">
        <f>VLOOKUP(B981,'[1]All-Muss'!$C$3:$L$1341,10,0)</f>
        <v>Letter sent, last communication 07</v>
      </c>
    </row>
    <row r="982" spans="1:30" ht="15" thickBot="1" x14ac:dyDescent="0.35">
      <c r="A982" s="27">
        <v>982</v>
      </c>
      <c r="B982" s="28" t="s">
        <v>2406</v>
      </c>
      <c r="C982" s="23" t="s">
        <v>23</v>
      </c>
      <c r="D982" s="29">
        <v>5000301</v>
      </c>
      <c r="E982" s="19" t="s">
        <v>25</v>
      </c>
      <c r="F982" s="23" t="s">
        <v>26</v>
      </c>
      <c r="G982" s="23" t="s">
        <v>1125</v>
      </c>
      <c r="H982" s="23">
        <v>1994</v>
      </c>
      <c r="I982" s="23" t="s">
        <v>2407</v>
      </c>
      <c r="J982" s="23"/>
      <c r="K982" s="34"/>
      <c r="L982" s="34">
        <f>VLOOKUP(B982,'[1]All-Muss'!$C$3:$L$1341,5,0)</f>
        <v>28000</v>
      </c>
      <c r="M982" s="34">
        <f>VLOOKUP(B982,'[1]All-Muss'!$C$3:$L$1341,6,0)</f>
        <v>16800</v>
      </c>
      <c r="N982" s="30" t="str">
        <f>VLOOKUP(B982,'[1]All-Muss'!$C$3:$L$1341,8,0)</f>
        <v>Outstanding</v>
      </c>
      <c r="O982" s="34">
        <f t="shared" si="75"/>
        <v>11200</v>
      </c>
      <c r="P982" s="23" t="e">
        <f>+#REF!-H982</f>
        <v>#REF!</v>
      </c>
      <c r="Q982" s="24">
        <f t="shared" si="76"/>
        <v>13440</v>
      </c>
      <c r="R982" s="25" t="e">
        <f t="shared" si="77"/>
        <v>#REF!</v>
      </c>
      <c r="S982" s="24">
        <f t="shared" si="78"/>
        <v>13440</v>
      </c>
      <c r="T982" s="35"/>
      <c r="U982" s="35"/>
      <c r="V982" s="35" t="e">
        <f t="shared" si="72"/>
        <v>#REF!</v>
      </c>
      <c r="W982" s="23" t="e">
        <f>+#REF!-H982</f>
        <v>#REF!</v>
      </c>
      <c r="X982" s="35">
        <f t="shared" si="70"/>
        <v>13440</v>
      </c>
      <c r="Y982" s="35" t="e">
        <f t="shared" si="71"/>
        <v>#REF!</v>
      </c>
      <c r="Z982" s="35" t="e">
        <f t="shared" si="73"/>
        <v>#REF!</v>
      </c>
      <c r="AA982" s="35"/>
      <c r="AB982" s="35"/>
      <c r="AC982" s="35" t="e">
        <f t="shared" si="74"/>
        <v>#REF!</v>
      </c>
      <c r="AD982" s="12" t="str">
        <f>VLOOKUP(B982,'[1]All-Muss'!$C$3:$L$1341,10,0)</f>
        <v>Letter sent, last communication 07</v>
      </c>
    </row>
    <row r="983" spans="1:30" ht="15" thickBot="1" x14ac:dyDescent="0.35">
      <c r="A983" s="27">
        <v>983</v>
      </c>
      <c r="B983" s="28" t="s">
        <v>2408</v>
      </c>
      <c r="C983" s="23" t="s">
        <v>23</v>
      </c>
      <c r="D983" s="29">
        <v>5000305</v>
      </c>
      <c r="E983" s="19" t="s">
        <v>25</v>
      </c>
      <c r="F983" s="23" t="s">
        <v>26</v>
      </c>
      <c r="G983" s="23" t="s">
        <v>1125</v>
      </c>
      <c r="H983" s="23">
        <v>1994</v>
      </c>
      <c r="I983" s="23" t="s">
        <v>2409</v>
      </c>
      <c r="J983" s="23"/>
      <c r="K983" s="34"/>
      <c r="L983" s="34">
        <f>VLOOKUP(B983,'[1]All-Muss'!$C$3:$L$1341,5,0)</f>
        <v>28000</v>
      </c>
      <c r="M983" s="34">
        <f>VLOOKUP(B983,'[1]All-Muss'!$C$3:$L$1341,6,0)</f>
        <v>28000</v>
      </c>
      <c r="N983" s="30" t="str">
        <f>VLOOKUP(B983,'[1]All-Muss'!$C$3:$L$1341,8,0)</f>
        <v>I.R.M</v>
      </c>
      <c r="O983" s="34">
        <f t="shared" si="75"/>
        <v>0</v>
      </c>
      <c r="P983" s="23" t="e">
        <f>+#REF!-H983</f>
        <v>#REF!</v>
      </c>
      <c r="Q983" s="24" t="e">
        <f t="shared" si="76"/>
        <v>#REF!</v>
      </c>
      <c r="R983" s="25" t="e">
        <f t="shared" si="77"/>
        <v>#REF!</v>
      </c>
      <c r="S983" s="24">
        <f t="shared" si="78"/>
        <v>0</v>
      </c>
      <c r="T983" s="35"/>
      <c r="U983" s="35"/>
      <c r="V983" s="35" t="e">
        <f t="shared" si="72"/>
        <v>#REF!</v>
      </c>
      <c r="W983" s="23" t="e">
        <f>+#REF!-H983</f>
        <v>#REF!</v>
      </c>
      <c r="X983" s="35">
        <f t="shared" si="70"/>
        <v>22400</v>
      </c>
      <c r="Y983" s="35" t="e">
        <f t="shared" si="71"/>
        <v>#REF!</v>
      </c>
      <c r="Z983" s="35" t="e">
        <f t="shared" si="73"/>
        <v>#REF!</v>
      </c>
      <c r="AA983" s="35"/>
      <c r="AB983" s="35"/>
      <c r="AC983" s="35" t="e">
        <f t="shared" si="74"/>
        <v>#REF!</v>
      </c>
      <c r="AD983" s="12" t="str">
        <f>VLOOKUP(B983,'[1]All-Muss'!$C$3:$L$1341,10,0)</f>
        <v>Letter not sent, reminder sent 09</v>
      </c>
    </row>
    <row r="984" spans="1:30" ht="15" thickBot="1" x14ac:dyDescent="0.35">
      <c r="A984" s="27">
        <v>984</v>
      </c>
      <c r="B984" s="28" t="s">
        <v>2410</v>
      </c>
      <c r="C984" s="23" t="s">
        <v>23</v>
      </c>
      <c r="D984" s="29">
        <v>5000307</v>
      </c>
      <c r="E984" s="19" t="s">
        <v>25</v>
      </c>
      <c r="F984" s="23" t="s">
        <v>26</v>
      </c>
      <c r="G984" s="23" t="s">
        <v>1125</v>
      </c>
      <c r="H984" s="23">
        <v>1994</v>
      </c>
      <c r="I984" s="23" t="s">
        <v>2411</v>
      </c>
      <c r="J984" s="23"/>
      <c r="K984" s="34"/>
      <c r="L984" s="34">
        <f>VLOOKUP(B984,'[1]All-Muss'!$C$3:$L$1341,5,0)</f>
        <v>28000</v>
      </c>
      <c r="M984" s="34">
        <f>VLOOKUP(B984,'[1]All-Muss'!$C$3:$L$1341,6,0)</f>
        <v>25200</v>
      </c>
      <c r="N984" s="30" t="str">
        <f>VLOOKUP(B984,'[1]All-Muss'!$C$3:$L$1341,8,0)</f>
        <v>Outstanding</v>
      </c>
      <c r="O984" s="34">
        <f t="shared" si="75"/>
        <v>2800</v>
      </c>
      <c r="P984" s="23" t="e">
        <f>+#REF!-H984</f>
        <v>#REF!</v>
      </c>
      <c r="Q984" s="24">
        <f t="shared" si="76"/>
        <v>20160</v>
      </c>
      <c r="R984" s="25" t="e">
        <f t="shared" si="77"/>
        <v>#REF!</v>
      </c>
      <c r="S984" s="24">
        <f t="shared" si="78"/>
        <v>20160</v>
      </c>
      <c r="T984" s="35"/>
      <c r="U984" s="35"/>
      <c r="V984" s="35" t="e">
        <f t="shared" si="72"/>
        <v>#REF!</v>
      </c>
      <c r="W984" s="23" t="e">
        <f>+#REF!-H984</f>
        <v>#REF!</v>
      </c>
      <c r="X984" s="35">
        <f t="shared" si="70"/>
        <v>20160</v>
      </c>
      <c r="Y984" s="35" t="e">
        <f t="shared" si="71"/>
        <v>#REF!</v>
      </c>
      <c r="Z984" s="35" t="e">
        <f t="shared" si="73"/>
        <v>#REF!</v>
      </c>
      <c r="AA984" s="35"/>
      <c r="AB984" s="35"/>
      <c r="AC984" s="35" t="e">
        <f t="shared" si="74"/>
        <v>#REF!</v>
      </c>
      <c r="AD984" s="12" t="str">
        <f>VLOOKUP(B984,'[1]All-Muss'!$C$3:$L$1341,10,0)</f>
        <v>Letter sent, last communication 07</v>
      </c>
    </row>
    <row r="985" spans="1:30" ht="15" thickBot="1" x14ac:dyDescent="0.35">
      <c r="A985" s="27">
        <v>985</v>
      </c>
      <c r="B985" s="28" t="s">
        <v>2412</v>
      </c>
      <c r="C985" s="23" t="s">
        <v>23</v>
      </c>
      <c r="D985" s="29">
        <v>5000320</v>
      </c>
      <c r="E985" s="19" t="s">
        <v>25</v>
      </c>
      <c r="F985" s="23" t="s">
        <v>26</v>
      </c>
      <c r="G985" s="23" t="s">
        <v>1125</v>
      </c>
      <c r="H985" s="23">
        <v>1994</v>
      </c>
      <c r="I985" s="23" t="s">
        <v>2413</v>
      </c>
      <c r="J985" s="23"/>
      <c r="K985" s="34"/>
      <c r="L985" s="34">
        <f>VLOOKUP(B985,'[1]All-Muss'!$C$3:$L$1341,5,0)</f>
        <v>28000</v>
      </c>
      <c r="M985" s="34">
        <f>VLOOKUP(B985,'[1]All-Muss'!$C$3:$L$1341,6,0)</f>
        <v>16800</v>
      </c>
      <c r="N985" s="30" t="str">
        <f>VLOOKUP(B985,'[1]All-Muss'!$C$3:$L$1341,8,0)</f>
        <v>Outstanding</v>
      </c>
      <c r="O985" s="34">
        <f t="shared" si="75"/>
        <v>11200</v>
      </c>
      <c r="P985" s="23" t="e">
        <f>+#REF!-H985</f>
        <v>#REF!</v>
      </c>
      <c r="Q985" s="24">
        <f t="shared" si="76"/>
        <v>13440</v>
      </c>
      <c r="R985" s="25" t="e">
        <f t="shared" si="77"/>
        <v>#REF!</v>
      </c>
      <c r="S985" s="24">
        <f t="shared" si="78"/>
        <v>13440</v>
      </c>
      <c r="T985" s="35"/>
      <c r="U985" s="35"/>
      <c r="V985" s="35" t="e">
        <f t="shared" si="72"/>
        <v>#REF!</v>
      </c>
      <c r="W985" s="23" t="e">
        <f>+#REF!-H985</f>
        <v>#REF!</v>
      </c>
      <c r="X985" s="35">
        <f t="shared" si="70"/>
        <v>13440</v>
      </c>
      <c r="Y985" s="35" t="e">
        <f t="shared" si="71"/>
        <v>#REF!</v>
      </c>
      <c r="Z985" s="35" t="e">
        <f t="shared" si="73"/>
        <v>#REF!</v>
      </c>
      <c r="AA985" s="35"/>
      <c r="AB985" s="35"/>
      <c r="AC985" s="35" t="e">
        <f t="shared" si="74"/>
        <v>#REF!</v>
      </c>
      <c r="AD985" s="12" t="str">
        <f>VLOOKUP(B985,'[1]All-Muss'!$C$3:$L$1341,10,0)</f>
        <v>Letter sent, last communication 97</v>
      </c>
    </row>
    <row r="986" spans="1:30" ht="29.4" thickBot="1" x14ac:dyDescent="0.35">
      <c r="A986" s="27">
        <v>986</v>
      </c>
      <c r="B986" s="28" t="s">
        <v>2414</v>
      </c>
      <c r="C986" s="23" t="s">
        <v>23</v>
      </c>
      <c r="D986" s="29">
        <v>5000363</v>
      </c>
      <c r="E986" s="19" t="s">
        <v>25</v>
      </c>
      <c r="F986" s="23" t="s">
        <v>26</v>
      </c>
      <c r="G986" s="23" t="s">
        <v>1170</v>
      </c>
      <c r="H986" s="23">
        <v>1995</v>
      </c>
      <c r="I986" s="23" t="s">
        <v>2415</v>
      </c>
      <c r="J986" s="23"/>
      <c r="K986" s="34"/>
      <c r="L986" s="34">
        <f>VLOOKUP(B986,'[1]All-Muss'!$C$3:$L$1341,5,0)</f>
        <v>28000</v>
      </c>
      <c r="M986" s="34">
        <f>VLOOKUP(B986,'[1]All-Muss'!$C$3:$L$1341,6,0)</f>
        <v>25200</v>
      </c>
      <c r="N986" s="30" t="str">
        <f>VLOOKUP(B986,'[1]All-Muss'!$C$3:$L$1341,8,0)</f>
        <v>Outstanding</v>
      </c>
      <c r="O986" s="34">
        <f t="shared" si="75"/>
        <v>2800</v>
      </c>
      <c r="P986" s="23" t="e">
        <f>+#REF!-H986</f>
        <v>#REF!</v>
      </c>
      <c r="Q986" s="24">
        <f t="shared" si="76"/>
        <v>20160</v>
      </c>
      <c r="R986" s="25" t="e">
        <f t="shared" si="77"/>
        <v>#REF!</v>
      </c>
      <c r="S986" s="24">
        <f t="shared" si="78"/>
        <v>20160</v>
      </c>
      <c r="T986" s="35"/>
      <c r="U986" s="35"/>
      <c r="V986" s="35" t="e">
        <f t="shared" si="72"/>
        <v>#REF!</v>
      </c>
      <c r="W986" s="23" t="e">
        <f>+#REF!-H986</f>
        <v>#REF!</v>
      </c>
      <c r="X986" s="35">
        <f t="shared" si="70"/>
        <v>20160</v>
      </c>
      <c r="Y986" s="35" t="e">
        <f t="shared" si="71"/>
        <v>#REF!</v>
      </c>
      <c r="Z986" s="35" t="e">
        <f t="shared" si="73"/>
        <v>#REF!</v>
      </c>
      <c r="AA986" s="35"/>
      <c r="AB986" s="35"/>
      <c r="AC986" s="35" t="e">
        <f t="shared" si="74"/>
        <v>#REF!</v>
      </c>
      <c r="AD986" s="12" t="str">
        <f>VLOOKUP(B986,'[1]All-Muss'!$C$3:$L$1341,10,0)</f>
        <v>Letter not sent ,2other memberships 05 mussorie363,368..  last communication 97.</v>
      </c>
    </row>
    <row r="987" spans="1:30" ht="15" thickBot="1" x14ac:dyDescent="0.35">
      <c r="A987" s="27">
        <v>987</v>
      </c>
      <c r="B987" s="28" t="s">
        <v>2416</v>
      </c>
      <c r="C987" s="23" t="s">
        <v>23</v>
      </c>
      <c r="D987" s="29">
        <v>5000364</v>
      </c>
      <c r="E987" s="19" t="s">
        <v>25</v>
      </c>
      <c r="F987" s="23" t="s">
        <v>26</v>
      </c>
      <c r="G987" s="23" t="s">
        <v>1170</v>
      </c>
      <c r="H987" s="23">
        <v>1995</v>
      </c>
      <c r="I987" s="23" t="s">
        <v>2417</v>
      </c>
      <c r="J987" s="23"/>
      <c r="K987" s="34"/>
      <c r="L987" s="34">
        <f>VLOOKUP(B987,'[1]All-Muss'!$C$3:$L$1341,5,0)</f>
        <v>28000</v>
      </c>
      <c r="M987" s="34">
        <f>VLOOKUP(B987,'[1]All-Muss'!$C$3:$L$1341,6,0)</f>
        <v>7000</v>
      </c>
      <c r="N987" s="30" t="str">
        <f>VLOOKUP(B987,'[1]All-Muss'!$C$3:$L$1341,8,0)</f>
        <v>Outstanding</v>
      </c>
      <c r="O987" s="34">
        <f t="shared" si="75"/>
        <v>21000</v>
      </c>
      <c r="P987" s="23" t="e">
        <f>+#REF!-H987</f>
        <v>#REF!</v>
      </c>
      <c r="Q987" s="24">
        <f t="shared" si="76"/>
        <v>5600</v>
      </c>
      <c r="R987" s="25" t="e">
        <f t="shared" si="77"/>
        <v>#REF!</v>
      </c>
      <c r="S987" s="24">
        <f t="shared" si="78"/>
        <v>5600</v>
      </c>
      <c r="T987" s="35"/>
      <c r="U987" s="35"/>
      <c r="V987" s="35" t="e">
        <f t="shared" si="72"/>
        <v>#REF!</v>
      </c>
      <c r="W987" s="23" t="e">
        <f>+#REF!-H987</f>
        <v>#REF!</v>
      </c>
      <c r="X987" s="35">
        <f t="shared" si="70"/>
        <v>5600</v>
      </c>
      <c r="Y987" s="35" t="e">
        <f t="shared" si="71"/>
        <v>#REF!</v>
      </c>
      <c r="Z987" s="35" t="e">
        <f t="shared" si="73"/>
        <v>#REF!</v>
      </c>
      <c r="AA987" s="35"/>
      <c r="AB987" s="35"/>
      <c r="AC987" s="35" t="e">
        <f t="shared" si="74"/>
        <v>#REF!</v>
      </c>
      <c r="AD987" s="12" t="str">
        <f>VLOOKUP(B987,'[1]All-Muss'!$C$3:$L$1341,10,0)</f>
        <v>Letter undelivered, no communication till date</v>
      </c>
    </row>
    <row r="988" spans="1:30" ht="29.4" thickBot="1" x14ac:dyDescent="0.35">
      <c r="A988" s="27">
        <v>988</v>
      </c>
      <c r="B988" s="28" t="s">
        <v>2418</v>
      </c>
      <c r="C988" s="23" t="s">
        <v>23</v>
      </c>
      <c r="D988" s="29">
        <v>5000368</v>
      </c>
      <c r="E988" s="19" t="s">
        <v>25</v>
      </c>
      <c r="F988" s="23" t="s">
        <v>26</v>
      </c>
      <c r="G988" s="23" t="s">
        <v>969</v>
      </c>
      <c r="H988" s="23">
        <v>1995</v>
      </c>
      <c r="I988" s="23" t="s">
        <v>2419</v>
      </c>
      <c r="J988" s="23"/>
      <c r="K988" s="34"/>
      <c r="L988" s="34">
        <f>VLOOKUP(B988,'[1]All-Muss'!$C$3:$L$1341,5,0)</f>
        <v>28000</v>
      </c>
      <c r="M988" s="34">
        <f>VLOOKUP(B988,'[1]All-Muss'!$C$3:$L$1341,6,0)</f>
        <v>25200</v>
      </c>
      <c r="N988" s="30" t="str">
        <f>VLOOKUP(B988,'[1]All-Muss'!$C$3:$L$1341,8,0)</f>
        <v>Outstanding</v>
      </c>
      <c r="O988" s="34">
        <f t="shared" si="75"/>
        <v>2800</v>
      </c>
      <c r="P988" s="23" t="e">
        <f>+#REF!-H988</f>
        <v>#REF!</v>
      </c>
      <c r="Q988" s="24">
        <f t="shared" si="76"/>
        <v>20160</v>
      </c>
      <c r="R988" s="25" t="e">
        <f t="shared" si="77"/>
        <v>#REF!</v>
      </c>
      <c r="S988" s="24">
        <f t="shared" si="78"/>
        <v>20160</v>
      </c>
      <c r="T988" s="35"/>
      <c r="U988" s="35"/>
      <c r="V988" s="35" t="e">
        <f t="shared" si="72"/>
        <v>#REF!</v>
      </c>
      <c r="W988" s="23" t="e">
        <f>+#REF!-H988</f>
        <v>#REF!</v>
      </c>
      <c r="X988" s="35">
        <f t="shared" si="70"/>
        <v>20160</v>
      </c>
      <c r="Y988" s="35" t="e">
        <f t="shared" si="71"/>
        <v>#REF!</v>
      </c>
      <c r="Z988" s="35" t="e">
        <f t="shared" si="73"/>
        <v>#REF!</v>
      </c>
      <c r="AA988" s="35"/>
      <c r="AB988" s="35"/>
      <c r="AC988" s="35" t="e">
        <f t="shared" si="74"/>
        <v>#REF!</v>
      </c>
      <c r="AD988" s="12" t="str">
        <f>VLOOKUP(B988,'[1]All-Muss'!$C$3:$L$1341,10,0)</f>
        <v>Letter not sent ,2other memberships 05 mussorie363,368..  last communication 97.</v>
      </c>
    </row>
    <row r="989" spans="1:30" ht="15" thickBot="1" x14ac:dyDescent="0.35">
      <c r="A989" s="27">
        <v>989</v>
      </c>
      <c r="B989" s="28" t="s">
        <v>2420</v>
      </c>
      <c r="C989" s="23" t="s">
        <v>23</v>
      </c>
      <c r="D989" s="29">
        <v>5000369</v>
      </c>
      <c r="E989" s="19" t="s">
        <v>25</v>
      </c>
      <c r="F989" s="23" t="s">
        <v>26</v>
      </c>
      <c r="G989" s="23" t="s">
        <v>2421</v>
      </c>
      <c r="H989" s="23">
        <v>1995</v>
      </c>
      <c r="I989" s="23" t="s">
        <v>2422</v>
      </c>
      <c r="J989" s="23"/>
      <c r="K989" s="34"/>
      <c r="L989" s="34">
        <f>VLOOKUP(B989,'[1]All-Muss'!$C$3:$L$1341,5,0)</f>
        <v>28000</v>
      </c>
      <c r="M989" s="34">
        <f>VLOOKUP(B989,'[1]All-Muss'!$C$3:$L$1341,6,0)</f>
        <v>8400</v>
      </c>
      <c r="N989" s="30" t="str">
        <f>VLOOKUP(B989,'[1]All-Muss'!$C$3:$L$1341,8,0)</f>
        <v>Outstanding</v>
      </c>
      <c r="O989" s="34">
        <f t="shared" si="75"/>
        <v>19600</v>
      </c>
      <c r="P989" s="23" t="e">
        <f>+#REF!-H989</f>
        <v>#REF!</v>
      </c>
      <c r="Q989" s="24">
        <f t="shared" si="76"/>
        <v>6720</v>
      </c>
      <c r="R989" s="25" t="e">
        <f t="shared" si="77"/>
        <v>#REF!</v>
      </c>
      <c r="S989" s="24">
        <f t="shared" si="78"/>
        <v>6720</v>
      </c>
      <c r="T989" s="35"/>
      <c r="U989" s="35"/>
      <c r="V989" s="35" t="e">
        <f t="shared" si="72"/>
        <v>#REF!</v>
      </c>
      <c r="W989" s="23" t="e">
        <f>+#REF!-H989</f>
        <v>#REF!</v>
      </c>
      <c r="X989" s="35">
        <f t="shared" si="70"/>
        <v>6720</v>
      </c>
      <c r="Y989" s="35" t="e">
        <f t="shared" si="71"/>
        <v>#REF!</v>
      </c>
      <c r="Z989" s="35" t="e">
        <f t="shared" si="73"/>
        <v>#REF!</v>
      </c>
      <c r="AA989" s="35"/>
      <c r="AB989" s="35"/>
      <c r="AC989" s="35" t="e">
        <f t="shared" si="74"/>
        <v>#REF!</v>
      </c>
      <c r="AD989" s="12" t="str">
        <f>VLOOKUP(B989,'[1]All-Muss'!$C$3:$L$1341,10,0)</f>
        <v>Letter sent , Last communication 2007.</v>
      </c>
    </row>
    <row r="990" spans="1:30" ht="15" thickBot="1" x14ac:dyDescent="0.35">
      <c r="A990" s="27">
        <v>990</v>
      </c>
      <c r="B990" s="28" t="s">
        <v>2423</v>
      </c>
      <c r="C990" s="23" t="s">
        <v>23</v>
      </c>
      <c r="D990" s="29">
        <v>5000370</v>
      </c>
      <c r="E990" s="19" t="s">
        <v>25</v>
      </c>
      <c r="F990" s="23" t="s">
        <v>26</v>
      </c>
      <c r="G990" s="23" t="s">
        <v>2421</v>
      </c>
      <c r="H990" s="23">
        <v>1995</v>
      </c>
      <c r="I990" s="23" t="s">
        <v>2424</v>
      </c>
      <c r="J990" s="23"/>
      <c r="K990" s="34"/>
      <c r="L990" s="34">
        <f>VLOOKUP(B990,'[1]All-Muss'!$C$3:$L$1341,5,0)</f>
        <v>28000</v>
      </c>
      <c r="M990" s="34">
        <f>VLOOKUP(B990,'[1]All-Muss'!$C$3:$L$1341,6,0)</f>
        <v>8400</v>
      </c>
      <c r="N990" s="30" t="str">
        <f>VLOOKUP(B990,'[1]All-Muss'!$C$3:$L$1341,8,0)</f>
        <v>Outstanding</v>
      </c>
      <c r="O990" s="34">
        <f t="shared" si="75"/>
        <v>19600</v>
      </c>
      <c r="P990" s="23" t="e">
        <f>+#REF!-H990</f>
        <v>#REF!</v>
      </c>
      <c r="Q990" s="24">
        <f t="shared" si="76"/>
        <v>6720</v>
      </c>
      <c r="R990" s="25" t="e">
        <f t="shared" si="77"/>
        <v>#REF!</v>
      </c>
      <c r="S990" s="24">
        <f t="shared" si="78"/>
        <v>6720</v>
      </c>
      <c r="T990" s="35"/>
      <c r="U990" s="35"/>
      <c r="V990" s="35" t="e">
        <f t="shared" si="72"/>
        <v>#REF!</v>
      </c>
      <c r="W990" s="23" t="e">
        <f>+#REF!-H990</f>
        <v>#REF!</v>
      </c>
      <c r="X990" s="35">
        <f t="shared" si="70"/>
        <v>6720</v>
      </c>
      <c r="Y990" s="35" t="e">
        <f t="shared" si="71"/>
        <v>#REF!</v>
      </c>
      <c r="Z990" s="35" t="e">
        <f t="shared" si="73"/>
        <v>#REF!</v>
      </c>
      <c r="AA990" s="35"/>
      <c r="AB990" s="35"/>
      <c r="AC990" s="35" t="e">
        <f t="shared" si="74"/>
        <v>#REF!</v>
      </c>
      <c r="AD990" s="12" t="str">
        <f>VLOOKUP(B990,'[1]All-Muss'!$C$3:$L$1341,10,0)</f>
        <v>Letter undelivered, last communication 95</v>
      </c>
    </row>
    <row r="991" spans="1:30" ht="29.4" thickBot="1" x14ac:dyDescent="0.35">
      <c r="A991" s="27">
        <v>991</v>
      </c>
      <c r="B991" s="28" t="s">
        <v>2425</v>
      </c>
      <c r="C991" s="23" t="s">
        <v>23</v>
      </c>
      <c r="D991" s="29">
        <v>5000377</v>
      </c>
      <c r="E991" s="19" t="s">
        <v>25</v>
      </c>
      <c r="F991" s="23" t="s">
        <v>26</v>
      </c>
      <c r="G991" s="23" t="s">
        <v>2421</v>
      </c>
      <c r="H991" s="23">
        <v>1995</v>
      </c>
      <c r="I991" s="23" t="s">
        <v>2426</v>
      </c>
      <c r="J991" s="23"/>
      <c r="K991" s="34"/>
      <c r="L991" s="34">
        <f>VLOOKUP(B991,'[1]All-Muss'!$C$3:$L$1341,5,0)</f>
        <v>28000</v>
      </c>
      <c r="M991" s="34">
        <f>VLOOKUP(B991,'[1]All-Muss'!$C$3:$L$1341,6,0)</f>
        <v>8400</v>
      </c>
      <c r="N991" s="30" t="str">
        <f>VLOOKUP(B991,'[1]All-Muss'!$C$3:$L$1341,8,0)</f>
        <v>Outstanding</v>
      </c>
      <c r="O991" s="34">
        <f t="shared" si="75"/>
        <v>19600</v>
      </c>
      <c r="P991" s="23" t="e">
        <f>+#REF!-H991</f>
        <v>#REF!</v>
      </c>
      <c r="Q991" s="24">
        <f t="shared" si="76"/>
        <v>6720</v>
      </c>
      <c r="R991" s="25" t="e">
        <f t="shared" si="77"/>
        <v>#REF!</v>
      </c>
      <c r="S991" s="24">
        <f t="shared" si="78"/>
        <v>6720</v>
      </c>
      <c r="T991" s="35"/>
      <c r="U991" s="35"/>
      <c r="V991" s="35" t="e">
        <f t="shared" si="72"/>
        <v>#REF!</v>
      </c>
      <c r="W991" s="23" t="e">
        <f>+#REF!-H991</f>
        <v>#REF!</v>
      </c>
      <c r="X991" s="35">
        <f t="shared" si="70"/>
        <v>6720</v>
      </c>
      <c r="Y991" s="35" t="e">
        <f t="shared" si="71"/>
        <v>#REF!</v>
      </c>
      <c r="Z991" s="35" t="e">
        <f t="shared" si="73"/>
        <v>#REF!</v>
      </c>
      <c r="AA991" s="35"/>
      <c r="AB991" s="35"/>
      <c r="AC991" s="35" t="e">
        <f t="shared" si="74"/>
        <v>#REF!</v>
      </c>
      <c r="AD991" s="12" t="str">
        <f>VLOOKUP(B991,'[1]All-Muss'!$C$3:$L$1341,10,0)</f>
        <v>Letter sent, according to file unit cost outstanding last communication 2007.</v>
      </c>
    </row>
    <row r="992" spans="1:30" ht="15" thickBot="1" x14ac:dyDescent="0.35">
      <c r="A992" s="27">
        <v>992</v>
      </c>
      <c r="B992" s="28" t="s">
        <v>2427</v>
      </c>
      <c r="C992" s="23" t="s">
        <v>23</v>
      </c>
      <c r="D992" s="29">
        <v>5000417</v>
      </c>
      <c r="E992" s="19" t="s">
        <v>25</v>
      </c>
      <c r="F992" s="23" t="s">
        <v>26</v>
      </c>
      <c r="G992" s="23" t="s">
        <v>2090</v>
      </c>
      <c r="H992" s="23">
        <v>1995</v>
      </c>
      <c r="I992" s="23" t="s">
        <v>2428</v>
      </c>
      <c r="J992" s="23"/>
      <c r="K992" s="34"/>
      <c r="L992" s="34">
        <f>VLOOKUP(B992,'[1]All-Muss'!$C$3:$L$1341,5,0)</f>
        <v>28000</v>
      </c>
      <c r="M992" s="34">
        <f>VLOOKUP(B992,'[1]All-Muss'!$C$3:$L$1341,6,0)</f>
        <v>8400</v>
      </c>
      <c r="N992" s="30" t="str">
        <f>VLOOKUP(B992,'[1]All-Muss'!$C$3:$L$1341,8,0)</f>
        <v>Outstanding</v>
      </c>
      <c r="O992" s="34">
        <f t="shared" si="75"/>
        <v>19600</v>
      </c>
      <c r="P992" s="23" t="e">
        <f>+#REF!-H992</f>
        <v>#REF!</v>
      </c>
      <c r="Q992" s="24">
        <f t="shared" si="76"/>
        <v>6720</v>
      </c>
      <c r="R992" s="25" t="e">
        <f t="shared" si="77"/>
        <v>#REF!</v>
      </c>
      <c r="S992" s="24">
        <f t="shared" si="78"/>
        <v>6720</v>
      </c>
      <c r="T992" s="35"/>
      <c r="U992" s="35"/>
      <c r="V992" s="35" t="e">
        <f t="shared" si="72"/>
        <v>#REF!</v>
      </c>
      <c r="W992" s="23" t="e">
        <f>+#REF!-H992</f>
        <v>#REF!</v>
      </c>
      <c r="X992" s="35">
        <f t="shared" si="70"/>
        <v>6720</v>
      </c>
      <c r="Y992" s="35" t="e">
        <f t="shared" si="71"/>
        <v>#REF!</v>
      </c>
      <c r="Z992" s="35" t="e">
        <f t="shared" si="73"/>
        <v>#REF!</v>
      </c>
      <c r="AA992" s="35"/>
      <c r="AB992" s="35"/>
      <c r="AC992" s="35" t="e">
        <f t="shared" si="74"/>
        <v>#REF!</v>
      </c>
      <c r="AD992" s="12" t="str">
        <f>VLOOKUP(B992,'[1]All-Muss'!$C$3:$L$1341,10,0)</f>
        <v>Letter sent, Last communication2007.</v>
      </c>
    </row>
    <row r="993" spans="1:30" ht="15" thickBot="1" x14ac:dyDescent="0.35">
      <c r="A993" s="27">
        <v>993</v>
      </c>
      <c r="B993" s="28" t="s">
        <v>2429</v>
      </c>
      <c r="C993" s="23" t="s">
        <v>23</v>
      </c>
      <c r="D993" s="29">
        <v>5000418</v>
      </c>
      <c r="E993" s="19" t="s">
        <v>25</v>
      </c>
      <c r="F993" s="23" t="s">
        <v>26</v>
      </c>
      <c r="G993" s="23" t="s">
        <v>2090</v>
      </c>
      <c r="H993" s="23">
        <v>1995</v>
      </c>
      <c r="I993" s="23" t="s">
        <v>2430</v>
      </c>
      <c r="J993" s="23"/>
      <c r="K993" s="34"/>
      <c r="L993" s="34">
        <f>VLOOKUP(B993,'[1]All-Muss'!$C$3:$L$1341,5,0)</f>
        <v>28000</v>
      </c>
      <c r="M993" s="34">
        <f>VLOOKUP(B993,'[1]All-Muss'!$C$3:$L$1341,6,0)</f>
        <v>16800</v>
      </c>
      <c r="N993" s="30" t="str">
        <f>VLOOKUP(B993,'[1]All-Muss'!$C$3:$L$1341,8,0)</f>
        <v>Outstanding</v>
      </c>
      <c r="O993" s="34">
        <f t="shared" si="75"/>
        <v>11200</v>
      </c>
      <c r="P993" s="23" t="e">
        <f>+#REF!-H993</f>
        <v>#REF!</v>
      </c>
      <c r="Q993" s="24">
        <f t="shared" si="76"/>
        <v>13440</v>
      </c>
      <c r="R993" s="25" t="e">
        <f t="shared" si="77"/>
        <v>#REF!</v>
      </c>
      <c r="S993" s="24">
        <f t="shared" si="78"/>
        <v>13440</v>
      </c>
      <c r="T993" s="35"/>
      <c r="U993" s="35"/>
      <c r="V993" s="35" t="e">
        <f t="shared" si="72"/>
        <v>#REF!</v>
      </c>
      <c r="W993" s="23" t="e">
        <f>+#REF!-H993</f>
        <v>#REF!</v>
      </c>
      <c r="X993" s="35">
        <f t="shared" si="70"/>
        <v>13440</v>
      </c>
      <c r="Y993" s="35" t="e">
        <f t="shared" si="71"/>
        <v>#REF!</v>
      </c>
      <c r="Z993" s="35" t="e">
        <f t="shared" si="73"/>
        <v>#REF!</v>
      </c>
      <c r="AA993" s="35"/>
      <c r="AB993" s="35"/>
      <c r="AC993" s="35" t="e">
        <f t="shared" si="74"/>
        <v>#REF!</v>
      </c>
      <c r="AD993" s="12" t="str">
        <f>VLOOKUP(B993,'[1]All-Muss'!$C$3:$L$1341,10,0)</f>
        <v>Letter not sent , No communication till date.</v>
      </c>
    </row>
    <row r="994" spans="1:30" ht="15" thickBot="1" x14ac:dyDescent="0.35">
      <c r="A994" s="27">
        <v>994</v>
      </c>
      <c r="B994" s="28" t="s">
        <v>2431</v>
      </c>
      <c r="C994" s="23" t="s">
        <v>23</v>
      </c>
      <c r="D994" s="29">
        <v>5000431</v>
      </c>
      <c r="E994" s="19" t="s">
        <v>25</v>
      </c>
      <c r="F994" s="23" t="s">
        <v>26</v>
      </c>
      <c r="G994" s="23" t="s">
        <v>2432</v>
      </c>
      <c r="H994" s="23">
        <v>1995</v>
      </c>
      <c r="I994" s="23" t="s">
        <v>2433</v>
      </c>
      <c r="J994" s="23"/>
      <c r="K994" s="34"/>
      <c r="L994" s="34">
        <f>VLOOKUP(B994,'[1]All-Muss'!$C$3:$L$1341,5,0)</f>
        <v>28000</v>
      </c>
      <c r="M994" s="34">
        <f>VLOOKUP(B994,'[1]All-Muss'!$C$3:$L$1341,6,0)</f>
        <v>8400</v>
      </c>
      <c r="N994" s="30" t="str">
        <f>VLOOKUP(B994,'[1]All-Muss'!$C$3:$L$1341,8,0)</f>
        <v>Outstanding</v>
      </c>
      <c r="O994" s="34">
        <f t="shared" si="75"/>
        <v>19600</v>
      </c>
      <c r="P994" s="23" t="e">
        <f>+#REF!-H994</f>
        <v>#REF!</v>
      </c>
      <c r="Q994" s="24">
        <f t="shared" si="76"/>
        <v>6720</v>
      </c>
      <c r="R994" s="25" t="e">
        <f t="shared" si="77"/>
        <v>#REF!</v>
      </c>
      <c r="S994" s="24">
        <f t="shared" si="78"/>
        <v>6720</v>
      </c>
      <c r="T994" s="35"/>
      <c r="U994" s="35"/>
      <c r="V994" s="35" t="e">
        <f t="shared" si="72"/>
        <v>#REF!</v>
      </c>
      <c r="W994" s="23" t="e">
        <f>+#REF!-H994</f>
        <v>#REF!</v>
      </c>
      <c r="X994" s="35">
        <f t="shared" si="70"/>
        <v>6720</v>
      </c>
      <c r="Y994" s="35" t="e">
        <f t="shared" si="71"/>
        <v>#REF!</v>
      </c>
      <c r="Z994" s="35" t="e">
        <f t="shared" si="73"/>
        <v>#REF!</v>
      </c>
      <c r="AA994" s="35"/>
      <c r="AB994" s="35"/>
      <c r="AC994" s="35" t="e">
        <f t="shared" si="74"/>
        <v>#REF!</v>
      </c>
      <c r="AD994" s="12" t="str">
        <f>VLOOKUP(B994,'[1]All-Muss'!$C$3:$L$1341,10,0)</f>
        <v>Letter sent, last communication 95</v>
      </c>
    </row>
    <row r="995" spans="1:30" ht="15" thickBot="1" x14ac:dyDescent="0.35">
      <c r="A995" s="27">
        <v>995</v>
      </c>
      <c r="B995" s="28" t="s">
        <v>2434</v>
      </c>
      <c r="C995" s="23" t="s">
        <v>23</v>
      </c>
      <c r="D995" s="29">
        <v>6000002</v>
      </c>
      <c r="E995" s="19" t="s">
        <v>25</v>
      </c>
      <c r="F995" s="23" t="s">
        <v>26</v>
      </c>
      <c r="G995" s="23" t="s">
        <v>1409</v>
      </c>
      <c r="H995" s="23">
        <v>1994</v>
      </c>
      <c r="I995" s="23" t="s">
        <v>2435</v>
      </c>
      <c r="J995" s="23"/>
      <c r="K995" s="34"/>
      <c r="L995" s="34">
        <f>VLOOKUP(B995,'[1]All-Muss'!$C$3:$L$1341,5,0)</f>
        <v>35000</v>
      </c>
      <c r="M995" s="34">
        <f>VLOOKUP(B995,'[1]All-Muss'!$C$3:$L$1341,6,0)</f>
        <v>35000</v>
      </c>
      <c r="N995" s="30" t="str">
        <f>VLOOKUP(B995,'[1]All-Muss'!$C$3:$L$1341,8,0)</f>
        <v>R.M</v>
      </c>
      <c r="O995" s="34">
        <f t="shared" si="75"/>
        <v>0</v>
      </c>
      <c r="P995" s="23" t="e">
        <f>+#REF!-H995</f>
        <v>#REF!</v>
      </c>
      <c r="Q995" s="24" t="e">
        <f t="shared" si="76"/>
        <v>#REF!</v>
      </c>
      <c r="R995" s="25" t="e">
        <f t="shared" si="77"/>
        <v>#REF!</v>
      </c>
      <c r="S995" s="24">
        <f t="shared" si="78"/>
        <v>0</v>
      </c>
      <c r="T995" s="35"/>
      <c r="U995" s="35"/>
      <c r="V995" s="35" t="e">
        <f t="shared" si="72"/>
        <v>#REF!</v>
      </c>
      <c r="W995" s="23" t="e">
        <f>+#REF!-H995</f>
        <v>#REF!</v>
      </c>
      <c r="X995" s="35">
        <f t="shared" si="70"/>
        <v>28000</v>
      </c>
      <c r="Y995" s="35" t="e">
        <f t="shared" si="71"/>
        <v>#REF!</v>
      </c>
      <c r="Z995" s="35" t="e">
        <f t="shared" si="73"/>
        <v>#REF!</v>
      </c>
      <c r="AA995" s="35"/>
      <c r="AB995" s="35"/>
      <c r="AC995" s="35" t="e">
        <f t="shared" si="74"/>
        <v>#REF!</v>
      </c>
      <c r="AD995" s="12" t="str">
        <f>VLOOKUP(B995,'[1]All-Muss'!$C$3:$L$1341,10,0)</f>
        <v>letter undelivered, Last communication 13</v>
      </c>
    </row>
    <row r="996" spans="1:30" ht="43.8" thickBot="1" x14ac:dyDescent="0.35">
      <c r="A996" s="27">
        <v>996</v>
      </c>
      <c r="B996" s="28" t="s">
        <v>2436</v>
      </c>
      <c r="C996" s="23" t="s">
        <v>23</v>
      </c>
      <c r="D996" s="29">
        <v>6000003</v>
      </c>
      <c r="E996" s="19" t="s">
        <v>25</v>
      </c>
      <c r="F996" s="23" t="s">
        <v>26</v>
      </c>
      <c r="G996" s="23" t="s">
        <v>929</v>
      </c>
      <c r="H996" s="23">
        <v>1994</v>
      </c>
      <c r="I996" s="23" t="s">
        <v>2437</v>
      </c>
      <c r="J996" s="23"/>
      <c r="K996" s="34"/>
      <c r="L996" s="34">
        <f>VLOOKUP(B996,'[1]All-Muss'!$C$3:$L$1341,5,0)</f>
        <v>28000</v>
      </c>
      <c r="M996" s="34">
        <f>VLOOKUP(B996,'[1]All-Muss'!$C$3:$L$1341,6,0)</f>
        <v>28000</v>
      </c>
      <c r="N996" s="30" t="str">
        <f>VLOOKUP(B996,'[1]All-Muss'!$C$3:$L$1341,8,0)</f>
        <v>I.R.M</v>
      </c>
      <c r="O996" s="34">
        <f t="shared" si="75"/>
        <v>0</v>
      </c>
      <c r="P996" s="23" t="e">
        <f>+#REF!-H996</f>
        <v>#REF!</v>
      </c>
      <c r="Q996" s="24" t="e">
        <f t="shared" si="76"/>
        <v>#REF!</v>
      </c>
      <c r="R996" s="25" t="e">
        <f t="shared" si="77"/>
        <v>#REF!</v>
      </c>
      <c r="S996" s="24">
        <f t="shared" si="78"/>
        <v>0</v>
      </c>
      <c r="T996" s="35"/>
      <c r="U996" s="35"/>
      <c r="V996" s="35" t="e">
        <f t="shared" si="72"/>
        <v>#REF!</v>
      </c>
      <c r="W996" s="23" t="e">
        <f>+#REF!-H996</f>
        <v>#REF!</v>
      </c>
      <c r="X996" s="35">
        <f t="shared" si="70"/>
        <v>22400</v>
      </c>
      <c r="Y996" s="35" t="e">
        <f t="shared" si="71"/>
        <v>#REF!</v>
      </c>
      <c r="Z996" s="35" t="e">
        <f t="shared" si="73"/>
        <v>#REF!</v>
      </c>
      <c r="AA996" s="35"/>
      <c r="AB996" s="35"/>
      <c r="AC996" s="35" t="e">
        <f t="shared" si="74"/>
        <v>#REF!</v>
      </c>
      <c r="AD996" s="12" t="str">
        <f>VLOOKUP(B996,'[1]All-Muss'!$C$3:$L$1341,10,0)</f>
        <v xml:space="preserve">Letter not sent, last communication 08 some legal documents is in file
kindly add chques number </v>
      </c>
    </row>
    <row r="997" spans="1:30" ht="72.599999999999994" thickBot="1" x14ac:dyDescent="0.35">
      <c r="A997" s="27">
        <v>997</v>
      </c>
      <c r="B997" s="28" t="s">
        <v>2438</v>
      </c>
      <c r="C997" s="23" t="s">
        <v>23</v>
      </c>
      <c r="D997" s="29">
        <v>6000004</v>
      </c>
      <c r="E997" s="19" t="s">
        <v>25</v>
      </c>
      <c r="F997" s="23" t="s">
        <v>26</v>
      </c>
      <c r="G997" s="31">
        <v>34613</v>
      </c>
      <c r="H997" s="23">
        <v>1994</v>
      </c>
      <c r="I997" s="23" t="s">
        <v>2439</v>
      </c>
      <c r="J997" s="23"/>
      <c r="K997" s="34"/>
      <c r="L997" s="34">
        <f>VLOOKUP(B997,'[1]All-Muss'!$C$3:$L$1341,5,0)</f>
        <v>35000</v>
      </c>
      <c r="M997" s="34">
        <f>VLOOKUP(B997,'[1]All-Muss'!$C$3:$L$1341,6,0)</f>
        <v>35000</v>
      </c>
      <c r="N997" s="30" t="str">
        <f>VLOOKUP(B997,'[1]All-Muss'!$C$3:$L$1341,8,0)</f>
        <v>R.M</v>
      </c>
      <c r="O997" s="34">
        <f t="shared" si="75"/>
        <v>0</v>
      </c>
      <c r="P997" s="23" t="e">
        <f>+#REF!-H997</f>
        <v>#REF!</v>
      </c>
      <c r="Q997" s="24" t="e">
        <f t="shared" si="76"/>
        <v>#REF!</v>
      </c>
      <c r="R997" s="25" t="e">
        <f t="shared" si="77"/>
        <v>#REF!</v>
      </c>
      <c r="S997" s="24">
        <f t="shared" si="78"/>
        <v>0</v>
      </c>
      <c r="T997" s="35"/>
      <c r="U997" s="35"/>
      <c r="V997" s="35" t="e">
        <f t="shared" si="72"/>
        <v>#REF!</v>
      </c>
      <c r="W997" s="23" t="e">
        <f>+#REF!-H997</f>
        <v>#REF!</v>
      </c>
      <c r="X997" s="35">
        <f t="shared" si="70"/>
        <v>28000</v>
      </c>
      <c r="Y997" s="35" t="e">
        <f t="shared" si="71"/>
        <v>#REF!</v>
      </c>
      <c r="Z997" s="35" t="e">
        <f t="shared" si="73"/>
        <v>#REF!</v>
      </c>
      <c r="AA997" s="35"/>
      <c r="AB997" s="35"/>
      <c r="AC997" s="35" t="e">
        <f t="shared" si="74"/>
        <v>#REF!</v>
      </c>
      <c r="AD997" s="12" t="str">
        <f>VLOOKUP(B997,'[1]All-Muss'!$C$3:$L$1341,10,0)</f>
        <v xml:space="preserve">
Letter sent, last communication  10
Transferred from Cassa Textile Engineers Pvt Ltd to Cassa Exim Pvt Ltd in 08 
</v>
      </c>
    </row>
    <row r="998" spans="1:30" ht="29.4" thickBot="1" x14ac:dyDescent="0.35">
      <c r="A998" s="27">
        <v>998</v>
      </c>
      <c r="B998" s="28" t="s">
        <v>2440</v>
      </c>
      <c r="C998" s="23" t="s">
        <v>23</v>
      </c>
      <c r="D998" s="29">
        <v>6000005</v>
      </c>
      <c r="E998" s="19" t="s">
        <v>25</v>
      </c>
      <c r="F998" s="23" t="s">
        <v>26</v>
      </c>
      <c r="G998" s="23" t="s">
        <v>1557</v>
      </c>
      <c r="H998" s="23">
        <v>1994</v>
      </c>
      <c r="I998" s="23" t="s">
        <v>2441</v>
      </c>
      <c r="J998" s="23"/>
      <c r="K998" s="34"/>
      <c r="L998" s="34">
        <f>VLOOKUP(B998,'[1]All-Muss'!$C$3:$L$1341,5,0)</f>
        <v>54150</v>
      </c>
      <c r="M998" s="34">
        <f>VLOOKUP(B998,'[1]All-Muss'!$C$3:$L$1341,6,0)</f>
        <v>54150</v>
      </c>
      <c r="N998" s="30" t="str">
        <f>VLOOKUP(B998,'[1]All-Muss'!$C$3:$L$1341,8,0)</f>
        <v>I.R.M</v>
      </c>
      <c r="O998" s="34">
        <f t="shared" si="75"/>
        <v>0</v>
      </c>
      <c r="P998" s="23" t="e">
        <f>+#REF!-H998</f>
        <v>#REF!</v>
      </c>
      <c r="Q998" s="24" t="e">
        <f t="shared" si="76"/>
        <v>#REF!</v>
      </c>
      <c r="R998" s="25" t="e">
        <f t="shared" si="77"/>
        <v>#REF!</v>
      </c>
      <c r="S998" s="24">
        <f t="shared" si="78"/>
        <v>0</v>
      </c>
      <c r="T998" s="35"/>
      <c r="U998" s="35"/>
      <c r="V998" s="35" t="e">
        <f t="shared" si="72"/>
        <v>#REF!</v>
      </c>
      <c r="W998" s="23" t="e">
        <f>+#REF!-H998</f>
        <v>#REF!</v>
      </c>
      <c r="X998" s="35">
        <f t="shared" si="70"/>
        <v>43320</v>
      </c>
      <c r="Y998" s="35" t="e">
        <f t="shared" si="71"/>
        <v>#REF!</v>
      </c>
      <c r="Z998" s="35" t="e">
        <f t="shared" si="73"/>
        <v>#REF!</v>
      </c>
      <c r="AA998" s="35"/>
      <c r="AB998" s="35"/>
      <c r="AC998" s="35" t="e">
        <f t="shared" si="74"/>
        <v>#REF!</v>
      </c>
      <c r="AD998" s="12" t="str">
        <f>VLOOKUP(B998,'[1]All-Muss'!$C$3:$L$1341,10,0)</f>
        <v>Last communication 07, total 4 membership:- 06000005, 
06000006, 06000007, 06000008</v>
      </c>
    </row>
    <row r="999" spans="1:30" ht="29.4" thickBot="1" x14ac:dyDescent="0.35">
      <c r="A999" s="27">
        <v>999</v>
      </c>
      <c r="B999" s="28" t="s">
        <v>2442</v>
      </c>
      <c r="C999" s="23" t="s">
        <v>23</v>
      </c>
      <c r="D999" s="29">
        <v>6000006</v>
      </c>
      <c r="E999" s="19" t="s">
        <v>25</v>
      </c>
      <c r="F999" s="23" t="s">
        <v>26</v>
      </c>
      <c r="G999" s="23" t="s">
        <v>1557</v>
      </c>
      <c r="H999" s="23">
        <v>1994</v>
      </c>
      <c r="I999" s="23" t="s">
        <v>2441</v>
      </c>
      <c r="J999" s="23"/>
      <c r="K999" s="34"/>
      <c r="L999" s="34">
        <f>VLOOKUP(B999,'[1]All-Muss'!$C$3:$L$1341,5,0)</f>
        <v>54150</v>
      </c>
      <c r="M999" s="34">
        <f>VLOOKUP(B999,'[1]All-Muss'!$C$3:$L$1341,6,0)</f>
        <v>54150</v>
      </c>
      <c r="N999" s="30" t="str">
        <f>VLOOKUP(B999,'[1]All-Muss'!$C$3:$L$1341,8,0)</f>
        <v>I.R.M</v>
      </c>
      <c r="O999" s="34">
        <f t="shared" si="75"/>
        <v>0</v>
      </c>
      <c r="P999" s="23" t="e">
        <f>+#REF!-H999</f>
        <v>#REF!</v>
      </c>
      <c r="Q999" s="24" t="e">
        <f t="shared" si="76"/>
        <v>#REF!</v>
      </c>
      <c r="R999" s="25" t="e">
        <f t="shared" si="77"/>
        <v>#REF!</v>
      </c>
      <c r="S999" s="24">
        <f t="shared" si="78"/>
        <v>0</v>
      </c>
      <c r="T999" s="35"/>
      <c r="U999" s="35"/>
      <c r="V999" s="35" t="e">
        <f t="shared" si="72"/>
        <v>#REF!</v>
      </c>
      <c r="W999" s="23" t="e">
        <f>+#REF!-H999</f>
        <v>#REF!</v>
      </c>
      <c r="X999" s="35">
        <f t="shared" si="70"/>
        <v>43320</v>
      </c>
      <c r="Y999" s="35" t="e">
        <f t="shared" si="71"/>
        <v>#REF!</v>
      </c>
      <c r="Z999" s="35" t="e">
        <f t="shared" si="73"/>
        <v>#REF!</v>
      </c>
      <c r="AA999" s="35"/>
      <c r="AB999" s="35"/>
      <c r="AC999" s="35" t="e">
        <f t="shared" si="74"/>
        <v>#REF!</v>
      </c>
      <c r="AD999" s="12" t="str">
        <f>VLOOKUP(B999,'[1]All-Muss'!$C$3:$L$1341,10,0)</f>
        <v>Last communication 07, total 4 membership:- 06000005, 
06000006, 06000007, 06000008</v>
      </c>
    </row>
    <row r="1000" spans="1:30" ht="29.4" thickBot="1" x14ac:dyDescent="0.35">
      <c r="A1000" s="27">
        <v>1000</v>
      </c>
      <c r="B1000" s="28" t="s">
        <v>2443</v>
      </c>
      <c r="C1000" s="23" t="s">
        <v>23</v>
      </c>
      <c r="D1000" s="29">
        <v>6000007</v>
      </c>
      <c r="E1000" s="19" t="s">
        <v>25</v>
      </c>
      <c r="F1000" s="23" t="s">
        <v>26</v>
      </c>
      <c r="G1000" s="23" t="s">
        <v>1557</v>
      </c>
      <c r="H1000" s="23">
        <v>1994</v>
      </c>
      <c r="I1000" s="23" t="s">
        <v>2441</v>
      </c>
      <c r="J1000" s="23"/>
      <c r="K1000" s="34"/>
      <c r="L1000" s="34">
        <f>VLOOKUP(B1000,'[1]All-Muss'!$C$3:$L$1341,5,0)</f>
        <v>54150</v>
      </c>
      <c r="M1000" s="34">
        <f>VLOOKUP(B1000,'[1]All-Muss'!$C$3:$L$1341,6,0)</f>
        <v>54150</v>
      </c>
      <c r="N1000" s="30" t="str">
        <f>VLOOKUP(B1000,'[1]All-Muss'!$C$3:$L$1341,8,0)</f>
        <v>I.R.M</v>
      </c>
      <c r="O1000" s="34">
        <f t="shared" si="75"/>
        <v>0</v>
      </c>
      <c r="P1000" s="23" t="e">
        <f>+#REF!-H1000</f>
        <v>#REF!</v>
      </c>
      <c r="Q1000" s="24" t="e">
        <f t="shared" si="76"/>
        <v>#REF!</v>
      </c>
      <c r="R1000" s="25" t="e">
        <f t="shared" si="77"/>
        <v>#REF!</v>
      </c>
      <c r="S1000" s="24">
        <f t="shared" si="78"/>
        <v>0</v>
      </c>
      <c r="T1000" s="35"/>
      <c r="U1000" s="35"/>
      <c r="V1000" s="35" t="e">
        <f t="shared" si="72"/>
        <v>#REF!</v>
      </c>
      <c r="W1000" s="23" t="e">
        <f>+#REF!-H1000</f>
        <v>#REF!</v>
      </c>
      <c r="X1000" s="35">
        <f t="shared" si="70"/>
        <v>43320</v>
      </c>
      <c r="Y1000" s="35" t="e">
        <f t="shared" si="71"/>
        <v>#REF!</v>
      </c>
      <c r="Z1000" s="35" t="e">
        <f t="shared" si="73"/>
        <v>#REF!</v>
      </c>
      <c r="AA1000" s="35"/>
      <c r="AB1000" s="35"/>
      <c r="AC1000" s="35" t="e">
        <f t="shared" si="74"/>
        <v>#REF!</v>
      </c>
      <c r="AD1000" s="12" t="str">
        <f>VLOOKUP(B1000,'[1]All-Muss'!$C$3:$L$1341,10,0)</f>
        <v>Last communication 07, total 4 membership:- 06000005, 
06000006, 06000007, 06000008</v>
      </c>
    </row>
    <row r="1001" spans="1:30" ht="29.4" thickBot="1" x14ac:dyDescent="0.35">
      <c r="A1001" s="27">
        <v>1001</v>
      </c>
      <c r="B1001" s="28" t="s">
        <v>2444</v>
      </c>
      <c r="C1001" s="23" t="s">
        <v>23</v>
      </c>
      <c r="D1001" s="29">
        <v>6000008</v>
      </c>
      <c r="E1001" s="19" t="s">
        <v>25</v>
      </c>
      <c r="F1001" s="23" t="s">
        <v>26</v>
      </c>
      <c r="G1001" s="23" t="s">
        <v>1557</v>
      </c>
      <c r="H1001" s="23">
        <v>1994</v>
      </c>
      <c r="I1001" s="23" t="s">
        <v>2441</v>
      </c>
      <c r="J1001" s="23"/>
      <c r="K1001" s="34"/>
      <c r="L1001" s="34">
        <f>VLOOKUP(B1001,'[1]All-Muss'!$C$3:$L$1341,5,0)</f>
        <v>54150</v>
      </c>
      <c r="M1001" s="34">
        <f>VLOOKUP(B1001,'[1]All-Muss'!$C$3:$L$1341,6,0)</f>
        <v>54150</v>
      </c>
      <c r="N1001" s="30" t="str">
        <f>VLOOKUP(B1001,'[1]All-Muss'!$C$3:$L$1341,8,0)</f>
        <v>I.R.M</v>
      </c>
      <c r="O1001" s="34">
        <f t="shared" si="75"/>
        <v>0</v>
      </c>
      <c r="P1001" s="23" t="e">
        <f>+#REF!-H1001</f>
        <v>#REF!</v>
      </c>
      <c r="Q1001" s="24" t="e">
        <f t="shared" si="76"/>
        <v>#REF!</v>
      </c>
      <c r="R1001" s="25" t="e">
        <f t="shared" si="77"/>
        <v>#REF!</v>
      </c>
      <c r="S1001" s="24">
        <f t="shared" si="78"/>
        <v>0</v>
      </c>
      <c r="T1001" s="35"/>
      <c r="U1001" s="35"/>
      <c r="V1001" s="35" t="e">
        <f t="shared" si="72"/>
        <v>#REF!</v>
      </c>
      <c r="W1001" s="23" t="e">
        <f>+#REF!-H1001</f>
        <v>#REF!</v>
      </c>
      <c r="X1001" s="35">
        <f t="shared" si="70"/>
        <v>43320</v>
      </c>
      <c r="Y1001" s="35" t="e">
        <f t="shared" si="71"/>
        <v>#REF!</v>
      </c>
      <c r="Z1001" s="35" t="e">
        <f t="shared" si="73"/>
        <v>#REF!</v>
      </c>
      <c r="AA1001" s="35"/>
      <c r="AB1001" s="35"/>
      <c r="AC1001" s="35" t="e">
        <f t="shared" si="74"/>
        <v>#REF!</v>
      </c>
      <c r="AD1001" s="12" t="str">
        <f>VLOOKUP(B1001,'[1]All-Muss'!$C$3:$L$1341,10,0)</f>
        <v>Last communication 07, total 4 membership:- 06000005, 
06000006, 06000007, 06000008</v>
      </c>
    </row>
    <row r="1002" spans="1:30" ht="15" thickBot="1" x14ac:dyDescent="0.35">
      <c r="A1002" s="27">
        <v>1002</v>
      </c>
      <c r="B1002" s="28" t="s">
        <v>2445</v>
      </c>
      <c r="C1002" s="23" t="s">
        <v>23</v>
      </c>
      <c r="D1002" s="29">
        <v>7000009</v>
      </c>
      <c r="E1002" s="19" t="s">
        <v>25</v>
      </c>
      <c r="F1002" s="23" t="s">
        <v>26</v>
      </c>
      <c r="G1002" s="23" t="s">
        <v>1594</v>
      </c>
      <c r="H1002" s="23">
        <v>1994</v>
      </c>
      <c r="I1002" s="23" t="s">
        <v>2446</v>
      </c>
      <c r="J1002" s="23"/>
      <c r="K1002" s="34"/>
      <c r="L1002" s="34">
        <f>VLOOKUP(B1002,'[1]All-Muss'!$C$3:$L$1341,5,0)</f>
        <v>57000</v>
      </c>
      <c r="M1002" s="34">
        <f>VLOOKUP(B1002,'[1]All-Muss'!$C$3:$L$1341,6,0)</f>
        <v>57000</v>
      </c>
      <c r="N1002" s="30" t="str">
        <f>VLOOKUP(B1002,'[1]All-Muss'!$C$3:$L$1341,8,0)</f>
        <v>I.R.M</v>
      </c>
      <c r="O1002" s="34">
        <f t="shared" si="75"/>
        <v>0</v>
      </c>
      <c r="P1002" s="23" t="e">
        <f>+#REF!-H1002</f>
        <v>#REF!</v>
      </c>
      <c r="Q1002" s="24" t="e">
        <f t="shared" si="76"/>
        <v>#REF!</v>
      </c>
      <c r="R1002" s="25" t="e">
        <f t="shared" si="77"/>
        <v>#REF!</v>
      </c>
      <c r="S1002" s="24">
        <f t="shared" si="78"/>
        <v>0</v>
      </c>
      <c r="T1002" s="35"/>
      <c r="U1002" s="35"/>
      <c r="V1002" s="35" t="e">
        <f t="shared" si="72"/>
        <v>#REF!</v>
      </c>
      <c r="W1002" s="23" t="e">
        <f>+#REF!-H1002</f>
        <v>#REF!</v>
      </c>
      <c r="X1002" s="35">
        <f t="shared" si="70"/>
        <v>45600</v>
      </c>
      <c r="Y1002" s="35" t="e">
        <f t="shared" si="71"/>
        <v>#REF!</v>
      </c>
      <c r="Z1002" s="35" t="e">
        <f t="shared" si="73"/>
        <v>#REF!</v>
      </c>
      <c r="AA1002" s="35"/>
      <c r="AB1002" s="35"/>
      <c r="AC1002" s="35" t="e">
        <f t="shared" si="74"/>
        <v>#REF!</v>
      </c>
      <c r="AD1002" s="12" t="str">
        <f>VLOOKUP(B1002,'[1]All-Muss'!$C$3:$L$1341,10,0)</f>
        <v>Letter sent, last communication 08</v>
      </c>
    </row>
    <row r="1003" spans="1:30" ht="15" thickBot="1" x14ac:dyDescent="0.35">
      <c r="A1003" s="27">
        <v>1003</v>
      </c>
      <c r="B1003" s="28" t="s">
        <v>2447</v>
      </c>
      <c r="C1003" s="23" t="s">
        <v>23</v>
      </c>
      <c r="D1003" s="29">
        <v>7000011</v>
      </c>
      <c r="E1003" s="19" t="s">
        <v>25</v>
      </c>
      <c r="F1003" s="23" t="s">
        <v>26</v>
      </c>
      <c r="G1003" s="23" t="s">
        <v>1056</v>
      </c>
      <c r="H1003" s="23">
        <v>1994</v>
      </c>
      <c r="I1003" s="23" t="s">
        <v>2448</v>
      </c>
      <c r="J1003" s="23"/>
      <c r="K1003" s="34"/>
      <c r="L1003" s="34">
        <f>VLOOKUP(B1003,'[1]All-Muss'!$C$3:$L$1341,5,0)</f>
        <v>45000</v>
      </c>
      <c r="M1003" s="34">
        <f>VLOOKUP(B1003,'[1]All-Muss'!$C$3:$L$1341,6,0)</f>
        <v>45000</v>
      </c>
      <c r="N1003" s="30" t="str">
        <f>VLOOKUP(B1003,'[1]All-Muss'!$C$3:$L$1341,8,0)</f>
        <v>I.R.M</v>
      </c>
      <c r="O1003" s="34">
        <f t="shared" si="75"/>
        <v>0</v>
      </c>
      <c r="P1003" s="23" t="e">
        <f>+#REF!-H1003</f>
        <v>#REF!</v>
      </c>
      <c r="Q1003" s="24" t="e">
        <f t="shared" si="76"/>
        <v>#REF!</v>
      </c>
      <c r="R1003" s="25" t="e">
        <f t="shared" si="77"/>
        <v>#REF!</v>
      </c>
      <c r="S1003" s="24">
        <f t="shared" si="78"/>
        <v>0</v>
      </c>
      <c r="T1003" s="35"/>
      <c r="U1003" s="35"/>
      <c r="V1003" s="35" t="e">
        <f t="shared" si="72"/>
        <v>#REF!</v>
      </c>
      <c r="W1003" s="23" t="e">
        <f>+#REF!-H1003</f>
        <v>#REF!</v>
      </c>
      <c r="X1003" s="35">
        <f t="shared" si="70"/>
        <v>36000</v>
      </c>
      <c r="Y1003" s="35" t="e">
        <f t="shared" si="71"/>
        <v>#REF!</v>
      </c>
      <c r="Z1003" s="35" t="e">
        <f t="shared" si="73"/>
        <v>#REF!</v>
      </c>
      <c r="AA1003" s="35"/>
      <c r="AB1003" s="35"/>
      <c r="AC1003" s="35" t="e">
        <f t="shared" si="74"/>
        <v>#REF!</v>
      </c>
      <c r="AD1003" s="12" t="str">
        <f>VLOOKUP(B1003,'[1]All-Muss'!$C$3:$L$1341,10,0)</f>
        <v>Letter sent, last communication 07</v>
      </c>
    </row>
    <row r="1004" spans="1:30" ht="15" thickBot="1" x14ac:dyDescent="0.35">
      <c r="A1004" s="27">
        <v>1004</v>
      </c>
      <c r="B1004" s="28" t="s">
        <v>2449</v>
      </c>
      <c r="C1004" s="23" t="s">
        <v>23</v>
      </c>
      <c r="D1004" s="29">
        <v>7000012</v>
      </c>
      <c r="E1004" s="19" t="s">
        <v>25</v>
      </c>
      <c r="F1004" s="23" t="s">
        <v>26</v>
      </c>
      <c r="G1004" s="31">
        <v>34432</v>
      </c>
      <c r="H1004" s="23">
        <v>1994</v>
      </c>
      <c r="I1004" s="23" t="s">
        <v>2450</v>
      </c>
      <c r="J1004" s="23"/>
      <c r="K1004" s="34"/>
      <c r="L1004" s="34">
        <f>VLOOKUP(B1004,'[1]All-Muss'!$C$3:$L$1341,5,0)</f>
        <v>57000</v>
      </c>
      <c r="M1004" s="34">
        <f>VLOOKUP(B1004,'[1]All-Muss'!$C$3:$L$1341,6,0)</f>
        <v>57000</v>
      </c>
      <c r="N1004" s="30" t="str">
        <f>VLOOKUP(B1004,'[1]All-Muss'!$C$3:$L$1341,8,0)</f>
        <v>I.R.M</v>
      </c>
      <c r="O1004" s="34">
        <f t="shared" si="75"/>
        <v>0</v>
      </c>
      <c r="P1004" s="23" t="e">
        <f>+#REF!-H1004</f>
        <v>#REF!</v>
      </c>
      <c r="Q1004" s="24" t="e">
        <f t="shared" si="76"/>
        <v>#REF!</v>
      </c>
      <c r="R1004" s="25" t="e">
        <f t="shared" si="77"/>
        <v>#REF!</v>
      </c>
      <c r="S1004" s="24">
        <f t="shared" si="78"/>
        <v>0</v>
      </c>
      <c r="T1004" s="35"/>
      <c r="U1004" s="35"/>
      <c r="V1004" s="35" t="e">
        <f t="shared" si="72"/>
        <v>#REF!</v>
      </c>
      <c r="W1004" s="23" t="e">
        <f>+#REF!-H1004</f>
        <v>#REF!</v>
      </c>
      <c r="X1004" s="35">
        <f t="shared" si="70"/>
        <v>45600</v>
      </c>
      <c r="Y1004" s="35" t="e">
        <f t="shared" si="71"/>
        <v>#REF!</v>
      </c>
      <c r="Z1004" s="35" t="e">
        <f t="shared" si="73"/>
        <v>#REF!</v>
      </c>
      <c r="AA1004" s="35"/>
      <c r="AB1004" s="35"/>
      <c r="AC1004" s="35" t="e">
        <f t="shared" si="74"/>
        <v>#REF!</v>
      </c>
      <c r="AD1004" s="12" t="str">
        <f>VLOOKUP(B1004,'[1]All-Muss'!$C$3:$L$1341,10,0)</f>
        <v>Letter sent, last communication 07</v>
      </c>
    </row>
    <row r="1005" spans="1:30" ht="15" thickBot="1" x14ac:dyDescent="0.35">
      <c r="A1005" s="27">
        <v>1005</v>
      </c>
      <c r="B1005" s="28" t="s">
        <v>2451</v>
      </c>
      <c r="C1005" s="23" t="s">
        <v>23</v>
      </c>
      <c r="D1005" s="29">
        <v>7000013</v>
      </c>
      <c r="E1005" s="19" t="s">
        <v>25</v>
      </c>
      <c r="F1005" s="23" t="s">
        <v>26</v>
      </c>
      <c r="G1005" s="31">
        <v>34432</v>
      </c>
      <c r="H1005" s="23">
        <v>1994</v>
      </c>
      <c r="I1005" s="23" t="s">
        <v>2452</v>
      </c>
      <c r="J1005" s="23"/>
      <c r="K1005" s="34"/>
      <c r="L1005" s="34">
        <f>VLOOKUP(B1005,'[1]All-Muss'!$C$3:$L$1341,5,0)</f>
        <v>57000</v>
      </c>
      <c r="M1005" s="34">
        <f>VLOOKUP(B1005,'[1]All-Muss'!$C$3:$L$1341,6,0)</f>
        <v>57000</v>
      </c>
      <c r="N1005" s="30" t="str">
        <f>VLOOKUP(B1005,'[1]All-Muss'!$C$3:$L$1341,8,0)</f>
        <v>I.R.M</v>
      </c>
      <c r="O1005" s="34">
        <f t="shared" si="75"/>
        <v>0</v>
      </c>
      <c r="P1005" s="23" t="e">
        <f>+#REF!-H1005</f>
        <v>#REF!</v>
      </c>
      <c r="Q1005" s="24" t="e">
        <f t="shared" si="76"/>
        <v>#REF!</v>
      </c>
      <c r="R1005" s="25" t="e">
        <f t="shared" si="77"/>
        <v>#REF!</v>
      </c>
      <c r="S1005" s="24">
        <f t="shared" si="78"/>
        <v>0</v>
      </c>
      <c r="T1005" s="35"/>
      <c r="U1005" s="35"/>
      <c r="V1005" s="35" t="e">
        <f t="shared" si="72"/>
        <v>#REF!</v>
      </c>
      <c r="W1005" s="23" t="e">
        <f>+#REF!-H1005</f>
        <v>#REF!</v>
      </c>
      <c r="X1005" s="35">
        <f t="shared" si="70"/>
        <v>45600</v>
      </c>
      <c r="Y1005" s="35" t="e">
        <f t="shared" si="71"/>
        <v>#REF!</v>
      </c>
      <c r="Z1005" s="35" t="e">
        <f t="shared" si="73"/>
        <v>#REF!</v>
      </c>
      <c r="AA1005" s="35"/>
      <c r="AB1005" s="35"/>
      <c r="AC1005" s="35" t="e">
        <f t="shared" si="74"/>
        <v>#REF!</v>
      </c>
      <c r="AD1005" s="12" t="str">
        <f>VLOOKUP(B1005,'[1]All-Muss'!$C$3:$L$1341,10,0)</f>
        <v>Letter sent, last communication 14</v>
      </c>
    </row>
    <row r="1006" spans="1:30" ht="15" thickBot="1" x14ac:dyDescent="0.35">
      <c r="A1006" s="27">
        <v>1006</v>
      </c>
      <c r="B1006" s="28" t="s">
        <v>2453</v>
      </c>
      <c r="C1006" s="23" t="s">
        <v>23</v>
      </c>
      <c r="D1006" s="29">
        <v>7000015</v>
      </c>
      <c r="E1006" s="19" t="s">
        <v>25</v>
      </c>
      <c r="F1006" s="23" t="s">
        <v>26</v>
      </c>
      <c r="G1006" s="31">
        <v>34342</v>
      </c>
      <c r="H1006" s="23">
        <v>1994</v>
      </c>
      <c r="I1006" s="23" t="s">
        <v>2454</v>
      </c>
      <c r="J1006" s="23"/>
      <c r="K1006" s="34"/>
      <c r="L1006" s="34">
        <f>VLOOKUP(B1006,'[1]All-Muss'!$C$3:$L$1341,5,0)</f>
        <v>28000</v>
      </c>
      <c r="M1006" s="34">
        <f>VLOOKUP(B1006,'[1]All-Muss'!$C$3:$L$1341,6,0)</f>
        <v>23800</v>
      </c>
      <c r="N1006" s="30" t="str">
        <f>VLOOKUP(B1006,'[1]All-Muss'!$C$3:$L$1341,8,0)</f>
        <v>Outstanding</v>
      </c>
      <c r="O1006" s="34">
        <f t="shared" si="75"/>
        <v>4200</v>
      </c>
      <c r="P1006" s="23" t="e">
        <f>+#REF!-H1006</f>
        <v>#REF!</v>
      </c>
      <c r="Q1006" s="24">
        <f t="shared" si="76"/>
        <v>19040</v>
      </c>
      <c r="R1006" s="25" t="e">
        <f t="shared" si="77"/>
        <v>#REF!</v>
      </c>
      <c r="S1006" s="24">
        <f t="shared" si="78"/>
        <v>19040</v>
      </c>
      <c r="T1006" s="35"/>
      <c r="U1006" s="35"/>
      <c r="V1006" s="35" t="e">
        <f t="shared" si="72"/>
        <v>#REF!</v>
      </c>
      <c r="W1006" s="23" t="e">
        <f>+#REF!-H1006</f>
        <v>#REF!</v>
      </c>
      <c r="X1006" s="35">
        <f t="shared" si="70"/>
        <v>19040</v>
      </c>
      <c r="Y1006" s="35" t="e">
        <f t="shared" si="71"/>
        <v>#REF!</v>
      </c>
      <c r="Z1006" s="35" t="e">
        <f t="shared" si="73"/>
        <v>#REF!</v>
      </c>
      <c r="AA1006" s="35"/>
      <c r="AB1006" s="35"/>
      <c r="AC1006" s="35" t="e">
        <f t="shared" si="74"/>
        <v>#REF!</v>
      </c>
      <c r="AD1006" s="12" t="str">
        <f>VLOOKUP(B1006,'[1]All-Muss'!$C$3:$L$1341,10,0)</f>
        <v>Letter undelivered, according to file unit cost outstanding</v>
      </c>
    </row>
    <row r="1007" spans="1:30" ht="15" thickBot="1" x14ac:dyDescent="0.35">
      <c r="A1007" s="27">
        <v>1007</v>
      </c>
      <c r="B1007" s="28" t="s">
        <v>2455</v>
      </c>
      <c r="C1007" s="23" t="s">
        <v>23</v>
      </c>
      <c r="D1007" s="29">
        <v>7000016</v>
      </c>
      <c r="E1007" s="19" t="s">
        <v>25</v>
      </c>
      <c r="F1007" s="23" t="s">
        <v>26</v>
      </c>
      <c r="G1007" s="31">
        <v>34401</v>
      </c>
      <c r="H1007" s="23">
        <v>1994</v>
      </c>
      <c r="I1007" s="23" t="s">
        <v>2456</v>
      </c>
      <c r="J1007" s="23"/>
      <c r="K1007" s="34"/>
      <c r="L1007" s="34">
        <f>VLOOKUP(B1007,'[1]All-Muss'!$C$3:$L$1341,5,0)</f>
        <v>35000</v>
      </c>
      <c r="M1007" s="34">
        <f>VLOOKUP(B1007,'[1]All-Muss'!$C$3:$L$1341,6,0)</f>
        <v>35000</v>
      </c>
      <c r="N1007" s="30" t="str">
        <f>VLOOKUP(B1007,'[1]All-Muss'!$C$3:$L$1341,8,0)</f>
        <v>R.M</v>
      </c>
      <c r="O1007" s="34">
        <f t="shared" si="75"/>
        <v>0</v>
      </c>
      <c r="P1007" s="23" t="e">
        <f>+#REF!-H1007</f>
        <v>#REF!</v>
      </c>
      <c r="Q1007" s="24" t="e">
        <f t="shared" si="76"/>
        <v>#REF!</v>
      </c>
      <c r="R1007" s="25" t="e">
        <f t="shared" si="77"/>
        <v>#REF!</v>
      </c>
      <c r="S1007" s="24">
        <f t="shared" si="78"/>
        <v>0</v>
      </c>
      <c r="T1007" s="35"/>
      <c r="U1007" s="35"/>
      <c r="V1007" s="35" t="e">
        <f t="shared" si="72"/>
        <v>#REF!</v>
      </c>
      <c r="W1007" s="23" t="e">
        <f>+#REF!-H1007</f>
        <v>#REF!</v>
      </c>
      <c r="X1007" s="35">
        <f t="shared" si="70"/>
        <v>28000</v>
      </c>
      <c r="Y1007" s="35" t="e">
        <f t="shared" si="71"/>
        <v>#REF!</v>
      </c>
      <c r="Z1007" s="35" t="e">
        <f t="shared" si="73"/>
        <v>#REF!</v>
      </c>
      <c r="AA1007" s="35"/>
      <c r="AB1007" s="35"/>
      <c r="AC1007" s="35" t="e">
        <f t="shared" si="74"/>
        <v>#REF!</v>
      </c>
      <c r="AD1007" s="12" t="str">
        <f>VLOOKUP(B1007,'[1]All-Muss'!$C$3:$L$1341,10,0)</f>
        <v>Letter sent, last communication 11</v>
      </c>
    </row>
    <row r="1008" spans="1:30" ht="15" thickBot="1" x14ac:dyDescent="0.35">
      <c r="A1008" s="27">
        <v>1008</v>
      </c>
      <c r="B1008" s="28" t="s">
        <v>2457</v>
      </c>
      <c r="C1008" s="23" t="s">
        <v>23</v>
      </c>
      <c r="D1008" s="29">
        <v>7000041</v>
      </c>
      <c r="E1008" s="19" t="s">
        <v>25</v>
      </c>
      <c r="F1008" s="23" t="s">
        <v>26</v>
      </c>
      <c r="G1008" s="31">
        <v>34463</v>
      </c>
      <c r="H1008" s="23">
        <v>1994</v>
      </c>
      <c r="I1008" s="23" t="s">
        <v>2458</v>
      </c>
      <c r="J1008" s="23"/>
      <c r="K1008" s="34"/>
      <c r="L1008" s="34">
        <f>VLOOKUP(B1008,'[1]All-Muss'!$C$3:$L$1341,5,0)</f>
        <v>75000</v>
      </c>
      <c r="M1008" s="34">
        <f>VLOOKUP(B1008,'[1]All-Muss'!$C$3:$L$1341,6,0)</f>
        <v>75000</v>
      </c>
      <c r="N1008" s="30" t="str">
        <f>VLOOKUP(B1008,'[1]All-Muss'!$C$3:$L$1341,8,0)</f>
        <v>R.M</v>
      </c>
      <c r="O1008" s="34">
        <f t="shared" si="75"/>
        <v>0</v>
      </c>
      <c r="P1008" s="23" t="e">
        <f>+#REF!-H1008</f>
        <v>#REF!</v>
      </c>
      <c r="Q1008" s="24" t="e">
        <f t="shared" si="76"/>
        <v>#REF!</v>
      </c>
      <c r="R1008" s="25" t="e">
        <f t="shared" si="77"/>
        <v>#REF!</v>
      </c>
      <c r="S1008" s="24">
        <f t="shared" si="78"/>
        <v>0</v>
      </c>
      <c r="T1008" s="35"/>
      <c r="U1008" s="35"/>
      <c r="V1008" s="35" t="e">
        <f t="shared" si="72"/>
        <v>#REF!</v>
      </c>
      <c r="W1008" s="23" t="e">
        <f>+#REF!-H1008</f>
        <v>#REF!</v>
      </c>
      <c r="X1008" s="35">
        <f t="shared" si="70"/>
        <v>60000</v>
      </c>
      <c r="Y1008" s="35" t="e">
        <f t="shared" si="71"/>
        <v>#REF!</v>
      </c>
      <c r="Z1008" s="35" t="e">
        <f t="shared" si="73"/>
        <v>#REF!</v>
      </c>
      <c r="AA1008" s="35"/>
      <c r="AB1008" s="35"/>
      <c r="AC1008" s="35" t="e">
        <f t="shared" si="74"/>
        <v>#REF!</v>
      </c>
      <c r="AD1008" s="12" t="str">
        <f>VLOOKUP(B1008,'[1]All-Muss'!$C$3:$L$1341,10,0)</f>
        <v>Last communication 14</v>
      </c>
    </row>
    <row r="1009" spans="1:30" ht="15" thickBot="1" x14ac:dyDescent="0.35">
      <c r="A1009" s="27">
        <v>1009</v>
      </c>
      <c r="B1009" s="28" t="s">
        <v>2459</v>
      </c>
      <c r="C1009" s="23" t="s">
        <v>23</v>
      </c>
      <c r="D1009" s="29">
        <v>7000042</v>
      </c>
      <c r="E1009" s="19" t="s">
        <v>25</v>
      </c>
      <c r="F1009" s="23" t="s">
        <v>26</v>
      </c>
      <c r="G1009" s="23" t="s">
        <v>1737</v>
      </c>
      <c r="H1009" s="23">
        <v>1994</v>
      </c>
      <c r="I1009" s="23" t="s">
        <v>2460</v>
      </c>
      <c r="J1009" s="23"/>
      <c r="K1009" s="34"/>
      <c r="L1009" s="34">
        <f>VLOOKUP(B1009,'[1]All-Muss'!$C$3:$L$1341,5,0)</f>
        <v>35000</v>
      </c>
      <c r="M1009" s="34">
        <f>VLOOKUP(B1009,'[1]All-Muss'!$C$3:$L$1341,6,0)</f>
        <v>35000</v>
      </c>
      <c r="N1009" s="30" t="str">
        <f>VLOOKUP(B1009,'[1]All-Muss'!$C$3:$L$1341,8,0)</f>
        <v>I.R.M</v>
      </c>
      <c r="O1009" s="34">
        <f t="shared" si="75"/>
        <v>0</v>
      </c>
      <c r="P1009" s="23" t="e">
        <f>+#REF!-H1009</f>
        <v>#REF!</v>
      </c>
      <c r="Q1009" s="24" t="e">
        <f t="shared" si="76"/>
        <v>#REF!</v>
      </c>
      <c r="R1009" s="25" t="e">
        <f t="shared" si="77"/>
        <v>#REF!</v>
      </c>
      <c r="S1009" s="24">
        <f t="shared" si="78"/>
        <v>0</v>
      </c>
      <c r="T1009" s="35"/>
      <c r="U1009" s="35"/>
      <c r="V1009" s="35" t="e">
        <f t="shared" si="72"/>
        <v>#REF!</v>
      </c>
      <c r="W1009" s="23" t="e">
        <f>+#REF!-H1009</f>
        <v>#REF!</v>
      </c>
      <c r="X1009" s="35">
        <f t="shared" ref="X1009:X1055" si="79">IF(N1009="regular",((M1009-(M1009/99)*W1009)),(M1009-(M1009*20%)))</f>
        <v>28000</v>
      </c>
      <c r="Y1009" s="35" t="e">
        <f t="shared" ref="Y1009:Y1055" si="80">((M1009-(M1009/99)*W1009))</f>
        <v>#REF!</v>
      </c>
      <c r="Z1009" s="35" t="e">
        <f t="shared" si="73"/>
        <v>#REF!</v>
      </c>
      <c r="AA1009" s="35"/>
      <c r="AB1009" s="35"/>
      <c r="AC1009" s="35" t="e">
        <f t="shared" si="74"/>
        <v>#REF!</v>
      </c>
      <c r="AD1009" s="12" t="str">
        <f>VLOOKUP(B1009,'[1]All-Muss'!$C$3:$L$1341,10,0)</f>
        <v>Letter undelivered, last communication 01</v>
      </c>
    </row>
    <row r="1010" spans="1:30" ht="15" thickBot="1" x14ac:dyDescent="0.35">
      <c r="A1010" s="27">
        <v>1010</v>
      </c>
      <c r="B1010" s="28" t="s">
        <v>2461</v>
      </c>
      <c r="C1010" s="23" t="s">
        <v>23</v>
      </c>
      <c r="D1010" s="29">
        <v>7000083</v>
      </c>
      <c r="E1010" s="19" t="s">
        <v>25</v>
      </c>
      <c r="F1010" s="23" t="s">
        <v>26</v>
      </c>
      <c r="G1010" s="23" t="s">
        <v>2462</v>
      </c>
      <c r="H1010" s="23">
        <v>1994</v>
      </c>
      <c r="I1010" s="23" t="s">
        <v>2463</v>
      </c>
      <c r="J1010" s="23"/>
      <c r="K1010" s="34"/>
      <c r="L1010" s="34">
        <f>VLOOKUP(B1010,'[1]All-Muss'!$C$3:$L$1341,5,0)</f>
        <v>57000</v>
      </c>
      <c r="M1010" s="34">
        <f>VLOOKUP(B1010,'[1]All-Muss'!$C$3:$L$1341,6,0)</f>
        <v>57000</v>
      </c>
      <c r="N1010" s="30" t="str">
        <f>VLOOKUP(B1010,'[1]All-Muss'!$C$3:$L$1341,8,0)</f>
        <v>I.R.M</v>
      </c>
      <c r="O1010" s="34">
        <f t="shared" si="75"/>
        <v>0</v>
      </c>
      <c r="P1010" s="23" t="e">
        <f>+#REF!-H1010</f>
        <v>#REF!</v>
      </c>
      <c r="Q1010" s="24" t="e">
        <f t="shared" si="76"/>
        <v>#REF!</v>
      </c>
      <c r="R1010" s="25" t="e">
        <f t="shared" si="77"/>
        <v>#REF!</v>
      </c>
      <c r="S1010" s="24">
        <f t="shared" si="78"/>
        <v>0</v>
      </c>
      <c r="T1010" s="35"/>
      <c r="U1010" s="35"/>
      <c r="V1010" s="35" t="e">
        <f t="shared" ref="V1010:V1055" si="81">+R1010-T1010+U1010</f>
        <v>#REF!</v>
      </c>
      <c r="W1010" s="23" t="e">
        <f>+#REF!-H1010</f>
        <v>#REF!</v>
      </c>
      <c r="X1010" s="35">
        <f t="shared" si="79"/>
        <v>45600</v>
      </c>
      <c r="Y1010" s="35" t="e">
        <f t="shared" si="80"/>
        <v>#REF!</v>
      </c>
      <c r="Z1010" s="35" t="e">
        <f t="shared" ref="Z1010:Z1055" si="82">IF(V1010="regular",0,(M1010-(M1010*20%)))</f>
        <v>#REF!</v>
      </c>
      <c r="AA1010" s="35"/>
      <c r="AB1010" s="35"/>
      <c r="AC1010" s="35" t="e">
        <f t="shared" ref="AC1010:AC1055" si="83">+Y1010-AA1010</f>
        <v>#REF!</v>
      </c>
      <c r="AD1010" s="12" t="str">
        <f>VLOOKUP(B1010,'[1]All-Muss'!$C$3:$L$1341,10,0)</f>
        <v>Letter sent, last communication 10</v>
      </c>
    </row>
    <row r="1011" spans="1:30" ht="15" thickBot="1" x14ac:dyDescent="0.35">
      <c r="A1011" s="27">
        <v>1011</v>
      </c>
      <c r="B1011" s="28" t="s">
        <v>2464</v>
      </c>
      <c r="C1011" s="23" t="s">
        <v>23</v>
      </c>
      <c r="D1011" s="29">
        <v>7000103</v>
      </c>
      <c r="E1011" s="19" t="s">
        <v>25</v>
      </c>
      <c r="F1011" s="23" t="s">
        <v>26</v>
      </c>
      <c r="G1011" s="23" t="s">
        <v>1878</v>
      </c>
      <c r="H1011" s="23">
        <v>1994</v>
      </c>
      <c r="I1011" s="23" t="s">
        <v>2465</v>
      </c>
      <c r="J1011" s="23"/>
      <c r="K1011" s="34"/>
      <c r="L1011" s="34">
        <f>VLOOKUP(B1011,'[1]All-Muss'!$C$3:$L$1341,5,0)</f>
        <v>75000</v>
      </c>
      <c r="M1011" s="34">
        <f>VLOOKUP(B1011,'[1]All-Muss'!$C$3:$L$1341,6,0)</f>
        <v>75000</v>
      </c>
      <c r="N1011" s="30" t="str">
        <f>VLOOKUP(B1011,'[1]All-Muss'!$C$3:$L$1341,8,0)</f>
        <v>I.R.M</v>
      </c>
      <c r="O1011" s="34">
        <f t="shared" si="75"/>
        <v>0</v>
      </c>
      <c r="P1011" s="23" t="e">
        <f>+#REF!-H1011</f>
        <v>#REF!</v>
      </c>
      <c r="Q1011" s="24" t="e">
        <f t="shared" si="76"/>
        <v>#REF!</v>
      </c>
      <c r="R1011" s="25" t="e">
        <f t="shared" si="77"/>
        <v>#REF!</v>
      </c>
      <c r="S1011" s="24">
        <f t="shared" si="78"/>
        <v>0</v>
      </c>
      <c r="T1011" s="35"/>
      <c r="U1011" s="35"/>
      <c r="V1011" s="35" t="e">
        <f t="shared" si="81"/>
        <v>#REF!</v>
      </c>
      <c r="W1011" s="23" t="e">
        <f>+#REF!-H1011</f>
        <v>#REF!</v>
      </c>
      <c r="X1011" s="35">
        <f t="shared" si="79"/>
        <v>60000</v>
      </c>
      <c r="Y1011" s="35" t="e">
        <f t="shared" si="80"/>
        <v>#REF!</v>
      </c>
      <c r="Z1011" s="35" t="e">
        <f t="shared" si="82"/>
        <v>#REF!</v>
      </c>
      <c r="AA1011" s="35"/>
      <c r="AB1011" s="35"/>
      <c r="AC1011" s="35" t="e">
        <f t="shared" si="83"/>
        <v>#REF!</v>
      </c>
      <c r="AD1011" s="12" t="str">
        <f>VLOOKUP(B1011,'[1]All-Muss'!$C$3:$L$1341,10,0)</f>
        <v>Letter sent, last communication 07</v>
      </c>
    </row>
    <row r="1012" spans="1:30" ht="15" thickBot="1" x14ac:dyDescent="0.35">
      <c r="A1012" s="27">
        <v>1012</v>
      </c>
      <c r="B1012" s="28" t="s">
        <v>2466</v>
      </c>
      <c r="C1012" s="23" t="s">
        <v>23</v>
      </c>
      <c r="D1012" s="29">
        <v>7000111</v>
      </c>
      <c r="E1012" s="19" t="s">
        <v>25</v>
      </c>
      <c r="F1012" s="23" t="s">
        <v>26</v>
      </c>
      <c r="G1012" s="23" t="s">
        <v>948</v>
      </c>
      <c r="H1012" s="23">
        <v>1994</v>
      </c>
      <c r="I1012" s="23" t="s">
        <v>2467</v>
      </c>
      <c r="J1012" s="23"/>
      <c r="K1012" s="34"/>
      <c r="L1012" s="34">
        <f>VLOOKUP(B1012,'[1]All-Muss'!$C$3:$L$1341,5,0)</f>
        <v>57000</v>
      </c>
      <c r="M1012" s="34">
        <f>VLOOKUP(B1012,'[1]All-Muss'!$C$3:$L$1341,6,0)</f>
        <v>57000</v>
      </c>
      <c r="N1012" s="30" t="str">
        <f>VLOOKUP(B1012,'[1]All-Muss'!$C$3:$L$1341,8,0)</f>
        <v>I.R.M</v>
      </c>
      <c r="O1012" s="34">
        <f t="shared" si="75"/>
        <v>0</v>
      </c>
      <c r="P1012" s="23" t="e">
        <f>+#REF!-H1012</f>
        <v>#REF!</v>
      </c>
      <c r="Q1012" s="24" t="e">
        <f t="shared" si="76"/>
        <v>#REF!</v>
      </c>
      <c r="R1012" s="25" t="e">
        <f t="shared" si="77"/>
        <v>#REF!</v>
      </c>
      <c r="S1012" s="24">
        <f t="shared" si="78"/>
        <v>0</v>
      </c>
      <c r="T1012" s="35"/>
      <c r="U1012" s="35"/>
      <c r="V1012" s="35" t="e">
        <f t="shared" si="81"/>
        <v>#REF!</v>
      </c>
      <c r="W1012" s="23" t="e">
        <f>+#REF!-H1012</f>
        <v>#REF!</v>
      </c>
      <c r="X1012" s="35">
        <f t="shared" si="79"/>
        <v>45600</v>
      </c>
      <c r="Y1012" s="35" t="e">
        <f t="shared" si="80"/>
        <v>#REF!</v>
      </c>
      <c r="Z1012" s="35" t="e">
        <f t="shared" si="82"/>
        <v>#REF!</v>
      </c>
      <c r="AA1012" s="35"/>
      <c r="AB1012" s="35"/>
      <c r="AC1012" s="35" t="e">
        <f t="shared" si="83"/>
        <v>#REF!</v>
      </c>
      <c r="AD1012" s="12" t="str">
        <f>VLOOKUP(B1012,'[1]All-Muss'!$C$3:$L$1341,10,0)</f>
        <v>Letter undelivered, last communication 02</v>
      </c>
    </row>
    <row r="1013" spans="1:30" ht="15" thickBot="1" x14ac:dyDescent="0.35">
      <c r="A1013" s="27">
        <v>1013</v>
      </c>
      <c r="B1013" s="28" t="s">
        <v>2468</v>
      </c>
      <c r="C1013" s="23" t="s">
        <v>23</v>
      </c>
      <c r="D1013" s="29">
        <v>7000113</v>
      </c>
      <c r="E1013" s="19" t="s">
        <v>25</v>
      </c>
      <c r="F1013" s="23" t="s">
        <v>26</v>
      </c>
      <c r="G1013" s="23" t="s">
        <v>948</v>
      </c>
      <c r="H1013" s="23">
        <v>1994</v>
      </c>
      <c r="I1013" s="23" t="s">
        <v>2469</v>
      </c>
      <c r="J1013" s="23"/>
      <c r="K1013" s="34"/>
      <c r="L1013" s="34">
        <f>VLOOKUP(B1013,'[1]All-Muss'!$C$3:$L$1341,5,0)</f>
        <v>35000</v>
      </c>
      <c r="M1013" s="34">
        <f>VLOOKUP(B1013,'[1]All-Muss'!$C$3:$L$1341,6,0)</f>
        <v>35000</v>
      </c>
      <c r="N1013" s="30" t="str">
        <f>VLOOKUP(B1013,'[1]All-Muss'!$C$3:$L$1341,8,0)</f>
        <v>I.R.M</v>
      </c>
      <c r="O1013" s="34">
        <f t="shared" si="75"/>
        <v>0</v>
      </c>
      <c r="P1013" s="23" t="e">
        <f>+#REF!-H1013</f>
        <v>#REF!</v>
      </c>
      <c r="Q1013" s="24" t="e">
        <f t="shared" si="76"/>
        <v>#REF!</v>
      </c>
      <c r="R1013" s="25" t="e">
        <f t="shared" si="77"/>
        <v>#REF!</v>
      </c>
      <c r="S1013" s="24">
        <f t="shared" si="78"/>
        <v>0</v>
      </c>
      <c r="T1013" s="35"/>
      <c r="U1013" s="35"/>
      <c r="V1013" s="35" t="e">
        <f t="shared" si="81"/>
        <v>#REF!</v>
      </c>
      <c r="W1013" s="23" t="e">
        <f>+#REF!-H1013</f>
        <v>#REF!</v>
      </c>
      <c r="X1013" s="35">
        <f t="shared" si="79"/>
        <v>28000</v>
      </c>
      <c r="Y1013" s="35" t="e">
        <f t="shared" si="80"/>
        <v>#REF!</v>
      </c>
      <c r="Z1013" s="35" t="e">
        <f t="shared" si="82"/>
        <v>#REF!</v>
      </c>
      <c r="AA1013" s="35"/>
      <c r="AB1013" s="35"/>
      <c r="AC1013" s="35" t="e">
        <f t="shared" si="83"/>
        <v>#REF!</v>
      </c>
      <c r="AD1013" s="12" t="str">
        <f>VLOOKUP(B1013,'[1]All-Muss'!$C$3:$L$1341,10,0)</f>
        <v>Letter undelivered, reminder sent 10</v>
      </c>
    </row>
    <row r="1014" spans="1:30" ht="15" thickBot="1" x14ac:dyDescent="0.35">
      <c r="A1014" s="27">
        <v>1014</v>
      </c>
      <c r="B1014" s="28" t="s">
        <v>2470</v>
      </c>
      <c r="C1014" s="23" t="s">
        <v>23</v>
      </c>
      <c r="D1014" s="29">
        <v>7000116</v>
      </c>
      <c r="E1014" s="19" t="s">
        <v>25</v>
      </c>
      <c r="F1014" s="23" t="s">
        <v>26</v>
      </c>
      <c r="G1014" s="23" t="s">
        <v>948</v>
      </c>
      <c r="H1014" s="23">
        <v>1994</v>
      </c>
      <c r="I1014" s="23" t="s">
        <v>2471</v>
      </c>
      <c r="J1014" s="23"/>
      <c r="K1014" s="34"/>
      <c r="L1014" s="34">
        <f>VLOOKUP(B1014,'[1]All-Muss'!$C$3:$L$1341,5,0)</f>
        <v>75000</v>
      </c>
      <c r="M1014" s="34">
        <f>VLOOKUP(B1014,'[1]All-Muss'!$C$3:$L$1341,6,0)</f>
        <v>75000</v>
      </c>
      <c r="N1014" s="30" t="str">
        <f>VLOOKUP(B1014,'[1]All-Muss'!$C$3:$L$1341,8,0)</f>
        <v>R.M</v>
      </c>
      <c r="O1014" s="34">
        <f t="shared" si="75"/>
        <v>0</v>
      </c>
      <c r="P1014" s="23" t="e">
        <f>+#REF!-H1014</f>
        <v>#REF!</v>
      </c>
      <c r="Q1014" s="24" t="e">
        <f t="shared" si="76"/>
        <v>#REF!</v>
      </c>
      <c r="R1014" s="25" t="e">
        <f t="shared" si="77"/>
        <v>#REF!</v>
      </c>
      <c r="S1014" s="24">
        <f t="shared" si="78"/>
        <v>0</v>
      </c>
      <c r="T1014" s="35"/>
      <c r="U1014" s="35"/>
      <c r="V1014" s="35" t="e">
        <f t="shared" si="81"/>
        <v>#REF!</v>
      </c>
      <c r="W1014" s="23" t="e">
        <f>+#REF!-H1014</f>
        <v>#REF!</v>
      </c>
      <c r="X1014" s="35">
        <f t="shared" si="79"/>
        <v>60000</v>
      </c>
      <c r="Y1014" s="35" t="e">
        <f t="shared" si="80"/>
        <v>#REF!</v>
      </c>
      <c r="Z1014" s="35" t="e">
        <f t="shared" si="82"/>
        <v>#REF!</v>
      </c>
      <c r="AA1014" s="35"/>
      <c r="AB1014" s="35"/>
      <c r="AC1014" s="35" t="e">
        <f t="shared" si="83"/>
        <v>#REF!</v>
      </c>
      <c r="AD1014" s="12" t="str">
        <f>VLOOKUP(B1014,'[1]All-Muss'!$C$3:$L$1341,10,0)</f>
        <v>Last communication 12</v>
      </c>
    </row>
    <row r="1015" spans="1:30" ht="15" thickBot="1" x14ac:dyDescent="0.35">
      <c r="A1015" s="27">
        <v>1015</v>
      </c>
      <c r="B1015" s="28" t="s">
        <v>2472</v>
      </c>
      <c r="C1015" s="23" t="s">
        <v>23</v>
      </c>
      <c r="D1015" s="29">
        <v>7000117</v>
      </c>
      <c r="E1015" s="19" t="s">
        <v>25</v>
      </c>
      <c r="F1015" s="23" t="s">
        <v>26</v>
      </c>
      <c r="G1015" s="23" t="s">
        <v>951</v>
      </c>
      <c r="H1015" s="23">
        <v>1994</v>
      </c>
      <c r="I1015" s="23" t="s">
        <v>2473</v>
      </c>
      <c r="J1015" s="23"/>
      <c r="K1015" s="34"/>
      <c r="L1015" s="34">
        <f>VLOOKUP(B1015,'[1]All-Muss'!$C$3:$L$1341,5,0)</f>
        <v>28000</v>
      </c>
      <c r="M1015" s="34">
        <f>VLOOKUP(B1015,'[1]All-Muss'!$C$3:$L$1341,6,0)</f>
        <v>28000</v>
      </c>
      <c r="N1015" s="30" t="str">
        <f>VLOOKUP(B1015,'[1]All-Muss'!$C$3:$L$1341,8,0)</f>
        <v>I.R.M</v>
      </c>
      <c r="O1015" s="34">
        <f t="shared" si="75"/>
        <v>0</v>
      </c>
      <c r="P1015" s="23" t="e">
        <f>+#REF!-H1015</f>
        <v>#REF!</v>
      </c>
      <c r="Q1015" s="24" t="e">
        <f t="shared" si="76"/>
        <v>#REF!</v>
      </c>
      <c r="R1015" s="25" t="e">
        <f t="shared" si="77"/>
        <v>#REF!</v>
      </c>
      <c r="S1015" s="24">
        <f t="shared" si="78"/>
        <v>0</v>
      </c>
      <c r="T1015" s="35"/>
      <c r="U1015" s="35"/>
      <c r="V1015" s="35" t="e">
        <f t="shared" si="81"/>
        <v>#REF!</v>
      </c>
      <c r="W1015" s="23" t="e">
        <f>+#REF!-H1015</f>
        <v>#REF!</v>
      </c>
      <c r="X1015" s="35">
        <f t="shared" si="79"/>
        <v>22400</v>
      </c>
      <c r="Y1015" s="35" t="e">
        <f t="shared" si="80"/>
        <v>#REF!</v>
      </c>
      <c r="Z1015" s="35" t="e">
        <f t="shared" si="82"/>
        <v>#REF!</v>
      </c>
      <c r="AA1015" s="35"/>
      <c r="AB1015" s="35"/>
      <c r="AC1015" s="35" t="e">
        <f t="shared" si="83"/>
        <v>#REF!</v>
      </c>
      <c r="AD1015" s="12" t="str">
        <f>VLOOKUP(B1015,'[1]All-Muss'!$C$3:$L$1341,10,0)</f>
        <v>Letter sent, last communication 07</v>
      </c>
    </row>
    <row r="1016" spans="1:30" ht="29.4" thickBot="1" x14ac:dyDescent="0.35">
      <c r="A1016" s="27">
        <v>1016</v>
      </c>
      <c r="B1016" s="28" t="s">
        <v>2474</v>
      </c>
      <c r="C1016" s="23" t="s">
        <v>23</v>
      </c>
      <c r="D1016" s="29">
        <v>7000120</v>
      </c>
      <c r="E1016" s="19" t="s">
        <v>25</v>
      </c>
      <c r="F1016" s="23" t="s">
        <v>26</v>
      </c>
      <c r="G1016" s="23" t="s">
        <v>951</v>
      </c>
      <c r="H1016" s="23">
        <v>1994</v>
      </c>
      <c r="I1016" s="23" t="s">
        <v>2475</v>
      </c>
      <c r="J1016" s="23"/>
      <c r="K1016" s="34"/>
      <c r="L1016" s="34">
        <f>VLOOKUP(B1016,'[1]All-Muss'!$C$3:$L$1341,5,0)</f>
        <v>75000</v>
      </c>
      <c r="M1016" s="34">
        <f>VLOOKUP(B1016,'[1]All-Muss'!$C$3:$L$1341,6,0)</f>
        <v>22500</v>
      </c>
      <c r="N1016" s="30" t="str">
        <f>VLOOKUP(B1016,'[1]All-Muss'!$C$3:$L$1341,8,0)</f>
        <v>Outstanding</v>
      </c>
      <c r="O1016" s="34">
        <f t="shared" si="75"/>
        <v>52500</v>
      </c>
      <c r="P1016" s="23" t="e">
        <f>+#REF!-H1016</f>
        <v>#REF!</v>
      </c>
      <c r="Q1016" s="24">
        <f t="shared" si="76"/>
        <v>18000</v>
      </c>
      <c r="R1016" s="25" t="e">
        <f t="shared" si="77"/>
        <v>#REF!</v>
      </c>
      <c r="S1016" s="24">
        <f t="shared" si="78"/>
        <v>18000</v>
      </c>
      <c r="T1016" s="35"/>
      <c r="U1016" s="35"/>
      <c r="V1016" s="35" t="e">
        <f t="shared" si="81"/>
        <v>#REF!</v>
      </c>
      <c r="W1016" s="23" t="e">
        <f>+#REF!-H1016</f>
        <v>#REF!</v>
      </c>
      <c r="X1016" s="35">
        <f t="shared" si="79"/>
        <v>18000</v>
      </c>
      <c r="Y1016" s="35" t="e">
        <f t="shared" si="80"/>
        <v>#REF!</v>
      </c>
      <c r="Z1016" s="35" t="e">
        <f t="shared" si="82"/>
        <v>#REF!</v>
      </c>
      <c r="AA1016" s="35"/>
      <c r="AB1016" s="35"/>
      <c r="AC1016" s="35" t="e">
        <f t="shared" si="83"/>
        <v>#REF!</v>
      </c>
      <c r="AD1016" s="12" t="str">
        <f>VLOOKUP(B1016,'[1]All-Muss'!$C$3:$L$1341,10,0)</f>
        <v xml:space="preserve">Details of member missed from file. Only application from in file . </v>
      </c>
    </row>
    <row r="1017" spans="1:30" ht="15" thickBot="1" x14ac:dyDescent="0.35">
      <c r="A1017" s="27">
        <v>1017</v>
      </c>
      <c r="B1017" s="28" t="s">
        <v>2476</v>
      </c>
      <c r="C1017" s="23" t="s">
        <v>23</v>
      </c>
      <c r="D1017" s="29">
        <v>7000129</v>
      </c>
      <c r="E1017" s="19" t="s">
        <v>25</v>
      </c>
      <c r="F1017" s="23" t="s">
        <v>26</v>
      </c>
      <c r="G1017" s="23" t="s">
        <v>1883</v>
      </c>
      <c r="H1017" s="23">
        <v>1994</v>
      </c>
      <c r="I1017" s="23" t="s">
        <v>2477</v>
      </c>
      <c r="J1017" s="23"/>
      <c r="K1017" s="34"/>
      <c r="L1017" s="34">
        <f>VLOOKUP(B1017,'[1]All-Muss'!$C$3:$L$1341,5,0)</f>
        <v>35000</v>
      </c>
      <c r="M1017" s="34">
        <f>VLOOKUP(B1017,'[1]All-Muss'!$C$3:$L$1341,6,0)</f>
        <v>35000</v>
      </c>
      <c r="N1017" s="30" t="str">
        <f>VLOOKUP(B1017,'[1]All-Muss'!$C$3:$L$1341,8,0)</f>
        <v>I.R.M</v>
      </c>
      <c r="O1017" s="34">
        <f t="shared" si="75"/>
        <v>0</v>
      </c>
      <c r="P1017" s="23" t="e">
        <f>+#REF!-H1017</f>
        <v>#REF!</v>
      </c>
      <c r="Q1017" s="24" t="e">
        <f t="shared" si="76"/>
        <v>#REF!</v>
      </c>
      <c r="R1017" s="25" t="e">
        <f t="shared" si="77"/>
        <v>#REF!</v>
      </c>
      <c r="S1017" s="24">
        <f t="shared" si="78"/>
        <v>0</v>
      </c>
      <c r="T1017" s="35"/>
      <c r="U1017" s="35"/>
      <c r="V1017" s="35" t="e">
        <f t="shared" si="81"/>
        <v>#REF!</v>
      </c>
      <c r="W1017" s="23" t="e">
        <f>+#REF!-H1017</f>
        <v>#REF!</v>
      </c>
      <c r="X1017" s="35">
        <f t="shared" si="79"/>
        <v>28000</v>
      </c>
      <c r="Y1017" s="35" t="e">
        <f t="shared" si="80"/>
        <v>#REF!</v>
      </c>
      <c r="Z1017" s="35" t="e">
        <f t="shared" si="82"/>
        <v>#REF!</v>
      </c>
      <c r="AA1017" s="35"/>
      <c r="AB1017" s="35"/>
      <c r="AC1017" s="35" t="e">
        <f t="shared" si="83"/>
        <v>#REF!</v>
      </c>
      <c r="AD1017" s="12" t="str">
        <f>VLOOKUP(B1017,'[1]All-Muss'!$C$3:$L$1341,10,0)</f>
        <v>Letter sent, last communication 07</v>
      </c>
    </row>
    <row r="1018" spans="1:30" ht="15" thickBot="1" x14ac:dyDescent="0.35">
      <c r="A1018" s="27">
        <v>1018</v>
      </c>
      <c r="B1018" s="28" t="s">
        <v>2478</v>
      </c>
      <c r="C1018" s="23" t="s">
        <v>23</v>
      </c>
      <c r="D1018" s="29">
        <v>7000141</v>
      </c>
      <c r="E1018" s="19" t="s">
        <v>25</v>
      </c>
      <c r="F1018" s="23" t="s">
        <v>26</v>
      </c>
      <c r="G1018" s="31">
        <v>34527</v>
      </c>
      <c r="H1018" s="23">
        <v>1994</v>
      </c>
      <c r="I1018" s="23" t="s">
        <v>2479</v>
      </c>
      <c r="J1018" s="23"/>
      <c r="K1018" s="34"/>
      <c r="L1018" s="34">
        <f>VLOOKUP(B1018,'[1]All-Muss'!$C$3:$L$1341,5,0)</f>
        <v>54150</v>
      </c>
      <c r="M1018" s="34">
        <f>VLOOKUP(B1018,'[1]All-Muss'!$C$3:$L$1341,6,0)</f>
        <v>54150</v>
      </c>
      <c r="N1018" s="30" t="str">
        <f>VLOOKUP(B1018,'[1]All-Muss'!$C$3:$L$1341,8,0)</f>
        <v>I.R.M</v>
      </c>
      <c r="O1018" s="34">
        <f t="shared" si="75"/>
        <v>0</v>
      </c>
      <c r="P1018" s="23" t="e">
        <f>+#REF!-H1018</f>
        <v>#REF!</v>
      </c>
      <c r="Q1018" s="24" t="e">
        <f t="shared" si="76"/>
        <v>#REF!</v>
      </c>
      <c r="R1018" s="25" t="e">
        <f t="shared" si="77"/>
        <v>#REF!</v>
      </c>
      <c r="S1018" s="24">
        <f t="shared" si="78"/>
        <v>0</v>
      </c>
      <c r="T1018" s="35"/>
      <c r="U1018" s="35"/>
      <c r="V1018" s="35" t="e">
        <f t="shared" si="81"/>
        <v>#REF!</v>
      </c>
      <c r="W1018" s="23" t="e">
        <f>+#REF!-H1018</f>
        <v>#REF!</v>
      </c>
      <c r="X1018" s="35">
        <f t="shared" si="79"/>
        <v>43320</v>
      </c>
      <c r="Y1018" s="35" t="e">
        <f t="shared" si="80"/>
        <v>#REF!</v>
      </c>
      <c r="Z1018" s="35" t="e">
        <f t="shared" si="82"/>
        <v>#REF!</v>
      </c>
      <c r="AA1018" s="35"/>
      <c r="AB1018" s="35"/>
      <c r="AC1018" s="35" t="e">
        <f t="shared" si="83"/>
        <v>#REF!</v>
      </c>
      <c r="AD1018" s="12" t="str">
        <f>VLOOKUP(B1018,'[1]All-Muss'!$C$3:$L$1341,10,0)</f>
        <v>Letter sent, last communication 07</v>
      </c>
    </row>
    <row r="1019" spans="1:30" ht="15" thickBot="1" x14ac:dyDescent="0.35">
      <c r="A1019" s="27">
        <v>1019</v>
      </c>
      <c r="B1019" s="28" t="s">
        <v>2480</v>
      </c>
      <c r="C1019" s="23" t="s">
        <v>23</v>
      </c>
      <c r="D1019" s="29">
        <v>7000153</v>
      </c>
      <c r="E1019" s="19" t="s">
        <v>25</v>
      </c>
      <c r="F1019" s="23" t="s">
        <v>26</v>
      </c>
      <c r="G1019" s="23" t="s">
        <v>1950</v>
      </c>
      <c r="H1019" s="23">
        <v>1994</v>
      </c>
      <c r="I1019" s="23" t="s">
        <v>2481</v>
      </c>
      <c r="J1019" s="23"/>
      <c r="K1019" s="34"/>
      <c r="L1019" s="34">
        <f>VLOOKUP(B1019,'[1]All-Muss'!$C$3:$L$1341,5,0)</f>
        <v>26600</v>
      </c>
      <c r="M1019" s="34">
        <f>VLOOKUP(B1019,'[1]All-Muss'!$C$3:$L$1341,6,0)</f>
        <v>26600</v>
      </c>
      <c r="N1019" s="30" t="str">
        <f>VLOOKUP(B1019,'[1]All-Muss'!$C$3:$L$1341,8,0)</f>
        <v>I.R.M</v>
      </c>
      <c r="O1019" s="34">
        <f t="shared" si="75"/>
        <v>0</v>
      </c>
      <c r="P1019" s="23" t="e">
        <f>+#REF!-H1019</f>
        <v>#REF!</v>
      </c>
      <c r="Q1019" s="24" t="e">
        <f t="shared" si="76"/>
        <v>#REF!</v>
      </c>
      <c r="R1019" s="25" t="e">
        <f t="shared" si="77"/>
        <v>#REF!</v>
      </c>
      <c r="S1019" s="24">
        <f t="shared" si="78"/>
        <v>0</v>
      </c>
      <c r="T1019" s="35"/>
      <c r="U1019" s="35"/>
      <c r="V1019" s="35" t="e">
        <f t="shared" si="81"/>
        <v>#REF!</v>
      </c>
      <c r="W1019" s="23" t="e">
        <f>+#REF!-H1019</f>
        <v>#REF!</v>
      </c>
      <c r="X1019" s="35">
        <f t="shared" si="79"/>
        <v>21280</v>
      </c>
      <c r="Y1019" s="35" t="e">
        <f t="shared" si="80"/>
        <v>#REF!</v>
      </c>
      <c r="Z1019" s="35" t="e">
        <f t="shared" si="82"/>
        <v>#REF!</v>
      </c>
      <c r="AA1019" s="35"/>
      <c r="AB1019" s="35"/>
      <c r="AC1019" s="35" t="e">
        <f t="shared" si="83"/>
        <v>#REF!</v>
      </c>
      <c r="AD1019" s="12" t="str">
        <f>VLOOKUP(B1019,'[1]All-Muss'!$C$3:$L$1341,10,0)</f>
        <v>Letter undelivered, reminder sent 12</v>
      </c>
    </row>
    <row r="1020" spans="1:30" ht="15" thickBot="1" x14ac:dyDescent="0.35">
      <c r="A1020" s="27">
        <v>1020</v>
      </c>
      <c r="B1020" s="28" t="s">
        <v>2482</v>
      </c>
      <c r="C1020" s="23" t="s">
        <v>23</v>
      </c>
      <c r="D1020" s="29">
        <v>7000169</v>
      </c>
      <c r="E1020" s="19" t="s">
        <v>25</v>
      </c>
      <c r="F1020" s="23" t="s">
        <v>26</v>
      </c>
      <c r="G1020" s="23" t="s">
        <v>1959</v>
      </c>
      <c r="H1020" s="23">
        <v>1994</v>
      </c>
      <c r="I1020" s="23" t="s">
        <v>2483</v>
      </c>
      <c r="J1020" s="23"/>
      <c r="K1020" s="34"/>
      <c r="L1020" s="34">
        <f>VLOOKUP(B1020,'[1]All-Muss'!$C$3:$L$1341,5,0)</f>
        <v>57000</v>
      </c>
      <c r="M1020" s="34">
        <f>VLOOKUP(B1020,'[1]All-Muss'!$C$3:$L$1341,6,0)</f>
        <v>57000</v>
      </c>
      <c r="N1020" s="30" t="str">
        <f>VLOOKUP(B1020,'[1]All-Muss'!$C$3:$L$1341,8,0)</f>
        <v>I.R.M</v>
      </c>
      <c r="O1020" s="34">
        <f t="shared" si="75"/>
        <v>0</v>
      </c>
      <c r="P1020" s="23" t="e">
        <f>+#REF!-H1020</f>
        <v>#REF!</v>
      </c>
      <c r="Q1020" s="24" t="e">
        <f t="shared" si="76"/>
        <v>#REF!</v>
      </c>
      <c r="R1020" s="25" t="e">
        <f t="shared" si="77"/>
        <v>#REF!</v>
      </c>
      <c r="S1020" s="24">
        <f t="shared" si="78"/>
        <v>0</v>
      </c>
      <c r="T1020" s="35"/>
      <c r="U1020" s="35"/>
      <c r="V1020" s="35" t="e">
        <f t="shared" si="81"/>
        <v>#REF!</v>
      </c>
      <c r="W1020" s="23" t="e">
        <f>+#REF!-H1020</f>
        <v>#REF!</v>
      </c>
      <c r="X1020" s="35">
        <f t="shared" si="79"/>
        <v>45600</v>
      </c>
      <c r="Y1020" s="35" t="e">
        <f t="shared" si="80"/>
        <v>#REF!</v>
      </c>
      <c r="Z1020" s="35" t="e">
        <f t="shared" si="82"/>
        <v>#REF!</v>
      </c>
      <c r="AA1020" s="35"/>
      <c r="AB1020" s="35"/>
      <c r="AC1020" s="35" t="e">
        <f t="shared" si="83"/>
        <v>#REF!</v>
      </c>
      <c r="AD1020" s="12" t="str">
        <f>VLOOKUP(B1020,'[1]All-Muss'!$C$3:$L$1341,10,0)</f>
        <v>Letter sent, last communication 10</v>
      </c>
    </row>
    <row r="1021" spans="1:30" ht="15" thickBot="1" x14ac:dyDescent="0.35">
      <c r="A1021" s="27">
        <v>1021</v>
      </c>
      <c r="B1021" s="28" t="s">
        <v>2484</v>
      </c>
      <c r="C1021" s="23" t="s">
        <v>23</v>
      </c>
      <c r="D1021" s="29">
        <v>7000172</v>
      </c>
      <c r="E1021" s="19" t="s">
        <v>25</v>
      </c>
      <c r="F1021" s="23" t="s">
        <v>26</v>
      </c>
      <c r="G1021" s="23" t="s">
        <v>1125</v>
      </c>
      <c r="H1021" s="23">
        <v>1994</v>
      </c>
      <c r="I1021" s="23" t="s">
        <v>2485</v>
      </c>
      <c r="J1021" s="23"/>
      <c r="K1021" s="34"/>
      <c r="L1021" s="34">
        <f>VLOOKUP(B1021,'[1]All-Muss'!$C$3:$L$1341,5,0)</f>
        <v>75000</v>
      </c>
      <c r="M1021" s="34">
        <f>VLOOKUP(B1021,'[1]All-Muss'!$C$3:$L$1341,6,0)</f>
        <v>75000</v>
      </c>
      <c r="N1021" s="30" t="str">
        <f>VLOOKUP(B1021,'[1]All-Muss'!$C$3:$L$1341,8,0)</f>
        <v>I.R.M</v>
      </c>
      <c r="O1021" s="34">
        <f t="shared" si="75"/>
        <v>0</v>
      </c>
      <c r="P1021" s="23" t="e">
        <f>+#REF!-H1021</f>
        <v>#REF!</v>
      </c>
      <c r="Q1021" s="24" t="e">
        <f t="shared" si="76"/>
        <v>#REF!</v>
      </c>
      <c r="R1021" s="25" t="e">
        <f t="shared" si="77"/>
        <v>#REF!</v>
      </c>
      <c r="S1021" s="24">
        <f t="shared" si="78"/>
        <v>0</v>
      </c>
      <c r="T1021" s="35"/>
      <c r="U1021" s="35"/>
      <c r="V1021" s="35" t="e">
        <f t="shared" si="81"/>
        <v>#REF!</v>
      </c>
      <c r="W1021" s="23" t="e">
        <f>+#REF!-H1021</f>
        <v>#REF!</v>
      </c>
      <c r="X1021" s="35">
        <f t="shared" si="79"/>
        <v>60000</v>
      </c>
      <c r="Y1021" s="35" t="e">
        <f t="shared" si="80"/>
        <v>#REF!</v>
      </c>
      <c r="Z1021" s="35" t="e">
        <f t="shared" si="82"/>
        <v>#REF!</v>
      </c>
      <c r="AA1021" s="35"/>
      <c r="AB1021" s="35"/>
      <c r="AC1021" s="35" t="e">
        <f t="shared" si="83"/>
        <v>#REF!</v>
      </c>
      <c r="AD1021" s="12" t="str">
        <f>VLOOKUP(B1021,'[1]All-Muss'!$C$3:$L$1341,10,0)</f>
        <v>Letter not sent, reminder sent 09</v>
      </c>
    </row>
    <row r="1022" spans="1:30" ht="15" thickBot="1" x14ac:dyDescent="0.35">
      <c r="A1022" s="27">
        <v>1022</v>
      </c>
      <c r="B1022" s="28" t="s">
        <v>2486</v>
      </c>
      <c r="C1022" s="23" t="s">
        <v>23</v>
      </c>
      <c r="D1022" s="29">
        <v>7000178</v>
      </c>
      <c r="E1022" s="19" t="s">
        <v>25</v>
      </c>
      <c r="F1022" s="23" t="s">
        <v>26</v>
      </c>
      <c r="G1022" s="23" t="s">
        <v>1125</v>
      </c>
      <c r="H1022" s="23">
        <v>1994</v>
      </c>
      <c r="I1022" s="23" t="s">
        <v>2487</v>
      </c>
      <c r="J1022" s="23"/>
      <c r="K1022" s="34"/>
      <c r="L1022" s="34">
        <f>VLOOKUP(B1022,'[1]All-Muss'!$C$3:$L$1341,5,0)</f>
        <v>75000</v>
      </c>
      <c r="M1022" s="34">
        <f>VLOOKUP(B1022,'[1]All-Muss'!$C$3:$L$1341,6,0)</f>
        <v>75000</v>
      </c>
      <c r="N1022" s="30" t="str">
        <f>VLOOKUP(B1022,'[1]All-Muss'!$C$3:$L$1341,8,0)</f>
        <v>I.R.M</v>
      </c>
      <c r="O1022" s="34">
        <f t="shared" si="75"/>
        <v>0</v>
      </c>
      <c r="P1022" s="23" t="e">
        <f>+#REF!-H1022</f>
        <v>#REF!</v>
      </c>
      <c r="Q1022" s="24" t="e">
        <f t="shared" si="76"/>
        <v>#REF!</v>
      </c>
      <c r="R1022" s="25" t="e">
        <f t="shared" si="77"/>
        <v>#REF!</v>
      </c>
      <c r="S1022" s="24">
        <f t="shared" si="78"/>
        <v>0</v>
      </c>
      <c r="T1022" s="35"/>
      <c r="U1022" s="35"/>
      <c r="V1022" s="35" t="e">
        <f t="shared" si="81"/>
        <v>#REF!</v>
      </c>
      <c r="W1022" s="23" t="e">
        <f>+#REF!-H1022</f>
        <v>#REF!</v>
      </c>
      <c r="X1022" s="35">
        <f t="shared" si="79"/>
        <v>60000</v>
      </c>
      <c r="Y1022" s="35" t="e">
        <f t="shared" si="80"/>
        <v>#REF!</v>
      </c>
      <c r="Z1022" s="35" t="e">
        <f t="shared" si="82"/>
        <v>#REF!</v>
      </c>
      <c r="AA1022" s="35"/>
      <c r="AB1022" s="35"/>
      <c r="AC1022" s="35" t="e">
        <f t="shared" si="83"/>
        <v>#REF!</v>
      </c>
      <c r="AD1022" s="12" t="str">
        <f>VLOOKUP(B1022,'[1]All-Muss'!$C$3:$L$1341,10,0)</f>
        <v>Letter sent, last communication 09</v>
      </c>
    </row>
    <row r="1023" spans="1:30" ht="15" thickBot="1" x14ac:dyDescent="0.35">
      <c r="A1023" s="27">
        <v>1023</v>
      </c>
      <c r="B1023" s="28" t="s">
        <v>2488</v>
      </c>
      <c r="C1023" s="23" t="s">
        <v>23</v>
      </c>
      <c r="D1023" s="29">
        <v>7000179</v>
      </c>
      <c r="E1023" s="19" t="s">
        <v>25</v>
      </c>
      <c r="F1023" s="23" t="s">
        <v>26</v>
      </c>
      <c r="G1023" s="23" t="s">
        <v>1122</v>
      </c>
      <c r="H1023" s="23">
        <v>1994</v>
      </c>
      <c r="I1023" s="23" t="s">
        <v>2489</v>
      </c>
      <c r="J1023" s="23"/>
      <c r="K1023" s="34"/>
      <c r="L1023" s="34">
        <f>VLOOKUP(B1023,'[1]All-Muss'!$C$3:$L$1341,5,0)</f>
        <v>71250</v>
      </c>
      <c r="M1023" s="34">
        <f>VLOOKUP(B1023,'[1]All-Muss'!$C$3:$L$1341,6,0)</f>
        <v>71250</v>
      </c>
      <c r="N1023" s="30" t="str">
        <f>VLOOKUP(B1023,'[1]All-Muss'!$C$3:$L$1341,8,0)</f>
        <v>I.R.M</v>
      </c>
      <c r="O1023" s="34">
        <f t="shared" si="75"/>
        <v>0</v>
      </c>
      <c r="P1023" s="23" t="e">
        <f>+#REF!-H1023</f>
        <v>#REF!</v>
      </c>
      <c r="Q1023" s="24" t="e">
        <f t="shared" si="76"/>
        <v>#REF!</v>
      </c>
      <c r="R1023" s="25" t="e">
        <f t="shared" si="77"/>
        <v>#REF!</v>
      </c>
      <c r="S1023" s="24">
        <f t="shared" si="78"/>
        <v>0</v>
      </c>
      <c r="T1023" s="35"/>
      <c r="U1023" s="35"/>
      <c r="V1023" s="35" t="e">
        <f t="shared" si="81"/>
        <v>#REF!</v>
      </c>
      <c r="W1023" s="23" t="e">
        <f>+#REF!-H1023</f>
        <v>#REF!</v>
      </c>
      <c r="X1023" s="35">
        <f t="shared" si="79"/>
        <v>57000</v>
      </c>
      <c r="Y1023" s="35" t="e">
        <f t="shared" si="80"/>
        <v>#REF!</v>
      </c>
      <c r="Z1023" s="35" t="e">
        <f t="shared" si="82"/>
        <v>#REF!</v>
      </c>
      <c r="AA1023" s="35"/>
      <c r="AB1023" s="35"/>
      <c r="AC1023" s="35" t="e">
        <f t="shared" si="83"/>
        <v>#REF!</v>
      </c>
      <c r="AD1023" s="12" t="str">
        <f>VLOOKUP(B1023,'[1]All-Muss'!$C$3:$L$1341,10,0)</f>
        <v>Letter sent, last communication 07</v>
      </c>
    </row>
    <row r="1024" spans="1:30" ht="15" thickBot="1" x14ac:dyDescent="0.35">
      <c r="A1024" s="27">
        <v>1024</v>
      </c>
      <c r="B1024" s="28" t="s">
        <v>2490</v>
      </c>
      <c r="C1024" s="23" t="s">
        <v>23</v>
      </c>
      <c r="D1024" s="29">
        <v>7000181</v>
      </c>
      <c r="E1024" s="19" t="s">
        <v>25</v>
      </c>
      <c r="F1024" s="23" t="s">
        <v>26</v>
      </c>
      <c r="G1024" s="23" t="s">
        <v>956</v>
      </c>
      <c r="H1024" s="23">
        <v>1994</v>
      </c>
      <c r="I1024" s="23" t="s">
        <v>2491</v>
      </c>
      <c r="J1024" s="23"/>
      <c r="K1024" s="34"/>
      <c r="L1024" s="34">
        <f>VLOOKUP(B1024,'[1]All-Muss'!$C$3:$L$1341,5,0)</f>
        <v>75000</v>
      </c>
      <c r="M1024" s="34">
        <f>VLOOKUP(B1024,'[1]All-Muss'!$C$3:$L$1341,6,0)</f>
        <v>22500</v>
      </c>
      <c r="N1024" s="30" t="str">
        <f>VLOOKUP(B1024,'[1]All-Muss'!$C$3:$L$1341,8,0)</f>
        <v>Outstanding</v>
      </c>
      <c r="O1024" s="34">
        <f t="shared" si="75"/>
        <v>52500</v>
      </c>
      <c r="P1024" s="23" t="e">
        <f>+#REF!-H1024</f>
        <v>#REF!</v>
      </c>
      <c r="Q1024" s="24">
        <f t="shared" si="76"/>
        <v>18000</v>
      </c>
      <c r="R1024" s="25" t="e">
        <f t="shared" si="77"/>
        <v>#REF!</v>
      </c>
      <c r="S1024" s="24">
        <f t="shared" si="78"/>
        <v>18000</v>
      </c>
      <c r="T1024" s="35"/>
      <c r="U1024" s="35"/>
      <c r="V1024" s="35" t="e">
        <f t="shared" si="81"/>
        <v>#REF!</v>
      </c>
      <c r="W1024" s="23" t="e">
        <f>+#REF!-H1024</f>
        <v>#REF!</v>
      </c>
      <c r="X1024" s="35">
        <f t="shared" si="79"/>
        <v>18000</v>
      </c>
      <c r="Y1024" s="35" t="e">
        <f t="shared" si="80"/>
        <v>#REF!</v>
      </c>
      <c r="Z1024" s="35" t="e">
        <f t="shared" si="82"/>
        <v>#REF!</v>
      </c>
      <c r="AA1024" s="35"/>
      <c r="AB1024" s="35"/>
      <c r="AC1024" s="35" t="e">
        <f t="shared" si="83"/>
        <v>#REF!</v>
      </c>
      <c r="AD1024" s="12" t="str">
        <f>VLOOKUP(B1024,'[1]All-Muss'!$C$3:$L$1341,10,0)</f>
        <v>Letter undelivered, no communication till date</v>
      </c>
    </row>
    <row r="1025" spans="1:30" ht="15" thickBot="1" x14ac:dyDescent="0.35">
      <c r="A1025" s="27">
        <v>1025</v>
      </c>
      <c r="B1025" s="28" t="s">
        <v>2492</v>
      </c>
      <c r="C1025" s="23" t="s">
        <v>23</v>
      </c>
      <c r="D1025" s="29">
        <v>7000182</v>
      </c>
      <c r="E1025" s="19" t="s">
        <v>25</v>
      </c>
      <c r="F1025" s="23" t="s">
        <v>26</v>
      </c>
      <c r="G1025" s="23" t="s">
        <v>1108</v>
      </c>
      <c r="H1025" s="23">
        <v>1994</v>
      </c>
      <c r="I1025" s="23" t="s">
        <v>2493</v>
      </c>
      <c r="J1025" s="23"/>
      <c r="K1025" s="34"/>
      <c r="L1025" s="34">
        <f>VLOOKUP(B1025,'[1]All-Muss'!$C$3:$L$1341,5,0)</f>
        <v>45000</v>
      </c>
      <c r="M1025" s="34">
        <f>VLOOKUP(B1025,'[1]All-Muss'!$C$3:$L$1341,6,0)</f>
        <v>27000</v>
      </c>
      <c r="N1025" s="30" t="str">
        <f>VLOOKUP(B1025,'[1]All-Muss'!$C$3:$L$1341,8,0)</f>
        <v>Outstanding</v>
      </c>
      <c r="O1025" s="34">
        <f t="shared" si="75"/>
        <v>18000</v>
      </c>
      <c r="P1025" s="23" t="e">
        <f>+#REF!-H1025</f>
        <v>#REF!</v>
      </c>
      <c r="Q1025" s="24">
        <f t="shared" si="76"/>
        <v>21600</v>
      </c>
      <c r="R1025" s="25" t="e">
        <f t="shared" si="77"/>
        <v>#REF!</v>
      </c>
      <c r="S1025" s="24">
        <f t="shared" si="78"/>
        <v>21600</v>
      </c>
      <c r="T1025" s="35"/>
      <c r="U1025" s="35"/>
      <c r="V1025" s="35" t="e">
        <f t="shared" si="81"/>
        <v>#REF!</v>
      </c>
      <c r="W1025" s="23" t="e">
        <f>+#REF!-H1025</f>
        <v>#REF!</v>
      </c>
      <c r="X1025" s="35">
        <f t="shared" si="79"/>
        <v>21600</v>
      </c>
      <c r="Y1025" s="35" t="e">
        <f t="shared" si="80"/>
        <v>#REF!</v>
      </c>
      <c r="Z1025" s="35" t="e">
        <f t="shared" si="82"/>
        <v>#REF!</v>
      </c>
      <c r="AA1025" s="35"/>
      <c r="AB1025" s="35"/>
      <c r="AC1025" s="35" t="e">
        <f t="shared" si="83"/>
        <v>#REF!</v>
      </c>
      <c r="AD1025" s="12" t="str">
        <f>VLOOKUP(B1025,'[1]All-Muss'!$C$3:$L$1341,10,0)</f>
        <v>Letter sent, last communication 07</v>
      </c>
    </row>
    <row r="1026" spans="1:30" ht="15" thickBot="1" x14ac:dyDescent="0.35">
      <c r="A1026" s="27">
        <v>1026</v>
      </c>
      <c r="B1026" s="28" t="s">
        <v>2494</v>
      </c>
      <c r="C1026" s="23" t="s">
        <v>23</v>
      </c>
      <c r="D1026" s="29">
        <v>7000183</v>
      </c>
      <c r="E1026" s="19" t="s">
        <v>25</v>
      </c>
      <c r="F1026" s="23" t="s">
        <v>26</v>
      </c>
      <c r="G1026" s="23" t="s">
        <v>1972</v>
      </c>
      <c r="H1026" s="23">
        <v>1994</v>
      </c>
      <c r="I1026" s="23" t="s">
        <v>2495</v>
      </c>
      <c r="J1026" s="23"/>
      <c r="K1026" s="34"/>
      <c r="L1026" s="34">
        <f>VLOOKUP(B1026,'[1]All-Muss'!$C$3:$L$1341,5,0)</f>
        <v>75000</v>
      </c>
      <c r="M1026" s="34">
        <f>VLOOKUP(B1026,'[1]All-Muss'!$C$3:$L$1341,6,0)</f>
        <v>75000</v>
      </c>
      <c r="N1026" s="30" t="str">
        <f>VLOOKUP(B1026,'[1]All-Muss'!$C$3:$L$1341,8,0)</f>
        <v>I.R.M</v>
      </c>
      <c r="O1026" s="34">
        <f t="shared" si="75"/>
        <v>0</v>
      </c>
      <c r="P1026" s="23" t="e">
        <f>+#REF!-H1026</f>
        <v>#REF!</v>
      </c>
      <c r="Q1026" s="24" t="e">
        <f t="shared" si="76"/>
        <v>#REF!</v>
      </c>
      <c r="R1026" s="25" t="e">
        <f t="shared" si="77"/>
        <v>#REF!</v>
      </c>
      <c r="S1026" s="24">
        <f t="shared" si="78"/>
        <v>0</v>
      </c>
      <c r="T1026" s="35"/>
      <c r="U1026" s="35"/>
      <c r="V1026" s="35" t="e">
        <f t="shared" si="81"/>
        <v>#REF!</v>
      </c>
      <c r="W1026" s="23" t="e">
        <f>+#REF!-H1026</f>
        <v>#REF!</v>
      </c>
      <c r="X1026" s="35">
        <f t="shared" si="79"/>
        <v>60000</v>
      </c>
      <c r="Y1026" s="35" t="e">
        <f t="shared" si="80"/>
        <v>#REF!</v>
      </c>
      <c r="Z1026" s="35" t="e">
        <f t="shared" si="82"/>
        <v>#REF!</v>
      </c>
      <c r="AA1026" s="35"/>
      <c r="AB1026" s="35"/>
      <c r="AC1026" s="35" t="e">
        <f t="shared" si="83"/>
        <v>#REF!</v>
      </c>
      <c r="AD1026" s="12" t="str">
        <f>VLOOKUP(B1026,'[1]All-Muss'!$C$3:$L$1341,10,0)</f>
        <v>Letter sent, last reminder 07</v>
      </c>
    </row>
    <row r="1027" spans="1:30" ht="15" thickBot="1" x14ac:dyDescent="0.35">
      <c r="A1027" s="27">
        <v>1027</v>
      </c>
      <c r="B1027" s="28" t="s">
        <v>2496</v>
      </c>
      <c r="C1027" s="23" t="s">
        <v>23</v>
      </c>
      <c r="D1027" s="29">
        <v>7000198</v>
      </c>
      <c r="E1027" s="19" t="s">
        <v>25</v>
      </c>
      <c r="F1027" s="23" t="s">
        <v>26</v>
      </c>
      <c r="G1027" s="23" t="s">
        <v>2497</v>
      </c>
      <c r="H1027" s="23">
        <v>1995</v>
      </c>
      <c r="I1027" s="23" t="s">
        <v>2498</v>
      </c>
      <c r="J1027" s="23"/>
      <c r="K1027" s="34"/>
      <c r="L1027" s="34">
        <f>VLOOKUP(B1027,'[1]All-Muss'!$C$3:$L$1341,5,0)</f>
        <v>28000</v>
      </c>
      <c r="M1027" s="34">
        <f>VLOOKUP(B1027,'[1]All-Muss'!$C$3:$L$1341,6,0)</f>
        <v>28000</v>
      </c>
      <c r="N1027" s="30" t="str">
        <f>VLOOKUP(B1027,'[1]All-Muss'!$C$3:$L$1341,8,0)</f>
        <v>I.R.M</v>
      </c>
      <c r="O1027" s="34">
        <f t="shared" ref="O1027:O1055" si="84">+L1027-M1027</f>
        <v>0</v>
      </c>
      <c r="P1027" s="23" t="e">
        <f>+#REF!-H1027</f>
        <v>#REF!</v>
      </c>
      <c r="Q1027" s="24" t="e">
        <f t="shared" si="76"/>
        <v>#REF!</v>
      </c>
      <c r="R1027" s="25" t="e">
        <f t="shared" si="77"/>
        <v>#REF!</v>
      </c>
      <c r="S1027" s="24">
        <f t="shared" si="78"/>
        <v>0</v>
      </c>
      <c r="T1027" s="35"/>
      <c r="U1027" s="35"/>
      <c r="V1027" s="35" t="e">
        <f t="shared" si="81"/>
        <v>#REF!</v>
      </c>
      <c r="W1027" s="23" t="e">
        <f>+#REF!-H1027</f>
        <v>#REF!</v>
      </c>
      <c r="X1027" s="35">
        <f t="shared" si="79"/>
        <v>22400</v>
      </c>
      <c r="Y1027" s="35" t="e">
        <f t="shared" si="80"/>
        <v>#REF!</v>
      </c>
      <c r="Z1027" s="35" t="e">
        <f t="shared" si="82"/>
        <v>#REF!</v>
      </c>
      <c r="AA1027" s="35"/>
      <c r="AB1027" s="35"/>
      <c r="AC1027" s="35" t="e">
        <f t="shared" si="83"/>
        <v>#REF!</v>
      </c>
      <c r="AD1027" s="12" t="str">
        <f>VLOOKUP(B1027,'[1]All-Muss'!$C$3:$L$1341,10,0)</f>
        <v>Letter sent, last communication 07</v>
      </c>
    </row>
    <row r="1028" spans="1:30" ht="15" thickBot="1" x14ac:dyDescent="0.35">
      <c r="A1028" s="27">
        <v>1028</v>
      </c>
      <c r="B1028" s="28" t="s">
        <v>2499</v>
      </c>
      <c r="C1028" s="23" t="s">
        <v>23</v>
      </c>
      <c r="D1028" s="29">
        <v>7000226</v>
      </c>
      <c r="E1028" s="19" t="s">
        <v>25</v>
      </c>
      <c r="F1028" s="23" t="s">
        <v>26</v>
      </c>
      <c r="G1028" s="23" t="s">
        <v>964</v>
      </c>
      <c r="H1028" s="23">
        <v>1995</v>
      </c>
      <c r="I1028" s="23" t="s">
        <v>2500</v>
      </c>
      <c r="J1028" s="23"/>
      <c r="K1028" s="34"/>
      <c r="L1028" s="34">
        <f>VLOOKUP(B1028,'[1]All-Muss'!$C$3:$L$1341,5,0)</f>
        <v>28000</v>
      </c>
      <c r="M1028" s="34">
        <f>VLOOKUP(B1028,'[1]All-Muss'!$C$3:$L$1341,6,0)</f>
        <v>28000</v>
      </c>
      <c r="N1028" s="30" t="str">
        <f>VLOOKUP(B1028,'[1]All-Muss'!$C$3:$L$1341,8,0)</f>
        <v>I.R.M</v>
      </c>
      <c r="O1028" s="34">
        <f t="shared" si="84"/>
        <v>0</v>
      </c>
      <c r="P1028" s="23" t="e">
        <f>+#REF!-H1028</f>
        <v>#REF!</v>
      </c>
      <c r="Q1028" s="24" t="e">
        <f t="shared" ref="Q1028:Q1055" si="85">IF(N1028="outstanding",(M1028-(M1028*20%)),(M1028-(M1028/99)*P1028))</f>
        <v>#REF!</v>
      </c>
      <c r="R1028" s="25" t="e">
        <f t="shared" ref="R1028:R1055" si="86">((M1028-(M1028/99)*P1028))</f>
        <v>#REF!</v>
      </c>
      <c r="S1028" s="24">
        <f t="shared" ref="S1028:S1055" si="87">IF(N1028="outstanding",(M1028-(M1028*20%)),0)</f>
        <v>0</v>
      </c>
      <c r="T1028" s="35"/>
      <c r="U1028" s="35"/>
      <c r="V1028" s="35" t="e">
        <f t="shared" si="81"/>
        <v>#REF!</v>
      </c>
      <c r="W1028" s="23" t="e">
        <f>+#REF!-H1028</f>
        <v>#REF!</v>
      </c>
      <c r="X1028" s="35">
        <f t="shared" si="79"/>
        <v>22400</v>
      </c>
      <c r="Y1028" s="35" t="e">
        <f t="shared" si="80"/>
        <v>#REF!</v>
      </c>
      <c r="Z1028" s="35" t="e">
        <f t="shared" si="82"/>
        <v>#REF!</v>
      </c>
      <c r="AA1028" s="35"/>
      <c r="AB1028" s="35"/>
      <c r="AC1028" s="35" t="e">
        <f t="shared" si="83"/>
        <v>#REF!</v>
      </c>
      <c r="AD1028" s="12" t="str">
        <f>VLOOKUP(B1028,'[1]All-Muss'!$C$3:$L$1341,10,0)</f>
        <v>Letter undelivered, last communication 05</v>
      </c>
    </row>
    <row r="1029" spans="1:30" ht="15" thickBot="1" x14ac:dyDescent="0.35">
      <c r="A1029" s="27">
        <v>1029</v>
      </c>
      <c r="B1029" s="28" t="s">
        <v>2501</v>
      </c>
      <c r="C1029" s="23" t="s">
        <v>23</v>
      </c>
      <c r="D1029" s="29">
        <v>7000246</v>
      </c>
      <c r="E1029" s="19" t="s">
        <v>25</v>
      </c>
      <c r="F1029" s="23" t="s">
        <v>26</v>
      </c>
      <c r="G1029" s="31">
        <v>34913</v>
      </c>
      <c r="H1029" s="23">
        <v>1995</v>
      </c>
      <c r="I1029" s="23" t="s">
        <v>2502</v>
      </c>
      <c r="J1029" s="23"/>
      <c r="K1029" s="34"/>
      <c r="L1029" s="34">
        <f>VLOOKUP(B1029,'[1]All-Muss'!$C$3:$L$1341,5,0)</f>
        <v>57000</v>
      </c>
      <c r="M1029" s="34">
        <f>VLOOKUP(B1029,'[1]All-Muss'!$C$3:$L$1341,6,0)</f>
        <v>57000</v>
      </c>
      <c r="N1029" s="30" t="str">
        <f>VLOOKUP(B1029,'[1]All-Muss'!$C$3:$L$1341,8,0)</f>
        <v>R.M</v>
      </c>
      <c r="O1029" s="34">
        <f t="shared" si="84"/>
        <v>0</v>
      </c>
      <c r="P1029" s="23" t="e">
        <f>+#REF!-H1029</f>
        <v>#REF!</v>
      </c>
      <c r="Q1029" s="24" t="e">
        <f t="shared" si="85"/>
        <v>#REF!</v>
      </c>
      <c r="R1029" s="25" t="e">
        <f t="shared" si="86"/>
        <v>#REF!</v>
      </c>
      <c r="S1029" s="24">
        <f t="shared" si="87"/>
        <v>0</v>
      </c>
      <c r="T1029" s="35"/>
      <c r="U1029" s="35"/>
      <c r="V1029" s="35" t="e">
        <f t="shared" si="81"/>
        <v>#REF!</v>
      </c>
      <c r="W1029" s="23" t="e">
        <f>+#REF!-H1029</f>
        <v>#REF!</v>
      </c>
      <c r="X1029" s="35">
        <f t="shared" si="79"/>
        <v>45600</v>
      </c>
      <c r="Y1029" s="35" t="e">
        <f t="shared" si="80"/>
        <v>#REF!</v>
      </c>
      <c r="Z1029" s="35" t="e">
        <f t="shared" si="82"/>
        <v>#REF!</v>
      </c>
      <c r="AA1029" s="35"/>
      <c r="AB1029" s="35"/>
      <c r="AC1029" s="35" t="e">
        <f t="shared" si="83"/>
        <v>#REF!</v>
      </c>
      <c r="AD1029" s="12" t="str">
        <f>VLOOKUP(B1029,'[1]All-Muss'!$C$3:$L$1341,10,0)</f>
        <v>Letter sent, last communication 10</v>
      </c>
    </row>
    <row r="1030" spans="1:30" ht="15" thickBot="1" x14ac:dyDescent="0.35">
      <c r="A1030" s="27">
        <v>1030</v>
      </c>
      <c r="B1030" s="28" t="s">
        <v>2503</v>
      </c>
      <c r="C1030" s="23" t="s">
        <v>23</v>
      </c>
      <c r="D1030" s="29">
        <v>7000247</v>
      </c>
      <c r="E1030" s="19" t="s">
        <v>25</v>
      </c>
      <c r="F1030" s="23" t="s">
        <v>26</v>
      </c>
      <c r="G1030" s="23" t="s">
        <v>1190</v>
      </c>
      <c r="H1030" s="23">
        <v>1995</v>
      </c>
      <c r="I1030" s="23" t="s">
        <v>2504</v>
      </c>
      <c r="J1030" s="23"/>
      <c r="K1030" s="34"/>
      <c r="L1030" s="34">
        <f>VLOOKUP(B1030,'[1]All-Muss'!$C$3:$L$1341,5,0)</f>
        <v>28000</v>
      </c>
      <c r="M1030" s="34">
        <f>VLOOKUP(B1030,'[1]All-Muss'!$C$3:$L$1341,6,0)</f>
        <v>8400</v>
      </c>
      <c r="N1030" s="30" t="str">
        <f>VLOOKUP(B1030,'[1]All-Muss'!$C$3:$L$1341,8,0)</f>
        <v>Outstanding</v>
      </c>
      <c r="O1030" s="34">
        <f t="shared" si="84"/>
        <v>19600</v>
      </c>
      <c r="P1030" s="23" t="e">
        <f>+#REF!-H1030</f>
        <v>#REF!</v>
      </c>
      <c r="Q1030" s="24">
        <f t="shared" si="85"/>
        <v>6720</v>
      </c>
      <c r="R1030" s="25" t="e">
        <f t="shared" si="86"/>
        <v>#REF!</v>
      </c>
      <c r="S1030" s="24">
        <f t="shared" si="87"/>
        <v>6720</v>
      </c>
      <c r="T1030" s="35"/>
      <c r="U1030" s="35"/>
      <c r="V1030" s="35" t="e">
        <f t="shared" si="81"/>
        <v>#REF!</v>
      </c>
      <c r="W1030" s="23" t="e">
        <f>+#REF!-H1030</f>
        <v>#REF!</v>
      </c>
      <c r="X1030" s="35">
        <f t="shared" si="79"/>
        <v>6720</v>
      </c>
      <c r="Y1030" s="35" t="e">
        <f t="shared" si="80"/>
        <v>#REF!</v>
      </c>
      <c r="Z1030" s="35" t="e">
        <f t="shared" si="82"/>
        <v>#REF!</v>
      </c>
      <c r="AA1030" s="35"/>
      <c r="AB1030" s="35"/>
      <c r="AC1030" s="35" t="e">
        <f t="shared" si="83"/>
        <v>#REF!</v>
      </c>
      <c r="AD1030" s="12" t="str">
        <f>VLOOKUP(B1030,'[1]All-Muss'!$C$3:$L$1341,10,0)</f>
        <v>Letter not sent, no communication till date</v>
      </c>
    </row>
    <row r="1031" spans="1:30" ht="15" thickBot="1" x14ac:dyDescent="0.35">
      <c r="A1031" s="27">
        <v>1031</v>
      </c>
      <c r="B1031" s="28" t="s">
        <v>2505</v>
      </c>
      <c r="C1031" s="23" t="s">
        <v>23</v>
      </c>
      <c r="D1031" s="29">
        <v>7000249</v>
      </c>
      <c r="E1031" s="19" t="s">
        <v>25</v>
      </c>
      <c r="F1031" s="23" t="s">
        <v>26</v>
      </c>
      <c r="G1031" s="31">
        <v>34913</v>
      </c>
      <c r="H1031" s="23">
        <v>1995</v>
      </c>
      <c r="I1031" s="23" t="s">
        <v>2506</v>
      </c>
      <c r="J1031" s="23"/>
      <c r="K1031" s="34"/>
      <c r="L1031" s="34">
        <f>VLOOKUP(B1031,'[1]All-Muss'!$C$3:$L$1341,5,0)</f>
        <v>45000</v>
      </c>
      <c r="M1031" s="34">
        <f>VLOOKUP(B1031,'[1]All-Muss'!$C$3:$L$1341,6,0)</f>
        <v>45000</v>
      </c>
      <c r="N1031" s="30" t="str">
        <f>VLOOKUP(B1031,'[1]All-Muss'!$C$3:$L$1341,8,0)</f>
        <v>R.M</v>
      </c>
      <c r="O1031" s="34">
        <f t="shared" si="84"/>
        <v>0</v>
      </c>
      <c r="P1031" s="23" t="e">
        <f>+#REF!-H1031</f>
        <v>#REF!</v>
      </c>
      <c r="Q1031" s="24" t="e">
        <f t="shared" si="85"/>
        <v>#REF!</v>
      </c>
      <c r="R1031" s="25" t="e">
        <f t="shared" si="86"/>
        <v>#REF!</v>
      </c>
      <c r="S1031" s="24">
        <f t="shared" si="87"/>
        <v>0</v>
      </c>
      <c r="T1031" s="35"/>
      <c r="U1031" s="35"/>
      <c r="V1031" s="35" t="e">
        <f t="shared" si="81"/>
        <v>#REF!</v>
      </c>
      <c r="W1031" s="23" t="e">
        <f>+#REF!-H1031</f>
        <v>#REF!</v>
      </c>
      <c r="X1031" s="35">
        <f t="shared" si="79"/>
        <v>36000</v>
      </c>
      <c r="Y1031" s="35" t="e">
        <f t="shared" si="80"/>
        <v>#REF!</v>
      </c>
      <c r="Z1031" s="35" t="e">
        <f t="shared" si="82"/>
        <v>#REF!</v>
      </c>
      <c r="AA1031" s="35"/>
      <c r="AB1031" s="35"/>
      <c r="AC1031" s="35" t="e">
        <f t="shared" si="83"/>
        <v>#REF!</v>
      </c>
      <c r="AD1031" s="12" t="str">
        <f>VLOOKUP(B1031,'[1]All-Muss'!$C$3:$L$1341,10,0)</f>
        <v>Letter sent, last communication 08</v>
      </c>
    </row>
    <row r="1032" spans="1:30" ht="15" thickBot="1" x14ac:dyDescent="0.35">
      <c r="A1032" s="27">
        <v>1032</v>
      </c>
      <c r="B1032" s="28" t="s">
        <v>2507</v>
      </c>
      <c r="C1032" s="23" t="s">
        <v>23</v>
      </c>
      <c r="D1032" s="29">
        <v>7000265</v>
      </c>
      <c r="E1032" s="19" t="s">
        <v>25</v>
      </c>
      <c r="F1032" s="23" t="s">
        <v>26</v>
      </c>
      <c r="G1032" s="31">
        <v>34701</v>
      </c>
      <c r="H1032" s="23">
        <v>1995</v>
      </c>
      <c r="I1032" s="23" t="s">
        <v>2508</v>
      </c>
      <c r="J1032" s="23"/>
      <c r="K1032" s="34"/>
      <c r="L1032" s="34">
        <f>VLOOKUP(B1032,'[1]All-Muss'!$C$3:$L$1341,5,0)</f>
        <v>28000</v>
      </c>
      <c r="M1032" s="34">
        <f>VLOOKUP(B1032,'[1]All-Muss'!$C$3:$L$1341,6,0)</f>
        <v>28000</v>
      </c>
      <c r="N1032" s="30" t="str">
        <f>VLOOKUP(B1032,'[1]All-Muss'!$C$3:$L$1341,8,0)</f>
        <v>R.M</v>
      </c>
      <c r="O1032" s="34">
        <f t="shared" si="84"/>
        <v>0</v>
      </c>
      <c r="P1032" s="23" t="e">
        <f>+#REF!-H1032</f>
        <v>#REF!</v>
      </c>
      <c r="Q1032" s="24" t="e">
        <f t="shared" si="85"/>
        <v>#REF!</v>
      </c>
      <c r="R1032" s="25" t="e">
        <f t="shared" si="86"/>
        <v>#REF!</v>
      </c>
      <c r="S1032" s="24">
        <f t="shared" si="87"/>
        <v>0</v>
      </c>
      <c r="T1032" s="35"/>
      <c r="U1032" s="35"/>
      <c r="V1032" s="35" t="e">
        <f t="shared" si="81"/>
        <v>#REF!</v>
      </c>
      <c r="W1032" s="23" t="e">
        <f>+#REF!-H1032</f>
        <v>#REF!</v>
      </c>
      <c r="X1032" s="35">
        <f t="shared" si="79"/>
        <v>22400</v>
      </c>
      <c r="Y1032" s="35" t="e">
        <f t="shared" si="80"/>
        <v>#REF!</v>
      </c>
      <c r="Z1032" s="35" t="e">
        <f t="shared" si="82"/>
        <v>#REF!</v>
      </c>
      <c r="AA1032" s="35"/>
      <c r="AB1032" s="35"/>
      <c r="AC1032" s="35" t="e">
        <f t="shared" si="83"/>
        <v>#REF!</v>
      </c>
      <c r="AD1032" s="12" t="str">
        <f>VLOOKUP(B1032,'[1]All-Muss'!$C$3:$L$1341,10,0)</f>
        <v>Letter sent, last communication 09</v>
      </c>
    </row>
    <row r="1033" spans="1:30" ht="15" thickBot="1" x14ac:dyDescent="0.35">
      <c r="A1033" s="27">
        <v>1033</v>
      </c>
      <c r="B1033" s="28" t="s">
        <v>2509</v>
      </c>
      <c r="C1033" s="23" t="s">
        <v>23</v>
      </c>
      <c r="D1033" s="29">
        <v>7000278</v>
      </c>
      <c r="E1033" s="19" t="s">
        <v>25</v>
      </c>
      <c r="F1033" s="23" t="s">
        <v>26</v>
      </c>
      <c r="G1033" s="23" t="s">
        <v>2090</v>
      </c>
      <c r="H1033" s="23">
        <v>1995</v>
      </c>
      <c r="I1033" s="23" t="s">
        <v>2510</v>
      </c>
      <c r="J1033" s="23"/>
      <c r="K1033" s="34"/>
      <c r="L1033" s="34">
        <f>VLOOKUP(B1033,'[1]All-Muss'!$C$3:$L$1341,5,0)</f>
        <v>57000</v>
      </c>
      <c r="M1033" s="34">
        <f>VLOOKUP(B1033,'[1]All-Muss'!$C$3:$L$1341,6,0)</f>
        <v>57000</v>
      </c>
      <c r="N1033" s="30" t="str">
        <f>VLOOKUP(B1033,'[1]All-Muss'!$C$3:$L$1341,8,0)</f>
        <v>I.R.M</v>
      </c>
      <c r="O1033" s="34">
        <f t="shared" si="84"/>
        <v>0</v>
      </c>
      <c r="P1033" s="23" t="e">
        <f>+#REF!-H1033</f>
        <v>#REF!</v>
      </c>
      <c r="Q1033" s="24" t="e">
        <f t="shared" si="85"/>
        <v>#REF!</v>
      </c>
      <c r="R1033" s="25" t="e">
        <f t="shared" si="86"/>
        <v>#REF!</v>
      </c>
      <c r="S1033" s="24">
        <f t="shared" si="87"/>
        <v>0</v>
      </c>
      <c r="T1033" s="35"/>
      <c r="U1033" s="35"/>
      <c r="V1033" s="35" t="e">
        <f t="shared" si="81"/>
        <v>#REF!</v>
      </c>
      <c r="W1033" s="23" t="e">
        <f>+#REF!-H1033</f>
        <v>#REF!</v>
      </c>
      <c r="X1033" s="35">
        <f t="shared" si="79"/>
        <v>45600</v>
      </c>
      <c r="Y1033" s="35" t="e">
        <f t="shared" si="80"/>
        <v>#REF!</v>
      </c>
      <c r="Z1033" s="35" t="e">
        <f t="shared" si="82"/>
        <v>#REF!</v>
      </c>
      <c r="AA1033" s="35"/>
      <c r="AB1033" s="35"/>
      <c r="AC1033" s="35" t="e">
        <f t="shared" si="83"/>
        <v>#REF!</v>
      </c>
      <c r="AD1033" s="12" t="str">
        <f>VLOOKUP(B1033,'[1]All-Muss'!$C$3:$L$1341,10,0)</f>
        <v>Letter sent, last communication 09</v>
      </c>
    </row>
    <row r="1034" spans="1:30" ht="15" thickBot="1" x14ac:dyDescent="0.35">
      <c r="A1034" s="27">
        <v>1034</v>
      </c>
      <c r="B1034" s="28" t="s">
        <v>2511</v>
      </c>
      <c r="C1034" s="23" t="s">
        <v>23</v>
      </c>
      <c r="D1034" s="29">
        <v>7000280</v>
      </c>
      <c r="E1034" s="19" t="s">
        <v>25</v>
      </c>
      <c r="F1034" s="23" t="s">
        <v>26</v>
      </c>
      <c r="G1034" s="23" t="s">
        <v>1193</v>
      </c>
      <c r="H1034" s="23">
        <v>1995</v>
      </c>
      <c r="I1034" s="23" t="s">
        <v>2512</v>
      </c>
      <c r="J1034" s="23"/>
      <c r="K1034" s="34"/>
      <c r="L1034" s="34">
        <f>VLOOKUP(B1034,'[1]All-Muss'!$C$3:$L$1341,5,0)</f>
        <v>57000</v>
      </c>
      <c r="M1034" s="34">
        <f>VLOOKUP(B1034,'[1]All-Muss'!$C$3:$L$1341,6,0)</f>
        <v>57000</v>
      </c>
      <c r="N1034" s="30" t="str">
        <f>VLOOKUP(B1034,'[1]All-Muss'!$C$3:$L$1341,8,0)</f>
        <v>I.R.M</v>
      </c>
      <c r="O1034" s="34">
        <f t="shared" si="84"/>
        <v>0</v>
      </c>
      <c r="P1034" s="23" t="e">
        <f>+#REF!-H1034</f>
        <v>#REF!</v>
      </c>
      <c r="Q1034" s="24" t="e">
        <f t="shared" si="85"/>
        <v>#REF!</v>
      </c>
      <c r="R1034" s="25" t="e">
        <f t="shared" si="86"/>
        <v>#REF!</v>
      </c>
      <c r="S1034" s="24">
        <f t="shared" si="87"/>
        <v>0</v>
      </c>
      <c r="T1034" s="35"/>
      <c r="U1034" s="35"/>
      <c r="V1034" s="35" t="e">
        <f t="shared" si="81"/>
        <v>#REF!</v>
      </c>
      <c r="W1034" s="23" t="e">
        <f>+#REF!-H1034</f>
        <v>#REF!</v>
      </c>
      <c r="X1034" s="35">
        <f t="shared" si="79"/>
        <v>45600</v>
      </c>
      <c r="Y1034" s="35" t="e">
        <f t="shared" si="80"/>
        <v>#REF!</v>
      </c>
      <c r="Z1034" s="35" t="e">
        <f t="shared" si="82"/>
        <v>#REF!</v>
      </c>
      <c r="AA1034" s="35"/>
      <c r="AB1034" s="35"/>
      <c r="AC1034" s="35" t="e">
        <f t="shared" si="83"/>
        <v>#REF!</v>
      </c>
      <c r="AD1034" s="12" t="str">
        <f>VLOOKUP(B1034,'[1]All-Muss'!$C$3:$L$1341,10,0)</f>
        <v>Letter sent, last communication 10</v>
      </c>
    </row>
    <row r="1035" spans="1:30" ht="15" thickBot="1" x14ac:dyDescent="0.35">
      <c r="A1035" s="27">
        <v>1035</v>
      </c>
      <c r="B1035" s="28" t="s">
        <v>2513</v>
      </c>
      <c r="C1035" s="23" t="s">
        <v>23</v>
      </c>
      <c r="D1035" s="29">
        <v>7000289</v>
      </c>
      <c r="E1035" s="19" t="s">
        <v>25</v>
      </c>
      <c r="F1035" s="23" t="s">
        <v>26</v>
      </c>
      <c r="G1035" s="23" t="s">
        <v>1200</v>
      </c>
      <c r="H1035" s="23">
        <v>1995</v>
      </c>
      <c r="I1035" s="23" t="s">
        <v>2514</v>
      </c>
      <c r="J1035" s="23"/>
      <c r="K1035" s="34"/>
      <c r="L1035" s="34">
        <f>VLOOKUP(B1035,'[1]All-Muss'!$C$3:$L$1341,5,0)</f>
        <v>26600</v>
      </c>
      <c r="M1035" s="34">
        <f>VLOOKUP(B1035,'[1]All-Muss'!$C$3:$L$1341,6,0)</f>
        <v>26600</v>
      </c>
      <c r="N1035" s="30" t="str">
        <f>VLOOKUP(B1035,'[1]All-Muss'!$C$3:$L$1341,8,0)</f>
        <v>I.R.M</v>
      </c>
      <c r="O1035" s="34">
        <f t="shared" si="84"/>
        <v>0</v>
      </c>
      <c r="P1035" s="23" t="e">
        <f>+#REF!-H1035</f>
        <v>#REF!</v>
      </c>
      <c r="Q1035" s="24" t="e">
        <f t="shared" si="85"/>
        <v>#REF!</v>
      </c>
      <c r="R1035" s="25" t="e">
        <f t="shared" si="86"/>
        <v>#REF!</v>
      </c>
      <c r="S1035" s="24">
        <f t="shared" si="87"/>
        <v>0</v>
      </c>
      <c r="T1035" s="35"/>
      <c r="U1035" s="35"/>
      <c r="V1035" s="35" t="e">
        <f t="shared" si="81"/>
        <v>#REF!</v>
      </c>
      <c r="W1035" s="23" t="e">
        <f>+#REF!-H1035</f>
        <v>#REF!</v>
      </c>
      <c r="X1035" s="35">
        <f t="shared" si="79"/>
        <v>21280</v>
      </c>
      <c r="Y1035" s="35" t="e">
        <f t="shared" si="80"/>
        <v>#REF!</v>
      </c>
      <c r="Z1035" s="35" t="e">
        <f t="shared" si="82"/>
        <v>#REF!</v>
      </c>
      <c r="AA1035" s="35"/>
      <c r="AB1035" s="35"/>
      <c r="AC1035" s="35" t="e">
        <f t="shared" si="83"/>
        <v>#REF!</v>
      </c>
      <c r="AD1035" s="12" t="str">
        <f>VLOOKUP(B1035,'[1]All-Muss'!$C$3:$L$1341,10,0)</f>
        <v>Letter sent, last communication 99</v>
      </c>
    </row>
    <row r="1036" spans="1:30" ht="15" thickBot="1" x14ac:dyDescent="0.35">
      <c r="A1036" s="27">
        <v>1036</v>
      </c>
      <c r="B1036" s="28" t="s">
        <v>2515</v>
      </c>
      <c r="C1036" s="23" t="s">
        <v>23</v>
      </c>
      <c r="D1036" s="29">
        <v>7000290</v>
      </c>
      <c r="E1036" s="19" t="s">
        <v>25</v>
      </c>
      <c r="F1036" s="23" t="s">
        <v>26</v>
      </c>
      <c r="G1036" s="23" t="s">
        <v>2078</v>
      </c>
      <c r="H1036" s="23">
        <v>1995</v>
      </c>
      <c r="I1036" s="23" t="s">
        <v>2516</v>
      </c>
      <c r="J1036" s="23"/>
      <c r="K1036" s="34"/>
      <c r="L1036" s="34">
        <f>VLOOKUP(B1036,'[1]All-Muss'!$C$3:$L$1341,5,0)</f>
        <v>35000</v>
      </c>
      <c r="M1036" s="34">
        <f>VLOOKUP(B1036,'[1]All-Muss'!$C$3:$L$1341,6,0)</f>
        <v>35000</v>
      </c>
      <c r="N1036" s="30" t="str">
        <f>VLOOKUP(B1036,'[1]All-Muss'!$C$3:$L$1341,8,0)</f>
        <v>I.R.M</v>
      </c>
      <c r="O1036" s="34">
        <f t="shared" si="84"/>
        <v>0</v>
      </c>
      <c r="P1036" s="23" t="e">
        <f>+#REF!-H1036</f>
        <v>#REF!</v>
      </c>
      <c r="Q1036" s="24" t="e">
        <f t="shared" si="85"/>
        <v>#REF!</v>
      </c>
      <c r="R1036" s="25" t="e">
        <f t="shared" si="86"/>
        <v>#REF!</v>
      </c>
      <c r="S1036" s="24">
        <f t="shared" si="87"/>
        <v>0</v>
      </c>
      <c r="T1036" s="35"/>
      <c r="U1036" s="35"/>
      <c r="V1036" s="35" t="e">
        <f t="shared" si="81"/>
        <v>#REF!</v>
      </c>
      <c r="W1036" s="23" t="e">
        <f>+#REF!-H1036</f>
        <v>#REF!</v>
      </c>
      <c r="X1036" s="35">
        <f t="shared" si="79"/>
        <v>28000</v>
      </c>
      <c r="Y1036" s="35" t="e">
        <f t="shared" si="80"/>
        <v>#REF!</v>
      </c>
      <c r="Z1036" s="35" t="e">
        <f t="shared" si="82"/>
        <v>#REF!</v>
      </c>
      <c r="AA1036" s="35"/>
      <c r="AB1036" s="35"/>
      <c r="AC1036" s="35" t="e">
        <f t="shared" si="83"/>
        <v>#REF!</v>
      </c>
      <c r="AD1036" s="12" t="str">
        <f>VLOOKUP(B1036,'[1]All-Muss'!$C$3:$L$1341,10,0)</f>
        <v>Letter not sent, last communication 97</v>
      </c>
    </row>
    <row r="1037" spans="1:30" ht="15" thickBot="1" x14ac:dyDescent="0.35">
      <c r="A1037" s="27">
        <v>1037</v>
      </c>
      <c r="B1037" s="28" t="s">
        <v>2517</v>
      </c>
      <c r="C1037" s="23" t="s">
        <v>23</v>
      </c>
      <c r="D1037" s="29">
        <v>7000292</v>
      </c>
      <c r="E1037" s="19" t="s">
        <v>25</v>
      </c>
      <c r="F1037" s="23" t="s">
        <v>26</v>
      </c>
      <c r="G1037" s="31">
        <v>34701</v>
      </c>
      <c r="H1037" s="23">
        <v>1995</v>
      </c>
      <c r="I1037" s="23" t="s">
        <v>2518</v>
      </c>
      <c r="J1037" s="23"/>
      <c r="K1037" s="34"/>
      <c r="L1037" s="34">
        <f>VLOOKUP(B1037,'[1]All-Muss'!$C$3:$L$1341,5,0)</f>
        <v>75000</v>
      </c>
      <c r="M1037" s="34">
        <f>VLOOKUP(B1037,'[1]All-Muss'!$C$3:$L$1341,6,0)</f>
        <v>75000</v>
      </c>
      <c r="N1037" s="30" t="str">
        <f>VLOOKUP(B1037,'[1]All-Muss'!$C$3:$L$1341,8,0)</f>
        <v>I.R.M</v>
      </c>
      <c r="O1037" s="34">
        <f t="shared" si="84"/>
        <v>0</v>
      </c>
      <c r="P1037" s="23" t="e">
        <f>+#REF!-H1037</f>
        <v>#REF!</v>
      </c>
      <c r="Q1037" s="24" t="e">
        <f t="shared" si="85"/>
        <v>#REF!</v>
      </c>
      <c r="R1037" s="25" t="e">
        <f t="shared" si="86"/>
        <v>#REF!</v>
      </c>
      <c r="S1037" s="24">
        <f t="shared" si="87"/>
        <v>0</v>
      </c>
      <c r="T1037" s="35"/>
      <c r="U1037" s="35"/>
      <c r="V1037" s="35" t="e">
        <f t="shared" si="81"/>
        <v>#REF!</v>
      </c>
      <c r="W1037" s="23" t="e">
        <f>+#REF!-H1037</f>
        <v>#REF!</v>
      </c>
      <c r="X1037" s="35">
        <f t="shared" si="79"/>
        <v>60000</v>
      </c>
      <c r="Y1037" s="35" t="e">
        <f t="shared" si="80"/>
        <v>#REF!</v>
      </c>
      <c r="Z1037" s="35" t="e">
        <f t="shared" si="82"/>
        <v>#REF!</v>
      </c>
      <c r="AA1037" s="35"/>
      <c r="AB1037" s="35"/>
      <c r="AC1037" s="35" t="e">
        <f t="shared" si="83"/>
        <v>#REF!</v>
      </c>
      <c r="AD1037" s="12" t="str">
        <f>VLOOKUP(B1037,'[1]All-Muss'!$C$3:$L$1341,10,0)</f>
        <v>Letter sent, last communication 07</v>
      </c>
    </row>
    <row r="1038" spans="1:30" ht="15" thickBot="1" x14ac:dyDescent="0.35">
      <c r="A1038" s="27">
        <v>1038</v>
      </c>
      <c r="B1038" s="28" t="s">
        <v>2519</v>
      </c>
      <c r="C1038" s="23" t="s">
        <v>23</v>
      </c>
      <c r="D1038" s="29">
        <v>7000304</v>
      </c>
      <c r="E1038" s="19" t="s">
        <v>25</v>
      </c>
      <c r="F1038" s="23" t="s">
        <v>26</v>
      </c>
      <c r="G1038" s="23" t="s">
        <v>2090</v>
      </c>
      <c r="H1038" s="23">
        <v>1995</v>
      </c>
      <c r="I1038" s="23" t="s">
        <v>2520</v>
      </c>
      <c r="J1038" s="23"/>
      <c r="K1038" s="34"/>
      <c r="L1038" s="34">
        <f>VLOOKUP(B1038,'[1]All-Muss'!$C$3:$L$1341,5,0)</f>
        <v>71250</v>
      </c>
      <c r="M1038" s="34">
        <f>VLOOKUP(B1038,'[1]All-Muss'!$C$3:$L$1341,6,0)</f>
        <v>71250</v>
      </c>
      <c r="N1038" s="30" t="str">
        <f>VLOOKUP(B1038,'[1]All-Muss'!$C$3:$L$1341,8,0)</f>
        <v>I.R.M</v>
      </c>
      <c r="O1038" s="34">
        <f t="shared" si="84"/>
        <v>0</v>
      </c>
      <c r="P1038" s="23" t="e">
        <f>+#REF!-H1038</f>
        <v>#REF!</v>
      </c>
      <c r="Q1038" s="24" t="e">
        <f t="shared" si="85"/>
        <v>#REF!</v>
      </c>
      <c r="R1038" s="25" t="e">
        <f t="shared" si="86"/>
        <v>#REF!</v>
      </c>
      <c r="S1038" s="24">
        <f t="shared" si="87"/>
        <v>0</v>
      </c>
      <c r="T1038" s="35"/>
      <c r="U1038" s="35"/>
      <c r="V1038" s="35" t="e">
        <f t="shared" si="81"/>
        <v>#REF!</v>
      </c>
      <c r="W1038" s="23" t="e">
        <f>+#REF!-H1038</f>
        <v>#REF!</v>
      </c>
      <c r="X1038" s="35">
        <f t="shared" si="79"/>
        <v>57000</v>
      </c>
      <c r="Y1038" s="35" t="e">
        <f t="shared" si="80"/>
        <v>#REF!</v>
      </c>
      <c r="Z1038" s="35" t="e">
        <f t="shared" si="82"/>
        <v>#REF!</v>
      </c>
      <c r="AA1038" s="35"/>
      <c r="AB1038" s="35"/>
      <c r="AC1038" s="35" t="e">
        <f t="shared" si="83"/>
        <v>#REF!</v>
      </c>
      <c r="AD1038" s="12" t="str">
        <f>VLOOKUP(B1038,'[1]All-Muss'!$C$3:$L$1341,10,0)</f>
        <v>Letter sent, last communication 07</v>
      </c>
    </row>
    <row r="1039" spans="1:30" ht="15" thickBot="1" x14ac:dyDescent="0.35">
      <c r="A1039" s="27">
        <v>1039</v>
      </c>
      <c r="B1039" s="28" t="s">
        <v>2521</v>
      </c>
      <c r="C1039" s="23" t="s">
        <v>23</v>
      </c>
      <c r="D1039" s="29">
        <v>7000318</v>
      </c>
      <c r="E1039" s="19" t="s">
        <v>25</v>
      </c>
      <c r="F1039" s="23" t="s">
        <v>26</v>
      </c>
      <c r="G1039" s="31">
        <v>34883</v>
      </c>
      <c r="H1039" s="23">
        <v>1995</v>
      </c>
      <c r="I1039" s="23" t="s">
        <v>2522</v>
      </c>
      <c r="J1039" s="23"/>
      <c r="K1039" s="34"/>
      <c r="L1039" s="34">
        <f>VLOOKUP(B1039,'[1]All-Muss'!$C$3:$L$1341,5,0)</f>
        <v>42750</v>
      </c>
      <c r="M1039" s="34">
        <f>VLOOKUP(B1039,'[1]All-Muss'!$C$3:$L$1341,6,0)</f>
        <v>42450</v>
      </c>
      <c r="N1039" s="30" t="str">
        <f>VLOOKUP(B1039,'[1]All-Muss'!$C$3:$L$1341,8,0)</f>
        <v>I.R.M</v>
      </c>
      <c r="O1039" s="34">
        <f t="shared" si="84"/>
        <v>300</v>
      </c>
      <c r="P1039" s="23" t="e">
        <f>+#REF!-H1039</f>
        <v>#REF!</v>
      </c>
      <c r="Q1039" s="24" t="e">
        <f t="shared" si="85"/>
        <v>#REF!</v>
      </c>
      <c r="R1039" s="25" t="e">
        <f t="shared" si="86"/>
        <v>#REF!</v>
      </c>
      <c r="S1039" s="24">
        <f t="shared" si="87"/>
        <v>0</v>
      </c>
      <c r="T1039" s="35"/>
      <c r="U1039" s="35"/>
      <c r="V1039" s="35" t="e">
        <f t="shared" si="81"/>
        <v>#REF!</v>
      </c>
      <c r="W1039" s="23" t="e">
        <f>+#REF!-H1039</f>
        <v>#REF!</v>
      </c>
      <c r="X1039" s="35">
        <f t="shared" si="79"/>
        <v>33960</v>
      </c>
      <c r="Y1039" s="35" t="e">
        <f t="shared" si="80"/>
        <v>#REF!</v>
      </c>
      <c r="Z1039" s="35" t="e">
        <f t="shared" si="82"/>
        <v>#REF!</v>
      </c>
      <c r="AA1039" s="35"/>
      <c r="AB1039" s="35"/>
      <c r="AC1039" s="35" t="e">
        <f t="shared" si="83"/>
        <v>#REF!</v>
      </c>
      <c r="AD1039" s="12" t="str">
        <f>VLOOKUP(B1039,'[1]All-Muss'!$C$3:$L$1341,10,0)</f>
        <v>Letter sent, last communication 07</v>
      </c>
    </row>
    <row r="1040" spans="1:30" ht="15" thickBot="1" x14ac:dyDescent="0.35">
      <c r="A1040" s="27">
        <v>1041</v>
      </c>
      <c r="B1040" s="28" t="s">
        <v>2523</v>
      </c>
      <c r="C1040" s="23" t="s">
        <v>23</v>
      </c>
      <c r="D1040" s="29">
        <v>8000019</v>
      </c>
      <c r="E1040" s="19" t="s">
        <v>25</v>
      </c>
      <c r="F1040" s="23" t="s">
        <v>26</v>
      </c>
      <c r="G1040" s="31">
        <v>34584</v>
      </c>
      <c r="H1040" s="23">
        <v>1994</v>
      </c>
      <c r="I1040" s="23" t="s">
        <v>2524</v>
      </c>
      <c r="J1040" s="23"/>
      <c r="K1040" s="34"/>
      <c r="L1040" s="34">
        <f>VLOOKUP(B1040,'[1]All-Muss'!$C$3:$L$1341,5,0)</f>
        <v>71250</v>
      </c>
      <c r="M1040" s="34">
        <f>VLOOKUP(B1040,'[1]All-Muss'!$C$3:$L$1341,6,0)</f>
        <v>71250</v>
      </c>
      <c r="N1040" s="30" t="str">
        <f>VLOOKUP(B1040,'[1]All-Muss'!$C$3:$L$1341,8,0)</f>
        <v>I.R.M</v>
      </c>
      <c r="O1040" s="34">
        <f t="shared" si="84"/>
        <v>0</v>
      </c>
      <c r="P1040" s="23" t="e">
        <f>+#REF!-H1040</f>
        <v>#REF!</v>
      </c>
      <c r="Q1040" s="24" t="e">
        <f t="shared" si="85"/>
        <v>#REF!</v>
      </c>
      <c r="R1040" s="25" t="e">
        <f t="shared" si="86"/>
        <v>#REF!</v>
      </c>
      <c r="S1040" s="24">
        <f t="shared" si="87"/>
        <v>0</v>
      </c>
      <c r="T1040" s="35"/>
      <c r="U1040" s="35"/>
      <c r="V1040" s="35" t="e">
        <f t="shared" si="81"/>
        <v>#REF!</v>
      </c>
      <c r="W1040" s="23" t="e">
        <f>+#REF!-H1040</f>
        <v>#REF!</v>
      </c>
      <c r="X1040" s="35">
        <f t="shared" si="79"/>
        <v>57000</v>
      </c>
      <c r="Y1040" s="35" t="e">
        <f t="shared" si="80"/>
        <v>#REF!</v>
      </c>
      <c r="Z1040" s="35" t="e">
        <f t="shared" si="82"/>
        <v>#REF!</v>
      </c>
      <c r="AA1040" s="35"/>
      <c r="AB1040" s="35"/>
      <c r="AC1040" s="35" t="e">
        <f t="shared" si="83"/>
        <v>#REF!</v>
      </c>
      <c r="AD1040" s="12" t="str">
        <f>VLOOKUP(B1040,'[1]All-Muss'!$C$3:$L$1341,10,0)</f>
        <v>Letter not sent, last communication 99</v>
      </c>
    </row>
    <row r="1041" spans="1:30" ht="15" thickBot="1" x14ac:dyDescent="0.35">
      <c r="A1041" s="27">
        <v>1042</v>
      </c>
      <c r="B1041" s="28" t="s">
        <v>2525</v>
      </c>
      <c r="C1041" s="23" t="s">
        <v>23</v>
      </c>
      <c r="D1041" s="29">
        <v>8000050</v>
      </c>
      <c r="E1041" s="19" t="s">
        <v>25</v>
      </c>
      <c r="F1041" s="23" t="s">
        <v>26</v>
      </c>
      <c r="G1041" s="31">
        <v>34554</v>
      </c>
      <c r="H1041" s="23">
        <v>1994</v>
      </c>
      <c r="I1041" s="23" t="s">
        <v>2526</v>
      </c>
      <c r="J1041" s="23"/>
      <c r="K1041" s="34"/>
      <c r="L1041" s="34">
        <f>VLOOKUP(B1041,'[1]All-Muss'!$C$3:$L$1341,5,0)</f>
        <v>57000</v>
      </c>
      <c r="M1041" s="34">
        <f>VLOOKUP(B1041,'[1]All-Muss'!$C$3:$L$1341,6,0)</f>
        <v>57000</v>
      </c>
      <c r="N1041" s="30" t="str">
        <f>VLOOKUP(B1041,'[1]All-Muss'!$C$3:$L$1341,8,0)</f>
        <v>R.M</v>
      </c>
      <c r="O1041" s="34">
        <f t="shared" si="84"/>
        <v>0</v>
      </c>
      <c r="P1041" s="23" t="e">
        <f>+#REF!-H1041</f>
        <v>#REF!</v>
      </c>
      <c r="Q1041" s="24" t="e">
        <f t="shared" si="85"/>
        <v>#REF!</v>
      </c>
      <c r="R1041" s="25" t="e">
        <f t="shared" si="86"/>
        <v>#REF!</v>
      </c>
      <c r="S1041" s="24">
        <f t="shared" si="87"/>
        <v>0</v>
      </c>
      <c r="T1041" s="35"/>
      <c r="U1041" s="35"/>
      <c r="V1041" s="35" t="e">
        <f t="shared" si="81"/>
        <v>#REF!</v>
      </c>
      <c r="W1041" s="23" t="e">
        <f>+#REF!-H1041</f>
        <v>#REF!</v>
      </c>
      <c r="X1041" s="35">
        <f t="shared" si="79"/>
        <v>45600</v>
      </c>
      <c r="Y1041" s="35" t="e">
        <f t="shared" si="80"/>
        <v>#REF!</v>
      </c>
      <c r="Z1041" s="35" t="e">
        <f t="shared" si="82"/>
        <v>#REF!</v>
      </c>
      <c r="AA1041" s="35"/>
      <c r="AB1041" s="35"/>
      <c r="AC1041" s="35" t="e">
        <f t="shared" si="83"/>
        <v>#REF!</v>
      </c>
      <c r="AD1041" s="12" t="str">
        <f>VLOOKUP(B1041,'[1]All-Muss'!$C$3:$L$1341,10,0)</f>
        <v>Last communication 15</v>
      </c>
    </row>
    <row r="1042" spans="1:30" ht="15" thickBot="1" x14ac:dyDescent="0.35">
      <c r="A1042" s="27">
        <v>1043</v>
      </c>
      <c r="B1042" s="28" t="s">
        <v>2527</v>
      </c>
      <c r="C1042" s="23" t="s">
        <v>23</v>
      </c>
      <c r="D1042" s="29">
        <v>13000016</v>
      </c>
      <c r="E1042" s="19" t="s">
        <v>25</v>
      </c>
      <c r="F1042" s="23" t="s">
        <v>26</v>
      </c>
      <c r="G1042" s="23" t="s">
        <v>2528</v>
      </c>
      <c r="H1042" s="23">
        <v>1994</v>
      </c>
      <c r="I1042" s="23" t="s">
        <v>2529</v>
      </c>
      <c r="J1042" s="23"/>
      <c r="K1042" s="34"/>
      <c r="L1042" s="34">
        <f>VLOOKUP(B1042,'[1]All-Muss'!$C$3:$L$1341,5,0)</f>
        <v>75000</v>
      </c>
      <c r="M1042" s="34">
        <f>VLOOKUP(B1042,'[1]All-Muss'!$C$3:$L$1341,6,0)</f>
        <v>75000</v>
      </c>
      <c r="N1042" s="30" t="str">
        <f>VLOOKUP(B1042,'[1]All-Muss'!$C$3:$L$1341,8,0)</f>
        <v>I.R.M</v>
      </c>
      <c r="O1042" s="34">
        <f t="shared" si="84"/>
        <v>0</v>
      </c>
      <c r="P1042" s="23" t="e">
        <f>+#REF!-H1042</f>
        <v>#REF!</v>
      </c>
      <c r="Q1042" s="24" t="e">
        <f t="shared" si="85"/>
        <v>#REF!</v>
      </c>
      <c r="R1042" s="25" t="e">
        <f t="shared" si="86"/>
        <v>#REF!</v>
      </c>
      <c r="S1042" s="24">
        <f t="shared" si="87"/>
        <v>0</v>
      </c>
      <c r="T1042" s="35"/>
      <c r="U1042" s="35"/>
      <c r="V1042" s="35" t="e">
        <f t="shared" si="81"/>
        <v>#REF!</v>
      </c>
      <c r="W1042" s="23" t="e">
        <f>+#REF!-H1042</f>
        <v>#REF!</v>
      </c>
      <c r="X1042" s="35">
        <f t="shared" si="79"/>
        <v>60000</v>
      </c>
      <c r="Y1042" s="35" t="e">
        <f t="shared" si="80"/>
        <v>#REF!</v>
      </c>
      <c r="Z1042" s="35" t="e">
        <f t="shared" si="82"/>
        <v>#REF!</v>
      </c>
      <c r="AA1042" s="35"/>
      <c r="AB1042" s="35"/>
      <c r="AC1042" s="35" t="e">
        <f t="shared" si="83"/>
        <v>#REF!</v>
      </c>
      <c r="AD1042" s="12" t="str">
        <f>VLOOKUP(B1042,'[1]All-Muss'!$C$3:$L$1341,10,0)</f>
        <v>Letter sent, last communication 07</v>
      </c>
    </row>
    <row r="1043" spans="1:30" ht="15" thickBot="1" x14ac:dyDescent="0.35">
      <c r="A1043" s="27">
        <v>1044</v>
      </c>
      <c r="B1043" s="28" t="s">
        <v>2530</v>
      </c>
      <c r="C1043" s="23" t="s">
        <v>23</v>
      </c>
      <c r="D1043" s="29">
        <v>13000020</v>
      </c>
      <c r="E1043" s="19" t="s">
        <v>25</v>
      </c>
      <c r="F1043" s="23" t="s">
        <v>26</v>
      </c>
      <c r="G1043" s="31">
        <v>34495</v>
      </c>
      <c r="H1043" s="23">
        <v>1994</v>
      </c>
      <c r="I1043" s="23" t="s">
        <v>2531</v>
      </c>
      <c r="J1043" s="23"/>
      <c r="K1043" s="34"/>
      <c r="L1043" s="34">
        <f>VLOOKUP(B1043,'[1]All-Muss'!$C$3:$L$1341,5,0)</f>
        <v>57000</v>
      </c>
      <c r="M1043" s="34">
        <f>VLOOKUP(B1043,'[1]All-Muss'!$C$3:$L$1341,6,0)</f>
        <v>57000</v>
      </c>
      <c r="N1043" s="30" t="str">
        <f>VLOOKUP(B1043,'[1]All-Muss'!$C$3:$L$1341,8,0)</f>
        <v>I.R.M</v>
      </c>
      <c r="O1043" s="34">
        <f t="shared" si="84"/>
        <v>0</v>
      </c>
      <c r="P1043" s="23" t="e">
        <f>+#REF!-H1043</f>
        <v>#REF!</v>
      </c>
      <c r="Q1043" s="24" t="e">
        <f t="shared" si="85"/>
        <v>#REF!</v>
      </c>
      <c r="R1043" s="25" t="e">
        <f t="shared" si="86"/>
        <v>#REF!</v>
      </c>
      <c r="S1043" s="24">
        <f t="shared" si="87"/>
        <v>0</v>
      </c>
      <c r="T1043" s="35"/>
      <c r="U1043" s="35"/>
      <c r="V1043" s="35" t="e">
        <f t="shared" si="81"/>
        <v>#REF!</v>
      </c>
      <c r="W1043" s="23" t="e">
        <f>+#REF!-H1043</f>
        <v>#REF!</v>
      </c>
      <c r="X1043" s="35">
        <f t="shared" si="79"/>
        <v>45600</v>
      </c>
      <c r="Y1043" s="35" t="e">
        <f t="shared" si="80"/>
        <v>#REF!</v>
      </c>
      <c r="Z1043" s="35" t="e">
        <f t="shared" si="82"/>
        <v>#REF!</v>
      </c>
      <c r="AA1043" s="35"/>
      <c r="AB1043" s="35"/>
      <c r="AC1043" s="35" t="e">
        <f t="shared" si="83"/>
        <v>#REF!</v>
      </c>
      <c r="AD1043" s="12" t="str">
        <f>VLOOKUP(B1043,'[1]All-Muss'!$C$3:$L$1341,10,0)</f>
        <v>Letter not sent, last communication 10</v>
      </c>
    </row>
    <row r="1044" spans="1:30" ht="15" thickBot="1" x14ac:dyDescent="0.35">
      <c r="A1044" s="27">
        <v>1045</v>
      </c>
      <c r="B1044" s="28" t="s">
        <v>2532</v>
      </c>
      <c r="C1044" s="23" t="s">
        <v>23</v>
      </c>
      <c r="D1044" s="29">
        <v>13000040</v>
      </c>
      <c r="E1044" s="19" t="s">
        <v>25</v>
      </c>
      <c r="F1044" s="23" t="s">
        <v>26</v>
      </c>
      <c r="G1044" s="23" t="s">
        <v>2462</v>
      </c>
      <c r="H1044" s="23">
        <v>1994</v>
      </c>
      <c r="I1044" s="23" t="s">
        <v>2533</v>
      </c>
      <c r="J1044" s="23"/>
      <c r="K1044" s="34"/>
      <c r="L1044" s="34">
        <f>VLOOKUP(B1044,'[1]All-Muss'!$C$3:$L$1341,5,0)</f>
        <v>28000</v>
      </c>
      <c r="M1044" s="34">
        <f>VLOOKUP(B1044,'[1]All-Muss'!$C$3:$L$1341,6,0)</f>
        <v>28000</v>
      </c>
      <c r="N1044" s="30" t="str">
        <f>VLOOKUP(B1044,'[1]All-Muss'!$C$3:$L$1341,8,0)</f>
        <v>I.R.M</v>
      </c>
      <c r="O1044" s="34">
        <f t="shared" si="84"/>
        <v>0</v>
      </c>
      <c r="P1044" s="23" t="e">
        <f>+#REF!-H1044</f>
        <v>#REF!</v>
      </c>
      <c r="Q1044" s="24" t="e">
        <f t="shared" si="85"/>
        <v>#REF!</v>
      </c>
      <c r="R1044" s="25" t="e">
        <f t="shared" si="86"/>
        <v>#REF!</v>
      </c>
      <c r="S1044" s="24">
        <f t="shared" si="87"/>
        <v>0</v>
      </c>
      <c r="T1044" s="35"/>
      <c r="U1044" s="35"/>
      <c r="V1044" s="35" t="e">
        <f t="shared" si="81"/>
        <v>#REF!</v>
      </c>
      <c r="W1044" s="23" t="e">
        <f>+#REF!-H1044</f>
        <v>#REF!</v>
      </c>
      <c r="X1044" s="35">
        <f t="shared" si="79"/>
        <v>22400</v>
      </c>
      <c r="Y1044" s="35" t="e">
        <f t="shared" si="80"/>
        <v>#REF!</v>
      </c>
      <c r="Z1044" s="35" t="e">
        <f t="shared" si="82"/>
        <v>#REF!</v>
      </c>
      <c r="AA1044" s="35"/>
      <c r="AB1044" s="35"/>
      <c r="AC1044" s="35" t="e">
        <f t="shared" si="83"/>
        <v>#REF!</v>
      </c>
      <c r="AD1044" s="12" t="str">
        <f>VLOOKUP(B1044,'[1]All-Muss'!$C$3:$L$1341,10,0)</f>
        <v>Letter not sent, no communication till date</v>
      </c>
    </row>
    <row r="1045" spans="1:30" ht="29.4" thickBot="1" x14ac:dyDescent="0.35">
      <c r="A1045" s="27">
        <v>1046</v>
      </c>
      <c r="B1045" s="28" t="s">
        <v>2534</v>
      </c>
      <c r="C1045" s="23" t="s">
        <v>23</v>
      </c>
      <c r="D1045" s="29">
        <v>13000057</v>
      </c>
      <c r="E1045" s="19" t="s">
        <v>25</v>
      </c>
      <c r="F1045" s="23" t="s">
        <v>26</v>
      </c>
      <c r="G1045" s="31">
        <v>34650</v>
      </c>
      <c r="H1045" s="23">
        <v>1994</v>
      </c>
      <c r="I1045" s="23" t="s">
        <v>2535</v>
      </c>
      <c r="J1045" s="23"/>
      <c r="K1045" s="34"/>
      <c r="L1045" s="34">
        <f>VLOOKUP(B1045,'[1]All-Muss'!$C$3:$L$1341,5,0)</f>
        <v>45000</v>
      </c>
      <c r="M1045" s="34">
        <f>VLOOKUP(B1045,'[1]All-Muss'!$C$3:$L$1341,6,0)</f>
        <v>11250</v>
      </c>
      <c r="N1045" s="30" t="str">
        <f>VLOOKUP(B1045,'[1]All-Muss'!$C$3:$L$1341,8,0)</f>
        <v>Outstanding</v>
      </c>
      <c r="O1045" s="34">
        <f t="shared" si="84"/>
        <v>33750</v>
      </c>
      <c r="P1045" s="23" t="e">
        <f>+#REF!-H1045</f>
        <v>#REF!</v>
      </c>
      <c r="Q1045" s="24">
        <f t="shared" si="85"/>
        <v>9000</v>
      </c>
      <c r="R1045" s="25" t="e">
        <f t="shared" si="86"/>
        <v>#REF!</v>
      </c>
      <c r="S1045" s="24">
        <f t="shared" si="87"/>
        <v>9000</v>
      </c>
      <c r="T1045" s="35"/>
      <c r="U1045" s="35"/>
      <c r="V1045" s="35" t="e">
        <f t="shared" si="81"/>
        <v>#REF!</v>
      </c>
      <c r="W1045" s="23" t="e">
        <f>+#REF!-H1045</f>
        <v>#REF!</v>
      </c>
      <c r="X1045" s="35">
        <f t="shared" si="79"/>
        <v>9000</v>
      </c>
      <c r="Y1045" s="35" t="e">
        <f t="shared" si="80"/>
        <v>#REF!</v>
      </c>
      <c r="Z1045" s="35" t="e">
        <f t="shared" si="82"/>
        <v>#REF!</v>
      </c>
      <c r="AA1045" s="35"/>
      <c r="AB1045" s="35"/>
      <c r="AC1045" s="35" t="e">
        <f t="shared" si="83"/>
        <v>#REF!</v>
      </c>
      <c r="AD1045" s="12" t="str">
        <f>VLOOKUP(B1045,'[1]All-Muss'!$C$3:$L$1341,10,0)</f>
        <v>Letter undelivered,According to file unit cost outstanding . no communication till date</v>
      </c>
    </row>
    <row r="1046" spans="1:30" ht="15" thickBot="1" x14ac:dyDescent="0.35">
      <c r="A1046" s="27">
        <v>1047</v>
      </c>
      <c r="B1046" s="28" t="s">
        <v>2536</v>
      </c>
      <c r="C1046" s="23" t="s">
        <v>23</v>
      </c>
      <c r="D1046" s="29">
        <v>13000072</v>
      </c>
      <c r="E1046" s="19" t="s">
        <v>25</v>
      </c>
      <c r="F1046" s="23" t="s">
        <v>26</v>
      </c>
      <c r="G1046" s="23" t="s">
        <v>1155</v>
      </c>
      <c r="H1046" s="23">
        <v>1995</v>
      </c>
      <c r="I1046" s="23" t="s">
        <v>2537</v>
      </c>
      <c r="J1046" s="23"/>
      <c r="K1046" s="34"/>
      <c r="L1046" s="34">
        <f>VLOOKUP(B1046,'[1]All-Muss'!$C$3:$L$1341,5,0)</f>
        <v>28000</v>
      </c>
      <c r="M1046" s="34">
        <f>VLOOKUP(B1046,'[1]All-Muss'!$C$3:$L$1341,6,0)</f>
        <v>28000</v>
      </c>
      <c r="N1046" s="30" t="str">
        <f>VLOOKUP(B1046,'[1]All-Muss'!$C$3:$L$1341,8,0)</f>
        <v>I.R.M</v>
      </c>
      <c r="O1046" s="34">
        <f t="shared" si="84"/>
        <v>0</v>
      </c>
      <c r="P1046" s="23" t="e">
        <f>+#REF!-H1046</f>
        <v>#REF!</v>
      </c>
      <c r="Q1046" s="24" t="e">
        <f t="shared" si="85"/>
        <v>#REF!</v>
      </c>
      <c r="R1046" s="25" t="e">
        <f t="shared" si="86"/>
        <v>#REF!</v>
      </c>
      <c r="S1046" s="24">
        <f t="shared" si="87"/>
        <v>0</v>
      </c>
      <c r="T1046" s="35"/>
      <c r="U1046" s="35"/>
      <c r="V1046" s="35" t="e">
        <f t="shared" si="81"/>
        <v>#REF!</v>
      </c>
      <c r="W1046" s="23" t="e">
        <f>+#REF!-H1046</f>
        <v>#REF!</v>
      </c>
      <c r="X1046" s="35">
        <f t="shared" si="79"/>
        <v>22400</v>
      </c>
      <c r="Y1046" s="35" t="e">
        <f t="shared" si="80"/>
        <v>#REF!</v>
      </c>
      <c r="Z1046" s="35" t="e">
        <f t="shared" si="82"/>
        <v>#REF!</v>
      </c>
      <c r="AA1046" s="35"/>
      <c r="AB1046" s="35"/>
      <c r="AC1046" s="35" t="e">
        <f t="shared" si="83"/>
        <v>#REF!</v>
      </c>
      <c r="AD1046" s="12" t="str">
        <f>VLOOKUP(B1046,'[1]All-Muss'!$C$3:$L$1341,10,0)</f>
        <v>Letter sent, last communication 07</v>
      </c>
    </row>
    <row r="1047" spans="1:30" ht="29.4" thickBot="1" x14ac:dyDescent="0.35">
      <c r="A1047" s="27">
        <v>1048</v>
      </c>
      <c r="B1047" s="28" t="s">
        <v>2538</v>
      </c>
      <c r="C1047" s="23" t="s">
        <v>23</v>
      </c>
      <c r="D1047" s="29">
        <v>13000080</v>
      </c>
      <c r="E1047" s="19" t="s">
        <v>25</v>
      </c>
      <c r="F1047" s="23" t="s">
        <v>26</v>
      </c>
      <c r="G1047" s="31">
        <v>34853</v>
      </c>
      <c r="H1047" s="23">
        <v>1995</v>
      </c>
      <c r="I1047" s="23" t="s">
        <v>2539</v>
      </c>
      <c r="J1047" s="23"/>
      <c r="K1047" s="34"/>
      <c r="L1047" s="34">
        <f>VLOOKUP(B1047,'[1]All-Muss'!$C$3:$L$1341,5,0)</f>
        <v>71250</v>
      </c>
      <c r="M1047" s="34">
        <f>VLOOKUP(B1047,'[1]All-Muss'!$C$3:$L$1341,6,0)</f>
        <v>71250</v>
      </c>
      <c r="N1047" s="30" t="str">
        <f>VLOOKUP(B1047,'[1]All-Muss'!$C$3:$L$1341,8,0)</f>
        <v>R.M</v>
      </c>
      <c r="O1047" s="34">
        <f t="shared" si="84"/>
        <v>0</v>
      </c>
      <c r="P1047" s="23" t="e">
        <f>+#REF!-H1047</f>
        <v>#REF!</v>
      </c>
      <c r="Q1047" s="24" t="e">
        <f t="shared" si="85"/>
        <v>#REF!</v>
      </c>
      <c r="R1047" s="25" t="e">
        <f t="shared" si="86"/>
        <v>#REF!</v>
      </c>
      <c r="S1047" s="24">
        <f t="shared" si="87"/>
        <v>0</v>
      </c>
      <c r="T1047" s="35"/>
      <c r="U1047" s="35"/>
      <c r="V1047" s="35" t="e">
        <f t="shared" si="81"/>
        <v>#REF!</v>
      </c>
      <c r="W1047" s="23" t="e">
        <f>+#REF!-H1047</f>
        <v>#REF!</v>
      </c>
      <c r="X1047" s="35">
        <f t="shared" si="79"/>
        <v>57000</v>
      </c>
      <c r="Y1047" s="35" t="e">
        <f t="shared" si="80"/>
        <v>#REF!</v>
      </c>
      <c r="Z1047" s="35" t="e">
        <f t="shared" si="82"/>
        <v>#REF!</v>
      </c>
      <c r="AA1047" s="35"/>
      <c r="AB1047" s="35"/>
      <c r="AC1047" s="35" t="e">
        <f t="shared" si="83"/>
        <v>#REF!</v>
      </c>
      <c r="AD1047" s="12" t="str">
        <f>VLOOKUP(B1047,'[1]All-Muss'!$C$3:$L$1341,10,0)</f>
        <v>Total 2 membership of Mus:- 13000080,13000081, last communication 11</v>
      </c>
    </row>
    <row r="1048" spans="1:30" ht="29.4" thickBot="1" x14ac:dyDescent="0.35">
      <c r="A1048" s="27">
        <v>1049</v>
      </c>
      <c r="B1048" s="28" t="s">
        <v>2540</v>
      </c>
      <c r="C1048" s="23" t="s">
        <v>23</v>
      </c>
      <c r="D1048" s="29">
        <v>13000081</v>
      </c>
      <c r="E1048" s="19" t="s">
        <v>25</v>
      </c>
      <c r="F1048" s="23" t="s">
        <v>26</v>
      </c>
      <c r="G1048" s="31">
        <v>34853</v>
      </c>
      <c r="H1048" s="23">
        <v>1995</v>
      </c>
      <c r="I1048" s="23" t="s">
        <v>2541</v>
      </c>
      <c r="J1048" s="23"/>
      <c r="K1048" s="34"/>
      <c r="L1048" s="34">
        <f>VLOOKUP(B1048,'[1]All-Muss'!$C$3:$L$1341,5,0)</f>
        <v>71250</v>
      </c>
      <c r="M1048" s="34">
        <f>VLOOKUP(B1048,'[1]All-Muss'!$C$3:$L$1341,6,0)</f>
        <v>71250</v>
      </c>
      <c r="N1048" s="30" t="str">
        <f>VLOOKUP(B1048,'[1]All-Muss'!$C$3:$L$1341,8,0)</f>
        <v>R.M</v>
      </c>
      <c r="O1048" s="34">
        <f t="shared" si="84"/>
        <v>0</v>
      </c>
      <c r="P1048" s="23" t="e">
        <f>+#REF!-H1048</f>
        <v>#REF!</v>
      </c>
      <c r="Q1048" s="24" t="e">
        <f t="shared" si="85"/>
        <v>#REF!</v>
      </c>
      <c r="R1048" s="25" t="e">
        <f t="shared" si="86"/>
        <v>#REF!</v>
      </c>
      <c r="S1048" s="24">
        <f t="shared" si="87"/>
        <v>0</v>
      </c>
      <c r="T1048" s="35"/>
      <c r="U1048" s="35"/>
      <c r="V1048" s="35" t="e">
        <f t="shared" si="81"/>
        <v>#REF!</v>
      </c>
      <c r="W1048" s="23" t="e">
        <f>+#REF!-H1048</f>
        <v>#REF!</v>
      </c>
      <c r="X1048" s="35">
        <f t="shared" si="79"/>
        <v>57000</v>
      </c>
      <c r="Y1048" s="35" t="e">
        <f t="shared" si="80"/>
        <v>#REF!</v>
      </c>
      <c r="Z1048" s="35" t="e">
        <f t="shared" si="82"/>
        <v>#REF!</v>
      </c>
      <c r="AA1048" s="35"/>
      <c r="AB1048" s="35"/>
      <c r="AC1048" s="35" t="e">
        <f t="shared" si="83"/>
        <v>#REF!</v>
      </c>
      <c r="AD1048" s="12" t="str">
        <f>VLOOKUP(B1048,'[1]All-Muss'!$C$3:$L$1341,10,0)</f>
        <v>Total 2 membership of Mus:- 13000080,13000081, last communication 11</v>
      </c>
    </row>
    <row r="1049" spans="1:30" ht="15" thickBot="1" x14ac:dyDescent="0.35">
      <c r="A1049" s="27">
        <v>1050</v>
      </c>
      <c r="B1049" s="28" t="s">
        <v>2542</v>
      </c>
      <c r="C1049" s="23" t="s">
        <v>23</v>
      </c>
      <c r="D1049" s="29">
        <v>14000016</v>
      </c>
      <c r="E1049" s="19" t="s">
        <v>25</v>
      </c>
      <c r="F1049" s="23" t="s">
        <v>26</v>
      </c>
      <c r="G1049" s="23" t="s">
        <v>1108</v>
      </c>
      <c r="H1049" s="23">
        <v>1994</v>
      </c>
      <c r="I1049" s="23" t="s">
        <v>2543</v>
      </c>
      <c r="J1049" s="23"/>
      <c r="K1049" s="34"/>
      <c r="L1049" s="34">
        <f>VLOOKUP(B1049,'[1]All-Muss'!$C$3:$L$1341,5,0)</f>
        <v>75000</v>
      </c>
      <c r="M1049" s="34">
        <f>VLOOKUP(B1049,'[1]All-Muss'!$C$3:$L$1341,6,0)</f>
        <v>75000</v>
      </c>
      <c r="N1049" s="30" t="str">
        <f>VLOOKUP(B1049,'[1]All-Muss'!$C$3:$L$1341,8,0)</f>
        <v>I.R.M</v>
      </c>
      <c r="O1049" s="34">
        <f t="shared" si="84"/>
        <v>0</v>
      </c>
      <c r="P1049" s="23" t="e">
        <f>+#REF!-H1049</f>
        <v>#REF!</v>
      </c>
      <c r="Q1049" s="24" t="e">
        <f t="shared" si="85"/>
        <v>#REF!</v>
      </c>
      <c r="R1049" s="25" t="e">
        <f t="shared" si="86"/>
        <v>#REF!</v>
      </c>
      <c r="S1049" s="24">
        <f t="shared" si="87"/>
        <v>0</v>
      </c>
      <c r="T1049" s="35"/>
      <c r="U1049" s="35"/>
      <c r="V1049" s="35" t="e">
        <f t="shared" si="81"/>
        <v>#REF!</v>
      </c>
      <c r="W1049" s="23" t="e">
        <f>+#REF!-H1049</f>
        <v>#REF!</v>
      </c>
      <c r="X1049" s="35">
        <f t="shared" si="79"/>
        <v>60000</v>
      </c>
      <c r="Y1049" s="35" t="e">
        <f t="shared" si="80"/>
        <v>#REF!</v>
      </c>
      <c r="Z1049" s="35" t="e">
        <f t="shared" si="82"/>
        <v>#REF!</v>
      </c>
      <c r="AA1049" s="35"/>
      <c r="AB1049" s="35"/>
      <c r="AC1049" s="35" t="e">
        <f t="shared" si="83"/>
        <v>#REF!</v>
      </c>
      <c r="AD1049" s="12" t="str">
        <f>VLOOKUP(B1049,'[1]All-Muss'!$C$3:$L$1341,10,0)</f>
        <v>Letter sent, last communication 07</v>
      </c>
    </row>
    <row r="1050" spans="1:30" ht="15" thickBot="1" x14ac:dyDescent="0.35">
      <c r="A1050" s="27">
        <v>1051</v>
      </c>
      <c r="B1050" s="28" t="s">
        <v>2544</v>
      </c>
      <c r="C1050" s="23" t="s">
        <v>23</v>
      </c>
      <c r="D1050" s="29">
        <v>14000032</v>
      </c>
      <c r="E1050" s="19" t="s">
        <v>25</v>
      </c>
      <c r="F1050" s="23" t="s">
        <v>26</v>
      </c>
      <c r="G1050" s="23" t="s">
        <v>1170</v>
      </c>
      <c r="H1050" s="23">
        <v>1995</v>
      </c>
      <c r="I1050" s="23" t="s">
        <v>2545</v>
      </c>
      <c r="J1050" s="23"/>
      <c r="K1050" s="34"/>
      <c r="L1050" s="34">
        <f>VLOOKUP(B1050,'[1]All-Muss'!$C$3:$L$1341,5,0)</f>
        <v>75000</v>
      </c>
      <c r="M1050" s="34">
        <f>VLOOKUP(B1050,'[1]All-Muss'!$C$3:$L$1341,6,0)</f>
        <v>75000</v>
      </c>
      <c r="N1050" s="30" t="str">
        <f>VLOOKUP(B1050,'[1]All-Muss'!$C$3:$L$1341,8,0)</f>
        <v>I.R.M</v>
      </c>
      <c r="O1050" s="34">
        <f t="shared" si="84"/>
        <v>0</v>
      </c>
      <c r="P1050" s="23" t="e">
        <f>+#REF!-H1050</f>
        <v>#REF!</v>
      </c>
      <c r="Q1050" s="24" t="e">
        <f t="shared" si="85"/>
        <v>#REF!</v>
      </c>
      <c r="R1050" s="25" t="e">
        <f t="shared" si="86"/>
        <v>#REF!</v>
      </c>
      <c r="S1050" s="24">
        <f t="shared" si="87"/>
        <v>0</v>
      </c>
      <c r="T1050" s="35"/>
      <c r="U1050" s="35"/>
      <c r="V1050" s="35" t="e">
        <f t="shared" si="81"/>
        <v>#REF!</v>
      </c>
      <c r="W1050" s="23" t="e">
        <f>+#REF!-H1050</f>
        <v>#REF!</v>
      </c>
      <c r="X1050" s="35">
        <f t="shared" si="79"/>
        <v>60000</v>
      </c>
      <c r="Y1050" s="35" t="e">
        <f t="shared" si="80"/>
        <v>#REF!</v>
      </c>
      <c r="Z1050" s="35" t="e">
        <f t="shared" si="82"/>
        <v>#REF!</v>
      </c>
      <c r="AA1050" s="35"/>
      <c r="AB1050" s="35"/>
      <c r="AC1050" s="35" t="e">
        <f t="shared" si="83"/>
        <v>#REF!</v>
      </c>
      <c r="AD1050" s="12" t="str">
        <f>VLOOKUP(B1050,'[1]All-Muss'!$C$3:$L$1341,10,0)</f>
        <v>Letter sent, last communication 98</v>
      </c>
    </row>
    <row r="1051" spans="1:30" ht="15" thickBot="1" x14ac:dyDescent="0.35">
      <c r="A1051" s="27">
        <v>1052</v>
      </c>
      <c r="B1051" s="28" t="s">
        <v>2546</v>
      </c>
      <c r="C1051" s="23" t="s">
        <v>23</v>
      </c>
      <c r="D1051" s="29">
        <v>14000034</v>
      </c>
      <c r="E1051" s="19" t="s">
        <v>25</v>
      </c>
      <c r="F1051" s="23" t="s">
        <v>26</v>
      </c>
      <c r="G1051" s="23" t="s">
        <v>1170</v>
      </c>
      <c r="H1051" s="23">
        <v>1995</v>
      </c>
      <c r="I1051" s="23" t="s">
        <v>2547</v>
      </c>
      <c r="J1051" s="23"/>
      <c r="K1051" s="34"/>
      <c r="L1051" s="34">
        <f>VLOOKUP(B1051,'[1]All-Muss'!$C$3:$L$1341,5,0)</f>
        <v>45000</v>
      </c>
      <c r="M1051" s="34">
        <f>VLOOKUP(B1051,'[1]All-Muss'!$C$3:$L$1341,6,0)</f>
        <v>45000</v>
      </c>
      <c r="N1051" s="30" t="str">
        <f>VLOOKUP(B1051,'[1]All-Muss'!$C$3:$L$1341,8,0)</f>
        <v>I.R.M</v>
      </c>
      <c r="O1051" s="34">
        <f t="shared" si="84"/>
        <v>0</v>
      </c>
      <c r="P1051" s="23" t="e">
        <f>+#REF!-H1051</f>
        <v>#REF!</v>
      </c>
      <c r="Q1051" s="24" t="e">
        <f t="shared" si="85"/>
        <v>#REF!</v>
      </c>
      <c r="R1051" s="25" t="e">
        <f t="shared" si="86"/>
        <v>#REF!</v>
      </c>
      <c r="S1051" s="24">
        <f t="shared" si="87"/>
        <v>0</v>
      </c>
      <c r="T1051" s="35"/>
      <c r="U1051" s="35"/>
      <c r="V1051" s="35" t="e">
        <f t="shared" si="81"/>
        <v>#REF!</v>
      </c>
      <c r="W1051" s="23" t="e">
        <f>+#REF!-H1051</f>
        <v>#REF!</v>
      </c>
      <c r="X1051" s="35">
        <f t="shared" si="79"/>
        <v>36000</v>
      </c>
      <c r="Y1051" s="35" t="e">
        <f t="shared" si="80"/>
        <v>#REF!</v>
      </c>
      <c r="Z1051" s="35" t="e">
        <f t="shared" si="82"/>
        <v>#REF!</v>
      </c>
      <c r="AA1051" s="35"/>
      <c r="AB1051" s="35"/>
      <c r="AC1051" s="35" t="e">
        <f t="shared" si="83"/>
        <v>#REF!</v>
      </c>
      <c r="AD1051" s="12" t="str">
        <f>VLOOKUP(B1051,'[1]All-Muss'!$C$3:$L$1341,10,0)</f>
        <v>Letter sent, last communication 10</v>
      </c>
    </row>
    <row r="1052" spans="1:30" ht="15" thickBot="1" x14ac:dyDescent="0.35">
      <c r="A1052" s="27">
        <v>1053</v>
      </c>
      <c r="B1052" s="28" t="s">
        <v>2548</v>
      </c>
      <c r="C1052" s="23" t="s">
        <v>23</v>
      </c>
      <c r="D1052" s="29">
        <v>14000035</v>
      </c>
      <c r="E1052" s="19" t="s">
        <v>25</v>
      </c>
      <c r="F1052" s="23" t="s">
        <v>26</v>
      </c>
      <c r="G1052" s="23" t="s">
        <v>1170</v>
      </c>
      <c r="H1052" s="23">
        <v>1995</v>
      </c>
      <c r="I1052" s="23" t="s">
        <v>2549</v>
      </c>
      <c r="J1052" s="23"/>
      <c r="K1052" s="34"/>
      <c r="L1052" s="34">
        <f>VLOOKUP(B1052,'[1]All-Muss'!$C$3:$L$1341,5,0)</f>
        <v>45000</v>
      </c>
      <c r="M1052" s="34">
        <f>VLOOKUP(B1052,'[1]All-Muss'!$C$3:$L$1341,6,0)</f>
        <v>45000</v>
      </c>
      <c r="N1052" s="30" t="str">
        <f>VLOOKUP(B1052,'[1]All-Muss'!$C$3:$L$1341,8,0)</f>
        <v>I.R.M</v>
      </c>
      <c r="O1052" s="34">
        <f t="shared" si="84"/>
        <v>0</v>
      </c>
      <c r="P1052" s="23" t="e">
        <f>+#REF!-H1052</f>
        <v>#REF!</v>
      </c>
      <c r="Q1052" s="24" t="e">
        <f t="shared" si="85"/>
        <v>#REF!</v>
      </c>
      <c r="R1052" s="25" t="e">
        <f t="shared" si="86"/>
        <v>#REF!</v>
      </c>
      <c r="S1052" s="24">
        <f t="shared" si="87"/>
        <v>0</v>
      </c>
      <c r="T1052" s="35"/>
      <c r="U1052" s="35"/>
      <c r="V1052" s="35" t="e">
        <f t="shared" si="81"/>
        <v>#REF!</v>
      </c>
      <c r="W1052" s="23" t="e">
        <f>+#REF!-H1052</f>
        <v>#REF!</v>
      </c>
      <c r="X1052" s="35">
        <f t="shared" si="79"/>
        <v>36000</v>
      </c>
      <c r="Y1052" s="35" t="e">
        <f t="shared" si="80"/>
        <v>#REF!</v>
      </c>
      <c r="Z1052" s="35" t="e">
        <f t="shared" si="82"/>
        <v>#REF!</v>
      </c>
      <c r="AA1052" s="35"/>
      <c r="AB1052" s="35"/>
      <c r="AC1052" s="35" t="e">
        <f t="shared" si="83"/>
        <v>#REF!</v>
      </c>
      <c r="AD1052" s="12" t="str">
        <f>VLOOKUP(B1052,'[1]All-Muss'!$C$3:$L$1341,10,0)</f>
        <v>Letter sent, last communication07.</v>
      </c>
    </row>
    <row r="1053" spans="1:30" ht="29.4" thickBot="1" x14ac:dyDescent="0.35">
      <c r="A1053" s="27">
        <v>1054</v>
      </c>
      <c r="B1053" s="28" t="s">
        <v>2550</v>
      </c>
      <c r="C1053" s="23" t="s">
        <v>23</v>
      </c>
      <c r="D1053" s="29">
        <v>14000058</v>
      </c>
      <c r="E1053" s="19" t="s">
        <v>25</v>
      </c>
      <c r="F1053" s="23" t="s">
        <v>26</v>
      </c>
      <c r="G1053" s="23" t="s">
        <v>2090</v>
      </c>
      <c r="H1053" s="23">
        <v>1995</v>
      </c>
      <c r="I1053" s="23" t="s">
        <v>2551</v>
      </c>
      <c r="J1053" s="23"/>
      <c r="K1053" s="34"/>
      <c r="L1053" s="34">
        <f>VLOOKUP(B1053,'[1]All-Muss'!$C$3:$L$1341,5,0)</f>
        <v>57000</v>
      </c>
      <c r="M1053" s="34">
        <f>VLOOKUP(B1053,'[1]All-Muss'!$C$3:$L$1341,6,0)</f>
        <v>17100</v>
      </c>
      <c r="N1053" s="30" t="str">
        <f>VLOOKUP(B1053,'[1]All-Muss'!$C$3:$L$1341,8,0)</f>
        <v>Outstanding</v>
      </c>
      <c r="O1053" s="34">
        <f t="shared" si="84"/>
        <v>39900</v>
      </c>
      <c r="P1053" s="23" t="e">
        <f>+#REF!-H1053</f>
        <v>#REF!</v>
      </c>
      <c r="Q1053" s="24">
        <f t="shared" si="85"/>
        <v>13680</v>
      </c>
      <c r="R1053" s="25" t="e">
        <f t="shared" si="86"/>
        <v>#REF!</v>
      </c>
      <c r="S1053" s="24">
        <f t="shared" si="87"/>
        <v>13680</v>
      </c>
      <c r="T1053" s="35"/>
      <c r="U1053" s="35"/>
      <c r="V1053" s="35" t="e">
        <f t="shared" si="81"/>
        <v>#REF!</v>
      </c>
      <c r="W1053" s="23" t="e">
        <f>+#REF!-H1053</f>
        <v>#REF!</v>
      </c>
      <c r="X1053" s="35">
        <f t="shared" si="79"/>
        <v>13680</v>
      </c>
      <c r="Y1053" s="35" t="e">
        <f t="shared" si="80"/>
        <v>#REF!</v>
      </c>
      <c r="Z1053" s="35" t="e">
        <f t="shared" si="82"/>
        <v>#REF!</v>
      </c>
      <c r="AA1053" s="35"/>
      <c r="AB1053" s="35"/>
      <c r="AC1053" s="35" t="e">
        <f t="shared" si="83"/>
        <v>#REF!</v>
      </c>
      <c r="AD1053" s="12" t="str">
        <f>VLOOKUP(B1053,'[1]All-Muss'!$C$3:$L$1341,10,0)</f>
        <v>Letter sent,According to file outstanding, last communication 10</v>
      </c>
    </row>
    <row r="1054" spans="1:30" ht="29.4" thickBot="1" x14ac:dyDescent="0.35">
      <c r="A1054" s="27">
        <v>1055</v>
      </c>
      <c r="B1054" s="28" t="s">
        <v>2552</v>
      </c>
      <c r="C1054" s="23" t="s">
        <v>23</v>
      </c>
      <c r="D1054" s="29">
        <v>14000059</v>
      </c>
      <c r="E1054" s="19" t="s">
        <v>25</v>
      </c>
      <c r="F1054" s="23" t="s">
        <v>26</v>
      </c>
      <c r="G1054" s="23" t="s">
        <v>2090</v>
      </c>
      <c r="H1054" s="23">
        <v>1995</v>
      </c>
      <c r="I1054" s="23" t="s">
        <v>2553</v>
      </c>
      <c r="J1054" s="23"/>
      <c r="K1054" s="34"/>
      <c r="L1054" s="34">
        <f>VLOOKUP(B1054,'[1]All-Muss'!$C$3:$L$1341,5,0)</f>
        <v>57000</v>
      </c>
      <c r="M1054" s="34">
        <f>VLOOKUP(B1054,'[1]All-Muss'!$C$3:$L$1341,6,0)</f>
        <v>17100</v>
      </c>
      <c r="N1054" s="30" t="str">
        <f>VLOOKUP(B1054,'[1]All-Muss'!$C$3:$L$1341,8,0)</f>
        <v>Outstanding</v>
      </c>
      <c r="O1054" s="34">
        <f t="shared" si="84"/>
        <v>39900</v>
      </c>
      <c r="P1054" s="23" t="e">
        <f>+#REF!-H1054</f>
        <v>#REF!</v>
      </c>
      <c r="Q1054" s="24">
        <f t="shared" si="85"/>
        <v>13680</v>
      </c>
      <c r="R1054" s="25" t="e">
        <f t="shared" si="86"/>
        <v>#REF!</v>
      </c>
      <c r="S1054" s="24">
        <f t="shared" si="87"/>
        <v>13680</v>
      </c>
      <c r="T1054" s="35"/>
      <c r="U1054" s="35"/>
      <c r="V1054" s="35" t="e">
        <f t="shared" si="81"/>
        <v>#REF!</v>
      </c>
      <c r="W1054" s="23" t="e">
        <f>+#REF!-H1054</f>
        <v>#REF!</v>
      </c>
      <c r="X1054" s="35">
        <f t="shared" si="79"/>
        <v>13680</v>
      </c>
      <c r="Y1054" s="35" t="e">
        <f t="shared" si="80"/>
        <v>#REF!</v>
      </c>
      <c r="Z1054" s="35" t="e">
        <f t="shared" si="82"/>
        <v>#REF!</v>
      </c>
      <c r="AA1054" s="35"/>
      <c r="AB1054" s="35"/>
      <c r="AC1054" s="35" t="e">
        <f t="shared" si="83"/>
        <v>#REF!</v>
      </c>
      <c r="AD1054" s="12" t="str">
        <f>VLOOKUP(B1054,'[1]All-Muss'!$C$3:$L$1341,10,0)</f>
        <v>Letter sent,According to file outstanding, last communication 10</v>
      </c>
    </row>
    <row r="1055" spans="1:30" x14ac:dyDescent="0.3">
      <c r="A1055" s="27">
        <v>1056</v>
      </c>
      <c r="B1055" s="28" t="s">
        <v>2554</v>
      </c>
      <c r="C1055" s="23" t="s">
        <v>23</v>
      </c>
      <c r="D1055" s="29">
        <v>14000064</v>
      </c>
      <c r="E1055" s="19" t="s">
        <v>25</v>
      </c>
      <c r="F1055" s="23" t="s">
        <v>26</v>
      </c>
      <c r="G1055" s="23" t="s">
        <v>2090</v>
      </c>
      <c r="H1055" s="23">
        <v>1995</v>
      </c>
      <c r="I1055" s="23" t="s">
        <v>2555</v>
      </c>
      <c r="J1055" s="23"/>
      <c r="K1055" s="34"/>
      <c r="L1055" s="34">
        <f>VLOOKUP(B1055,'[1]All-Muss'!$C$3:$L$1341,5,0)</f>
        <v>54150</v>
      </c>
      <c r="M1055" s="34">
        <f>VLOOKUP(B1055,'[1]All-Muss'!$C$3:$L$1341,6,0)</f>
        <v>54150</v>
      </c>
      <c r="N1055" s="30" t="str">
        <f>VLOOKUP(B1055,'[1]All-Muss'!$C$3:$L$1341,8,0)</f>
        <v>R.M</v>
      </c>
      <c r="O1055" s="34">
        <f t="shared" si="84"/>
        <v>0</v>
      </c>
      <c r="P1055" s="23" t="e">
        <f>+#REF!-H1055</f>
        <v>#REF!</v>
      </c>
      <c r="Q1055" s="24" t="e">
        <f t="shared" si="85"/>
        <v>#REF!</v>
      </c>
      <c r="R1055" s="25" t="e">
        <f t="shared" si="86"/>
        <v>#REF!</v>
      </c>
      <c r="S1055" s="24">
        <f t="shared" si="87"/>
        <v>0</v>
      </c>
      <c r="T1055" s="35"/>
      <c r="U1055" s="35"/>
      <c r="V1055" s="35" t="e">
        <f t="shared" si="81"/>
        <v>#REF!</v>
      </c>
      <c r="W1055" s="23" t="e">
        <f>+#REF!-H1055</f>
        <v>#REF!</v>
      </c>
      <c r="X1055" s="35">
        <f t="shared" si="79"/>
        <v>43320</v>
      </c>
      <c r="Y1055" s="35" t="e">
        <f t="shared" si="80"/>
        <v>#REF!</v>
      </c>
      <c r="Z1055" s="35" t="e">
        <f t="shared" si="82"/>
        <v>#REF!</v>
      </c>
      <c r="AA1055" s="35"/>
      <c r="AB1055" s="35"/>
      <c r="AC1055" s="35" t="e">
        <f t="shared" si="83"/>
        <v>#REF!</v>
      </c>
      <c r="AD1055" s="12" t="str">
        <f>VLOOKUP(B1055,'[1]All-Muss'!$C$3:$L$1341,10,0)</f>
        <v>Last communication 14</v>
      </c>
    </row>
    <row r="1056" spans="1:30" ht="15" thickBot="1" x14ac:dyDescent="0.35">
      <c r="A1056" s="36"/>
      <c r="B1056" s="43" t="s">
        <v>2556</v>
      </c>
      <c r="C1056" s="44"/>
      <c r="D1056" s="43"/>
      <c r="E1056" s="43"/>
      <c r="F1056" s="43"/>
      <c r="G1056" s="43"/>
      <c r="H1056" s="43"/>
      <c r="I1056" s="43"/>
      <c r="J1056" s="38"/>
      <c r="K1056" s="39">
        <f>SUM(K881:K1055)</f>
        <v>0</v>
      </c>
      <c r="L1056" s="39">
        <f>SUM(L881:L1055)</f>
        <v>8004950</v>
      </c>
      <c r="M1056" s="39">
        <f>SUM(M881:M1055)</f>
        <v>7391050</v>
      </c>
      <c r="N1056" s="37">
        <f>SUM(N881:N1055)</f>
        <v>0</v>
      </c>
      <c r="O1056" s="39">
        <f>SUM(O881:O1055)</f>
        <v>613900</v>
      </c>
      <c r="P1056" s="40"/>
      <c r="Q1056" s="40" t="e">
        <f>SUM(Q881:Q1055)</f>
        <v>#REF!</v>
      </c>
      <c r="R1056" s="39" t="e">
        <f>SUM(R881:R1055)</f>
        <v>#REF!</v>
      </c>
      <c r="S1056" s="40">
        <f>SUM(S881:S1055)</f>
        <v>400520</v>
      </c>
      <c r="T1056" s="40">
        <f>SUM(T881:T1055)</f>
        <v>0</v>
      </c>
      <c r="U1056" s="40"/>
      <c r="V1056" s="40" t="e">
        <f>SUM(V881:V1055)</f>
        <v>#REF!</v>
      </c>
      <c r="W1056" s="39"/>
      <c r="X1056" s="40">
        <f>SUM(X881:X1055)</f>
        <v>5912840</v>
      </c>
      <c r="Y1056" s="40" t="e">
        <f>SUM(Y881:Y1055)</f>
        <v>#REF!</v>
      </c>
      <c r="Z1056" s="40" t="e">
        <f>SUM(Z881:Z1055)</f>
        <v>#REF!</v>
      </c>
      <c r="AA1056" s="40">
        <f>SUM(AA881:AA1055)</f>
        <v>0</v>
      </c>
      <c r="AB1056" s="40"/>
      <c r="AC1056" s="40" t="e">
        <f>SUM(AC881:AC1055)</f>
        <v>#REF!</v>
      </c>
      <c r="AD1056" s="41">
        <f>SUM(AD881:AD1055)</f>
        <v>0</v>
      </c>
    </row>
    <row r="1057" spans="17:25" x14ac:dyDescent="0.3">
      <c r="Q1057" s="2">
        <v>18327345</v>
      </c>
      <c r="R1057" s="1">
        <v>18327345</v>
      </c>
      <c r="X1057" s="2">
        <v>18007737</v>
      </c>
      <c r="Y1057" s="2">
        <v>18007737</v>
      </c>
    </row>
    <row r="1058" spans="17:25" x14ac:dyDescent="0.3">
      <c r="Q1058" s="2" t="e">
        <f>+Q1056-Q1057</f>
        <v>#REF!</v>
      </c>
      <c r="R1058" s="1" t="e">
        <f>+R1056-R1057</f>
        <v>#REF!</v>
      </c>
      <c r="X1058" s="2">
        <f>+X1056-X1057</f>
        <v>-12094897</v>
      </c>
      <c r="Y1058" s="2" t="e">
        <f>+Y1056-Y1057</f>
        <v>#REF!</v>
      </c>
    </row>
    <row r="1059" spans="17:25" x14ac:dyDescent="0.3">
      <c r="R1059" s="1" t="e">
        <f>+Q1058-R1058</f>
        <v>#REF!</v>
      </c>
      <c r="Y1059" s="2" t="e">
        <f>+X1058-Y1058</f>
        <v>#REF!</v>
      </c>
    </row>
  </sheetData>
  <autoFilter ref="A1:AD1055" xr:uid="{00000000-0009-0000-0000-000000000000}"/>
  <mergeCells count="1">
    <mergeCell ref="B1056:I1056"/>
  </mergeCells>
  <pageMargins left="0.7" right="0.7" top="0.75" bottom="0.75" header="0.3" footer="0.3"/>
  <pageSetup paperSize="9" scale="3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 Sheet </vt:lpstr>
      <vt:lpstr>'Main Sheet '!_93773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2023-06-20T06:33:43Z</dcterms:created>
  <dcterms:modified xsi:type="dcterms:W3CDTF">2023-07-31T13:15:09Z</dcterms:modified>
</cp:coreProperties>
</file>