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okeeffe\OneDrive - Washington State University (email.wsu.edu)\Field studies\Wheat pile scoping\"/>
    </mc:Choice>
  </mc:AlternateContent>
  <bookViews>
    <workbookView xWindow="0" yWindow="0" windowWidth="18255" windowHeight="7260" activeTab="1"/>
  </bookViews>
  <sheets>
    <sheet name="Chart1" sheetId="2" r:id="rId1"/>
    <sheet name="Sheet1" sheetId="1" r:id="rId2"/>
  </sheet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10" i="1"/>
  <c r="F1" i="1"/>
  <c r="D1" i="1"/>
  <c r="B29" i="1" l="1"/>
  <c r="B30" i="1"/>
  <c r="B34" i="1"/>
  <c r="B10" i="1"/>
  <c r="D11" i="1"/>
  <c r="C29" i="1"/>
  <c r="D29" i="1"/>
  <c r="C31" i="1"/>
  <c r="C33" i="1"/>
  <c r="C10" i="1"/>
  <c r="D7" i="1"/>
  <c r="D6" i="1"/>
  <c r="A11" i="1"/>
  <c r="B11" i="1" s="1"/>
  <c r="A12" i="1" l="1"/>
  <c r="C11" i="1"/>
  <c r="D12" i="1"/>
  <c r="D10" i="1"/>
  <c r="F10" i="1" s="1"/>
  <c r="F11" i="1"/>
  <c r="C35" i="1"/>
  <c r="C45" i="1"/>
  <c r="C37" i="1"/>
  <c r="B46" i="1"/>
  <c r="C51" i="1"/>
  <c r="C43" i="1"/>
  <c r="B42" i="1"/>
  <c r="C49" i="1"/>
  <c r="C41" i="1"/>
  <c r="B38" i="1"/>
  <c r="C47" i="1"/>
  <c r="C39" i="1"/>
  <c r="B50" i="1"/>
  <c r="D52" i="1"/>
  <c r="D50" i="1"/>
  <c r="D48" i="1"/>
  <c r="D46" i="1"/>
  <c r="D44" i="1"/>
  <c r="D42" i="1"/>
  <c r="D40" i="1"/>
  <c r="D38" i="1"/>
  <c r="D36" i="1"/>
  <c r="D34" i="1"/>
  <c r="D32" i="1"/>
  <c r="D30" i="1"/>
  <c r="F30" i="1" s="1"/>
  <c r="B49" i="1"/>
  <c r="B45" i="1"/>
  <c r="B41" i="1"/>
  <c r="B37" i="1"/>
  <c r="B33" i="1"/>
  <c r="F29" i="1"/>
  <c r="C52" i="1"/>
  <c r="C50" i="1"/>
  <c r="C48" i="1"/>
  <c r="C46" i="1"/>
  <c r="C44" i="1"/>
  <c r="C42" i="1"/>
  <c r="C40" i="1"/>
  <c r="C38" i="1"/>
  <c r="C36" i="1"/>
  <c r="C34" i="1"/>
  <c r="C32" i="1"/>
  <c r="C30" i="1"/>
  <c r="B48" i="1"/>
  <c r="B44" i="1"/>
  <c r="B40" i="1"/>
  <c r="B36" i="1"/>
  <c r="B32" i="1"/>
  <c r="D51" i="1"/>
  <c r="D49" i="1"/>
  <c r="D47" i="1"/>
  <c r="D45" i="1"/>
  <c r="D43" i="1"/>
  <c r="D41" i="1"/>
  <c r="D39" i="1"/>
  <c r="D37" i="1"/>
  <c r="D35" i="1"/>
  <c r="D33" i="1"/>
  <c r="D31" i="1"/>
  <c r="B51" i="1"/>
  <c r="B47" i="1"/>
  <c r="B43" i="1"/>
  <c r="B39" i="1"/>
  <c r="B35" i="1"/>
  <c r="B31" i="1"/>
  <c r="C12" i="1" l="1"/>
  <c r="B12" i="1"/>
  <c r="A13" i="1"/>
  <c r="F32" i="1"/>
  <c r="F38" i="1"/>
  <c r="F34" i="1"/>
  <c r="F46" i="1"/>
  <c r="F42" i="1"/>
  <c r="F40" i="1"/>
  <c r="F39" i="1"/>
  <c r="F35" i="1"/>
  <c r="F50" i="1"/>
  <c r="F37" i="1"/>
  <c r="F43" i="1"/>
  <c r="F48" i="1"/>
  <c r="F51" i="1"/>
  <c r="F31" i="1"/>
  <c r="F47" i="1"/>
  <c r="F36" i="1"/>
  <c r="F41" i="1"/>
  <c r="F45" i="1"/>
  <c r="F44" i="1"/>
  <c r="F33" i="1"/>
  <c r="F49" i="1"/>
  <c r="A14" i="1" l="1"/>
  <c r="C13" i="1"/>
  <c r="B13" i="1"/>
  <c r="D13" i="1"/>
  <c r="F12" i="1"/>
  <c r="F13" i="1" l="1"/>
  <c r="A15" i="1"/>
  <c r="C14" i="1"/>
  <c r="B14" i="1"/>
  <c r="D14" i="1"/>
  <c r="F14" i="1" l="1"/>
  <c r="A16" i="1"/>
  <c r="B15" i="1"/>
  <c r="C15" i="1"/>
  <c r="F15" i="1" s="1"/>
  <c r="D15" i="1"/>
  <c r="A17" i="1" l="1"/>
  <c r="B16" i="1"/>
  <c r="C16" i="1"/>
  <c r="F16" i="1" s="1"/>
  <c r="D16" i="1"/>
  <c r="A18" i="1" l="1"/>
  <c r="D17" i="1"/>
  <c r="C17" i="1"/>
  <c r="B17" i="1"/>
  <c r="F17" i="1" l="1"/>
  <c r="A19" i="1"/>
  <c r="C18" i="1"/>
  <c r="B18" i="1"/>
  <c r="D18" i="1"/>
  <c r="F18" i="1" l="1"/>
  <c r="A20" i="1"/>
  <c r="B19" i="1"/>
  <c r="D19" i="1"/>
  <c r="C19" i="1"/>
  <c r="A21" i="1" l="1"/>
  <c r="B20" i="1"/>
  <c r="C20" i="1"/>
  <c r="D20" i="1"/>
  <c r="F19" i="1"/>
  <c r="F20" i="1" l="1"/>
  <c r="A22" i="1"/>
  <c r="D21" i="1"/>
  <c r="C21" i="1"/>
  <c r="B21" i="1"/>
  <c r="F21" i="1" l="1"/>
  <c r="A23" i="1"/>
  <c r="B22" i="1"/>
  <c r="C22" i="1"/>
  <c r="D22" i="1"/>
  <c r="F22" i="1" l="1"/>
  <c r="A24" i="1"/>
  <c r="B23" i="1"/>
  <c r="D23" i="1"/>
  <c r="C23" i="1"/>
  <c r="A25" i="1" l="1"/>
  <c r="C24" i="1"/>
  <c r="B24" i="1"/>
  <c r="D24" i="1"/>
  <c r="F23" i="1"/>
  <c r="F24" i="1" l="1"/>
  <c r="A26" i="1"/>
  <c r="D25" i="1"/>
  <c r="C25" i="1"/>
  <c r="B25" i="1"/>
  <c r="F25" i="1" l="1"/>
  <c r="A27" i="1"/>
  <c r="C26" i="1"/>
  <c r="F26" i="1" s="1"/>
  <c r="D26" i="1"/>
  <c r="B26" i="1"/>
  <c r="A28" i="1" l="1"/>
  <c r="B27" i="1"/>
  <c r="D27" i="1"/>
  <c r="C27" i="1"/>
  <c r="F27" i="1" s="1"/>
  <c r="A30" i="1" l="1"/>
  <c r="A31" i="1" s="1"/>
  <c r="A32" i="1" s="1"/>
  <c r="A34" i="1" s="1"/>
  <c r="A35" i="1" s="1"/>
  <c r="A37" i="1" s="1"/>
  <c r="A38" i="1" s="1"/>
  <c r="A39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B52" i="1" s="1"/>
  <c r="F52" i="1" s="1"/>
  <c r="C28" i="1"/>
  <c r="B28" i="1"/>
  <c r="D28" i="1"/>
  <c r="F28" i="1" l="1"/>
</calcChain>
</file>

<file path=xl/sharedStrings.xml><?xml version="1.0" encoding="utf-8"?>
<sst xmlns="http://schemas.openxmlformats.org/spreadsheetml/2006/main" count="29" uniqueCount="27">
  <si>
    <t>Q</t>
  </si>
  <si>
    <t>U</t>
  </si>
  <si>
    <t>ds</t>
  </si>
  <si>
    <t>vs</t>
  </si>
  <si>
    <t>sigtheta</t>
  </si>
  <si>
    <t>sigphi</t>
  </si>
  <si>
    <t>x</t>
  </si>
  <si>
    <t>delH</t>
  </si>
  <si>
    <t>sigy</t>
  </si>
  <si>
    <t>sigz</t>
  </si>
  <si>
    <t>Hs</t>
  </si>
  <si>
    <t>C ug/m3</t>
  </si>
  <si>
    <t>g/s</t>
  </si>
  <si>
    <t>m/s</t>
  </si>
  <si>
    <t>m stack dia</t>
  </si>
  <si>
    <t>m/s stack velocity</t>
  </si>
  <si>
    <t>m stack ht</t>
  </si>
  <si>
    <t>lpm</t>
  </si>
  <si>
    <t>deg</t>
  </si>
  <si>
    <t>radians</t>
  </si>
  <si>
    <t>CO2 ppm</t>
  </si>
  <si>
    <t>lb/hr</t>
  </si>
  <si>
    <t>z receptor</t>
  </si>
  <si>
    <t xml:space="preserve">m </t>
  </si>
  <si>
    <t>Q (g/s)</t>
  </si>
  <si>
    <t>F (LPM)</t>
  </si>
  <si>
    <t>m' (lb/hr)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</si>
</sst>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164" fontId="0" fillId="0" borderId="0" xfId="0" applyNumberFormat="1"/>
    <xf numFmtId="1" fontId="0" fillId="0" borderId="0" xfId="0" applyNumberFormat="1" applyFont="1"/>
    <xf numFmtId="0" fontId="0" fillId="0" borderId="0" xfId="0" applyFont="1"/>
    <xf numFmtId="1" fontId="0" fillId="2" borderId="0" xfId="0" applyNumberForma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044952199124174"/>
          <c:y val="9.7189821838170348E-2"/>
          <c:w val="0.70572044516675292"/>
          <c:h val="0.7722622074772789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delH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Sheet1!$A$10:$A$48</c:f>
              <c:numCache>
                <c:formatCode>0</c:formatCode>
                <c:ptCount val="39"/>
                <c:pt idx="0">
                  <c:v>5</c:v>
                </c:pt>
                <c:pt idx="1">
                  <c:v>6</c:v>
                </c:pt>
                <c:pt idx="2">
                  <c:v>7.1999999999999993</c:v>
                </c:pt>
                <c:pt idx="3">
                  <c:v>8.6399999999999988</c:v>
                </c:pt>
                <c:pt idx="4">
                  <c:v>10.367999999999999</c:v>
                </c:pt>
                <c:pt idx="5">
                  <c:v>12.441599999999998</c:v>
                </c:pt>
                <c:pt idx="6">
                  <c:v>14.929919999999996</c:v>
                </c:pt>
                <c:pt idx="7">
                  <c:v>17.915903999999994</c:v>
                </c:pt>
                <c:pt idx="8">
                  <c:v>21.499084799999991</c:v>
                </c:pt>
                <c:pt idx="9">
                  <c:v>25.798901759999989</c:v>
                </c:pt>
                <c:pt idx="10">
                  <c:v>30.958682111999984</c:v>
                </c:pt>
                <c:pt idx="11">
                  <c:v>37.150418534399982</c:v>
                </c:pt>
                <c:pt idx="12">
                  <c:v>44.58050224127998</c:v>
                </c:pt>
                <c:pt idx="13">
                  <c:v>53.496602689535976</c:v>
                </c:pt>
                <c:pt idx="14">
                  <c:v>64.195923227443174</c:v>
                </c:pt>
                <c:pt idx="15">
                  <c:v>77.035107872931803</c:v>
                </c:pt>
                <c:pt idx="16">
                  <c:v>92.442129447518155</c:v>
                </c:pt>
                <c:pt idx="17">
                  <c:v>110.93055533702179</c:v>
                </c:pt>
                <c:pt idx="18">
                  <c:v>133.11666640442613</c:v>
                </c:pt>
                <c:pt idx="19">
                  <c:v>300</c:v>
                </c:pt>
                <c:pt idx="20">
                  <c:v>360</c:v>
                </c:pt>
                <c:pt idx="21">
                  <c:v>432</c:v>
                </c:pt>
                <c:pt idx="22">
                  <c:v>518.4</c:v>
                </c:pt>
                <c:pt idx="23">
                  <c:v>600</c:v>
                </c:pt>
                <c:pt idx="24">
                  <c:v>720</c:v>
                </c:pt>
                <c:pt idx="25">
                  <c:v>864</c:v>
                </c:pt>
                <c:pt idx="26">
                  <c:v>1000</c:v>
                </c:pt>
                <c:pt idx="27">
                  <c:v>1200</c:v>
                </c:pt>
                <c:pt idx="28">
                  <c:v>1440</c:v>
                </c:pt>
                <c:pt idx="29">
                  <c:v>1728</c:v>
                </c:pt>
                <c:pt idx="30">
                  <c:v>2000</c:v>
                </c:pt>
                <c:pt idx="31">
                  <c:v>2400</c:v>
                </c:pt>
                <c:pt idx="32">
                  <c:v>2880</c:v>
                </c:pt>
                <c:pt idx="33">
                  <c:v>3456</c:v>
                </c:pt>
                <c:pt idx="34">
                  <c:v>4147.2</c:v>
                </c:pt>
                <c:pt idx="35">
                  <c:v>4976.6399999999994</c:v>
                </c:pt>
                <c:pt idx="36">
                  <c:v>5971.9679999999989</c:v>
                </c:pt>
                <c:pt idx="37">
                  <c:v>7166.3615999999984</c:v>
                </c:pt>
                <c:pt idx="38">
                  <c:v>8599.6339199999984</c:v>
                </c:pt>
              </c:numCache>
            </c:numRef>
          </c:xVal>
          <c:yVal>
            <c:numRef>
              <c:f>Sheet1!$B$10:$B$48</c:f>
              <c:numCache>
                <c:formatCode>0</c:formatCode>
                <c:ptCount val="39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1.5</c:v>
                </c:pt>
                <c:pt idx="34">
                  <c:v>1.5</c:v>
                </c:pt>
                <c:pt idx="35">
                  <c:v>1.5</c:v>
                </c:pt>
                <c:pt idx="36">
                  <c:v>1.5</c:v>
                </c:pt>
                <c:pt idx="37">
                  <c:v>1.5</c:v>
                </c:pt>
                <c:pt idx="38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EA-4581-9E2E-55CD9304B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46336"/>
        <c:axId val="113246752"/>
      </c:scatterChart>
      <c:scatterChart>
        <c:scatterStyle val="lineMarker"/>
        <c:varyColors val="0"/>
        <c:ser>
          <c:idx val="1"/>
          <c:order val="1"/>
          <c:tx>
            <c:strRef>
              <c:f>Sheet1!$E$9</c:f>
              <c:strCache>
                <c:ptCount val="1"/>
                <c:pt idx="0">
                  <c:v>C ug/m3</c:v>
                </c:pt>
              </c:strCache>
            </c:strRef>
          </c:tx>
          <c:spPr>
            <a:ln w="41275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Sheet1!$A$10:$A$48</c:f>
              <c:numCache>
                <c:formatCode>0</c:formatCode>
                <c:ptCount val="39"/>
                <c:pt idx="0">
                  <c:v>5</c:v>
                </c:pt>
                <c:pt idx="1">
                  <c:v>6</c:v>
                </c:pt>
                <c:pt idx="2">
                  <c:v>7.1999999999999993</c:v>
                </c:pt>
                <c:pt idx="3">
                  <c:v>8.6399999999999988</c:v>
                </c:pt>
                <c:pt idx="4">
                  <c:v>10.367999999999999</c:v>
                </c:pt>
                <c:pt idx="5">
                  <c:v>12.441599999999998</c:v>
                </c:pt>
                <c:pt idx="6">
                  <c:v>14.929919999999996</c:v>
                </c:pt>
                <c:pt idx="7">
                  <c:v>17.915903999999994</c:v>
                </c:pt>
                <c:pt idx="8">
                  <c:v>21.499084799999991</c:v>
                </c:pt>
                <c:pt idx="9">
                  <c:v>25.798901759999989</c:v>
                </c:pt>
                <c:pt idx="10">
                  <c:v>30.958682111999984</c:v>
                </c:pt>
                <c:pt idx="11">
                  <c:v>37.150418534399982</c:v>
                </c:pt>
                <c:pt idx="12">
                  <c:v>44.58050224127998</c:v>
                </c:pt>
                <c:pt idx="13">
                  <c:v>53.496602689535976</c:v>
                </c:pt>
                <c:pt idx="14">
                  <c:v>64.195923227443174</c:v>
                </c:pt>
                <c:pt idx="15">
                  <c:v>77.035107872931803</c:v>
                </c:pt>
                <c:pt idx="16">
                  <c:v>92.442129447518155</c:v>
                </c:pt>
                <c:pt idx="17">
                  <c:v>110.93055533702179</c:v>
                </c:pt>
                <c:pt idx="18">
                  <c:v>133.11666640442613</c:v>
                </c:pt>
                <c:pt idx="19">
                  <c:v>300</c:v>
                </c:pt>
                <c:pt idx="20">
                  <c:v>360</c:v>
                </c:pt>
                <c:pt idx="21">
                  <c:v>432</c:v>
                </c:pt>
                <c:pt idx="22">
                  <c:v>518.4</c:v>
                </c:pt>
                <c:pt idx="23">
                  <c:v>600</c:v>
                </c:pt>
                <c:pt idx="24">
                  <c:v>720</c:v>
                </c:pt>
                <c:pt idx="25">
                  <c:v>864</c:v>
                </c:pt>
                <c:pt idx="26">
                  <c:v>1000</c:v>
                </c:pt>
                <c:pt idx="27">
                  <c:v>1200</c:v>
                </c:pt>
                <c:pt idx="28">
                  <c:v>1440</c:v>
                </c:pt>
                <c:pt idx="29">
                  <c:v>1728</c:v>
                </c:pt>
                <c:pt idx="30">
                  <c:v>2000</c:v>
                </c:pt>
                <c:pt idx="31">
                  <c:v>2400</c:v>
                </c:pt>
                <c:pt idx="32">
                  <c:v>2880</c:v>
                </c:pt>
                <c:pt idx="33">
                  <c:v>3456</c:v>
                </c:pt>
                <c:pt idx="34">
                  <c:v>4147.2</c:v>
                </c:pt>
                <c:pt idx="35">
                  <c:v>4976.6399999999994</c:v>
                </c:pt>
                <c:pt idx="36">
                  <c:v>5971.9679999999989</c:v>
                </c:pt>
                <c:pt idx="37">
                  <c:v>7166.3615999999984</c:v>
                </c:pt>
                <c:pt idx="38">
                  <c:v>8599.6339199999984</c:v>
                </c:pt>
              </c:numCache>
            </c:numRef>
          </c:xVal>
          <c:yVal>
            <c:numRef>
              <c:f>Sheet1!$E$10:$E$48</c:f>
              <c:numCache>
                <c:formatCode>0</c:formatCode>
                <c:ptCount val="39"/>
                <c:pt idx="0">
                  <c:v>63169.161551607132</c:v>
                </c:pt>
                <c:pt idx="1">
                  <c:v>47452.445954202572</c:v>
                </c:pt>
                <c:pt idx="2">
                  <c:v>34881.230493498617</c:v>
                </c:pt>
                <c:pt idx="3">
                  <c:v>25496.228845105681</c:v>
                </c:pt>
                <c:pt idx="4">
                  <c:v>18908.032953898208</c:v>
                </c:pt>
                <c:pt idx="5">
                  <c:v>14382.092837774449</c:v>
                </c:pt>
                <c:pt idx="6">
                  <c:v>11133.081214713722</c:v>
                </c:pt>
                <c:pt idx="7">
                  <c:v>8621.9118282170894</c:v>
                </c:pt>
                <c:pt idx="8">
                  <c:v>6592.3594744786551</c:v>
                </c:pt>
                <c:pt idx="9">
                  <c:v>4949.5689000972206</c:v>
                </c:pt>
                <c:pt idx="10">
                  <c:v>3649.4887947502712</c:v>
                </c:pt>
                <c:pt idx="11">
                  <c:v>2649.6177352583218</c:v>
                </c:pt>
                <c:pt idx="12">
                  <c:v>1900.3759435724662</c:v>
                </c:pt>
                <c:pt idx="13">
                  <c:v>1350.5382767339865</c:v>
                </c:pt>
                <c:pt idx="14">
                  <c:v>953.34951235480025</c:v>
                </c:pt>
                <c:pt idx="15">
                  <c:v>669.72182796622485</c:v>
                </c:pt>
                <c:pt idx="16">
                  <c:v>468.85737559580042</c:v>
                </c:pt>
                <c:pt idx="17">
                  <c:v>327.4394144225617</c:v>
                </c:pt>
                <c:pt idx="18">
                  <c:v>228.28609402688747</c:v>
                </c:pt>
                <c:pt idx="19">
                  <c:v>45.273196320286885</c:v>
                </c:pt>
                <c:pt idx="20">
                  <c:v>31.456810216693068</c:v>
                </c:pt>
                <c:pt idx="21">
                  <c:v>21.85325637023729</c:v>
                </c:pt>
                <c:pt idx="22">
                  <c:v>15.179853166103525</c:v>
                </c:pt>
                <c:pt idx="23">
                  <c:v>11.333412404301345</c:v>
                </c:pt>
                <c:pt idx="24">
                  <c:v>7.8714957654309501</c:v>
                </c:pt>
                <c:pt idx="25">
                  <c:v>5.4668328626618319</c:v>
                </c:pt>
                <c:pt idx="26">
                  <c:v>4.0811909773604294</c:v>
                </c:pt>
                <c:pt idx="27">
                  <c:v>2.8342992001348812</c:v>
                </c:pt>
                <c:pt idx="28">
                  <c:v>1.9683302751023983</c:v>
                </c:pt>
                <c:pt idx="29">
                  <c:v>1.3669283089938997</c:v>
                </c:pt>
                <c:pt idx="30">
                  <c:v>1.0204204007473616</c:v>
                </c:pt>
                <c:pt idx="31">
                  <c:v>0.70863395494419079</c:v>
                </c:pt>
                <c:pt idx="32">
                  <c:v>0.49211109757909566</c:v>
                </c:pt>
                <c:pt idx="33">
                  <c:v>0.34174583574229983</c:v>
                </c:pt>
                <c:pt idx="34">
                  <c:v>0.23732447022923928</c:v>
                </c:pt>
                <c:pt idx="35">
                  <c:v>0.16480912920648977</c:v>
                </c:pt>
                <c:pt idx="36">
                  <c:v>0.11445101050568804</c:v>
                </c:pt>
                <c:pt idx="37">
                  <c:v>7.9479977557597462E-2</c:v>
                </c:pt>
                <c:pt idx="38">
                  <c:v>5.5194481497904124E-2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49-45FE-8F1F-EF552CFB8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91280"/>
        <c:axId val="204367216"/>
      </c:scatterChart>
      <c:valAx>
        <c:axId val="113246336"/>
        <c:scaling>
          <c:orientation val="minMax"/>
          <c:max val="4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46752"/>
        <c:crosses val="autoZero"/>
        <c:crossBetween val="midCat"/>
      </c:valAx>
      <c:valAx>
        <c:axId val="1132467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Plume Height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46336"/>
        <c:crosses val="autoZero"/>
        <c:crossBetween val="midCat"/>
      </c:valAx>
      <c:valAx>
        <c:axId val="2043672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CO (</a:t>
                </a:r>
                <a:r>
                  <a:rPr lang="en-US" sz="2000" b="1"/>
                  <a:t>ug/m3</a:t>
                </a:r>
                <a:r>
                  <a:rPr lang="en-US" sz="1600" b="1"/>
                  <a:t>)</a:t>
                </a:r>
              </a:p>
            </c:rich>
          </c:tx>
          <c:layout>
            <c:manualLayout>
              <c:xMode val="edge"/>
              <c:yMode val="edge"/>
              <c:x val="0.91034406036771198"/>
              <c:y val="0.391558617000273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91280"/>
        <c:crosses val="max"/>
        <c:crossBetween val="midCat"/>
      </c:valAx>
      <c:valAx>
        <c:axId val="204791280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204367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930612488897998"/>
          <c:y val="0.12980855379517092"/>
          <c:w val="0.18321349634118647"/>
          <c:h val="0.11218943024456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2015" cy="62931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"/>
  <sheetViews>
    <sheetView tabSelected="1" workbookViewId="0">
      <selection activeCell="B1" sqref="B1"/>
    </sheetView>
  </sheetViews>
  <sheetFormatPr defaultRowHeight="15" x14ac:dyDescent="0.25"/>
  <cols>
    <col min="6" max="6" width="12" bestFit="1" customWidth="1"/>
    <col min="11" max="11" width="10.42578125" bestFit="1" customWidth="1"/>
  </cols>
  <sheetData>
    <row r="1" spans="1:11" x14ac:dyDescent="0.25">
      <c r="A1" t="s">
        <v>0</v>
      </c>
      <c r="B1">
        <v>1</v>
      </c>
      <c r="C1" t="s">
        <v>12</v>
      </c>
      <c r="D1" s="2">
        <f>B1/44*60*25</f>
        <v>34.090909090909093</v>
      </c>
      <c r="E1" t="s">
        <v>17</v>
      </c>
      <c r="F1" s="6">
        <f>B1/454*3600</f>
        <v>7.929515418502203</v>
      </c>
      <c r="G1" t="s">
        <v>21</v>
      </c>
    </row>
    <row r="2" spans="1:11" x14ac:dyDescent="0.25">
      <c r="A2" t="s">
        <v>1</v>
      </c>
      <c r="B2">
        <v>4</v>
      </c>
      <c r="C2" t="s">
        <v>13</v>
      </c>
    </row>
    <row r="3" spans="1:11" x14ac:dyDescent="0.25">
      <c r="A3" t="s">
        <v>2</v>
      </c>
      <c r="B3">
        <v>0</v>
      </c>
      <c r="C3" t="s">
        <v>14</v>
      </c>
    </row>
    <row r="4" spans="1:11" x14ac:dyDescent="0.25">
      <c r="A4" t="s">
        <v>3</v>
      </c>
      <c r="B4">
        <v>0</v>
      </c>
      <c r="C4" t="s">
        <v>15</v>
      </c>
      <c r="I4" t="s">
        <v>24</v>
      </c>
      <c r="J4" t="s">
        <v>25</v>
      </c>
      <c r="K4" t="s">
        <v>26</v>
      </c>
    </row>
    <row r="5" spans="1:11" x14ac:dyDescent="0.25">
      <c r="A5" t="s">
        <v>10</v>
      </c>
      <c r="B5">
        <v>1.5</v>
      </c>
      <c r="C5" t="s">
        <v>16</v>
      </c>
      <c r="I5">
        <v>1.47</v>
      </c>
      <c r="J5">
        <v>50.1</v>
      </c>
      <c r="K5">
        <v>11.66</v>
      </c>
    </row>
    <row r="6" spans="1:11" x14ac:dyDescent="0.25">
      <c r="A6" t="s">
        <v>4</v>
      </c>
      <c r="B6">
        <v>8</v>
      </c>
      <c r="C6" t="s">
        <v>18</v>
      </c>
      <c r="D6">
        <f>B6*3.14159/180</f>
        <v>0.13962622222222221</v>
      </c>
      <c r="E6" t="s">
        <v>19</v>
      </c>
      <c r="I6">
        <v>1.17</v>
      </c>
      <c r="J6">
        <v>39.9</v>
      </c>
      <c r="K6">
        <v>9.2799999999999994</v>
      </c>
    </row>
    <row r="7" spans="1:11" x14ac:dyDescent="0.25">
      <c r="A7" t="s">
        <v>5</v>
      </c>
      <c r="B7">
        <v>8</v>
      </c>
      <c r="C7" t="s">
        <v>18</v>
      </c>
      <c r="D7">
        <f>B7*3.14159/180</f>
        <v>0.13962622222222221</v>
      </c>
      <c r="E7" t="s">
        <v>19</v>
      </c>
      <c r="I7">
        <v>2.0499999999999998</v>
      </c>
      <c r="J7">
        <v>69.900000000000006</v>
      </c>
      <c r="K7">
        <v>16.260000000000002</v>
      </c>
    </row>
    <row r="8" spans="1:11" x14ac:dyDescent="0.25">
      <c r="A8" t="s">
        <v>22</v>
      </c>
      <c r="B8">
        <v>2</v>
      </c>
      <c r="C8" t="s">
        <v>23</v>
      </c>
    </row>
    <row r="9" spans="1:11" x14ac:dyDescent="0.25">
      <c r="A9" t="s">
        <v>6</v>
      </c>
      <c r="B9" t="s">
        <v>7</v>
      </c>
      <c r="C9" t="s">
        <v>8</v>
      </c>
      <c r="D9" t="s">
        <v>9</v>
      </c>
      <c r="E9" t="s">
        <v>11</v>
      </c>
      <c r="F9" t="s">
        <v>20</v>
      </c>
    </row>
    <row r="10" spans="1:11" x14ac:dyDescent="0.25">
      <c r="A10" s="1">
        <v>5</v>
      </c>
      <c r="B10" s="1">
        <f>1.44*((B$4*B$3)^0.667)*(A10^0.333)/(B$2^0.6667)+B$5</f>
        <v>1.5</v>
      </c>
      <c r="C10" s="1">
        <f t="shared" ref="C10:C52" si="0">A10*D$6</f>
        <v>0.69813111111111104</v>
      </c>
      <c r="D10" s="1">
        <f t="shared" ref="D10:D52" si="1">A10*D$7</f>
        <v>0.69813111111111104</v>
      </c>
      <c r="E10" s="1">
        <f>B$1*1000000/(2*3.14159*C10*D10*B$2)*(EXP(-0.5*((B10+B$8)/D10)^2)+EXP(-0.5*((B10-B$8)/D10)^2))</f>
        <v>63169.161551607132</v>
      </c>
      <c r="F10" s="2">
        <f>0.025/44000000*1000000*E10</f>
        <v>35.891569063413144</v>
      </c>
    </row>
    <row r="11" spans="1:11" x14ac:dyDescent="0.25">
      <c r="A11" s="1">
        <f>1.2*A10</f>
        <v>6</v>
      </c>
      <c r="B11" s="1">
        <f t="shared" ref="B11:B52" si="2">1.44*((B$4*B$3)^0.667)*(A11^0.333)/(B$2^0.6667)+B$5</f>
        <v>1.5</v>
      </c>
      <c r="C11" s="1">
        <f t="shared" si="0"/>
        <v>0.83775733333333324</v>
      </c>
      <c r="D11" s="1">
        <f t="shared" si="1"/>
        <v>0.83775733333333324</v>
      </c>
      <c r="E11" s="1">
        <f t="shared" ref="E11:E52" si="3">B$1*1000000/(2*3.14159*C11*D11*B$2)*(EXP(-0.5*((B11+B$8)/D11)^2)+EXP(-0.5*((B11-B$8)/D11)^2))</f>
        <v>47452.445954202572</v>
      </c>
      <c r="F11" s="2">
        <f t="shared" ref="F11:F52" si="4">0.025/44000000*1000000*E11</f>
        <v>26.96161701943328</v>
      </c>
    </row>
    <row r="12" spans="1:11" x14ac:dyDescent="0.25">
      <c r="A12" s="1">
        <f t="shared" ref="A12:A52" si="5">1.2*A11</f>
        <v>7.1999999999999993</v>
      </c>
      <c r="B12" s="1">
        <f t="shared" si="2"/>
        <v>1.5</v>
      </c>
      <c r="C12" s="1">
        <f t="shared" si="0"/>
        <v>1.0053087999999999</v>
      </c>
      <c r="D12" s="1">
        <f t="shared" si="1"/>
        <v>1.0053087999999999</v>
      </c>
      <c r="E12" s="1">
        <f t="shared" si="3"/>
        <v>34881.230493498617</v>
      </c>
      <c r="F12" s="2">
        <f t="shared" si="4"/>
        <v>19.818880962215122</v>
      </c>
    </row>
    <row r="13" spans="1:11" x14ac:dyDescent="0.25">
      <c r="A13" s="1">
        <f t="shared" si="5"/>
        <v>8.6399999999999988</v>
      </c>
      <c r="B13" s="1">
        <f t="shared" si="2"/>
        <v>1.5</v>
      </c>
      <c r="C13" s="1">
        <f t="shared" si="0"/>
        <v>1.2063705599999996</v>
      </c>
      <c r="D13" s="1">
        <f t="shared" si="1"/>
        <v>1.2063705599999996</v>
      </c>
      <c r="E13" s="1">
        <f t="shared" si="3"/>
        <v>25496.228845105681</v>
      </c>
      <c r="F13" s="2">
        <f t="shared" si="4"/>
        <v>14.486493661991863</v>
      </c>
    </row>
    <row r="14" spans="1:11" x14ac:dyDescent="0.25">
      <c r="A14" s="1">
        <f t="shared" si="5"/>
        <v>10.367999999999999</v>
      </c>
      <c r="B14" s="1">
        <f t="shared" si="2"/>
        <v>1.5</v>
      </c>
      <c r="C14" s="1">
        <f t="shared" si="0"/>
        <v>1.4476446719999996</v>
      </c>
      <c r="D14" s="1">
        <f t="shared" si="1"/>
        <v>1.4476446719999996</v>
      </c>
      <c r="E14" s="1">
        <f t="shared" si="3"/>
        <v>18908.032953898208</v>
      </c>
      <c r="F14" s="2">
        <f t="shared" si="4"/>
        <v>10.743200541987617</v>
      </c>
    </row>
    <row r="15" spans="1:11" x14ac:dyDescent="0.25">
      <c r="A15" s="1">
        <f t="shared" si="5"/>
        <v>12.441599999999998</v>
      </c>
      <c r="B15" s="1">
        <f t="shared" si="2"/>
        <v>1.5</v>
      </c>
      <c r="C15" s="1">
        <f t="shared" si="0"/>
        <v>1.7371736063999994</v>
      </c>
      <c r="D15" s="1">
        <f t="shared" si="1"/>
        <v>1.7371736063999994</v>
      </c>
      <c r="E15" s="1">
        <f t="shared" si="3"/>
        <v>14382.092837774449</v>
      </c>
      <c r="F15" s="2">
        <f t="shared" si="4"/>
        <v>8.171643657826392</v>
      </c>
    </row>
    <row r="16" spans="1:11" x14ac:dyDescent="0.25">
      <c r="A16" s="1">
        <f t="shared" si="5"/>
        <v>14.929919999999996</v>
      </c>
      <c r="B16" s="1">
        <f t="shared" si="2"/>
        <v>1.5</v>
      </c>
      <c r="C16" s="1">
        <f t="shared" si="0"/>
        <v>2.0846083276799994</v>
      </c>
      <c r="D16" s="1">
        <f t="shared" si="1"/>
        <v>2.0846083276799994</v>
      </c>
      <c r="E16" s="1">
        <f t="shared" si="3"/>
        <v>11133.081214713722</v>
      </c>
      <c r="F16" s="2">
        <f t="shared" si="4"/>
        <v>6.3256143265418876</v>
      </c>
    </row>
    <row r="17" spans="1:7" x14ac:dyDescent="0.25">
      <c r="A17" s="1">
        <f t="shared" si="5"/>
        <v>17.915903999999994</v>
      </c>
      <c r="B17" s="1">
        <f t="shared" si="2"/>
        <v>1.5</v>
      </c>
      <c r="C17" s="1">
        <f t="shared" si="0"/>
        <v>2.5015299932159989</v>
      </c>
      <c r="D17" s="1">
        <f t="shared" si="1"/>
        <v>2.5015299932159989</v>
      </c>
      <c r="E17" s="1">
        <f t="shared" si="3"/>
        <v>8621.9118282170894</v>
      </c>
      <c r="F17" s="2">
        <f t="shared" si="4"/>
        <v>4.8988135387597094</v>
      </c>
    </row>
    <row r="18" spans="1:7" x14ac:dyDescent="0.25">
      <c r="A18" s="1">
        <f t="shared" si="5"/>
        <v>21.499084799999991</v>
      </c>
      <c r="B18" s="1">
        <f t="shared" si="2"/>
        <v>1.5</v>
      </c>
      <c r="C18" s="1">
        <f t="shared" si="0"/>
        <v>3.0018359918591986</v>
      </c>
      <c r="D18" s="1">
        <f t="shared" si="1"/>
        <v>3.0018359918591986</v>
      </c>
      <c r="E18" s="1">
        <f t="shared" si="3"/>
        <v>6592.3594744786551</v>
      </c>
      <c r="F18" s="2">
        <f t="shared" si="4"/>
        <v>3.7456587923174176</v>
      </c>
    </row>
    <row r="19" spans="1:7" x14ac:dyDescent="0.25">
      <c r="A19" s="1">
        <f t="shared" si="5"/>
        <v>25.798901759999989</v>
      </c>
      <c r="B19" s="1">
        <f t="shared" si="2"/>
        <v>1.5</v>
      </c>
      <c r="C19" s="1">
        <f t="shared" si="0"/>
        <v>3.6022031902310383</v>
      </c>
      <c r="D19" s="1">
        <f t="shared" si="1"/>
        <v>3.6022031902310383</v>
      </c>
      <c r="E19" s="1">
        <f t="shared" si="3"/>
        <v>4949.5689000972206</v>
      </c>
      <c r="F19" s="2">
        <f t="shared" si="4"/>
        <v>2.8122550568734206</v>
      </c>
    </row>
    <row r="20" spans="1:7" x14ac:dyDescent="0.25">
      <c r="A20" s="1">
        <f t="shared" si="5"/>
        <v>30.958682111999984</v>
      </c>
      <c r="B20" s="1">
        <f t="shared" si="2"/>
        <v>1.5</v>
      </c>
      <c r="C20" s="1">
        <f t="shared" si="0"/>
        <v>4.3226438282772452</v>
      </c>
      <c r="D20" s="1">
        <f t="shared" si="1"/>
        <v>4.3226438282772452</v>
      </c>
      <c r="E20" s="1">
        <f t="shared" si="3"/>
        <v>3649.4887947502712</v>
      </c>
      <c r="F20" s="2">
        <f t="shared" si="4"/>
        <v>2.0735731788353813</v>
      </c>
    </row>
    <row r="21" spans="1:7" x14ac:dyDescent="0.25">
      <c r="A21" s="3">
        <f t="shared" si="5"/>
        <v>37.150418534399982</v>
      </c>
      <c r="B21" s="3">
        <f t="shared" si="2"/>
        <v>1.5</v>
      </c>
      <c r="C21" s="3">
        <f t="shared" si="0"/>
        <v>5.1871725939326945</v>
      </c>
      <c r="D21" s="3">
        <f t="shared" si="1"/>
        <v>5.1871725939326945</v>
      </c>
      <c r="E21" s="1">
        <f t="shared" si="3"/>
        <v>2649.6177352583218</v>
      </c>
      <c r="F21" s="2">
        <f t="shared" si="4"/>
        <v>1.5054646223058645</v>
      </c>
      <c r="G21" s="4"/>
    </row>
    <row r="22" spans="1:7" x14ac:dyDescent="0.25">
      <c r="A22" s="1">
        <f t="shared" si="5"/>
        <v>44.58050224127998</v>
      </c>
      <c r="B22" s="1">
        <f t="shared" si="2"/>
        <v>1.5</v>
      </c>
      <c r="C22" s="1">
        <f t="shared" si="0"/>
        <v>6.2246071127192337</v>
      </c>
      <c r="D22" s="1">
        <f t="shared" si="1"/>
        <v>6.2246071127192337</v>
      </c>
      <c r="E22" s="1">
        <f t="shared" si="3"/>
        <v>1900.3759435724662</v>
      </c>
      <c r="F22" s="2">
        <f t="shared" si="4"/>
        <v>1.0797590588479922</v>
      </c>
    </row>
    <row r="23" spans="1:7" x14ac:dyDescent="0.25">
      <c r="A23" s="1">
        <f t="shared" si="5"/>
        <v>53.496602689535976</v>
      </c>
      <c r="B23" s="1">
        <f t="shared" si="2"/>
        <v>1.5</v>
      </c>
      <c r="C23" s="1">
        <f t="shared" si="0"/>
        <v>7.4695285352630805</v>
      </c>
      <c r="D23" s="1">
        <f t="shared" si="1"/>
        <v>7.4695285352630805</v>
      </c>
      <c r="E23" s="1">
        <f t="shared" si="3"/>
        <v>1350.5382767339865</v>
      </c>
      <c r="F23" s="2">
        <f t="shared" si="4"/>
        <v>0.76735129359885601</v>
      </c>
    </row>
    <row r="24" spans="1:7" x14ac:dyDescent="0.25">
      <c r="A24" s="1">
        <f t="shared" si="5"/>
        <v>64.195923227443174</v>
      </c>
      <c r="B24" s="1">
        <f t="shared" si="2"/>
        <v>1.5</v>
      </c>
      <c r="C24" s="1">
        <f t="shared" si="0"/>
        <v>8.9634342423156976</v>
      </c>
      <c r="D24" s="1">
        <f t="shared" si="1"/>
        <v>8.9634342423156976</v>
      </c>
      <c r="E24" s="1">
        <f t="shared" si="3"/>
        <v>953.34951235480025</v>
      </c>
      <c r="F24" s="2">
        <f t="shared" si="4"/>
        <v>0.54167585929250017</v>
      </c>
    </row>
    <row r="25" spans="1:7" x14ac:dyDescent="0.25">
      <c r="A25" s="1">
        <f t="shared" si="5"/>
        <v>77.035107872931803</v>
      </c>
      <c r="B25" s="1">
        <f t="shared" si="2"/>
        <v>1.5</v>
      </c>
      <c r="C25" s="1">
        <f t="shared" si="0"/>
        <v>10.756121090778835</v>
      </c>
      <c r="D25" s="1">
        <f t="shared" si="1"/>
        <v>10.756121090778835</v>
      </c>
      <c r="E25" s="1">
        <f t="shared" si="3"/>
        <v>669.72182796622485</v>
      </c>
      <c r="F25" s="2">
        <f t="shared" si="4"/>
        <v>0.38052376588990044</v>
      </c>
    </row>
    <row r="26" spans="1:7" x14ac:dyDescent="0.25">
      <c r="A26" s="1">
        <f t="shared" si="5"/>
        <v>92.442129447518155</v>
      </c>
      <c r="B26" s="1">
        <f t="shared" si="2"/>
        <v>1.5</v>
      </c>
      <c r="C26" s="1">
        <f t="shared" si="0"/>
        <v>12.907345308934602</v>
      </c>
      <c r="D26" s="1">
        <f t="shared" si="1"/>
        <v>12.907345308934602</v>
      </c>
      <c r="E26" s="1">
        <f t="shared" si="3"/>
        <v>468.85737559580042</v>
      </c>
      <c r="F26" s="2">
        <f t="shared" si="4"/>
        <v>0.2663962361339775</v>
      </c>
    </row>
    <row r="27" spans="1:7" x14ac:dyDescent="0.25">
      <c r="A27" s="1">
        <f t="shared" si="5"/>
        <v>110.93055533702179</v>
      </c>
      <c r="B27" s="1">
        <f t="shared" si="2"/>
        <v>1.5</v>
      </c>
      <c r="C27" s="1">
        <f t="shared" si="0"/>
        <v>15.488814370721522</v>
      </c>
      <c r="D27" s="1">
        <f t="shared" si="1"/>
        <v>15.488814370721522</v>
      </c>
      <c r="E27" s="1">
        <f t="shared" si="3"/>
        <v>327.4394144225617</v>
      </c>
      <c r="F27" s="2">
        <f t="shared" si="4"/>
        <v>0.18604512183100094</v>
      </c>
    </row>
    <row r="28" spans="1:7" x14ac:dyDescent="0.25">
      <c r="A28" s="1">
        <f t="shared" si="5"/>
        <v>133.11666640442613</v>
      </c>
      <c r="B28" s="1">
        <f t="shared" si="2"/>
        <v>1.5</v>
      </c>
      <c r="C28" s="1">
        <f t="shared" si="0"/>
        <v>18.586577244865822</v>
      </c>
      <c r="D28" s="1">
        <f t="shared" si="1"/>
        <v>18.586577244865822</v>
      </c>
      <c r="E28" s="1">
        <f t="shared" si="3"/>
        <v>228.28609402688747</v>
      </c>
      <c r="F28" s="2">
        <f t="shared" si="4"/>
        <v>0.12970800796982243</v>
      </c>
    </row>
    <row r="29" spans="1:7" x14ac:dyDescent="0.25">
      <c r="A29" s="5">
        <v>300</v>
      </c>
      <c r="B29" s="5">
        <f t="shared" si="2"/>
        <v>1.5</v>
      </c>
      <c r="C29" s="5">
        <f t="shared" si="0"/>
        <v>41.88786666666666</v>
      </c>
      <c r="D29" s="5">
        <f t="shared" si="1"/>
        <v>41.88786666666666</v>
      </c>
      <c r="E29" s="1">
        <f t="shared" si="3"/>
        <v>45.273196320286885</v>
      </c>
      <c r="F29" s="2">
        <f t="shared" si="4"/>
        <v>2.5723407000163002E-2</v>
      </c>
    </row>
    <row r="30" spans="1:7" x14ac:dyDescent="0.25">
      <c r="A30" s="1">
        <f t="shared" si="5"/>
        <v>360</v>
      </c>
      <c r="B30" s="1">
        <f t="shared" si="2"/>
        <v>1.5</v>
      </c>
      <c r="C30" s="1">
        <f t="shared" si="0"/>
        <v>50.265439999999998</v>
      </c>
      <c r="D30" s="1">
        <f t="shared" si="1"/>
        <v>50.265439999999998</v>
      </c>
      <c r="E30" s="1">
        <f t="shared" si="3"/>
        <v>31.456810216693068</v>
      </c>
      <c r="F30" s="2">
        <f t="shared" si="4"/>
        <v>1.787318762312106E-2</v>
      </c>
    </row>
    <row r="31" spans="1:7" x14ac:dyDescent="0.25">
      <c r="A31" s="1">
        <f t="shared" si="5"/>
        <v>432</v>
      </c>
      <c r="B31" s="1">
        <f t="shared" si="2"/>
        <v>1.5</v>
      </c>
      <c r="C31" s="1">
        <f t="shared" si="0"/>
        <v>60.318527999999993</v>
      </c>
      <c r="D31" s="1">
        <f t="shared" si="1"/>
        <v>60.318527999999993</v>
      </c>
      <c r="E31" s="1">
        <f t="shared" si="3"/>
        <v>21.85325637023729</v>
      </c>
      <c r="F31" s="2">
        <f t="shared" si="4"/>
        <v>1.2416622937634823E-2</v>
      </c>
    </row>
    <row r="32" spans="1:7" x14ac:dyDescent="0.25">
      <c r="A32" s="1">
        <f t="shared" si="5"/>
        <v>518.4</v>
      </c>
      <c r="B32" s="1">
        <f t="shared" si="2"/>
        <v>1.5</v>
      </c>
      <c r="C32" s="1">
        <f t="shared" si="0"/>
        <v>72.382233599999992</v>
      </c>
      <c r="D32" s="1">
        <f t="shared" si="1"/>
        <v>72.382233599999992</v>
      </c>
      <c r="E32" s="1">
        <f t="shared" si="3"/>
        <v>15.179853166103525</v>
      </c>
      <c r="F32" s="2">
        <f t="shared" si="4"/>
        <v>8.6249165716497291E-3</v>
      </c>
    </row>
    <row r="33" spans="1:6" x14ac:dyDescent="0.25">
      <c r="A33" s="5">
        <v>600</v>
      </c>
      <c r="B33" s="5">
        <f t="shared" si="2"/>
        <v>1.5</v>
      </c>
      <c r="C33" s="5">
        <f t="shared" si="0"/>
        <v>83.775733333333321</v>
      </c>
      <c r="D33" s="5">
        <f t="shared" si="1"/>
        <v>83.775733333333321</v>
      </c>
      <c r="E33" s="1">
        <f t="shared" si="3"/>
        <v>11.333412404301345</v>
      </c>
      <c r="F33" s="2">
        <f t="shared" si="4"/>
        <v>6.4394388660803095E-3</v>
      </c>
    </row>
    <row r="34" spans="1:6" x14ac:dyDescent="0.25">
      <c r="A34" s="1">
        <f t="shared" si="5"/>
        <v>720</v>
      </c>
      <c r="B34" s="1">
        <f t="shared" si="2"/>
        <v>1.5</v>
      </c>
      <c r="C34" s="1">
        <f t="shared" si="0"/>
        <v>100.53088</v>
      </c>
      <c r="D34" s="1">
        <f t="shared" si="1"/>
        <v>100.53088</v>
      </c>
      <c r="E34" s="1">
        <f t="shared" si="3"/>
        <v>7.8714957654309501</v>
      </c>
      <c r="F34" s="2">
        <f t="shared" si="4"/>
        <v>4.4724407758130399E-3</v>
      </c>
    </row>
    <row r="35" spans="1:6" x14ac:dyDescent="0.25">
      <c r="A35" s="1">
        <f t="shared" si="5"/>
        <v>864</v>
      </c>
      <c r="B35" s="1">
        <f t="shared" si="2"/>
        <v>1.5</v>
      </c>
      <c r="C35" s="1">
        <f t="shared" si="0"/>
        <v>120.63705599999999</v>
      </c>
      <c r="D35" s="1">
        <f t="shared" si="1"/>
        <v>120.63705599999999</v>
      </c>
      <c r="E35" s="1">
        <f t="shared" si="3"/>
        <v>5.4668328626618319</v>
      </c>
      <c r="F35" s="2">
        <f t="shared" si="4"/>
        <v>3.1061550356033135E-3</v>
      </c>
    </row>
    <row r="36" spans="1:6" x14ac:dyDescent="0.25">
      <c r="A36" s="1">
        <v>1000</v>
      </c>
      <c r="B36" s="1">
        <f t="shared" si="2"/>
        <v>1.5</v>
      </c>
      <c r="C36" s="1">
        <f t="shared" si="0"/>
        <v>139.6262222222222</v>
      </c>
      <c r="D36" s="1">
        <f t="shared" si="1"/>
        <v>139.6262222222222</v>
      </c>
      <c r="E36" s="1">
        <f t="shared" si="3"/>
        <v>4.0811909773604294</v>
      </c>
      <c r="F36" s="2">
        <f t="shared" si="4"/>
        <v>2.3188585098638803E-3</v>
      </c>
    </row>
    <row r="37" spans="1:6" x14ac:dyDescent="0.25">
      <c r="A37" s="1">
        <f t="shared" si="5"/>
        <v>1200</v>
      </c>
      <c r="B37" s="1">
        <f t="shared" si="2"/>
        <v>1.5</v>
      </c>
      <c r="C37" s="1">
        <f t="shared" si="0"/>
        <v>167.55146666666664</v>
      </c>
      <c r="D37" s="1">
        <f t="shared" si="1"/>
        <v>167.55146666666664</v>
      </c>
      <c r="E37" s="1">
        <f t="shared" si="3"/>
        <v>2.8342992001348812</v>
      </c>
      <c r="F37" s="2">
        <f t="shared" si="4"/>
        <v>1.6103972728039096E-3</v>
      </c>
    </row>
    <row r="38" spans="1:6" x14ac:dyDescent="0.25">
      <c r="A38" s="1">
        <f t="shared" si="5"/>
        <v>1440</v>
      </c>
      <c r="B38" s="1">
        <f t="shared" si="2"/>
        <v>1.5</v>
      </c>
      <c r="C38" s="1">
        <f t="shared" si="0"/>
        <v>201.06175999999999</v>
      </c>
      <c r="D38" s="1">
        <f t="shared" si="1"/>
        <v>201.06175999999999</v>
      </c>
      <c r="E38" s="1">
        <f t="shared" si="3"/>
        <v>1.9683302751023983</v>
      </c>
      <c r="F38" s="2">
        <f t="shared" si="4"/>
        <v>1.1183694744899991E-3</v>
      </c>
    </row>
    <row r="39" spans="1:6" x14ac:dyDescent="0.25">
      <c r="A39" s="1">
        <f t="shared" si="5"/>
        <v>1728</v>
      </c>
      <c r="B39" s="1">
        <f t="shared" si="2"/>
        <v>1.5</v>
      </c>
      <c r="C39" s="1">
        <f t="shared" si="0"/>
        <v>241.27411199999997</v>
      </c>
      <c r="D39" s="1">
        <f t="shared" si="1"/>
        <v>241.27411199999997</v>
      </c>
      <c r="E39" s="1">
        <f t="shared" si="3"/>
        <v>1.3669283089938997</v>
      </c>
      <c r="F39" s="2">
        <f t="shared" si="4"/>
        <v>7.7666381192835205E-4</v>
      </c>
    </row>
    <row r="40" spans="1:6" x14ac:dyDescent="0.25">
      <c r="A40" s="5">
        <v>2000</v>
      </c>
      <c r="B40" s="5">
        <f t="shared" si="2"/>
        <v>1.5</v>
      </c>
      <c r="C40" s="5">
        <f t="shared" si="0"/>
        <v>279.25244444444439</v>
      </c>
      <c r="D40" s="5">
        <f t="shared" si="1"/>
        <v>279.25244444444439</v>
      </c>
      <c r="E40" s="1">
        <f t="shared" si="3"/>
        <v>1.0204204007473616</v>
      </c>
      <c r="F40" s="2">
        <f t="shared" si="4"/>
        <v>5.7978431860645542E-4</v>
      </c>
    </row>
    <row r="41" spans="1:6" x14ac:dyDescent="0.25">
      <c r="A41" s="1">
        <f t="shared" si="5"/>
        <v>2400</v>
      </c>
      <c r="B41" s="1">
        <f t="shared" si="2"/>
        <v>1.5</v>
      </c>
      <c r="C41" s="1">
        <f t="shared" si="0"/>
        <v>335.10293333333328</v>
      </c>
      <c r="D41" s="1">
        <f t="shared" si="1"/>
        <v>335.10293333333328</v>
      </c>
      <c r="E41" s="1">
        <f t="shared" si="3"/>
        <v>0.70863395494419079</v>
      </c>
      <c r="F41" s="2">
        <f t="shared" si="4"/>
        <v>4.0263292894556293E-4</v>
      </c>
    </row>
    <row r="42" spans="1:6" x14ac:dyDescent="0.25">
      <c r="A42" s="1">
        <f t="shared" si="5"/>
        <v>2880</v>
      </c>
      <c r="B42" s="1">
        <f t="shared" si="2"/>
        <v>1.5</v>
      </c>
      <c r="C42" s="1">
        <f t="shared" si="0"/>
        <v>402.12351999999998</v>
      </c>
      <c r="D42" s="1">
        <f t="shared" si="1"/>
        <v>402.12351999999998</v>
      </c>
      <c r="E42" s="1">
        <f t="shared" si="3"/>
        <v>0.49211109757909566</v>
      </c>
      <c r="F42" s="2">
        <f t="shared" si="4"/>
        <v>2.7960857816994073E-4</v>
      </c>
    </row>
    <row r="43" spans="1:6" x14ac:dyDescent="0.25">
      <c r="A43" s="1">
        <f t="shared" si="5"/>
        <v>3456</v>
      </c>
      <c r="B43" s="1">
        <f t="shared" si="2"/>
        <v>1.5</v>
      </c>
      <c r="C43" s="1">
        <f t="shared" si="0"/>
        <v>482.54822399999995</v>
      </c>
      <c r="D43" s="1">
        <f t="shared" si="1"/>
        <v>482.54822399999995</v>
      </c>
      <c r="E43" s="1">
        <f t="shared" si="3"/>
        <v>0.34174583574229983</v>
      </c>
      <c r="F43" s="2">
        <f t="shared" si="4"/>
        <v>1.9417377030812489E-4</v>
      </c>
    </row>
    <row r="44" spans="1:6" x14ac:dyDescent="0.25">
      <c r="A44" s="1">
        <f t="shared" si="5"/>
        <v>4147.2</v>
      </c>
      <c r="B44" s="1">
        <f t="shared" si="2"/>
        <v>1.5</v>
      </c>
      <c r="C44" s="1">
        <f t="shared" si="0"/>
        <v>579.05786879999994</v>
      </c>
      <c r="D44" s="1">
        <f t="shared" si="1"/>
        <v>579.05786879999994</v>
      </c>
      <c r="E44" s="1">
        <f t="shared" si="3"/>
        <v>0.23732447022923928</v>
      </c>
      <c r="F44" s="2">
        <f t="shared" si="4"/>
        <v>1.3484344899388596E-4</v>
      </c>
    </row>
    <row r="45" spans="1:6" x14ac:dyDescent="0.25">
      <c r="A45" s="1">
        <f t="shared" si="5"/>
        <v>4976.6399999999994</v>
      </c>
      <c r="B45" s="1">
        <f t="shared" si="2"/>
        <v>1.5</v>
      </c>
      <c r="C45" s="1">
        <f t="shared" si="0"/>
        <v>694.86944255999981</v>
      </c>
      <c r="D45" s="1">
        <f t="shared" si="1"/>
        <v>694.86944255999981</v>
      </c>
      <c r="E45" s="1">
        <f t="shared" si="3"/>
        <v>0.16480912920648977</v>
      </c>
      <c r="F45" s="2">
        <f t="shared" si="4"/>
        <v>9.3641550685505544E-5</v>
      </c>
    </row>
    <row r="46" spans="1:6" x14ac:dyDescent="0.25">
      <c r="A46" s="1">
        <f t="shared" si="5"/>
        <v>5971.9679999999989</v>
      </c>
      <c r="B46" s="1">
        <f t="shared" si="2"/>
        <v>1.5</v>
      </c>
      <c r="C46" s="1">
        <f t="shared" si="0"/>
        <v>833.84333107199973</v>
      </c>
      <c r="D46" s="1">
        <f t="shared" si="1"/>
        <v>833.84333107199973</v>
      </c>
      <c r="E46" s="1">
        <f t="shared" si="3"/>
        <v>0.11445101050568804</v>
      </c>
      <c r="F46" s="2">
        <f t="shared" si="4"/>
        <v>6.5028983241868202E-5</v>
      </c>
    </row>
    <row r="47" spans="1:6" x14ac:dyDescent="0.25">
      <c r="A47" s="1">
        <f t="shared" si="5"/>
        <v>7166.3615999999984</v>
      </c>
      <c r="B47" s="1">
        <f t="shared" si="2"/>
        <v>1.5</v>
      </c>
      <c r="C47" s="1">
        <f t="shared" si="0"/>
        <v>1000.6119972863996</v>
      </c>
      <c r="D47" s="1">
        <f t="shared" si="1"/>
        <v>1000.6119972863996</v>
      </c>
      <c r="E47" s="1">
        <f t="shared" si="3"/>
        <v>7.9479977557597462E-2</v>
      </c>
      <c r="F47" s="2">
        <f t="shared" si="4"/>
        <v>4.5159078157725828E-5</v>
      </c>
    </row>
    <row r="48" spans="1:6" x14ac:dyDescent="0.25">
      <c r="A48" s="1">
        <f t="shared" si="5"/>
        <v>8599.6339199999984</v>
      </c>
      <c r="B48" s="1">
        <f t="shared" si="2"/>
        <v>1.5</v>
      </c>
      <c r="C48" s="1">
        <f t="shared" si="0"/>
        <v>1200.7343967436796</v>
      </c>
      <c r="D48" s="1">
        <f t="shared" si="1"/>
        <v>1200.7343967436796</v>
      </c>
      <c r="E48" s="1">
        <f t="shared" si="3"/>
        <v>5.5194481497904124E-2</v>
      </c>
      <c r="F48" s="2">
        <f t="shared" si="4"/>
        <v>3.1360500851081886E-5</v>
      </c>
    </row>
    <row r="49" spans="1:6" x14ac:dyDescent="0.25">
      <c r="A49" s="1">
        <f t="shared" si="5"/>
        <v>10319.560703999998</v>
      </c>
      <c r="B49" s="1">
        <f t="shared" si="2"/>
        <v>1.5</v>
      </c>
      <c r="C49" s="1">
        <f t="shared" si="0"/>
        <v>1440.8812760924154</v>
      </c>
      <c r="D49" s="1">
        <f t="shared" si="1"/>
        <v>1440.8812760924154</v>
      </c>
      <c r="E49" s="1">
        <f t="shared" si="3"/>
        <v>3.8329526425311108E-2</v>
      </c>
      <c r="F49" s="2">
        <f t="shared" si="4"/>
        <v>2.1778140014381312E-5</v>
      </c>
    </row>
    <row r="50" spans="1:6" x14ac:dyDescent="0.25">
      <c r="A50" s="1">
        <f t="shared" si="5"/>
        <v>12383.472844799997</v>
      </c>
      <c r="B50" s="1">
        <f t="shared" si="2"/>
        <v>1.5</v>
      </c>
      <c r="C50" s="1">
        <f t="shared" si="0"/>
        <v>1729.0575313108986</v>
      </c>
      <c r="D50" s="1">
        <f t="shared" si="1"/>
        <v>1729.0575313108986</v>
      </c>
      <c r="E50" s="1">
        <f t="shared" si="3"/>
        <v>2.6617738926299806E-2</v>
      </c>
      <c r="F50" s="2">
        <f t="shared" si="4"/>
        <v>1.5123715299033981E-5</v>
      </c>
    </row>
    <row r="51" spans="1:6" x14ac:dyDescent="0.25">
      <c r="A51" s="1">
        <f t="shared" si="5"/>
        <v>14860.167413759995</v>
      </c>
      <c r="B51" s="1">
        <f t="shared" si="2"/>
        <v>1.5</v>
      </c>
      <c r="C51" s="1">
        <f t="shared" si="0"/>
        <v>2074.869037573078</v>
      </c>
      <c r="D51" s="1">
        <f t="shared" si="1"/>
        <v>2074.869037573078</v>
      </c>
      <c r="E51" s="1">
        <f t="shared" si="3"/>
        <v>1.8484546824815245E-2</v>
      </c>
      <c r="F51" s="2">
        <f t="shared" si="4"/>
        <v>1.050258342319048E-5</v>
      </c>
    </row>
    <row r="52" spans="1:6" x14ac:dyDescent="0.25">
      <c r="A52" s="1">
        <f t="shared" si="5"/>
        <v>17832.200896511993</v>
      </c>
      <c r="B52" s="1">
        <f t="shared" si="2"/>
        <v>1.5</v>
      </c>
      <c r="C52" s="1">
        <f t="shared" si="0"/>
        <v>2489.8428450876936</v>
      </c>
      <c r="D52" s="1">
        <f t="shared" si="1"/>
        <v>2489.8428450876936</v>
      </c>
      <c r="E52" s="1">
        <f t="shared" si="3"/>
        <v>1.2836493697680713E-2</v>
      </c>
      <c r="F52" s="2">
        <f t="shared" si="4"/>
        <v>7.2934623282276776E-6</v>
      </c>
    </row>
    <row r="53" spans="1:6" x14ac:dyDescent="0.25">
      <c r="A53" s="1"/>
    </row>
    <row r="54" spans="1:6" x14ac:dyDescent="0.25">
      <c r="A54" s="1"/>
    </row>
    <row r="55" spans="1:6" x14ac:dyDescent="0.25">
      <c r="A55" s="1"/>
    </row>
    <row r="56" spans="1:6" x14ac:dyDescent="0.25">
      <c r="A56" s="1"/>
    </row>
    <row r="57" spans="1:6" x14ac:dyDescent="0.25">
      <c r="A57" s="1"/>
    </row>
    <row r="58" spans="1:6" x14ac:dyDescent="0.25">
      <c r="A58" s="1"/>
    </row>
    <row r="59" spans="1:6" x14ac:dyDescent="0.25">
      <c r="A59" s="1"/>
    </row>
    <row r="60" spans="1:6" x14ac:dyDescent="0.25">
      <c r="A60" s="1"/>
    </row>
    <row r="61" spans="1:6" x14ac:dyDescent="0.25">
      <c r="A61" s="1"/>
    </row>
    <row r="62" spans="1:6" x14ac:dyDescent="0.25">
      <c r="A62" s="1"/>
    </row>
    <row r="63" spans="1:6" x14ac:dyDescent="0.25">
      <c r="A63" s="1"/>
    </row>
    <row r="64" spans="1:6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Patrick O'Keeffe</cp:lastModifiedBy>
  <dcterms:created xsi:type="dcterms:W3CDTF">2017-02-16T23:52:33Z</dcterms:created>
  <dcterms:modified xsi:type="dcterms:W3CDTF">2018-06-11T21:05:42Z</dcterms:modified>
</cp:coreProperties>
</file>