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5BF7CDEC-7C2B-4F24-9AA2-1FC32503B742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  <comment ref="AT61" authorId="0" shapeId="0" xr:uid="{4AF81FDA-116E-4039-B773-6C8E82F0F4A4}">
      <text>
        <r>
          <rPr>
            <b/>
            <sz val="8"/>
            <color indexed="81"/>
            <rFont val="Arial"/>
            <family val="2"/>
          </rPr>
          <t xml:space="preserve">il a plu:
de 19h55 à 20h53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<sst xmlns="http://schemas.openxmlformats.org/spreadsheetml/2006/main" count="893" uniqueCount="646">
  <si>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</si>
  <si>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</si>
  <si>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</si>
  <si>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</si>
  <si>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</si>
  <si>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</si>
  <si>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</si>
  <si>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</si>
  <si>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</si>
  <si>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</si>
  <si>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</si>
  <si>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</si>
  <si>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</si>
  <si>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</si>
  <si>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</si>
  <si>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</si>
  <si>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</si>
  <si>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</si>
  <si>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</si>
  <si>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</si>
  <si>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</si>
  <si>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</si>
  <si>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</si>
  <si>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</si>
  <si>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</si>
  <si>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</si>
  <si>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</si>
  <si>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</si>
  <si>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</si>
  <si>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</si>
  <si>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</si>
  <si>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</si>
  <si>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</si>
  <si>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</si>
  <si>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</si>
  <si>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</si>
  <si>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</si>
  <si>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</si>
  <si>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</si>
  <si>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</si>
  <si>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</si>
  <si>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</si>
  <si>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</si>
  <si>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</si>
  <si>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</si>
  <si>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</si>
  <si>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</si>
  <si>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</si>
  <si>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</si>
  <si>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</si>
  <si>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</si>
  <si>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</si>
  <si>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</si>
  <si>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</si>
  <si>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</si>
  <si>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</si>
  <si>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</si>
  <si>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</si>
  <si>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</si>
  <si>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</si>
  <si>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</si>
  <si>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</si>
  <si>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</si>
  <si>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</si>
  <si>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</si>
  <si>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</si>
  <si>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</si>
  <si>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</si>
  <si>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</si>
  <si>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</si>
  <si>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</si>
  <si>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</si>
  <si>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</si>
  <si>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</si>
  <si>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</si>
  <si>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</si>
  <si>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</si>
  <si>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</si>
  <si>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</si>
  <si>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</si>
  <si>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</si>
  <si>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</si>
  <si>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</si>
  <si>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</si>
  <si>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</si>
  <si>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</si>
  <si>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</si>
  <si>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</si>
  <si>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</si>
  <si>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</si>
  <si>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</si>
  <si>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</si>
  <si>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</si>
  <si>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</si>
  <si>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</si>
  <si>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</si>
  <si>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</si>
  <si>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</si>
  <si>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</si>
  <si>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</si>
  <si>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</si>
  <si>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</si>
  <si>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</si>
  <si>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</si>
  <si>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</si>
  <si>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</si>
  <si>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</si>
  <si>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</si>
  <si>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</si>
  <si>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</si>
  <si>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</si>
  <si>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</si>
  <si>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</si>
  <si>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</si>
  <si>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</si>
  <si>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</si>
  <si>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</si>
  <si>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</si>
  <si>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</si>
  <si>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</si>
  <si>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</si>
  <si>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</si>
  <si>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</si>
  <si>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</si>
  <si>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</si>
  <si>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</si>
  <si>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</si>
  <si>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</si>
  <si>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</si>
  <si>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</si>
  <si>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</si>
  <si>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</si>
  <si>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</si>
  <si>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</si>
  <si>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</si>
  <si>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</si>
  <si>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</si>
  <si>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</si>
  <si>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</si>
  <si>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</si>
  <si>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</si>
  <si>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</si>
  <si>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</si>
  <si>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</si>
  <si>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</si>
  <si>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</si>
  <si>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</si>
  <si>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</si>
  <si>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</si>
  <si>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</si>
  <si>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</si>
  <si>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</si>
  <si>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</si>
  <si>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</si>
  <si>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</si>
  <si>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</si>
  <si>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</si>
  <si>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</si>
  <si>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</si>
  <si>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</si>
  <si>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</si>
  <si>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</si>
  <si>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</si>
  <si>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</si>
  <si>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</si>
  <si>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</si>
  <si>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</si>
  <si>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</si>
  <si>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</si>
  <si>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</si>
  <si>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</si>
  <si>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</si>
  <si>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</si>
  <si>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</si>
  <si>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</si>
  <si>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</si>
  <si>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</si>
  <si>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</si>
  <si>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</si>
  <si>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</si>
  <si>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</si>
  <si>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</si>
  <si>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</si>
  <si>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</si>
  <si>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</si>
  <si>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</si>
  <si>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</si>
  <si>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</si>
  <si>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</si>
  <si>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</si>
  <si>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</si>
  <si>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</si>
  <si>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</si>
  <si>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</si>
  <si>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</si>
  <si>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</si>
  <si>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</si>
  <si>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</si>
  <si>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</si>
  <si>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</si>
  <si>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</si>
  <si>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</si>
  <si>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</si>
  <si>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</si>
  <si>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</si>
  <si>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</si>
  <si>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</si>
  <si>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</si>
  <si>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</si>
  <si>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</si>
  <si>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</si>
  <si>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</si>
  <si>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</si>
  <si>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</si>
  <si>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</si>
  <si>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</si>
  <si>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</si>
  <si>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</si>
  <si>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</si>
  <si>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</si>
  <si>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</si>
  <si>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</si>
  <si>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</si>
  <si>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</si>
  <si>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</si>
  <si>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</si>
  <si>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</si>
  <si>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</si>
  <si>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</si>
  <si>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</si>
  <si>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</si>
  <si>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</si>
  <si>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</si>
  <si>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</si>
  <si>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</si>
  <si>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</si>
  <si>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</si>
  <si>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</si>
  <si>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</si>
  <si>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</si>
  <si>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</si>
  <si>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</si>
  <si>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</si>
  <si>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</si>
  <si>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</si>
  <si>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</si>
  <si>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</si>
  <si>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</si>
  <si>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</si>
  <si>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</si>
  <si>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</si>
  <si>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</si>
  <si>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</si>
  <si>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</si>
  <si>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</si>
  <si>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</si>
  <si>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</si>
  <si>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</si>
  <si>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</si>
  <si>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</si>
  <si>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</si>
  <si>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</si>
  <si>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</si>
  <si>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</si>
  <si>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</si>
  <si>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</si>
  <si>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</si>
  <si>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</si>
  <si>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</si>
  <si>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</si>
  <si>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</si>
  <si>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</si>
  <si>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</si>
  <si>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</si>
  <si>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</si>
  <si>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</si>
  <si>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</si>
  <si>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</si>
  <si>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</si>
  <si>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</si>
  <si>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</si>
  <si>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</si>
  <si>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</si>
  <si>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</si>
  <si>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</si>
  <si>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</si>
  <si>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</si>
  <si>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</si>
  <si>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</si>
  <si>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</si>
  <si>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</si>
  <si>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</si>
  <si>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</si>
  <si>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</si>
  <si>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</si>
  <si>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</si>
  <si>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</si>
  <si>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</si>
  <si>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</si>
  <si>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</si>
  <si>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</si>
  <si>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</si>
  <si>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</si>
  <si>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</si>
  <si>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</si>
  <si>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</si>
  <si>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</si>
  <si>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</si>
  <si>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</si>
  <si>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</si>
  <si>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</si>
  <si>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</si>
  <si>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</si>
  <si>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</si>
  <si>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</si>
  <si>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</si>
  <si>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</si>
  <si>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</si>
  <si>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</si>
  <si>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</si>
  <si>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</si>
  <si>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</si>
  <si>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</si>
  <si>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</si>
  <si>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</si>
  <si>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</si>
  <si>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</si>
  <si>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</si>
  <si>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</si>
  <si>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</si>
  <si>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</si>
  <si>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</si>
  <si>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</si>
  <si>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</si>
  <si>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</si>
  <si>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</si>
  <si>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</si>
  <si>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</si>
  <si>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</si>
  <si>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</si>
  <si>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</si>
  <si>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</si>
  <si>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</si>
  <si>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</si>
  <si>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</si>
  <si>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</si>
  <si>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</si>
  <si>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</si>
  <si>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</si>
  <si>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</si>
  <si>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</si>
  <si>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</si>
  <si>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</si>
  <si>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</si>
  <si>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</si>
  <si>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</si>
  <si>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</si>
  <si>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</si>
  <si>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</si>
  <si>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</si>
  <si>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</si>
  <si>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</si>
  <si>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</si>
  <si>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</si>
  <si>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</si>
  <si>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</si>
  <si>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</si>
  <si>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</si>
  <si>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</si>
  <si>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</si>
  <si>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</si>
  <si>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</si>
  <si>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</si>
  <si>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</si>
  <si>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</si>
  <si>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</si>
  <si>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</si>
  <si>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</si>
  <si>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</si>
  <si>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</si>
  <si>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</si>
  <si>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</si>
  <si>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</si>
  <si>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</si>
  <si>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</si>
  <si>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</si>
  <si>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</si>
  <si>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</si>
  <si>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</si>
  <si>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</si>
  <si>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</si>
  <si>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</si>
  <si>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</si>
  <si>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</si>
  <si>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</si>
  <si>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</si>
  <si>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</si>
  <si>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</si>
  <si>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</si>
  <si>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</si>
  <si>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</si>
  <si>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</si>
  <si>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</si>
  <si>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</si>
  <si>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</si>
  <si>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</si>
  <si>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</si>
  <si>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</si>
  <si>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</si>
  <si>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</si>
  <si>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</si>
  <si>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</si>
  <si>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</si>
  <si>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</si>
  <si>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</si>
  <si>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</si>
  <si>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</si>
  <si>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</si>
  <si>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</si>
  <si>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</si>
  <si>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</si>
  <si>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</si>
  <si>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</si>
  <si>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</si>
  <si>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</si>
  <si>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</si>
  <si>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</si>
  <si>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</si>
  <si>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</si>
  <si>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</si>
  <si>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</si>
  <si>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</si>
  <si>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</si>
  <si>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</si>
  <si>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</si>
  <si>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</si>
  <si>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</si>
  <si>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</si>
  <si>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</si>
  <si>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</si>
  <si>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</si>
  <si>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</si>
  <si>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</si>
  <si>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</si>
  <si>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</si>
  <si>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</si>
  <si>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</si>
  <si>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</si>
  <si>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</si>
  <si>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</si>
  <si>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</si>
  <si>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</si>
  <si>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</si>
  <si>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</si>
  <si>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</si>
  <si>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</si>
  <si>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</si>
  <si>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</si>
  <si>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</si>
  <si>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</si>
  <si>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</si>
  <si>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</si>
  <si>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</si>
  <si>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</si>
  <si>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</si>
  <si>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</si>
  <si>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</si>
  <si>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</si>
  <si>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</si>
  <si>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</si>
  <si>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</si>
  <si>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</si>
  <si>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</si>
  <si>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</si>
  <si>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</si>
  <si>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</si>
  <si>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</si>
  <si>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</si>
  <si>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</si>
  <si>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</si>
  <si>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</si>
  <si>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</si>
  <si>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</si>
  <si>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</si>
  <si>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</si>
  <si>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</si>
  <si>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</si>
  <si>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</si>
  <si>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</si>
  <si>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</si>
  <si>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</si>
  <si>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</si>
  <si>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</si>
  <si>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</si>
  <si>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</si>
  <si>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</si>
  <si>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</si>
  <si>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</si>
  <si>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</si>
  <si>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</si>
  <si>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</si>
  <si>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</si>
  <si>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</si>
  <si>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</si>
  <si>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</si>
  <si>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</si>
  <si>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</si>
  <si>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</si>
  <si>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</si>
  <si>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</si>
  <si>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</si>
  <si>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</si>
  <si>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</si>
  <si>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</si>
  <si>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</si>
  <si>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</si>
  <si>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</si>
  <si>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</si>
  <si>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</si>
  <si>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</si>
  <si>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</si>
  <si>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</si>
  <si>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</si>
  <si>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</si>
  <si>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</si>
  <si>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</si>
  <si>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</si>
  <si>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</si>
  <si>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</si>
  <si>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</si>
  <si>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</si>
  <si>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</si>
  <si>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</si>
  <si>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</si>
  <si>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</si>
  <si>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</si>
  <si>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</si>
  <si>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</si>
  <si>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</si>
  <si>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</si>
  <si>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</si>
  <si>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</si>
  <si>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</si>
  <si>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</si>
  <si>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</si>
  <si>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</si>
  <si>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</si>
  <si>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</si>
  <si>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</si>
  <si>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</si>
  <si>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</si>
  <si>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</si>
  <si>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</si>
  <si>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</si>
  <si>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</si>
  <si>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</si>
  <si>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</si>
  <si>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</si>
  <si>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</si>
  <si>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</si>
  <si>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</si>
  <si>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</si>
  <si>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</si>
  <si>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</si>
  <si>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</si>
  <si>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</si>
  <si>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</si>
  <si>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</si>
  <si>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</si>
  <si>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</si>
  <si>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</si>
  <si>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</si>
  <si>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</si>
  <si>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</si>
  <si>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</si>
  <si>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</si>
  <si>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</si>
  <si>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</si>
  <si>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</si>
  <si>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</si>
  <si>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</si>
  <si>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</si>
  <si>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</si>
  <si>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</si>
  <si>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</si>
  <si>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</si>
  <si>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</si>
  <si>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</si>
  <si>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</si>
  <si>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</si>
  <si>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</si>
  <si>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</si>
  <si>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</si>
  <si>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</si>
  <si>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</si>
  <si>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</si>
  <si>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</si>
  <si>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</si>
  <si>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</si>
  <si>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</si>
  <si>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</si>
  <si>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</si>
  <si>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</si>
  <si>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</si>
  <si>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</si>
  <si>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</si>
  <si>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</si>
  <si>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</si>
  <si>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</si>
  <si>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</si>
  <si>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</si>
  <si>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</si>
  <si>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</si>
  <si>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</si>
  <si>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</si>
  <si>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</si>
  <si>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</si>
  <si>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</si>
  <si>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</si>
  <si>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</si>
  <si>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</si>
  <si>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</si>
  <si>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</si>
  <si>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</si>
  <si>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</si>
  <si>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</si>
  <si>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</si>
  <si>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</si>
  <si>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</si>
  <si>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</si>
  <si>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</si>
  <si>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</si>
  <si>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</si>
  <si>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</si>
  <si>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</si>
  <si>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</si>
  <si>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</si>
  <si>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</si>
  <si>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</si>
  <si>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</si>
  <si>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</si>
  <si>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</si>
  <si>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</si>
  <si>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</si>
  <si>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 (Boff !!!)</t>
  </si>
  <si>
    <t>20260729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</si>
</sst>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  <font>
      <sz val="10"/>
      <color theme="1"/>
      <name val="Liberation Sans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6" fillId="0" borderId="0" xfId="0" applyNumberFormat="1" applyFont="1" applyAlignment="1">
      <alignment horizontal="right" vertical="center" wrapText="1"/>
    </xf>
    <xf numFmtId="0" fontId="86" fillId="0" borderId="0" xfId="0" applyFont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76</c:v>
                </c:pt>
                <c:pt idx="1">
                  <c:v>4</c:v>
                </c:pt>
                <c:pt idx="2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</c:v>
                </c:pt>
                <c:pt idx="1">
                  <c:v>1.5</c:v>
                </c:pt>
                <c:pt idx="2">
                  <c:v>35.5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1.5</c:v>
                </c:pt>
                <c:pt idx="2">
                  <c:v>41.6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6.1</c:v>
                </c:pt>
                <c:pt idx="1">
                  <c:v>5</c:v>
                </c:pt>
                <c:pt idx="2">
                  <c:v>148.9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51</c:v>
                </c:pt>
                <c:pt idx="1">
                  <c:v>51</c:v>
                </c:pt>
                <c:pt idx="2">
                  <c:v>51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52</c:v>
                </c:pt>
                <c:pt idx="7">
                  <c:v>52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52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52</c:v>
                </c:pt>
                <c:pt idx="18">
                  <c:v>52</c:v>
                </c:pt>
                <c:pt idx="19">
                  <c:v>52</c:v>
                </c:pt>
                <c:pt idx="20">
                  <c:v>52</c:v>
                </c:pt>
                <c:pt idx="21">
                  <c:v>52</c:v>
                </c:pt>
                <c:pt idx="22">
                  <c:v>52</c:v>
                </c:pt>
                <c:pt idx="23">
                  <c:v>53</c:v>
                </c:pt>
                <c:pt idx="24">
                  <c:v>53</c:v>
                </c:pt>
                <c:pt idx="25">
                  <c:v>53</c:v>
                </c:pt>
                <c:pt idx="26">
                  <c:v>53</c:v>
                </c:pt>
                <c:pt idx="27">
                  <c:v>53</c:v>
                </c:pt>
                <c:pt idx="28">
                  <c:v>53</c:v>
                </c:pt>
                <c:pt idx="29">
                  <c:v>53</c:v>
                </c:pt>
                <c:pt idx="30">
                  <c:v>53</c:v>
                </c:pt>
                <c:pt idx="31">
                  <c:v>53</c:v>
                </c:pt>
                <c:pt idx="32">
                  <c:v>54</c:v>
                </c:pt>
                <c:pt idx="33">
                  <c:v>54</c:v>
                </c:pt>
                <c:pt idx="34">
                  <c:v>54</c:v>
                </c:pt>
                <c:pt idx="35">
                  <c:v>54</c:v>
                </c:pt>
                <c:pt idx="36">
                  <c:v>54</c:v>
                </c:pt>
                <c:pt idx="37">
                  <c:v>54</c:v>
                </c:pt>
                <c:pt idx="38">
                  <c:v>54</c:v>
                </c:pt>
                <c:pt idx="39">
                  <c:v>54</c:v>
                </c:pt>
                <c:pt idx="40">
                  <c:v>54</c:v>
                </c:pt>
                <c:pt idx="41">
                  <c:v>54</c:v>
                </c:pt>
                <c:pt idx="42">
                  <c:v>54</c:v>
                </c:pt>
                <c:pt idx="43">
                  <c:v>54</c:v>
                </c:pt>
                <c:pt idx="44">
                  <c:v>55</c:v>
                </c:pt>
                <c:pt idx="45">
                  <c:v>55</c:v>
                </c:pt>
                <c:pt idx="46">
                  <c:v>55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55</c:v>
                </c:pt>
                <c:pt idx="53">
                  <c:v>55</c:v>
                </c:pt>
                <c:pt idx="54">
                  <c:v>55</c:v>
                </c:pt>
                <c:pt idx="55">
                  <c:v>55</c:v>
                </c:pt>
                <c:pt idx="56">
                  <c:v>55</c:v>
                </c:pt>
                <c:pt idx="57">
                  <c:v>55</c:v>
                </c:pt>
                <c:pt idx="58">
                  <c:v>55</c:v>
                </c:pt>
                <c:pt idx="59">
                  <c:v>55</c:v>
                </c:pt>
                <c:pt idx="60">
                  <c:v>56</c:v>
                </c:pt>
                <c:pt idx="61">
                  <c:v>55</c:v>
                </c:pt>
                <c:pt idx="62">
                  <c:v>55</c:v>
                </c:pt>
                <c:pt idx="63">
                  <c:v>56</c:v>
                </c:pt>
                <c:pt idx="64">
                  <c:v>56</c:v>
                </c:pt>
                <c:pt idx="65">
                  <c:v>56</c:v>
                </c:pt>
                <c:pt idx="66">
                  <c:v>56</c:v>
                </c:pt>
                <c:pt idx="67">
                  <c:v>56</c:v>
                </c:pt>
                <c:pt idx="68">
                  <c:v>56</c:v>
                </c:pt>
                <c:pt idx="69">
                  <c:v>56</c:v>
                </c:pt>
                <c:pt idx="70">
                  <c:v>56</c:v>
                </c:pt>
                <c:pt idx="71">
                  <c:v>56</c:v>
                </c:pt>
                <c:pt idx="72">
                  <c:v>56</c:v>
                </c:pt>
                <c:pt idx="73">
                  <c:v>57</c:v>
                </c:pt>
                <c:pt idx="74">
                  <c:v>57</c:v>
                </c:pt>
                <c:pt idx="75">
                  <c:v>57</c:v>
                </c:pt>
                <c:pt idx="76">
                  <c:v>57</c:v>
                </c:pt>
                <c:pt idx="77">
                  <c:v>57</c:v>
                </c:pt>
                <c:pt idx="78">
                  <c:v>57</c:v>
                </c:pt>
                <c:pt idx="79">
                  <c:v>57</c:v>
                </c:pt>
                <c:pt idx="80">
                  <c:v>58</c:v>
                </c:pt>
                <c:pt idx="81">
                  <c:v>58</c:v>
                </c:pt>
                <c:pt idx="82">
                  <c:v>58</c:v>
                </c:pt>
                <c:pt idx="83">
                  <c:v>58</c:v>
                </c:pt>
                <c:pt idx="84">
                  <c:v>58</c:v>
                </c:pt>
                <c:pt idx="85">
                  <c:v>58</c:v>
                </c:pt>
                <c:pt idx="86">
                  <c:v>58</c:v>
                </c:pt>
                <c:pt idx="87">
                  <c:v>58</c:v>
                </c:pt>
                <c:pt idx="88">
                  <c:v>58</c:v>
                </c:pt>
                <c:pt idx="89">
                  <c:v>58</c:v>
                </c:pt>
                <c:pt idx="90">
                  <c:v>58</c:v>
                </c:pt>
                <c:pt idx="91">
                  <c:v>58</c:v>
                </c:pt>
                <c:pt idx="92">
                  <c:v>58</c:v>
                </c:pt>
                <c:pt idx="93">
                  <c:v>58</c:v>
                </c:pt>
                <c:pt idx="94">
                  <c:v>58</c:v>
                </c:pt>
                <c:pt idx="95">
                  <c:v>59</c:v>
                </c:pt>
                <c:pt idx="96">
                  <c:v>59</c:v>
                </c:pt>
                <c:pt idx="97">
                  <c:v>59</c:v>
                </c:pt>
                <c:pt idx="98">
                  <c:v>59</c:v>
                </c:pt>
                <c:pt idx="99">
                  <c:v>59</c:v>
                </c:pt>
                <c:pt idx="100">
                  <c:v>59</c:v>
                </c:pt>
                <c:pt idx="101">
                  <c:v>59</c:v>
                </c:pt>
                <c:pt idx="102">
                  <c:v>59</c:v>
                </c:pt>
                <c:pt idx="103">
                  <c:v>59</c:v>
                </c:pt>
                <c:pt idx="104">
                  <c:v>59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59</c:v>
                </c:pt>
                <c:pt idx="114">
                  <c:v>59</c:v>
                </c:pt>
                <c:pt idx="115">
                  <c:v>59</c:v>
                </c:pt>
                <c:pt idx="116">
                  <c:v>59</c:v>
                </c:pt>
                <c:pt idx="117">
                  <c:v>59</c:v>
                </c:pt>
                <c:pt idx="118">
                  <c:v>59</c:v>
                </c:pt>
                <c:pt idx="119">
                  <c:v>59</c:v>
                </c:pt>
                <c:pt idx="120">
                  <c:v>59</c:v>
                </c:pt>
                <c:pt idx="121">
                  <c:v>59</c:v>
                </c:pt>
                <c:pt idx="122">
                  <c:v>59</c:v>
                </c:pt>
                <c:pt idx="123">
                  <c:v>58</c:v>
                </c:pt>
                <c:pt idx="124">
                  <c:v>58</c:v>
                </c:pt>
                <c:pt idx="125">
                  <c:v>58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59</c:v>
                </c:pt>
                <c:pt idx="130">
                  <c:v>59</c:v>
                </c:pt>
                <c:pt idx="131">
                  <c:v>59</c:v>
                </c:pt>
                <c:pt idx="132">
                  <c:v>59</c:v>
                </c:pt>
                <c:pt idx="133">
                  <c:v>59</c:v>
                </c:pt>
                <c:pt idx="134">
                  <c:v>59</c:v>
                </c:pt>
                <c:pt idx="135">
                  <c:v>59</c:v>
                </c:pt>
                <c:pt idx="136">
                  <c:v>59</c:v>
                </c:pt>
                <c:pt idx="137">
                  <c:v>59</c:v>
                </c:pt>
                <c:pt idx="138">
                  <c:v>60</c:v>
                </c:pt>
                <c:pt idx="139">
                  <c:v>60</c:v>
                </c:pt>
                <c:pt idx="140">
                  <c:v>59</c:v>
                </c:pt>
                <c:pt idx="141">
                  <c:v>59</c:v>
                </c:pt>
                <c:pt idx="142">
                  <c:v>59</c:v>
                </c:pt>
                <c:pt idx="143">
                  <c:v>59</c:v>
                </c:pt>
                <c:pt idx="144">
                  <c:v>59</c:v>
                </c:pt>
                <c:pt idx="145">
                  <c:v>59</c:v>
                </c:pt>
                <c:pt idx="146">
                  <c:v>59</c:v>
                </c:pt>
                <c:pt idx="147">
                  <c:v>59</c:v>
                </c:pt>
                <c:pt idx="148">
                  <c:v>59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59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61</c:v>
                </c:pt>
                <c:pt idx="162">
                  <c:v>62</c:v>
                </c:pt>
                <c:pt idx="163">
                  <c:v>62</c:v>
                </c:pt>
                <c:pt idx="164">
                  <c:v>62</c:v>
                </c:pt>
                <c:pt idx="165">
                  <c:v>63</c:v>
                </c:pt>
                <c:pt idx="166">
                  <c:v>63</c:v>
                </c:pt>
                <c:pt idx="167">
                  <c:v>63</c:v>
                </c:pt>
                <c:pt idx="168">
                  <c:v>63</c:v>
                </c:pt>
                <c:pt idx="169">
                  <c:v>64</c:v>
                </c:pt>
                <c:pt idx="170">
                  <c:v>63</c:v>
                </c:pt>
                <c:pt idx="171">
                  <c:v>63</c:v>
                </c:pt>
                <c:pt idx="172">
                  <c:v>63</c:v>
                </c:pt>
                <c:pt idx="173">
                  <c:v>64</c:v>
                </c:pt>
                <c:pt idx="174">
                  <c:v>64</c:v>
                </c:pt>
                <c:pt idx="175">
                  <c:v>65</c:v>
                </c:pt>
                <c:pt idx="176">
                  <c:v>64</c:v>
                </c:pt>
                <c:pt idx="177">
                  <c:v>64</c:v>
                </c:pt>
                <c:pt idx="178">
                  <c:v>65</c:v>
                </c:pt>
                <c:pt idx="179">
                  <c:v>65</c:v>
                </c:pt>
                <c:pt idx="180">
                  <c:v>65</c:v>
                </c:pt>
                <c:pt idx="181">
                  <c:v>65</c:v>
                </c:pt>
                <c:pt idx="182">
                  <c:v>65</c:v>
                </c:pt>
                <c:pt idx="183">
                  <c:v>65</c:v>
                </c:pt>
                <c:pt idx="184">
                  <c:v>65</c:v>
                </c:pt>
                <c:pt idx="185">
                  <c:v>65</c:v>
                </c:pt>
                <c:pt idx="186">
                  <c:v>65</c:v>
                </c:pt>
                <c:pt idx="187">
                  <c:v>65</c:v>
                </c:pt>
                <c:pt idx="188">
                  <c:v>65</c:v>
                </c:pt>
                <c:pt idx="189">
                  <c:v>65</c:v>
                </c:pt>
                <c:pt idx="190">
                  <c:v>65</c:v>
                </c:pt>
                <c:pt idx="191">
                  <c:v>65</c:v>
                </c:pt>
                <c:pt idx="192">
                  <c:v>64</c:v>
                </c:pt>
                <c:pt idx="193">
                  <c:v>64</c:v>
                </c:pt>
                <c:pt idx="194">
                  <c:v>64</c:v>
                </c:pt>
                <c:pt idx="195">
                  <c:v>64</c:v>
                </c:pt>
                <c:pt idx="196">
                  <c:v>64</c:v>
                </c:pt>
                <c:pt idx="197">
                  <c:v>64</c:v>
                </c:pt>
                <c:pt idx="198">
                  <c:v>65</c:v>
                </c:pt>
                <c:pt idx="199">
                  <c:v>65</c:v>
                </c:pt>
                <c:pt idx="200">
                  <c:v>64</c:v>
                </c:pt>
                <c:pt idx="201">
                  <c:v>64</c:v>
                </c:pt>
                <c:pt idx="202">
                  <c:v>65</c:v>
                </c:pt>
                <c:pt idx="203">
                  <c:v>65</c:v>
                </c:pt>
                <c:pt idx="204">
                  <c:v>65</c:v>
                </c:pt>
                <c:pt idx="205">
                  <c:v>66</c:v>
                </c:pt>
                <c:pt idx="206">
                  <c:v>66</c:v>
                </c:pt>
                <c:pt idx="207">
                  <c:v>66</c:v>
                </c:pt>
                <c:pt idx="208">
                  <c:v>67</c:v>
                </c:pt>
                <c:pt idx="209">
                  <c:v>67</c:v>
                </c:pt>
                <c:pt idx="210">
                  <c:v>67</c:v>
                </c:pt>
                <c:pt idx="211">
                  <c:v>67</c:v>
                </c:pt>
                <c:pt idx="212">
                  <c:v>68</c:v>
                </c:pt>
                <c:pt idx="213">
                  <c:v>68</c:v>
                </c:pt>
                <c:pt idx="214">
                  <c:v>68</c:v>
                </c:pt>
                <c:pt idx="215">
                  <c:v>68</c:v>
                </c:pt>
                <c:pt idx="216">
                  <c:v>69</c:v>
                </c:pt>
                <c:pt idx="217">
                  <c:v>69</c:v>
                </c:pt>
                <c:pt idx="218">
                  <c:v>69</c:v>
                </c:pt>
                <c:pt idx="219">
                  <c:v>69</c:v>
                </c:pt>
                <c:pt idx="220">
                  <c:v>69</c:v>
                </c:pt>
                <c:pt idx="221">
                  <c:v>70</c:v>
                </c:pt>
                <c:pt idx="222">
                  <c:v>70</c:v>
                </c:pt>
                <c:pt idx="223">
                  <c:v>69</c:v>
                </c:pt>
                <c:pt idx="224">
                  <c:v>70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70</c:v>
                </c:pt>
                <c:pt idx="230">
                  <c:v>70</c:v>
                </c:pt>
                <c:pt idx="231">
                  <c:v>70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70</c:v>
                </c:pt>
                <c:pt idx="236">
                  <c:v>70</c:v>
                </c:pt>
                <c:pt idx="237">
                  <c:v>70</c:v>
                </c:pt>
                <c:pt idx="238">
                  <c:v>70</c:v>
                </c:pt>
                <c:pt idx="239">
                  <c:v>70</c:v>
                </c:pt>
                <c:pt idx="240">
                  <c:v>69</c:v>
                </c:pt>
                <c:pt idx="241">
                  <c:v>69</c:v>
                </c:pt>
                <c:pt idx="242">
                  <c:v>69</c:v>
                </c:pt>
                <c:pt idx="243">
                  <c:v>69</c:v>
                </c:pt>
                <c:pt idx="244">
                  <c:v>69</c:v>
                </c:pt>
                <c:pt idx="245">
                  <c:v>68</c:v>
                </c:pt>
                <c:pt idx="246">
                  <c:v>68</c:v>
                </c:pt>
                <c:pt idx="247">
                  <c:v>68</c:v>
                </c:pt>
                <c:pt idx="248">
                  <c:v>68</c:v>
                </c:pt>
                <c:pt idx="249">
                  <c:v>69</c:v>
                </c:pt>
                <c:pt idx="250">
                  <c:v>69</c:v>
                </c:pt>
                <c:pt idx="251">
                  <c:v>69</c:v>
                </c:pt>
                <c:pt idx="252">
                  <c:v>69</c:v>
                </c:pt>
                <c:pt idx="253">
                  <c:v>69</c:v>
                </c:pt>
                <c:pt idx="254">
                  <c:v>69</c:v>
                </c:pt>
                <c:pt idx="255">
                  <c:v>69</c:v>
                </c:pt>
                <c:pt idx="256">
                  <c:v>69</c:v>
                </c:pt>
                <c:pt idx="257">
                  <c:v>69</c:v>
                </c:pt>
                <c:pt idx="258">
                  <c:v>69</c:v>
                </c:pt>
                <c:pt idx="259">
                  <c:v>68</c:v>
                </c:pt>
                <c:pt idx="260">
                  <c:v>69</c:v>
                </c:pt>
                <c:pt idx="261">
                  <c:v>69</c:v>
                </c:pt>
                <c:pt idx="262">
                  <c:v>68</c:v>
                </c:pt>
                <c:pt idx="263">
                  <c:v>69</c:v>
                </c:pt>
                <c:pt idx="264">
                  <c:v>69</c:v>
                </c:pt>
                <c:pt idx="265">
                  <c:v>69</c:v>
                </c:pt>
                <c:pt idx="266">
                  <c:v>69</c:v>
                </c:pt>
                <c:pt idx="267">
                  <c:v>69</c:v>
                </c:pt>
                <c:pt idx="268">
                  <c:v>69</c:v>
                </c:pt>
                <c:pt idx="269">
                  <c:v>69</c:v>
                </c:pt>
                <c:pt idx="270">
                  <c:v>69</c:v>
                </c:pt>
                <c:pt idx="271">
                  <c:v>69</c:v>
                </c:pt>
                <c:pt idx="272">
                  <c:v>70</c:v>
                </c:pt>
                <c:pt idx="273">
                  <c:v>70</c:v>
                </c:pt>
                <c:pt idx="274">
                  <c:v>70</c:v>
                </c:pt>
                <c:pt idx="275">
                  <c:v>70</c:v>
                </c:pt>
                <c:pt idx="276">
                  <c:v>70</c:v>
                </c:pt>
                <c:pt idx="277">
                  <c:v>70</c:v>
                </c:pt>
                <c:pt idx="278">
                  <c:v>70</c:v>
                </c:pt>
                <c:pt idx="279">
                  <c:v>70</c:v>
                </c:pt>
                <c:pt idx="280">
                  <c:v>70</c:v>
                </c:pt>
                <c:pt idx="281">
                  <c:v>71</c:v>
                </c:pt>
                <c:pt idx="282">
                  <c:v>71</c:v>
                </c:pt>
                <c:pt idx="283">
                  <c:v>71</c:v>
                </c:pt>
                <c:pt idx="284">
                  <c:v>71</c:v>
                </c:pt>
                <c:pt idx="285">
                  <c:v>71</c:v>
                </c:pt>
                <c:pt idx="286">
                  <c:v>71</c:v>
                </c:pt>
                <c:pt idx="287">
                  <c:v>72</c:v>
                </c:pt>
                <c:pt idx="288">
                  <c:v>72</c:v>
                </c:pt>
                <c:pt idx="289">
                  <c:v>73</c:v>
                </c:pt>
                <c:pt idx="290">
                  <c:v>73</c:v>
                </c:pt>
                <c:pt idx="291">
                  <c:v>74</c:v>
                </c:pt>
                <c:pt idx="292">
                  <c:v>74</c:v>
                </c:pt>
                <c:pt idx="293">
                  <c:v>74</c:v>
                </c:pt>
                <c:pt idx="294">
                  <c:v>74</c:v>
                </c:pt>
                <c:pt idx="295">
                  <c:v>75</c:v>
                </c:pt>
                <c:pt idx="296">
                  <c:v>75</c:v>
                </c:pt>
                <c:pt idx="297">
                  <c:v>75</c:v>
                </c:pt>
                <c:pt idx="298">
                  <c:v>75</c:v>
                </c:pt>
                <c:pt idx="299">
                  <c:v>76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76</c:v>
                </c:pt>
                <c:pt idx="307">
                  <c:v>76</c:v>
                </c:pt>
                <c:pt idx="308">
                  <c:v>76</c:v>
                </c:pt>
                <c:pt idx="309">
                  <c:v>76</c:v>
                </c:pt>
                <c:pt idx="310">
                  <c:v>76</c:v>
                </c:pt>
                <c:pt idx="311">
                  <c:v>76</c:v>
                </c:pt>
                <c:pt idx="312">
                  <c:v>76</c:v>
                </c:pt>
                <c:pt idx="313">
                  <c:v>76</c:v>
                </c:pt>
                <c:pt idx="314">
                  <c:v>76</c:v>
                </c:pt>
                <c:pt idx="315">
                  <c:v>76</c:v>
                </c:pt>
                <c:pt idx="316">
                  <c:v>76</c:v>
                </c:pt>
                <c:pt idx="317">
                  <c:v>77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77</c:v>
                </c:pt>
                <c:pt idx="329">
                  <c:v>77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78</c:v>
                </c:pt>
                <c:pt idx="339">
                  <c:v>78</c:v>
                </c:pt>
                <c:pt idx="340">
                  <c:v>78</c:v>
                </c:pt>
                <c:pt idx="341">
                  <c:v>78</c:v>
                </c:pt>
                <c:pt idx="342">
                  <c:v>78</c:v>
                </c:pt>
                <c:pt idx="343">
                  <c:v>78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78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79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79</c:v>
                </c:pt>
                <c:pt idx="400">
                  <c:v>79</c:v>
                </c:pt>
                <c:pt idx="401">
                  <c:v>79</c:v>
                </c:pt>
                <c:pt idx="402">
                  <c:v>79</c:v>
                </c:pt>
                <c:pt idx="403">
                  <c:v>79</c:v>
                </c:pt>
                <c:pt idx="404">
                  <c:v>79</c:v>
                </c:pt>
                <c:pt idx="405">
                  <c:v>79</c:v>
                </c:pt>
                <c:pt idx="406">
                  <c:v>79</c:v>
                </c:pt>
                <c:pt idx="407">
                  <c:v>79</c:v>
                </c:pt>
                <c:pt idx="408">
                  <c:v>79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78</c:v>
                </c:pt>
                <c:pt idx="416">
                  <c:v>78</c:v>
                </c:pt>
                <c:pt idx="417">
                  <c:v>78</c:v>
                </c:pt>
                <c:pt idx="418">
                  <c:v>78</c:v>
                </c:pt>
                <c:pt idx="419">
                  <c:v>78</c:v>
                </c:pt>
                <c:pt idx="420">
                  <c:v>78</c:v>
                </c:pt>
                <c:pt idx="421">
                  <c:v>78</c:v>
                </c:pt>
                <c:pt idx="422">
                  <c:v>78</c:v>
                </c:pt>
                <c:pt idx="423">
                  <c:v>78</c:v>
                </c:pt>
                <c:pt idx="424">
                  <c:v>78</c:v>
                </c:pt>
                <c:pt idx="425">
                  <c:v>78</c:v>
                </c:pt>
                <c:pt idx="426">
                  <c:v>78</c:v>
                </c:pt>
                <c:pt idx="427">
                  <c:v>78</c:v>
                </c:pt>
                <c:pt idx="428">
                  <c:v>78</c:v>
                </c:pt>
                <c:pt idx="429">
                  <c:v>77</c:v>
                </c:pt>
                <c:pt idx="430">
                  <c:v>77</c:v>
                </c:pt>
                <c:pt idx="431">
                  <c:v>77</c:v>
                </c:pt>
                <c:pt idx="432">
                  <c:v>77</c:v>
                </c:pt>
                <c:pt idx="433">
                  <c:v>77</c:v>
                </c:pt>
                <c:pt idx="434">
                  <c:v>77</c:v>
                </c:pt>
                <c:pt idx="435">
                  <c:v>77</c:v>
                </c:pt>
                <c:pt idx="436">
                  <c:v>77</c:v>
                </c:pt>
                <c:pt idx="437">
                  <c:v>77</c:v>
                </c:pt>
                <c:pt idx="438">
                  <c:v>76</c:v>
                </c:pt>
                <c:pt idx="439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23</c:v>
                </c:pt>
                <c:pt idx="1">
                  <c:v>23</c:v>
                </c:pt>
                <c:pt idx="2">
                  <c:v>22.9</c:v>
                </c:pt>
                <c:pt idx="3">
                  <c:v>22.9</c:v>
                </c:pt>
                <c:pt idx="4">
                  <c:v>22.8</c:v>
                </c:pt>
                <c:pt idx="5">
                  <c:v>22.7</c:v>
                </c:pt>
                <c:pt idx="6">
                  <c:v>22.7</c:v>
                </c:pt>
                <c:pt idx="7">
                  <c:v>22.6</c:v>
                </c:pt>
                <c:pt idx="8">
                  <c:v>22.6</c:v>
                </c:pt>
                <c:pt idx="9">
                  <c:v>22.6</c:v>
                </c:pt>
                <c:pt idx="10">
                  <c:v>22.6</c:v>
                </c:pt>
                <c:pt idx="11">
                  <c:v>22.6</c:v>
                </c:pt>
                <c:pt idx="12">
                  <c:v>22.6</c:v>
                </c:pt>
                <c:pt idx="13">
                  <c:v>22.7</c:v>
                </c:pt>
                <c:pt idx="14">
                  <c:v>22.7</c:v>
                </c:pt>
                <c:pt idx="15">
                  <c:v>22.6</c:v>
                </c:pt>
                <c:pt idx="16">
                  <c:v>22.6</c:v>
                </c:pt>
                <c:pt idx="17">
                  <c:v>22.6</c:v>
                </c:pt>
                <c:pt idx="18">
                  <c:v>22.6</c:v>
                </c:pt>
                <c:pt idx="19">
                  <c:v>22.5</c:v>
                </c:pt>
                <c:pt idx="20">
                  <c:v>22.5</c:v>
                </c:pt>
                <c:pt idx="21">
                  <c:v>22.5</c:v>
                </c:pt>
                <c:pt idx="22">
                  <c:v>22.5</c:v>
                </c:pt>
                <c:pt idx="23">
                  <c:v>22.5</c:v>
                </c:pt>
                <c:pt idx="24">
                  <c:v>22.5</c:v>
                </c:pt>
                <c:pt idx="25">
                  <c:v>22.4</c:v>
                </c:pt>
                <c:pt idx="26">
                  <c:v>22.4</c:v>
                </c:pt>
                <c:pt idx="27">
                  <c:v>22.4</c:v>
                </c:pt>
                <c:pt idx="28">
                  <c:v>22.3</c:v>
                </c:pt>
                <c:pt idx="29">
                  <c:v>22.3</c:v>
                </c:pt>
                <c:pt idx="30">
                  <c:v>22.3</c:v>
                </c:pt>
                <c:pt idx="31">
                  <c:v>22.2</c:v>
                </c:pt>
                <c:pt idx="32">
                  <c:v>22.2</c:v>
                </c:pt>
                <c:pt idx="33">
                  <c:v>22.1</c:v>
                </c:pt>
                <c:pt idx="34">
                  <c:v>22.1</c:v>
                </c:pt>
                <c:pt idx="35">
                  <c:v>22.1</c:v>
                </c:pt>
                <c:pt idx="36">
                  <c:v>22.1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21.9</c:v>
                </c:pt>
                <c:pt idx="41">
                  <c:v>21.9</c:v>
                </c:pt>
                <c:pt idx="42">
                  <c:v>21.9</c:v>
                </c:pt>
                <c:pt idx="43">
                  <c:v>21.8</c:v>
                </c:pt>
                <c:pt idx="44">
                  <c:v>21.8</c:v>
                </c:pt>
                <c:pt idx="45">
                  <c:v>21.7</c:v>
                </c:pt>
                <c:pt idx="46">
                  <c:v>21.7</c:v>
                </c:pt>
                <c:pt idx="47">
                  <c:v>21.7</c:v>
                </c:pt>
                <c:pt idx="48">
                  <c:v>21.7</c:v>
                </c:pt>
                <c:pt idx="49">
                  <c:v>21.7</c:v>
                </c:pt>
                <c:pt idx="50">
                  <c:v>21.7</c:v>
                </c:pt>
                <c:pt idx="51">
                  <c:v>21.7</c:v>
                </c:pt>
                <c:pt idx="52">
                  <c:v>21.7</c:v>
                </c:pt>
                <c:pt idx="53">
                  <c:v>21.7</c:v>
                </c:pt>
                <c:pt idx="54">
                  <c:v>21.7</c:v>
                </c:pt>
                <c:pt idx="55">
                  <c:v>21.7</c:v>
                </c:pt>
                <c:pt idx="56">
                  <c:v>21.7</c:v>
                </c:pt>
                <c:pt idx="57">
                  <c:v>21.7</c:v>
                </c:pt>
                <c:pt idx="58">
                  <c:v>21.6</c:v>
                </c:pt>
                <c:pt idx="59">
                  <c:v>21.6</c:v>
                </c:pt>
                <c:pt idx="60">
                  <c:v>21.6</c:v>
                </c:pt>
                <c:pt idx="61">
                  <c:v>21.6</c:v>
                </c:pt>
                <c:pt idx="62">
                  <c:v>21.6</c:v>
                </c:pt>
                <c:pt idx="63">
                  <c:v>21.6</c:v>
                </c:pt>
                <c:pt idx="64">
                  <c:v>21.6</c:v>
                </c:pt>
                <c:pt idx="65">
                  <c:v>21.5</c:v>
                </c:pt>
                <c:pt idx="66">
                  <c:v>21.5</c:v>
                </c:pt>
                <c:pt idx="67">
                  <c:v>21.5</c:v>
                </c:pt>
                <c:pt idx="68">
                  <c:v>21.4</c:v>
                </c:pt>
                <c:pt idx="69">
                  <c:v>21.4</c:v>
                </c:pt>
                <c:pt idx="70">
                  <c:v>21.4</c:v>
                </c:pt>
                <c:pt idx="71">
                  <c:v>21.3</c:v>
                </c:pt>
                <c:pt idx="72">
                  <c:v>21.3</c:v>
                </c:pt>
                <c:pt idx="73">
                  <c:v>21.3</c:v>
                </c:pt>
                <c:pt idx="74">
                  <c:v>21.3</c:v>
                </c:pt>
                <c:pt idx="75">
                  <c:v>21.2</c:v>
                </c:pt>
                <c:pt idx="76">
                  <c:v>21.2</c:v>
                </c:pt>
                <c:pt idx="77">
                  <c:v>21.1</c:v>
                </c:pt>
                <c:pt idx="78">
                  <c:v>21</c:v>
                </c:pt>
                <c:pt idx="79">
                  <c:v>21</c:v>
                </c:pt>
                <c:pt idx="80">
                  <c:v>20.9</c:v>
                </c:pt>
                <c:pt idx="81">
                  <c:v>20.9</c:v>
                </c:pt>
                <c:pt idx="82">
                  <c:v>20.9</c:v>
                </c:pt>
                <c:pt idx="83">
                  <c:v>20.8</c:v>
                </c:pt>
                <c:pt idx="84">
                  <c:v>20.8</c:v>
                </c:pt>
                <c:pt idx="85">
                  <c:v>20.8</c:v>
                </c:pt>
                <c:pt idx="86">
                  <c:v>20.8</c:v>
                </c:pt>
                <c:pt idx="87">
                  <c:v>20.7</c:v>
                </c:pt>
                <c:pt idx="88">
                  <c:v>20.7</c:v>
                </c:pt>
                <c:pt idx="89">
                  <c:v>20.7</c:v>
                </c:pt>
                <c:pt idx="90">
                  <c:v>20.6</c:v>
                </c:pt>
                <c:pt idx="91">
                  <c:v>20.6</c:v>
                </c:pt>
                <c:pt idx="92">
                  <c:v>20.6</c:v>
                </c:pt>
                <c:pt idx="93">
                  <c:v>20.6</c:v>
                </c:pt>
                <c:pt idx="94">
                  <c:v>20.6</c:v>
                </c:pt>
                <c:pt idx="95">
                  <c:v>20.6</c:v>
                </c:pt>
                <c:pt idx="96">
                  <c:v>20.6</c:v>
                </c:pt>
                <c:pt idx="97">
                  <c:v>20.5</c:v>
                </c:pt>
                <c:pt idx="98">
                  <c:v>20.5</c:v>
                </c:pt>
                <c:pt idx="99">
                  <c:v>20.5</c:v>
                </c:pt>
                <c:pt idx="100">
                  <c:v>20.399999999999999</c:v>
                </c:pt>
                <c:pt idx="101">
                  <c:v>20.399999999999999</c:v>
                </c:pt>
                <c:pt idx="102">
                  <c:v>20.399999999999999</c:v>
                </c:pt>
                <c:pt idx="103">
                  <c:v>20.3</c:v>
                </c:pt>
                <c:pt idx="104">
                  <c:v>20.3</c:v>
                </c:pt>
                <c:pt idx="105">
                  <c:v>20.3</c:v>
                </c:pt>
                <c:pt idx="106">
                  <c:v>20.3</c:v>
                </c:pt>
                <c:pt idx="107">
                  <c:v>20.3</c:v>
                </c:pt>
                <c:pt idx="108">
                  <c:v>20.3</c:v>
                </c:pt>
                <c:pt idx="109">
                  <c:v>20.2</c:v>
                </c:pt>
                <c:pt idx="110">
                  <c:v>20.2</c:v>
                </c:pt>
                <c:pt idx="111">
                  <c:v>20.2</c:v>
                </c:pt>
                <c:pt idx="112">
                  <c:v>20.3</c:v>
                </c:pt>
                <c:pt idx="113">
                  <c:v>20.3</c:v>
                </c:pt>
                <c:pt idx="114">
                  <c:v>20.3</c:v>
                </c:pt>
                <c:pt idx="115">
                  <c:v>20.2</c:v>
                </c:pt>
                <c:pt idx="116">
                  <c:v>20.3</c:v>
                </c:pt>
                <c:pt idx="117">
                  <c:v>20.3</c:v>
                </c:pt>
                <c:pt idx="118">
                  <c:v>20.3</c:v>
                </c:pt>
                <c:pt idx="119">
                  <c:v>20.3</c:v>
                </c:pt>
                <c:pt idx="120">
                  <c:v>20.3</c:v>
                </c:pt>
                <c:pt idx="121">
                  <c:v>20.399999999999999</c:v>
                </c:pt>
                <c:pt idx="122">
                  <c:v>20.399999999999999</c:v>
                </c:pt>
                <c:pt idx="123">
                  <c:v>20.5</c:v>
                </c:pt>
                <c:pt idx="124">
                  <c:v>20.5</c:v>
                </c:pt>
                <c:pt idx="125">
                  <c:v>20.6</c:v>
                </c:pt>
                <c:pt idx="126">
                  <c:v>20.5</c:v>
                </c:pt>
                <c:pt idx="127">
                  <c:v>20.5</c:v>
                </c:pt>
                <c:pt idx="128">
                  <c:v>20.5</c:v>
                </c:pt>
                <c:pt idx="129">
                  <c:v>20.5</c:v>
                </c:pt>
                <c:pt idx="130">
                  <c:v>20.5</c:v>
                </c:pt>
                <c:pt idx="131">
                  <c:v>20.5</c:v>
                </c:pt>
                <c:pt idx="132">
                  <c:v>20.399999999999999</c:v>
                </c:pt>
                <c:pt idx="133">
                  <c:v>20.399999999999999</c:v>
                </c:pt>
                <c:pt idx="134">
                  <c:v>20.3</c:v>
                </c:pt>
                <c:pt idx="135">
                  <c:v>20.3</c:v>
                </c:pt>
                <c:pt idx="136">
                  <c:v>20.2</c:v>
                </c:pt>
                <c:pt idx="137">
                  <c:v>20.100000000000001</c:v>
                </c:pt>
                <c:pt idx="138">
                  <c:v>20.100000000000001</c:v>
                </c:pt>
                <c:pt idx="139">
                  <c:v>20.100000000000001</c:v>
                </c:pt>
                <c:pt idx="140">
                  <c:v>20.100000000000001</c:v>
                </c:pt>
                <c:pt idx="141">
                  <c:v>20.100000000000001</c:v>
                </c:pt>
                <c:pt idx="142">
                  <c:v>20.100000000000001</c:v>
                </c:pt>
                <c:pt idx="143">
                  <c:v>20.2</c:v>
                </c:pt>
                <c:pt idx="144">
                  <c:v>20.2</c:v>
                </c:pt>
                <c:pt idx="145">
                  <c:v>20.100000000000001</c:v>
                </c:pt>
                <c:pt idx="146">
                  <c:v>20.100000000000001</c:v>
                </c:pt>
                <c:pt idx="147">
                  <c:v>20.100000000000001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20.100000000000001</c:v>
                </c:pt>
                <c:pt idx="153">
                  <c:v>20.2</c:v>
                </c:pt>
                <c:pt idx="154">
                  <c:v>20.2</c:v>
                </c:pt>
                <c:pt idx="155">
                  <c:v>20.2</c:v>
                </c:pt>
                <c:pt idx="156">
                  <c:v>20.2</c:v>
                </c:pt>
                <c:pt idx="157">
                  <c:v>20.100000000000001</c:v>
                </c:pt>
                <c:pt idx="158">
                  <c:v>20.100000000000001</c:v>
                </c:pt>
                <c:pt idx="159">
                  <c:v>20</c:v>
                </c:pt>
                <c:pt idx="160">
                  <c:v>20</c:v>
                </c:pt>
                <c:pt idx="161">
                  <c:v>19.899999999999999</c:v>
                </c:pt>
                <c:pt idx="162">
                  <c:v>19.8</c:v>
                </c:pt>
                <c:pt idx="163">
                  <c:v>19.8</c:v>
                </c:pt>
                <c:pt idx="164">
                  <c:v>19.7</c:v>
                </c:pt>
                <c:pt idx="165">
                  <c:v>19.7</c:v>
                </c:pt>
                <c:pt idx="166">
                  <c:v>19.600000000000001</c:v>
                </c:pt>
                <c:pt idx="167">
                  <c:v>19.600000000000001</c:v>
                </c:pt>
                <c:pt idx="168">
                  <c:v>19.600000000000001</c:v>
                </c:pt>
                <c:pt idx="169">
                  <c:v>19.600000000000001</c:v>
                </c:pt>
                <c:pt idx="170">
                  <c:v>19.600000000000001</c:v>
                </c:pt>
                <c:pt idx="171">
                  <c:v>19.5</c:v>
                </c:pt>
                <c:pt idx="172">
                  <c:v>19.5</c:v>
                </c:pt>
                <c:pt idx="173">
                  <c:v>19.399999999999999</c:v>
                </c:pt>
                <c:pt idx="174">
                  <c:v>19.399999999999999</c:v>
                </c:pt>
                <c:pt idx="175">
                  <c:v>19.3</c:v>
                </c:pt>
                <c:pt idx="176">
                  <c:v>19.3</c:v>
                </c:pt>
                <c:pt idx="177">
                  <c:v>19.3</c:v>
                </c:pt>
                <c:pt idx="178">
                  <c:v>19.3</c:v>
                </c:pt>
                <c:pt idx="179">
                  <c:v>19.3</c:v>
                </c:pt>
                <c:pt idx="180">
                  <c:v>19.3</c:v>
                </c:pt>
                <c:pt idx="181">
                  <c:v>19.3</c:v>
                </c:pt>
                <c:pt idx="182">
                  <c:v>19.3</c:v>
                </c:pt>
                <c:pt idx="183">
                  <c:v>19.3</c:v>
                </c:pt>
                <c:pt idx="184">
                  <c:v>19.2</c:v>
                </c:pt>
                <c:pt idx="185">
                  <c:v>19.2</c:v>
                </c:pt>
                <c:pt idx="186">
                  <c:v>19.2</c:v>
                </c:pt>
                <c:pt idx="187">
                  <c:v>19.2</c:v>
                </c:pt>
                <c:pt idx="188">
                  <c:v>19.2</c:v>
                </c:pt>
                <c:pt idx="189">
                  <c:v>19.2</c:v>
                </c:pt>
                <c:pt idx="190">
                  <c:v>19.100000000000001</c:v>
                </c:pt>
                <c:pt idx="191">
                  <c:v>19.100000000000001</c:v>
                </c:pt>
                <c:pt idx="192">
                  <c:v>19.100000000000001</c:v>
                </c:pt>
                <c:pt idx="193">
                  <c:v>19.100000000000001</c:v>
                </c:pt>
                <c:pt idx="194">
                  <c:v>19</c:v>
                </c:pt>
                <c:pt idx="195">
                  <c:v>19</c:v>
                </c:pt>
                <c:pt idx="196">
                  <c:v>18.899999999999999</c:v>
                </c:pt>
                <c:pt idx="197">
                  <c:v>18.899999999999999</c:v>
                </c:pt>
                <c:pt idx="198">
                  <c:v>18.8</c:v>
                </c:pt>
                <c:pt idx="199">
                  <c:v>18.8</c:v>
                </c:pt>
                <c:pt idx="200">
                  <c:v>18.899999999999999</c:v>
                </c:pt>
                <c:pt idx="201">
                  <c:v>18.899999999999999</c:v>
                </c:pt>
                <c:pt idx="202">
                  <c:v>19</c:v>
                </c:pt>
                <c:pt idx="203">
                  <c:v>19</c:v>
                </c:pt>
                <c:pt idx="204">
                  <c:v>19.100000000000001</c:v>
                </c:pt>
                <c:pt idx="205">
                  <c:v>19.100000000000001</c:v>
                </c:pt>
                <c:pt idx="206">
                  <c:v>19.100000000000001</c:v>
                </c:pt>
                <c:pt idx="207">
                  <c:v>19.100000000000001</c:v>
                </c:pt>
                <c:pt idx="208">
                  <c:v>19.3</c:v>
                </c:pt>
                <c:pt idx="209">
                  <c:v>19.3</c:v>
                </c:pt>
                <c:pt idx="210">
                  <c:v>19.399999999999999</c:v>
                </c:pt>
                <c:pt idx="211">
                  <c:v>19.399999999999999</c:v>
                </c:pt>
                <c:pt idx="212">
                  <c:v>19.3</c:v>
                </c:pt>
                <c:pt idx="213">
                  <c:v>19.5</c:v>
                </c:pt>
                <c:pt idx="214">
                  <c:v>19.600000000000001</c:v>
                </c:pt>
                <c:pt idx="215">
                  <c:v>19.600000000000001</c:v>
                </c:pt>
                <c:pt idx="216">
                  <c:v>19.7</c:v>
                </c:pt>
                <c:pt idx="217">
                  <c:v>19.8</c:v>
                </c:pt>
                <c:pt idx="218">
                  <c:v>19.899999999999999</c:v>
                </c:pt>
                <c:pt idx="219">
                  <c:v>19.899999999999999</c:v>
                </c:pt>
                <c:pt idx="220">
                  <c:v>19.8</c:v>
                </c:pt>
                <c:pt idx="221">
                  <c:v>19.899999999999999</c:v>
                </c:pt>
                <c:pt idx="222">
                  <c:v>19.899999999999999</c:v>
                </c:pt>
                <c:pt idx="223">
                  <c:v>19.899999999999999</c:v>
                </c:pt>
                <c:pt idx="224">
                  <c:v>19.899999999999999</c:v>
                </c:pt>
                <c:pt idx="225">
                  <c:v>19.899999999999999</c:v>
                </c:pt>
                <c:pt idx="226">
                  <c:v>19.899999999999999</c:v>
                </c:pt>
                <c:pt idx="227">
                  <c:v>19.8</c:v>
                </c:pt>
                <c:pt idx="228">
                  <c:v>19.8</c:v>
                </c:pt>
                <c:pt idx="229">
                  <c:v>19.8</c:v>
                </c:pt>
                <c:pt idx="230">
                  <c:v>19.8</c:v>
                </c:pt>
                <c:pt idx="231">
                  <c:v>19.8</c:v>
                </c:pt>
                <c:pt idx="232">
                  <c:v>19.899999999999999</c:v>
                </c:pt>
                <c:pt idx="233">
                  <c:v>19.899999999999999</c:v>
                </c:pt>
                <c:pt idx="234">
                  <c:v>19.899999999999999</c:v>
                </c:pt>
                <c:pt idx="235">
                  <c:v>19.899999999999999</c:v>
                </c:pt>
                <c:pt idx="236">
                  <c:v>19.899999999999999</c:v>
                </c:pt>
                <c:pt idx="237">
                  <c:v>19.899999999999999</c:v>
                </c:pt>
                <c:pt idx="238">
                  <c:v>19.899999999999999</c:v>
                </c:pt>
                <c:pt idx="239">
                  <c:v>19.899999999999999</c:v>
                </c:pt>
                <c:pt idx="240">
                  <c:v>19.899999999999999</c:v>
                </c:pt>
                <c:pt idx="241">
                  <c:v>20</c:v>
                </c:pt>
                <c:pt idx="242">
                  <c:v>20</c:v>
                </c:pt>
                <c:pt idx="243">
                  <c:v>20.100000000000001</c:v>
                </c:pt>
                <c:pt idx="244">
                  <c:v>20.100000000000001</c:v>
                </c:pt>
                <c:pt idx="245">
                  <c:v>20.100000000000001</c:v>
                </c:pt>
                <c:pt idx="246">
                  <c:v>20.100000000000001</c:v>
                </c:pt>
                <c:pt idx="247">
                  <c:v>20.100000000000001</c:v>
                </c:pt>
                <c:pt idx="248">
                  <c:v>20.100000000000001</c:v>
                </c:pt>
                <c:pt idx="249">
                  <c:v>20.100000000000001</c:v>
                </c:pt>
                <c:pt idx="250">
                  <c:v>20</c:v>
                </c:pt>
                <c:pt idx="251">
                  <c:v>20</c:v>
                </c:pt>
                <c:pt idx="252">
                  <c:v>20</c:v>
                </c:pt>
                <c:pt idx="253">
                  <c:v>20</c:v>
                </c:pt>
                <c:pt idx="254">
                  <c:v>20</c:v>
                </c:pt>
                <c:pt idx="255">
                  <c:v>19.899999999999999</c:v>
                </c:pt>
                <c:pt idx="256">
                  <c:v>19.899999999999999</c:v>
                </c:pt>
                <c:pt idx="257">
                  <c:v>19.8</c:v>
                </c:pt>
                <c:pt idx="258">
                  <c:v>19.8</c:v>
                </c:pt>
                <c:pt idx="259">
                  <c:v>19.8</c:v>
                </c:pt>
                <c:pt idx="260">
                  <c:v>19.8</c:v>
                </c:pt>
                <c:pt idx="261">
                  <c:v>19.8</c:v>
                </c:pt>
                <c:pt idx="262">
                  <c:v>19.899999999999999</c:v>
                </c:pt>
                <c:pt idx="263">
                  <c:v>19.8</c:v>
                </c:pt>
                <c:pt idx="264">
                  <c:v>19.8</c:v>
                </c:pt>
                <c:pt idx="265">
                  <c:v>19.7</c:v>
                </c:pt>
                <c:pt idx="266">
                  <c:v>19.7</c:v>
                </c:pt>
                <c:pt idx="267">
                  <c:v>19.7</c:v>
                </c:pt>
                <c:pt idx="268">
                  <c:v>19.7</c:v>
                </c:pt>
                <c:pt idx="269">
                  <c:v>19.7</c:v>
                </c:pt>
                <c:pt idx="270">
                  <c:v>19.7</c:v>
                </c:pt>
                <c:pt idx="271">
                  <c:v>19.8</c:v>
                </c:pt>
                <c:pt idx="272">
                  <c:v>19.8</c:v>
                </c:pt>
                <c:pt idx="273">
                  <c:v>19.8</c:v>
                </c:pt>
                <c:pt idx="274">
                  <c:v>19.899999999999999</c:v>
                </c:pt>
                <c:pt idx="275">
                  <c:v>19.8</c:v>
                </c:pt>
                <c:pt idx="276">
                  <c:v>19.8</c:v>
                </c:pt>
                <c:pt idx="277">
                  <c:v>19.8</c:v>
                </c:pt>
                <c:pt idx="278">
                  <c:v>19.8</c:v>
                </c:pt>
                <c:pt idx="279">
                  <c:v>19.7</c:v>
                </c:pt>
                <c:pt idx="280">
                  <c:v>19.7</c:v>
                </c:pt>
                <c:pt idx="281">
                  <c:v>19.8</c:v>
                </c:pt>
                <c:pt idx="282">
                  <c:v>19.8</c:v>
                </c:pt>
                <c:pt idx="283">
                  <c:v>19.899999999999999</c:v>
                </c:pt>
                <c:pt idx="284">
                  <c:v>19.899999999999999</c:v>
                </c:pt>
                <c:pt idx="285">
                  <c:v>19.8</c:v>
                </c:pt>
                <c:pt idx="286">
                  <c:v>19.899999999999999</c:v>
                </c:pt>
                <c:pt idx="287">
                  <c:v>19.899999999999999</c:v>
                </c:pt>
                <c:pt idx="288">
                  <c:v>20</c:v>
                </c:pt>
                <c:pt idx="289">
                  <c:v>20</c:v>
                </c:pt>
                <c:pt idx="290">
                  <c:v>20</c:v>
                </c:pt>
                <c:pt idx="291">
                  <c:v>19.899999999999999</c:v>
                </c:pt>
                <c:pt idx="292">
                  <c:v>19.899999999999999</c:v>
                </c:pt>
                <c:pt idx="293">
                  <c:v>19.899999999999999</c:v>
                </c:pt>
                <c:pt idx="294">
                  <c:v>19.8</c:v>
                </c:pt>
                <c:pt idx="295">
                  <c:v>19.7</c:v>
                </c:pt>
                <c:pt idx="296">
                  <c:v>19.7</c:v>
                </c:pt>
                <c:pt idx="297">
                  <c:v>19.7</c:v>
                </c:pt>
                <c:pt idx="298">
                  <c:v>19.600000000000001</c:v>
                </c:pt>
                <c:pt idx="299">
                  <c:v>19.600000000000001</c:v>
                </c:pt>
                <c:pt idx="300">
                  <c:v>19.600000000000001</c:v>
                </c:pt>
                <c:pt idx="301">
                  <c:v>19.600000000000001</c:v>
                </c:pt>
                <c:pt idx="302">
                  <c:v>19.5</c:v>
                </c:pt>
                <c:pt idx="303">
                  <c:v>19.5</c:v>
                </c:pt>
                <c:pt idx="304">
                  <c:v>19.399999999999999</c:v>
                </c:pt>
                <c:pt idx="305">
                  <c:v>19.399999999999999</c:v>
                </c:pt>
                <c:pt idx="306">
                  <c:v>19.3</c:v>
                </c:pt>
                <c:pt idx="307">
                  <c:v>19.3</c:v>
                </c:pt>
                <c:pt idx="308">
                  <c:v>19.3</c:v>
                </c:pt>
                <c:pt idx="309">
                  <c:v>19.2</c:v>
                </c:pt>
                <c:pt idx="310">
                  <c:v>19.100000000000001</c:v>
                </c:pt>
                <c:pt idx="311">
                  <c:v>19.100000000000001</c:v>
                </c:pt>
                <c:pt idx="312">
                  <c:v>19.100000000000001</c:v>
                </c:pt>
                <c:pt idx="313">
                  <c:v>19</c:v>
                </c:pt>
                <c:pt idx="314">
                  <c:v>19</c:v>
                </c:pt>
                <c:pt idx="315">
                  <c:v>18.899999999999999</c:v>
                </c:pt>
                <c:pt idx="316">
                  <c:v>18.899999999999999</c:v>
                </c:pt>
                <c:pt idx="317">
                  <c:v>18.899999999999999</c:v>
                </c:pt>
                <c:pt idx="318">
                  <c:v>18.8</c:v>
                </c:pt>
                <c:pt idx="319">
                  <c:v>18.8</c:v>
                </c:pt>
                <c:pt idx="320">
                  <c:v>18.8</c:v>
                </c:pt>
                <c:pt idx="321">
                  <c:v>18.8</c:v>
                </c:pt>
                <c:pt idx="322">
                  <c:v>18.8</c:v>
                </c:pt>
                <c:pt idx="323">
                  <c:v>18.8</c:v>
                </c:pt>
                <c:pt idx="324">
                  <c:v>18.7</c:v>
                </c:pt>
                <c:pt idx="325">
                  <c:v>18.7</c:v>
                </c:pt>
                <c:pt idx="326">
                  <c:v>18.7</c:v>
                </c:pt>
                <c:pt idx="327">
                  <c:v>18.600000000000001</c:v>
                </c:pt>
                <c:pt idx="328">
                  <c:v>18.600000000000001</c:v>
                </c:pt>
                <c:pt idx="329">
                  <c:v>18.600000000000001</c:v>
                </c:pt>
                <c:pt idx="330">
                  <c:v>18.5</c:v>
                </c:pt>
                <c:pt idx="331">
                  <c:v>18.5</c:v>
                </c:pt>
                <c:pt idx="332">
                  <c:v>18.399999999999999</c:v>
                </c:pt>
                <c:pt idx="333">
                  <c:v>18.399999999999999</c:v>
                </c:pt>
                <c:pt idx="334">
                  <c:v>18.3</c:v>
                </c:pt>
                <c:pt idx="335">
                  <c:v>18.3</c:v>
                </c:pt>
                <c:pt idx="336">
                  <c:v>18.2</c:v>
                </c:pt>
                <c:pt idx="337">
                  <c:v>18.2</c:v>
                </c:pt>
                <c:pt idx="338">
                  <c:v>18.100000000000001</c:v>
                </c:pt>
                <c:pt idx="339">
                  <c:v>18.100000000000001</c:v>
                </c:pt>
                <c:pt idx="340">
                  <c:v>18.100000000000001</c:v>
                </c:pt>
                <c:pt idx="341">
                  <c:v>18.100000000000001</c:v>
                </c:pt>
                <c:pt idx="342">
                  <c:v>18</c:v>
                </c:pt>
                <c:pt idx="343">
                  <c:v>18</c:v>
                </c:pt>
                <c:pt idx="344">
                  <c:v>17.899999999999999</c:v>
                </c:pt>
                <c:pt idx="345">
                  <c:v>17.899999999999999</c:v>
                </c:pt>
                <c:pt idx="346">
                  <c:v>17.8</c:v>
                </c:pt>
                <c:pt idx="347">
                  <c:v>17.8</c:v>
                </c:pt>
                <c:pt idx="348">
                  <c:v>17.7</c:v>
                </c:pt>
                <c:pt idx="349">
                  <c:v>17.7</c:v>
                </c:pt>
                <c:pt idx="350">
                  <c:v>17.7</c:v>
                </c:pt>
                <c:pt idx="351">
                  <c:v>17.600000000000001</c:v>
                </c:pt>
                <c:pt idx="352">
                  <c:v>17.600000000000001</c:v>
                </c:pt>
                <c:pt idx="353">
                  <c:v>17.600000000000001</c:v>
                </c:pt>
                <c:pt idx="354">
                  <c:v>17.600000000000001</c:v>
                </c:pt>
                <c:pt idx="355">
                  <c:v>17.600000000000001</c:v>
                </c:pt>
                <c:pt idx="356">
                  <c:v>17.600000000000001</c:v>
                </c:pt>
                <c:pt idx="357">
                  <c:v>17.600000000000001</c:v>
                </c:pt>
                <c:pt idx="358">
                  <c:v>17.600000000000001</c:v>
                </c:pt>
                <c:pt idx="359">
                  <c:v>17.600000000000001</c:v>
                </c:pt>
                <c:pt idx="360">
                  <c:v>17.600000000000001</c:v>
                </c:pt>
                <c:pt idx="361">
                  <c:v>17.5</c:v>
                </c:pt>
                <c:pt idx="362">
                  <c:v>17.5</c:v>
                </c:pt>
                <c:pt idx="363">
                  <c:v>17.5</c:v>
                </c:pt>
                <c:pt idx="364">
                  <c:v>17.399999999999999</c:v>
                </c:pt>
                <c:pt idx="365">
                  <c:v>17.399999999999999</c:v>
                </c:pt>
                <c:pt idx="366">
                  <c:v>17.399999999999999</c:v>
                </c:pt>
                <c:pt idx="367">
                  <c:v>17.3</c:v>
                </c:pt>
                <c:pt idx="368">
                  <c:v>17.3</c:v>
                </c:pt>
                <c:pt idx="369">
                  <c:v>17.3</c:v>
                </c:pt>
                <c:pt idx="370">
                  <c:v>17.3</c:v>
                </c:pt>
                <c:pt idx="371">
                  <c:v>17.3</c:v>
                </c:pt>
                <c:pt idx="372">
                  <c:v>17.3</c:v>
                </c:pt>
                <c:pt idx="373">
                  <c:v>17.3</c:v>
                </c:pt>
                <c:pt idx="374">
                  <c:v>17.3</c:v>
                </c:pt>
                <c:pt idx="375">
                  <c:v>17.3</c:v>
                </c:pt>
                <c:pt idx="376">
                  <c:v>17.3</c:v>
                </c:pt>
                <c:pt idx="377">
                  <c:v>17.3</c:v>
                </c:pt>
                <c:pt idx="378">
                  <c:v>17.2</c:v>
                </c:pt>
                <c:pt idx="379">
                  <c:v>17.2</c:v>
                </c:pt>
                <c:pt idx="380">
                  <c:v>17.2</c:v>
                </c:pt>
                <c:pt idx="381">
                  <c:v>17.2</c:v>
                </c:pt>
                <c:pt idx="382">
                  <c:v>17.2</c:v>
                </c:pt>
                <c:pt idx="383">
                  <c:v>17.2</c:v>
                </c:pt>
                <c:pt idx="384">
                  <c:v>17.2</c:v>
                </c:pt>
                <c:pt idx="385">
                  <c:v>17.2</c:v>
                </c:pt>
                <c:pt idx="386">
                  <c:v>17.2</c:v>
                </c:pt>
                <c:pt idx="387">
                  <c:v>17.2</c:v>
                </c:pt>
                <c:pt idx="388">
                  <c:v>17.2</c:v>
                </c:pt>
                <c:pt idx="389">
                  <c:v>17.2</c:v>
                </c:pt>
                <c:pt idx="390">
                  <c:v>17.2</c:v>
                </c:pt>
                <c:pt idx="391">
                  <c:v>17.2</c:v>
                </c:pt>
                <c:pt idx="392">
                  <c:v>17.2</c:v>
                </c:pt>
                <c:pt idx="393">
                  <c:v>17.100000000000001</c:v>
                </c:pt>
                <c:pt idx="394">
                  <c:v>17.100000000000001</c:v>
                </c:pt>
                <c:pt idx="395">
                  <c:v>17.100000000000001</c:v>
                </c:pt>
                <c:pt idx="396">
                  <c:v>17.100000000000001</c:v>
                </c:pt>
                <c:pt idx="397">
                  <c:v>17.100000000000001</c:v>
                </c:pt>
                <c:pt idx="398">
                  <c:v>17.100000000000001</c:v>
                </c:pt>
                <c:pt idx="399">
                  <c:v>17.100000000000001</c:v>
                </c:pt>
                <c:pt idx="400">
                  <c:v>17</c:v>
                </c:pt>
                <c:pt idx="401">
                  <c:v>17</c:v>
                </c:pt>
                <c:pt idx="402">
                  <c:v>17</c:v>
                </c:pt>
                <c:pt idx="403">
                  <c:v>16.899999999999999</c:v>
                </c:pt>
                <c:pt idx="404">
                  <c:v>17</c:v>
                </c:pt>
                <c:pt idx="405">
                  <c:v>17</c:v>
                </c:pt>
                <c:pt idx="406">
                  <c:v>16.899999999999999</c:v>
                </c:pt>
                <c:pt idx="407">
                  <c:v>16.899999999999999</c:v>
                </c:pt>
                <c:pt idx="408">
                  <c:v>16.899999999999999</c:v>
                </c:pt>
                <c:pt idx="409">
                  <c:v>16.899999999999999</c:v>
                </c:pt>
                <c:pt idx="410">
                  <c:v>16.899999999999999</c:v>
                </c:pt>
                <c:pt idx="411">
                  <c:v>16.899999999999999</c:v>
                </c:pt>
                <c:pt idx="412">
                  <c:v>16.899999999999999</c:v>
                </c:pt>
                <c:pt idx="413">
                  <c:v>16.899999999999999</c:v>
                </c:pt>
                <c:pt idx="414">
                  <c:v>17</c:v>
                </c:pt>
                <c:pt idx="415">
                  <c:v>17</c:v>
                </c:pt>
                <c:pt idx="416">
                  <c:v>17</c:v>
                </c:pt>
                <c:pt idx="417">
                  <c:v>17</c:v>
                </c:pt>
                <c:pt idx="418">
                  <c:v>17</c:v>
                </c:pt>
                <c:pt idx="419">
                  <c:v>17</c:v>
                </c:pt>
                <c:pt idx="420">
                  <c:v>16.899999999999999</c:v>
                </c:pt>
                <c:pt idx="421">
                  <c:v>17</c:v>
                </c:pt>
                <c:pt idx="422">
                  <c:v>16.899999999999999</c:v>
                </c:pt>
                <c:pt idx="423">
                  <c:v>16.899999999999999</c:v>
                </c:pt>
                <c:pt idx="424">
                  <c:v>16.899999999999999</c:v>
                </c:pt>
                <c:pt idx="425">
                  <c:v>16.899999999999999</c:v>
                </c:pt>
                <c:pt idx="426">
                  <c:v>16.899999999999999</c:v>
                </c:pt>
                <c:pt idx="427">
                  <c:v>17</c:v>
                </c:pt>
                <c:pt idx="428">
                  <c:v>17</c:v>
                </c:pt>
                <c:pt idx="429">
                  <c:v>17</c:v>
                </c:pt>
                <c:pt idx="430">
                  <c:v>17.100000000000001</c:v>
                </c:pt>
                <c:pt idx="431">
                  <c:v>17.100000000000001</c:v>
                </c:pt>
                <c:pt idx="432">
                  <c:v>17.100000000000001</c:v>
                </c:pt>
                <c:pt idx="433">
                  <c:v>17.100000000000001</c:v>
                </c:pt>
                <c:pt idx="434">
                  <c:v>17.100000000000001</c:v>
                </c:pt>
                <c:pt idx="435">
                  <c:v>17.2</c:v>
                </c:pt>
                <c:pt idx="436">
                  <c:v>17.2</c:v>
                </c:pt>
                <c:pt idx="437">
                  <c:v>17.2</c:v>
                </c:pt>
                <c:pt idx="438">
                  <c:v>17.2</c:v>
                </c:pt>
                <c:pt idx="439">
                  <c:v>17.2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</c:v>
                </c:pt>
                <c:pt idx="9">
                  <c:v>0</c:v>
                </c:pt>
                <c:pt idx="10">
                  <c:v>3.2</c:v>
                </c:pt>
                <c:pt idx="11">
                  <c:v>0</c:v>
                </c:pt>
                <c:pt idx="12">
                  <c:v>1.8</c:v>
                </c:pt>
                <c:pt idx="13">
                  <c:v>2.5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1.8</c:v>
                </c:pt>
                <c:pt idx="19">
                  <c:v>1.8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2.2000000000000002</c:v>
                </c:pt>
                <c:pt idx="23">
                  <c:v>2.2000000000000002</c:v>
                </c:pt>
                <c:pt idx="24">
                  <c:v>1.8</c:v>
                </c:pt>
                <c:pt idx="25">
                  <c:v>2.5</c:v>
                </c:pt>
                <c:pt idx="26">
                  <c:v>1.8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2.2000000000000002</c:v>
                </c:pt>
                <c:pt idx="51">
                  <c:v>2.2000000000000002</c:v>
                </c:pt>
                <c:pt idx="52">
                  <c:v>2.5</c:v>
                </c:pt>
                <c:pt idx="53">
                  <c:v>2.2000000000000002</c:v>
                </c:pt>
                <c:pt idx="54">
                  <c:v>0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1.8</c:v>
                </c:pt>
                <c:pt idx="59">
                  <c:v>2.2000000000000002</c:v>
                </c:pt>
                <c:pt idx="60">
                  <c:v>1.8</c:v>
                </c:pt>
                <c:pt idx="61">
                  <c:v>2.2000000000000002</c:v>
                </c:pt>
                <c:pt idx="62">
                  <c:v>2.5</c:v>
                </c:pt>
                <c:pt idx="63">
                  <c:v>1.8</c:v>
                </c:pt>
                <c:pt idx="64">
                  <c:v>2.2000000000000002</c:v>
                </c:pt>
                <c:pt idx="65">
                  <c:v>2.5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1.8</c:v>
                </c:pt>
                <c:pt idx="70">
                  <c:v>0</c:v>
                </c:pt>
                <c:pt idx="71">
                  <c:v>1.8</c:v>
                </c:pt>
                <c:pt idx="72">
                  <c:v>2.5</c:v>
                </c:pt>
                <c:pt idx="73">
                  <c:v>2.5</c:v>
                </c:pt>
                <c:pt idx="74">
                  <c:v>0</c:v>
                </c:pt>
                <c:pt idx="75">
                  <c:v>1.8</c:v>
                </c:pt>
                <c:pt idx="76">
                  <c:v>0</c:v>
                </c:pt>
                <c:pt idx="77">
                  <c:v>1.8</c:v>
                </c:pt>
                <c:pt idx="78">
                  <c:v>0</c:v>
                </c:pt>
                <c:pt idx="79">
                  <c:v>2.2000000000000002</c:v>
                </c:pt>
                <c:pt idx="80">
                  <c:v>2.2000000000000002</c:v>
                </c:pt>
                <c:pt idx="81">
                  <c:v>1.8</c:v>
                </c:pt>
                <c:pt idx="82">
                  <c:v>1.8</c:v>
                </c:pt>
                <c:pt idx="83">
                  <c:v>2.2000000000000002</c:v>
                </c:pt>
                <c:pt idx="84">
                  <c:v>2.5</c:v>
                </c:pt>
                <c:pt idx="85">
                  <c:v>2.2000000000000002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2.2000000000000002</c:v>
                </c:pt>
                <c:pt idx="89">
                  <c:v>2.5</c:v>
                </c:pt>
                <c:pt idx="90">
                  <c:v>2.5</c:v>
                </c:pt>
                <c:pt idx="91">
                  <c:v>2.5</c:v>
                </c:pt>
                <c:pt idx="92">
                  <c:v>2.9</c:v>
                </c:pt>
                <c:pt idx="93">
                  <c:v>2.5</c:v>
                </c:pt>
                <c:pt idx="94">
                  <c:v>2.9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2.9</c:v>
                </c:pt>
                <c:pt idx="214">
                  <c:v>0</c:v>
                </c:pt>
                <c:pt idx="215">
                  <c:v>0</c:v>
                </c:pt>
                <c:pt idx="216">
                  <c:v>2.5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1.8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2.5</c:v>
                </c:pt>
                <c:pt idx="232">
                  <c:v>1.8</c:v>
                </c:pt>
                <c:pt idx="233">
                  <c:v>0</c:v>
                </c:pt>
                <c:pt idx="234">
                  <c:v>0</c:v>
                </c:pt>
                <c:pt idx="235">
                  <c:v>2.2000000000000002</c:v>
                </c:pt>
                <c:pt idx="236">
                  <c:v>0</c:v>
                </c:pt>
                <c:pt idx="237">
                  <c:v>2.2000000000000002</c:v>
                </c:pt>
                <c:pt idx="238">
                  <c:v>0</c:v>
                </c:pt>
                <c:pt idx="239">
                  <c:v>2.2000000000000002</c:v>
                </c:pt>
                <c:pt idx="240">
                  <c:v>6.1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0</c:v>
                </c:pt>
                <c:pt idx="244">
                  <c:v>5.4</c:v>
                </c:pt>
                <c:pt idx="245">
                  <c:v>2.5</c:v>
                </c:pt>
                <c:pt idx="246">
                  <c:v>1.8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1.8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2.5</c:v>
                </c:pt>
                <c:pt idx="259">
                  <c:v>0</c:v>
                </c:pt>
                <c:pt idx="260">
                  <c:v>1.8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2.5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0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2.2000000000000002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2.2000000000000002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1.8</c:v>
                </c:pt>
                <c:pt idx="329">
                  <c:v>1.8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1.8</c:v>
                </c:pt>
                <c:pt idx="333">
                  <c:v>0</c:v>
                </c:pt>
                <c:pt idx="334">
                  <c:v>1.8</c:v>
                </c:pt>
                <c:pt idx="335">
                  <c:v>1.8</c:v>
                </c:pt>
                <c:pt idx="336">
                  <c:v>0</c:v>
                </c:pt>
                <c:pt idx="337">
                  <c:v>0</c:v>
                </c:pt>
                <c:pt idx="338">
                  <c:v>1.8</c:v>
                </c:pt>
                <c:pt idx="339">
                  <c:v>2.2000000000000002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0</c:v>
                </c:pt>
                <c:pt idx="357">
                  <c:v>1.8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1.8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2.2000000000000002</c:v>
                </c:pt>
                <c:pt idx="371">
                  <c:v>1.8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1.8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1.8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1.8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-4.0999999999999979</c:v>
                </c:pt>
                <c:pt idx="392">
                  <c:v>-4.0999999999999979</c:v>
                </c:pt>
                <c:pt idx="393">
                  <c:v>-4</c:v>
                </c:pt>
                <c:pt idx="394">
                  <c:v>-4</c:v>
                </c:pt>
                <c:pt idx="395">
                  <c:v>-4.1000000000000014</c:v>
                </c:pt>
                <c:pt idx="396">
                  <c:v>-4.1000000000000014</c:v>
                </c:pt>
                <c:pt idx="397">
                  <c:v>-4.1000000000000014</c:v>
                </c:pt>
                <c:pt idx="398">
                  <c:v>-4.1000000000000014</c:v>
                </c:pt>
                <c:pt idx="399">
                  <c:v>-4.1000000000000014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-3.8999999999999986</c:v>
                </c:pt>
                <c:pt idx="404">
                  <c:v>-4</c:v>
                </c:pt>
                <c:pt idx="405">
                  <c:v>-4</c:v>
                </c:pt>
                <c:pt idx="406">
                  <c:v>-3.8999999999999986</c:v>
                </c:pt>
                <c:pt idx="407">
                  <c:v>-3.8999999999999986</c:v>
                </c:pt>
                <c:pt idx="408">
                  <c:v>-3.8999999999999986</c:v>
                </c:pt>
                <c:pt idx="409">
                  <c:v>-3.8999999999999986</c:v>
                </c:pt>
                <c:pt idx="410">
                  <c:v>-3.8999999999999986</c:v>
                </c:pt>
                <c:pt idx="411">
                  <c:v>-3.8999999999999986</c:v>
                </c:pt>
                <c:pt idx="412">
                  <c:v>-3.8999999999999986</c:v>
                </c:pt>
                <c:pt idx="413">
                  <c:v>-3.8999999999999986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-3.8999999999999986</c:v>
                </c:pt>
                <c:pt idx="419">
                  <c:v>-3.8999999999999986</c:v>
                </c:pt>
                <c:pt idx="420">
                  <c:v>-3.6999999999999993</c:v>
                </c:pt>
                <c:pt idx="421">
                  <c:v>-3.8000000000000007</c:v>
                </c:pt>
                <c:pt idx="422">
                  <c:v>-3.5999999999999979</c:v>
                </c:pt>
                <c:pt idx="423">
                  <c:v>-3.5999999999999979</c:v>
                </c:pt>
                <c:pt idx="424">
                  <c:v>-3.5999999999999979</c:v>
                </c:pt>
                <c:pt idx="425">
                  <c:v>-3.5</c:v>
                </c:pt>
                <c:pt idx="426">
                  <c:v>-3.5</c:v>
                </c:pt>
                <c:pt idx="427">
                  <c:v>-3.6000000000000014</c:v>
                </c:pt>
                <c:pt idx="428">
                  <c:v>-3.5</c:v>
                </c:pt>
                <c:pt idx="429">
                  <c:v>-3.5</c:v>
                </c:pt>
                <c:pt idx="430">
                  <c:v>-3.6000000000000014</c:v>
                </c:pt>
                <c:pt idx="431">
                  <c:v>-3.5</c:v>
                </c:pt>
                <c:pt idx="432">
                  <c:v>-3.5</c:v>
                </c:pt>
                <c:pt idx="433">
                  <c:v>-3.5</c:v>
                </c:pt>
                <c:pt idx="434">
                  <c:v>-3.4000000000000021</c:v>
                </c:pt>
                <c:pt idx="435">
                  <c:v>-3.5</c:v>
                </c:pt>
                <c:pt idx="436">
                  <c:v>-3.3999999999999986</c:v>
                </c:pt>
                <c:pt idx="437">
                  <c:v>-3.3999999999999986</c:v>
                </c:pt>
                <c:pt idx="438">
                  <c:v>-3.3000000000000007</c:v>
                </c:pt>
                <c:pt idx="439">
                  <c:v>-3.3000000000000007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  <c:pt idx="50" formatCode="0.0\ &quot;°C&quot;">
                  <c:v>17.7</c:v>
                </c:pt>
                <c:pt idx="52" formatCode="0.0\ &quot;°C&quot;">
                  <c:v>18</c:v>
                </c:pt>
                <c:pt idx="54" formatCode="0.0\ &quot;°C&quot;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  <c:pt idx="50" formatCode="0.0\ &quot;km/h&quot;">
                  <c:v>23</c:v>
                </c:pt>
                <c:pt idx="52" formatCode="0.0\ &quot;km/h&quot;">
                  <c:v>24.8</c:v>
                </c:pt>
                <c:pt idx="54" formatCode="0.0\ &quot;km/h&quot;">
                  <c:v>22.7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0.2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  <c:pt idx="50">
                  <c:v>0.50555555555555554</c:v>
                </c:pt>
                <c:pt idx="52">
                  <c:v>0.55555555555555558</c:v>
                </c:pt>
                <c:pt idx="54">
                  <c:v>0.55972222222222223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10</c:v>
                </c:pt>
                <c:pt idx="382">
                  <c:v>20</c:v>
                </c:pt>
                <c:pt idx="383">
                  <c:v>20</c:v>
                </c:pt>
                <c:pt idx="384">
                  <c:v>30</c:v>
                </c:pt>
                <c:pt idx="385">
                  <c:v>30</c:v>
                </c:pt>
                <c:pt idx="386">
                  <c:v>40</c:v>
                </c:pt>
                <c:pt idx="387">
                  <c:v>40</c:v>
                </c:pt>
                <c:pt idx="388">
                  <c:v>50</c:v>
                </c:pt>
                <c:pt idx="389">
                  <c:v>60</c:v>
                </c:pt>
                <c:pt idx="390">
                  <c:v>70</c:v>
                </c:pt>
                <c:pt idx="391">
                  <c:v>80</c:v>
                </c:pt>
                <c:pt idx="392">
                  <c:v>90</c:v>
                </c:pt>
                <c:pt idx="393">
                  <c:v>110</c:v>
                </c:pt>
                <c:pt idx="394">
                  <c:v>120</c:v>
                </c:pt>
                <c:pt idx="395">
                  <c:v>140</c:v>
                </c:pt>
                <c:pt idx="396">
                  <c:v>160</c:v>
                </c:pt>
                <c:pt idx="397">
                  <c:v>180</c:v>
                </c:pt>
                <c:pt idx="398">
                  <c:v>200</c:v>
                </c:pt>
                <c:pt idx="399">
                  <c:v>220</c:v>
                </c:pt>
                <c:pt idx="400">
                  <c:v>250</c:v>
                </c:pt>
                <c:pt idx="401">
                  <c:v>270</c:v>
                </c:pt>
                <c:pt idx="402">
                  <c:v>300</c:v>
                </c:pt>
                <c:pt idx="403">
                  <c:v>330</c:v>
                </c:pt>
                <c:pt idx="404">
                  <c:v>360</c:v>
                </c:pt>
                <c:pt idx="405">
                  <c:v>390</c:v>
                </c:pt>
                <c:pt idx="406">
                  <c:v>430</c:v>
                </c:pt>
                <c:pt idx="407">
                  <c:v>460</c:v>
                </c:pt>
                <c:pt idx="408">
                  <c:v>500</c:v>
                </c:pt>
                <c:pt idx="409">
                  <c:v>540</c:v>
                </c:pt>
                <c:pt idx="410">
                  <c:v>580</c:v>
                </c:pt>
                <c:pt idx="411">
                  <c:v>630</c:v>
                </c:pt>
                <c:pt idx="412">
                  <c:v>670</c:v>
                </c:pt>
                <c:pt idx="413">
                  <c:v>720</c:v>
                </c:pt>
                <c:pt idx="414">
                  <c:v>770</c:v>
                </c:pt>
                <c:pt idx="415">
                  <c:v>810</c:v>
                </c:pt>
                <c:pt idx="416">
                  <c:v>860</c:v>
                </c:pt>
                <c:pt idx="417">
                  <c:v>920</c:v>
                </c:pt>
                <c:pt idx="418">
                  <c:v>970</c:v>
                </c:pt>
                <c:pt idx="419">
                  <c:v>1020</c:v>
                </c:pt>
                <c:pt idx="420">
                  <c:v>1080</c:v>
                </c:pt>
                <c:pt idx="421">
                  <c:v>1130</c:v>
                </c:pt>
                <c:pt idx="422">
                  <c:v>1190</c:v>
                </c:pt>
                <c:pt idx="423">
                  <c:v>1250</c:v>
                </c:pt>
                <c:pt idx="424">
                  <c:v>1310</c:v>
                </c:pt>
                <c:pt idx="425">
                  <c:v>1370</c:v>
                </c:pt>
                <c:pt idx="426">
                  <c:v>1430</c:v>
                </c:pt>
                <c:pt idx="427">
                  <c:v>1490</c:v>
                </c:pt>
                <c:pt idx="428">
                  <c:v>1560</c:v>
                </c:pt>
                <c:pt idx="429">
                  <c:v>1620</c:v>
                </c:pt>
                <c:pt idx="430">
                  <c:v>1680</c:v>
                </c:pt>
                <c:pt idx="431">
                  <c:v>1750</c:v>
                </c:pt>
                <c:pt idx="432">
                  <c:v>1810</c:v>
                </c:pt>
                <c:pt idx="433">
                  <c:v>1880</c:v>
                </c:pt>
                <c:pt idx="434">
                  <c:v>1940</c:v>
                </c:pt>
                <c:pt idx="435">
                  <c:v>2010</c:v>
                </c:pt>
                <c:pt idx="436">
                  <c:v>2090</c:v>
                </c:pt>
                <c:pt idx="437">
                  <c:v>2150</c:v>
                </c:pt>
                <c:pt idx="438">
                  <c:v>2230</c:v>
                </c:pt>
                <c:pt idx="439">
                  <c:v>2300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  <c:pt idx="50" formatCode="0.0\ &quot;°C&quot;">
                  <c:v>23.8</c:v>
                </c:pt>
                <c:pt idx="52" formatCode="0.0\ &quot;°C&quot;">
                  <c:v>23</c:v>
                </c:pt>
                <c:pt idx="54" formatCode="0.0\ &quot;°C&quot;">
                  <c:v>31.6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9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76 %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17.2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29 juillet 2026 à 07:31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366 h 26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5.2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6.1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161927</xdr:rowOff>
    </xdr:from>
    <xdr:to>
      <xdr:col>6</xdr:col>
      <xdr:colOff>599625</xdr:colOff>
      <xdr:row>26</xdr:row>
      <xdr:rowOff>180976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B0941D55-3D49-0D35-E1CC-228F722BF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38552"/>
          <a:ext cx="3600000" cy="16097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29 juillet 2026 à 07:31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6.1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366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29 juillet 2026 à 07:31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10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Z23" sqref="Z2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6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Juillet_2026!BA5</f>
        <v>15.268055555555552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16.899999999999999</v>
      </c>
      <c r="C5" s="125"/>
      <c r="D5" s="124">
        <f>VLOOKUP($B5,$E$9:$R$1450,14,0)</f>
        <v>0.27986111111111101</v>
      </c>
      <c r="E5" s="123">
        <f>MIN(B9:B1448)</f>
        <v>16.899999999999999</v>
      </c>
      <c r="F5" s="122"/>
      <c r="G5" s="121">
        <f>VLOOKUP($E5,$B$9:$R$1450,17,0)</f>
        <v>0.27986111111111101</v>
      </c>
      <c r="H5" s="120">
        <f>MAX(B9:B1448)</f>
        <v>23</v>
      </c>
      <c r="I5" s="119"/>
      <c r="J5" s="118">
        <f>VLOOKUP($H5,$B$9:$R$1450,17,0)</f>
        <v>0</v>
      </c>
      <c r="K5" s="86">
        <f>MAX(G9:G1448)</f>
        <v>6.1</v>
      </c>
      <c r="L5" s="101"/>
      <c r="M5" s="117">
        <f>VLOOKUP($K5,$G$9:$R$1450,12,0)</f>
        <v>0.16666666666666699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</v>
      </c>
      <c r="AI5"/>
      <c r="AM5"/>
      <c r="AV5" s="601"/>
      <c r="AW5" s="601"/>
      <c r="AX5" s="601"/>
      <c r="AY5" s="601"/>
      <c r="AZ5" s="601"/>
      <c r="BC5" s="637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6.1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6.1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6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6.1</v>
      </c>
      <c r="L7" s="85"/>
      <c r="M7" s="84">
        <f>VLOOKUP($K5,$G$9:$R$1448,12,0)</f>
        <v>0.16666666666666699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6.1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8" t="s">
        <v>15</v>
      </c>
    </row>
    <row r="9" spans="2:55">
      <c r="B9" s="2">
        <v>23</v>
      </c>
      <c r="C9" s="2">
        <v>51</v>
      </c>
      <c r="D9" s="2">
        <v>12.4</v>
      </c>
      <c r="E9" s="2">
        <v>23</v>
      </c>
      <c r="F9" s="2">
        <v>0</v>
      </c>
      <c r="G9" s="2">
        <v>0</v>
      </c>
      <c r="H9" s="2">
        <v>1014.1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5.2</v>
      </c>
      <c r="O9">
        <v>293</v>
      </c>
      <c r="P9">
        <v>21</v>
      </c>
      <c r="Q9">
        <v>21.3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23</v>
      </c>
      <c r="C10" s="2">
        <v>51</v>
      </c>
      <c r="D10" s="2">
        <v>12.4</v>
      </c>
      <c r="E10" s="2">
        <v>23</v>
      </c>
      <c r="F10" s="2">
        <v>0</v>
      </c>
      <c r="G10" s="2">
        <v>2.2000000000000002</v>
      </c>
      <c r="H10" s="2">
        <v>1014.3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5.2</v>
      </c>
      <c r="O10">
        <v>293</v>
      </c>
      <c r="P10">
        <v>21</v>
      </c>
      <c r="Q10">
        <v>21.3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22.9</v>
      </c>
      <c r="C11" s="2">
        <v>51</v>
      </c>
      <c r="D11" s="2">
        <v>12.3</v>
      </c>
      <c r="E11" s="2">
        <v>22.9</v>
      </c>
      <c r="F11" s="2">
        <v>0</v>
      </c>
      <c r="G11" s="2">
        <v>0</v>
      </c>
      <c r="H11" s="2">
        <v>1014.2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5.2</v>
      </c>
      <c r="O11">
        <v>293</v>
      </c>
      <c r="P11">
        <v>21</v>
      </c>
      <c r="Q11">
        <v>21.3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22.9</v>
      </c>
      <c r="C12" s="2">
        <v>52</v>
      </c>
      <c r="D12" s="2">
        <v>12.5</v>
      </c>
      <c r="E12" s="2">
        <v>22.9</v>
      </c>
      <c r="F12" s="2">
        <v>0</v>
      </c>
      <c r="G12" s="2">
        <v>0</v>
      </c>
      <c r="H12" s="2">
        <v>1014.2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5.2</v>
      </c>
      <c r="O12">
        <v>293</v>
      </c>
      <c r="P12">
        <v>20.9</v>
      </c>
      <c r="Q12">
        <v>21.3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22.8</v>
      </c>
      <c r="C13" s="2">
        <v>52</v>
      </c>
      <c r="D13" s="2">
        <v>12.5</v>
      </c>
      <c r="E13" s="2">
        <v>22.8</v>
      </c>
      <c r="F13" s="2">
        <v>0</v>
      </c>
      <c r="G13" s="2">
        <v>0</v>
      </c>
      <c r="H13" s="2">
        <v>1014.3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5.2</v>
      </c>
      <c r="O13">
        <v>293</v>
      </c>
      <c r="P13">
        <v>20.9</v>
      </c>
      <c r="Q13">
        <v>21.3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22.7</v>
      </c>
      <c r="C14" s="2">
        <v>52</v>
      </c>
      <c r="D14" s="2">
        <v>12.4</v>
      </c>
      <c r="E14" s="2">
        <v>22.7</v>
      </c>
      <c r="F14" s="2">
        <v>0</v>
      </c>
      <c r="G14" s="2">
        <v>0</v>
      </c>
      <c r="H14" s="2">
        <v>1014.2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5.2</v>
      </c>
      <c r="O14">
        <v>293</v>
      </c>
      <c r="P14">
        <v>20.9</v>
      </c>
      <c r="Q14">
        <v>21.2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22.7</v>
      </c>
      <c r="C15" s="2">
        <v>52</v>
      </c>
      <c r="D15" s="2">
        <v>12.4</v>
      </c>
      <c r="E15" s="2">
        <v>22.7</v>
      </c>
      <c r="F15" s="2">
        <v>0</v>
      </c>
      <c r="G15" s="2">
        <v>0</v>
      </c>
      <c r="H15" s="2">
        <v>1014.3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5.2</v>
      </c>
      <c r="O15">
        <v>293</v>
      </c>
      <c r="P15">
        <v>20.8</v>
      </c>
      <c r="Q15">
        <v>21.2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22.6</v>
      </c>
      <c r="C16" s="2">
        <v>52</v>
      </c>
      <c r="D16" s="2">
        <v>12.3</v>
      </c>
      <c r="E16" s="2">
        <v>22.6</v>
      </c>
      <c r="F16" s="2">
        <v>0</v>
      </c>
      <c r="G16" s="2">
        <v>0</v>
      </c>
      <c r="H16" s="2">
        <v>1014.1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5.2</v>
      </c>
      <c r="O16">
        <v>293</v>
      </c>
      <c r="P16">
        <v>20.7</v>
      </c>
      <c r="Q16">
        <v>21.2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22.6</v>
      </c>
      <c r="C17" s="2">
        <v>52</v>
      </c>
      <c r="D17" s="2">
        <v>12.3</v>
      </c>
      <c r="E17" s="2">
        <v>22.6</v>
      </c>
      <c r="F17" s="2">
        <v>0</v>
      </c>
      <c r="G17" s="2">
        <v>1.8</v>
      </c>
      <c r="H17" s="2">
        <v>1014.1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5.2</v>
      </c>
      <c r="O17">
        <v>293</v>
      </c>
      <c r="P17">
        <v>20.7</v>
      </c>
      <c r="Q17">
        <v>21.1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22.6</v>
      </c>
      <c r="C18" s="2">
        <v>52</v>
      </c>
      <c r="D18" s="2">
        <v>12.3</v>
      </c>
      <c r="E18" s="2">
        <v>22.6</v>
      </c>
      <c r="F18" s="2">
        <v>0</v>
      </c>
      <c r="G18" s="2">
        <v>0</v>
      </c>
      <c r="H18" s="2">
        <v>1014.2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5.2</v>
      </c>
      <c r="O18">
        <v>293</v>
      </c>
      <c r="P18">
        <v>20.6</v>
      </c>
      <c r="Q18">
        <v>21.1</v>
      </c>
      <c r="R18" s="5">
        <v>6.2500000000000003E-3</v>
      </c>
      <c r="T18" s="13"/>
      <c r="U18" s="11"/>
      <c r="V18" s="12"/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22.6</v>
      </c>
      <c r="C19" s="2">
        <v>52</v>
      </c>
      <c r="D19" s="2">
        <v>12.3</v>
      </c>
      <c r="E19" s="2">
        <v>22.6</v>
      </c>
      <c r="F19" s="2">
        <v>1.8</v>
      </c>
      <c r="G19" s="2">
        <v>3.2</v>
      </c>
      <c r="H19" s="2">
        <v>1014.3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5.2</v>
      </c>
      <c r="O19">
        <v>293</v>
      </c>
      <c r="P19">
        <v>20.6</v>
      </c>
      <c r="Q19">
        <v>21.1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22.6</v>
      </c>
      <c r="C20" s="2">
        <v>52</v>
      </c>
      <c r="D20" s="2">
        <v>12.3</v>
      </c>
      <c r="E20" s="2">
        <v>22.6</v>
      </c>
      <c r="F20" s="2">
        <v>0</v>
      </c>
      <c r="G20" s="2">
        <v>0</v>
      </c>
      <c r="H20" s="2">
        <v>1014.2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5.2</v>
      </c>
      <c r="O20">
        <v>293</v>
      </c>
      <c r="P20">
        <v>20.5</v>
      </c>
      <c r="Q20">
        <v>21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22.6</v>
      </c>
      <c r="C21" s="2">
        <v>52</v>
      </c>
      <c r="D21" s="2">
        <v>12.3</v>
      </c>
      <c r="E21" s="2">
        <v>22.6</v>
      </c>
      <c r="F21" s="2">
        <v>0</v>
      </c>
      <c r="G21" s="2">
        <v>1.8</v>
      </c>
      <c r="H21" s="2">
        <v>1014.3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5.2</v>
      </c>
      <c r="O21">
        <v>293</v>
      </c>
      <c r="P21">
        <v>20.5</v>
      </c>
      <c r="Q21">
        <v>21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22.7</v>
      </c>
      <c r="C22" s="2">
        <v>52</v>
      </c>
      <c r="D22" s="2">
        <v>12.4</v>
      </c>
      <c r="E22" s="2">
        <v>22.7</v>
      </c>
      <c r="F22" s="2">
        <v>0</v>
      </c>
      <c r="G22" s="2">
        <v>2.5</v>
      </c>
      <c r="H22" s="2">
        <v>1014.1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5.2</v>
      </c>
      <c r="O22">
        <v>293</v>
      </c>
      <c r="P22">
        <v>20.5</v>
      </c>
      <c r="Q22">
        <v>21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>
        <v>46232</v>
      </c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22.7</v>
      </c>
      <c r="C23" s="2">
        <v>52</v>
      </c>
      <c r="D23" s="2">
        <v>12.4</v>
      </c>
      <c r="E23" s="2">
        <v>22.7</v>
      </c>
      <c r="F23" s="2">
        <v>0</v>
      </c>
      <c r="G23" s="2">
        <v>0</v>
      </c>
      <c r="H23" s="2">
        <v>1014.2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5.2</v>
      </c>
      <c r="O23">
        <v>293</v>
      </c>
      <c r="P23">
        <v>20.5</v>
      </c>
      <c r="Q23">
        <v>20.9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22.6</v>
      </c>
      <c r="C24" s="2">
        <v>52</v>
      </c>
      <c r="D24" s="2">
        <v>12.3</v>
      </c>
      <c r="E24" s="2">
        <v>22.6</v>
      </c>
      <c r="F24" s="2">
        <v>0</v>
      </c>
      <c r="G24" s="2">
        <v>0</v>
      </c>
      <c r="H24" s="2">
        <v>1014.2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5.2</v>
      </c>
      <c r="O24">
        <v>293</v>
      </c>
      <c r="P24">
        <v>20.5</v>
      </c>
      <c r="Q24">
        <v>20.9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22.6</v>
      </c>
      <c r="C25" s="2">
        <v>52</v>
      </c>
      <c r="D25" s="2">
        <v>12.3</v>
      </c>
      <c r="E25" s="2">
        <v>22.6</v>
      </c>
      <c r="F25" s="2">
        <v>0</v>
      </c>
      <c r="G25" s="2">
        <v>0</v>
      </c>
      <c r="H25" s="2">
        <v>1014.3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5.2</v>
      </c>
      <c r="O25">
        <v>293</v>
      </c>
      <c r="P25">
        <v>20.399999999999999</v>
      </c>
      <c r="Q25">
        <v>20.9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22.6</v>
      </c>
      <c r="C26" s="2">
        <v>52</v>
      </c>
      <c r="D26" s="2">
        <v>12.3</v>
      </c>
      <c r="E26" s="2">
        <v>22.6</v>
      </c>
      <c r="F26" s="2">
        <v>0</v>
      </c>
      <c r="G26" s="2">
        <v>0</v>
      </c>
      <c r="H26" s="2">
        <v>1014.3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5.2</v>
      </c>
      <c r="O26">
        <v>293</v>
      </c>
      <c r="P26">
        <v>20.399999999999999</v>
      </c>
      <c r="Q26">
        <v>20.9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22.6</v>
      </c>
      <c r="C27" s="2">
        <v>52</v>
      </c>
      <c r="D27" s="2">
        <v>12.3</v>
      </c>
      <c r="E27" s="2">
        <v>22.6</v>
      </c>
      <c r="F27" s="2">
        <v>0</v>
      </c>
      <c r="G27" s="2">
        <v>1.8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5.2</v>
      </c>
      <c r="O27">
        <v>293</v>
      </c>
      <c r="P27">
        <v>20.399999999999999</v>
      </c>
      <c r="Q27">
        <v>20.9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77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22.5</v>
      </c>
      <c r="C28" s="2">
        <v>52</v>
      </c>
      <c r="D28" s="2">
        <v>12.2</v>
      </c>
      <c r="E28" s="2">
        <v>22.5</v>
      </c>
      <c r="F28" s="2">
        <v>0</v>
      </c>
      <c r="G28" s="2">
        <v>1.8</v>
      </c>
      <c r="H28" s="2">
        <v>1014.1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5.2</v>
      </c>
      <c r="O28">
        <v>293</v>
      </c>
      <c r="P28">
        <v>20.3</v>
      </c>
      <c r="Q28">
        <v>20.8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22.5</v>
      </c>
      <c r="C29" s="2">
        <v>52</v>
      </c>
      <c r="D29" s="2">
        <v>12.2</v>
      </c>
      <c r="E29" s="2">
        <v>22.5</v>
      </c>
      <c r="F29" s="2">
        <v>0</v>
      </c>
      <c r="G29" s="2">
        <v>2.2000000000000002</v>
      </c>
      <c r="H29" s="2">
        <v>1014.1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5.2</v>
      </c>
      <c r="O29">
        <v>293</v>
      </c>
      <c r="P29">
        <v>20.3</v>
      </c>
      <c r="Q29">
        <v>20.8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22.5</v>
      </c>
      <c r="C30" s="2">
        <v>52</v>
      </c>
      <c r="D30" s="2">
        <v>12.2</v>
      </c>
      <c r="E30" s="2">
        <v>22.5</v>
      </c>
      <c r="F30" s="2">
        <v>0</v>
      </c>
      <c r="G30" s="2">
        <v>2.2000000000000002</v>
      </c>
      <c r="H30" s="2">
        <v>1014.1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5.2</v>
      </c>
      <c r="O30">
        <v>293</v>
      </c>
      <c r="P30">
        <v>20.3</v>
      </c>
      <c r="Q30">
        <v>20.8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22.5</v>
      </c>
      <c r="C31" s="2">
        <v>52</v>
      </c>
      <c r="D31" s="2">
        <v>12.2</v>
      </c>
      <c r="E31" s="2">
        <v>22.5</v>
      </c>
      <c r="F31" s="2">
        <v>0</v>
      </c>
      <c r="G31" s="2">
        <v>2.2000000000000002</v>
      </c>
      <c r="H31" s="2">
        <v>1013.8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5.2</v>
      </c>
      <c r="O31">
        <v>293</v>
      </c>
      <c r="P31">
        <v>20.3</v>
      </c>
      <c r="Q31">
        <v>20.8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22.5</v>
      </c>
      <c r="C32" s="2">
        <v>53</v>
      </c>
      <c r="D32" s="2">
        <v>12.5</v>
      </c>
      <c r="E32" s="2">
        <v>22.5</v>
      </c>
      <c r="F32" s="2">
        <v>2.2000000000000002</v>
      </c>
      <c r="G32" s="2">
        <v>2.2000000000000002</v>
      </c>
      <c r="H32" s="2">
        <v>1014.1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5.2</v>
      </c>
      <c r="O32">
        <v>293</v>
      </c>
      <c r="P32">
        <v>20.3</v>
      </c>
      <c r="Q32">
        <v>20.8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22.5</v>
      </c>
      <c r="C33" s="2">
        <v>53</v>
      </c>
      <c r="D33" s="2">
        <v>12.5</v>
      </c>
      <c r="E33" s="2">
        <v>22.5</v>
      </c>
      <c r="F33" s="2">
        <v>0</v>
      </c>
      <c r="G33" s="2">
        <v>1.8</v>
      </c>
      <c r="H33" s="2">
        <v>1014.1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5.2</v>
      </c>
      <c r="O33">
        <v>293</v>
      </c>
      <c r="P33">
        <v>20.3</v>
      </c>
      <c r="Q33">
        <v>20.7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22.4</v>
      </c>
      <c r="C34" s="2">
        <v>53</v>
      </c>
      <c r="D34" s="2">
        <v>12.4</v>
      </c>
      <c r="E34" s="2">
        <v>22.4</v>
      </c>
      <c r="F34" s="2">
        <v>0</v>
      </c>
      <c r="G34" s="2">
        <v>2.5</v>
      </c>
      <c r="H34" s="2">
        <v>1014.3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5.2</v>
      </c>
      <c r="O34">
        <v>293</v>
      </c>
      <c r="P34">
        <v>20.3</v>
      </c>
      <c r="Q34">
        <v>20.8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22.4</v>
      </c>
      <c r="C35" s="2">
        <v>53</v>
      </c>
      <c r="D35" s="2">
        <v>12.4</v>
      </c>
      <c r="E35" s="2">
        <v>22.4</v>
      </c>
      <c r="F35" s="2">
        <v>1.8</v>
      </c>
      <c r="G35" s="2">
        <v>1.8</v>
      </c>
      <c r="H35" s="2">
        <v>1014.2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5.2</v>
      </c>
      <c r="O35">
        <v>293</v>
      </c>
      <c r="P35">
        <v>20.3</v>
      </c>
      <c r="Q35">
        <v>20.7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22.4</v>
      </c>
      <c r="C36" s="2">
        <v>53</v>
      </c>
      <c r="D36" s="2">
        <v>12.4</v>
      </c>
      <c r="E36" s="2">
        <v>22.4</v>
      </c>
      <c r="F36" s="2">
        <v>0</v>
      </c>
      <c r="G36" s="2">
        <v>0</v>
      </c>
      <c r="H36" s="2">
        <v>1014.1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5.2</v>
      </c>
      <c r="O36">
        <v>293</v>
      </c>
      <c r="P36">
        <v>20.3</v>
      </c>
      <c r="Q36">
        <v>20.7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22.3</v>
      </c>
      <c r="C37" s="2">
        <v>53</v>
      </c>
      <c r="D37" s="2">
        <v>12.3</v>
      </c>
      <c r="E37" s="2">
        <v>22.3</v>
      </c>
      <c r="F37" s="2">
        <v>0</v>
      </c>
      <c r="G37" s="2">
        <v>1.8</v>
      </c>
      <c r="H37" s="2">
        <v>1014.2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5.2</v>
      </c>
      <c r="O37">
        <v>293</v>
      </c>
      <c r="P37">
        <v>20.3</v>
      </c>
      <c r="Q37">
        <v>20.7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22.3</v>
      </c>
      <c r="C38" s="2">
        <v>53</v>
      </c>
      <c r="D38" s="2">
        <v>12.3</v>
      </c>
      <c r="E38" s="2">
        <v>22.3</v>
      </c>
      <c r="F38" s="2">
        <v>0</v>
      </c>
      <c r="G38" s="2">
        <v>0</v>
      </c>
      <c r="H38" s="2">
        <v>1014.1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5.2</v>
      </c>
      <c r="O38">
        <v>293</v>
      </c>
      <c r="P38">
        <v>20.2</v>
      </c>
      <c r="Q38">
        <v>20.7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22.3</v>
      </c>
      <c r="C39" s="2">
        <v>53</v>
      </c>
      <c r="D39" s="2">
        <v>12.3</v>
      </c>
      <c r="E39" s="2">
        <v>22.3</v>
      </c>
      <c r="F39" s="2">
        <v>0</v>
      </c>
      <c r="G39" s="2">
        <v>1.8</v>
      </c>
      <c r="H39" s="2">
        <v>1014.4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5.2</v>
      </c>
      <c r="O39">
        <v>293</v>
      </c>
      <c r="P39">
        <v>20.2</v>
      </c>
      <c r="Q39">
        <v>20.7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22.2</v>
      </c>
      <c r="C40" s="2">
        <v>53</v>
      </c>
      <c r="D40" s="2">
        <v>12.2</v>
      </c>
      <c r="E40" s="2">
        <v>22.2</v>
      </c>
      <c r="F40" s="2">
        <v>0</v>
      </c>
      <c r="G40" s="2">
        <v>1.8</v>
      </c>
      <c r="H40" s="2">
        <v>1014.1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5.2</v>
      </c>
      <c r="O40">
        <v>293</v>
      </c>
      <c r="P40">
        <v>20.2</v>
      </c>
      <c r="Q40">
        <v>20.7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22.2</v>
      </c>
      <c r="C41" s="2">
        <v>54</v>
      </c>
      <c r="D41" s="2">
        <v>12.5</v>
      </c>
      <c r="E41" s="2">
        <v>22.2</v>
      </c>
      <c r="F41" s="2">
        <v>0</v>
      </c>
      <c r="G41" s="2">
        <v>1.8</v>
      </c>
      <c r="H41" s="2">
        <v>1014.2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5.2</v>
      </c>
      <c r="O41">
        <v>293</v>
      </c>
      <c r="P41">
        <v>20.100000000000001</v>
      </c>
      <c r="Q41">
        <v>20.7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22.1</v>
      </c>
      <c r="C42" s="2">
        <v>54</v>
      </c>
      <c r="D42" s="2">
        <v>12.4</v>
      </c>
      <c r="E42" s="2">
        <v>22.1</v>
      </c>
      <c r="F42" s="2">
        <v>0</v>
      </c>
      <c r="G42" s="2">
        <v>0</v>
      </c>
      <c r="H42" s="2">
        <v>1013.9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5.2</v>
      </c>
      <c r="O42">
        <v>293</v>
      </c>
      <c r="P42">
        <v>20.100000000000001</v>
      </c>
      <c r="Q42">
        <v>20.7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22.1</v>
      </c>
      <c r="C43" s="2">
        <v>54</v>
      </c>
      <c r="D43" s="2">
        <v>12.4</v>
      </c>
      <c r="E43" s="2">
        <v>22.1</v>
      </c>
      <c r="F43" s="2">
        <v>0</v>
      </c>
      <c r="G43" s="2">
        <v>0</v>
      </c>
      <c r="H43" s="2">
        <v>1013.9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5.2</v>
      </c>
      <c r="O43">
        <v>293</v>
      </c>
      <c r="P43">
        <v>20.100000000000001</v>
      </c>
      <c r="Q43">
        <v>20.7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22.1</v>
      </c>
      <c r="C44" s="2">
        <v>54</v>
      </c>
      <c r="D44" s="2">
        <v>12.4</v>
      </c>
      <c r="E44" s="2">
        <v>22.1</v>
      </c>
      <c r="F44" s="2">
        <v>0</v>
      </c>
      <c r="G44" s="2">
        <v>1.8</v>
      </c>
      <c r="H44" s="2">
        <v>1014.2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5.2</v>
      </c>
      <c r="O44">
        <v>293</v>
      </c>
      <c r="P44">
        <v>20.100000000000001</v>
      </c>
      <c r="Q44">
        <v>20.6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22.1</v>
      </c>
      <c r="C45" s="2">
        <v>54</v>
      </c>
      <c r="D45" s="2">
        <v>12.4</v>
      </c>
      <c r="E45" s="2">
        <v>22.1</v>
      </c>
      <c r="F45" s="2">
        <v>0</v>
      </c>
      <c r="G45" s="2">
        <v>0</v>
      </c>
      <c r="H45" s="2">
        <v>1014.2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5.2</v>
      </c>
      <c r="O45">
        <v>293</v>
      </c>
      <c r="P45">
        <v>20</v>
      </c>
      <c r="Q45">
        <v>20.6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22</v>
      </c>
      <c r="C46" s="2">
        <v>54</v>
      </c>
      <c r="D46" s="2">
        <v>12.3</v>
      </c>
      <c r="E46" s="2">
        <v>22</v>
      </c>
      <c r="F46" s="2">
        <v>0</v>
      </c>
      <c r="G46" s="2">
        <v>0</v>
      </c>
      <c r="H46" s="2">
        <v>1014.2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5.2</v>
      </c>
      <c r="O46">
        <v>293</v>
      </c>
      <c r="P46">
        <v>20</v>
      </c>
      <c r="Q46">
        <v>20.6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22</v>
      </c>
      <c r="C47" s="2">
        <v>54</v>
      </c>
      <c r="D47" s="2">
        <v>12.3</v>
      </c>
      <c r="E47" s="2">
        <v>22</v>
      </c>
      <c r="F47" s="2">
        <v>0</v>
      </c>
      <c r="G47" s="2">
        <v>0</v>
      </c>
      <c r="H47" s="2">
        <v>1014.2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5.2</v>
      </c>
      <c r="O47">
        <v>293</v>
      </c>
      <c r="P47">
        <v>20</v>
      </c>
      <c r="Q47">
        <v>20.5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22</v>
      </c>
      <c r="C48" s="2">
        <v>54</v>
      </c>
      <c r="D48" s="2">
        <v>12.3</v>
      </c>
      <c r="E48" s="2">
        <v>22</v>
      </c>
      <c r="F48" s="2">
        <v>0</v>
      </c>
      <c r="G48" s="2">
        <v>0</v>
      </c>
      <c r="H48" s="2">
        <v>1014.2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5.2</v>
      </c>
      <c r="O48">
        <v>293</v>
      </c>
      <c r="P48">
        <v>20</v>
      </c>
      <c r="Q48">
        <v>20.5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21.9</v>
      </c>
      <c r="C49" s="2">
        <v>54</v>
      </c>
      <c r="D49" s="2">
        <v>12.2</v>
      </c>
      <c r="E49" s="2">
        <v>21.9</v>
      </c>
      <c r="F49" s="2">
        <v>0</v>
      </c>
      <c r="G49" s="2">
        <v>0</v>
      </c>
      <c r="H49" s="2">
        <v>1014.1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5.2</v>
      </c>
      <c r="O49">
        <v>293</v>
      </c>
      <c r="P49">
        <v>19.899999999999999</v>
      </c>
      <c r="Q49">
        <v>20.5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21.9</v>
      </c>
      <c r="C50" s="2">
        <v>54</v>
      </c>
      <c r="D50" s="2">
        <v>12.2</v>
      </c>
      <c r="E50" s="2">
        <v>21.9</v>
      </c>
      <c r="F50" s="2">
        <v>0</v>
      </c>
      <c r="G50" s="2">
        <v>0</v>
      </c>
      <c r="H50" s="2">
        <v>1014.1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5.2</v>
      </c>
      <c r="O50">
        <v>293</v>
      </c>
      <c r="P50">
        <v>19.899999999999999</v>
      </c>
      <c r="Q50">
        <v>20.399999999999999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21.9</v>
      </c>
      <c r="C51" s="2">
        <v>54</v>
      </c>
      <c r="D51" s="2">
        <v>12.2</v>
      </c>
      <c r="E51" s="2">
        <v>21.9</v>
      </c>
      <c r="F51" s="2">
        <v>0</v>
      </c>
      <c r="G51" s="2">
        <v>0</v>
      </c>
      <c r="H51" s="2">
        <v>1014.2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5.2</v>
      </c>
      <c r="O51">
        <v>293</v>
      </c>
      <c r="P51">
        <v>19.899999999999999</v>
      </c>
      <c r="Q51">
        <v>20.399999999999999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21.8</v>
      </c>
      <c r="C52" s="2">
        <v>54</v>
      </c>
      <c r="D52" s="2">
        <v>12.1</v>
      </c>
      <c r="E52" s="2">
        <v>21.8</v>
      </c>
      <c r="F52" s="2">
        <v>0</v>
      </c>
      <c r="G52" s="2">
        <v>0</v>
      </c>
      <c r="H52" s="2">
        <v>1014.1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5.2</v>
      </c>
      <c r="O52">
        <v>293</v>
      </c>
      <c r="P52">
        <v>19.899999999999999</v>
      </c>
      <c r="Q52">
        <v>20.3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21.8</v>
      </c>
      <c r="C53" s="2">
        <v>55</v>
      </c>
      <c r="D53" s="2">
        <v>12.4</v>
      </c>
      <c r="E53" s="2">
        <v>21.8</v>
      </c>
      <c r="F53" s="2">
        <v>0</v>
      </c>
      <c r="G53" s="2">
        <v>0</v>
      </c>
      <c r="H53" s="2">
        <v>1014.2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5.2</v>
      </c>
      <c r="O53">
        <v>293</v>
      </c>
      <c r="P53">
        <v>19.8</v>
      </c>
      <c r="Q53">
        <v>20.3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21.7</v>
      </c>
      <c r="C54" s="2">
        <v>55</v>
      </c>
      <c r="D54" s="2">
        <v>12.3</v>
      </c>
      <c r="E54" s="2">
        <v>21.7</v>
      </c>
      <c r="F54" s="2">
        <v>0</v>
      </c>
      <c r="G54" s="2">
        <v>0</v>
      </c>
      <c r="H54" s="2">
        <v>1014.1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5.2</v>
      </c>
      <c r="O54">
        <v>293</v>
      </c>
      <c r="P54">
        <v>19.8</v>
      </c>
      <c r="Q54">
        <v>20.2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21.7</v>
      </c>
      <c r="C55" s="2">
        <v>55</v>
      </c>
      <c r="D55" s="2">
        <v>12.3</v>
      </c>
      <c r="E55" s="2">
        <v>21.7</v>
      </c>
      <c r="F55" s="2">
        <v>0</v>
      </c>
      <c r="G55" s="2">
        <v>0</v>
      </c>
      <c r="H55" s="2">
        <v>1014.1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5.2</v>
      </c>
      <c r="O55">
        <v>293</v>
      </c>
      <c r="P55">
        <v>19.7</v>
      </c>
      <c r="Q55">
        <v>20.2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21.7</v>
      </c>
      <c r="C56" s="2">
        <v>55</v>
      </c>
      <c r="D56" s="2">
        <v>12.3</v>
      </c>
      <c r="E56" s="2">
        <v>21.7</v>
      </c>
      <c r="F56" s="2">
        <v>0</v>
      </c>
      <c r="G56" s="2">
        <v>0</v>
      </c>
      <c r="H56" s="2">
        <v>1014.2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5.2</v>
      </c>
      <c r="O56">
        <v>293</v>
      </c>
      <c r="P56">
        <v>19.7</v>
      </c>
      <c r="Q56">
        <v>20.2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21.7</v>
      </c>
      <c r="C57" s="2">
        <v>55</v>
      </c>
      <c r="D57" s="2">
        <v>12.3</v>
      </c>
      <c r="E57" s="2">
        <v>21.7</v>
      </c>
      <c r="F57" s="2">
        <v>0</v>
      </c>
      <c r="G57" s="2">
        <v>0</v>
      </c>
      <c r="H57" s="2">
        <v>1014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5.2</v>
      </c>
      <c r="O57">
        <v>293</v>
      </c>
      <c r="P57">
        <v>19.7</v>
      </c>
      <c r="Q57">
        <v>20.2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21.7</v>
      </c>
      <c r="C58" s="2">
        <v>55</v>
      </c>
      <c r="D58" s="2">
        <v>12.3</v>
      </c>
      <c r="E58" s="2">
        <v>21.7</v>
      </c>
      <c r="F58" s="2">
        <v>0</v>
      </c>
      <c r="G58" s="2">
        <v>0</v>
      </c>
      <c r="H58" s="2">
        <v>1014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5.2</v>
      </c>
      <c r="O58">
        <v>293</v>
      </c>
      <c r="P58">
        <v>19.600000000000001</v>
      </c>
      <c r="Q58">
        <v>20.100000000000001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21.7</v>
      </c>
      <c r="C59" s="2">
        <v>55</v>
      </c>
      <c r="D59" s="2">
        <v>12.3</v>
      </c>
      <c r="E59" s="2">
        <v>21.7</v>
      </c>
      <c r="F59" s="2">
        <v>0</v>
      </c>
      <c r="G59" s="2">
        <v>2.2000000000000002</v>
      </c>
      <c r="H59" s="2">
        <v>1014.2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5.2</v>
      </c>
      <c r="O59">
        <v>293</v>
      </c>
      <c r="P59">
        <v>19.600000000000001</v>
      </c>
      <c r="Q59">
        <v>20.100000000000001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21.7</v>
      </c>
      <c r="C60" s="2">
        <v>55</v>
      </c>
      <c r="D60" s="2">
        <v>12.3</v>
      </c>
      <c r="E60" s="2">
        <v>21.7</v>
      </c>
      <c r="F60" s="2">
        <v>0</v>
      </c>
      <c r="G60" s="2">
        <v>2.2000000000000002</v>
      </c>
      <c r="H60" s="2">
        <v>1013.9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5.2</v>
      </c>
      <c r="O60">
        <v>293</v>
      </c>
      <c r="P60">
        <v>19.600000000000001</v>
      </c>
      <c r="Q60">
        <v>20.100000000000001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21.7</v>
      </c>
      <c r="C61" s="2">
        <v>55</v>
      </c>
      <c r="D61" s="2">
        <v>12.3</v>
      </c>
      <c r="E61" s="2">
        <v>21.7</v>
      </c>
      <c r="F61" s="2">
        <v>0</v>
      </c>
      <c r="G61" s="2">
        <v>2.5</v>
      </c>
      <c r="H61" s="2">
        <v>1014.1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5.2</v>
      </c>
      <c r="O61">
        <v>293</v>
      </c>
      <c r="P61">
        <v>19.600000000000001</v>
      </c>
      <c r="Q61">
        <v>20.100000000000001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21.7</v>
      </c>
      <c r="C62" s="2">
        <v>55</v>
      </c>
      <c r="D62" s="2">
        <v>12.3</v>
      </c>
      <c r="E62" s="2">
        <v>21.7</v>
      </c>
      <c r="F62" s="2">
        <v>0</v>
      </c>
      <c r="G62" s="2">
        <v>2.2000000000000002</v>
      </c>
      <c r="H62" s="2">
        <v>1014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5.2</v>
      </c>
      <c r="O62">
        <v>293</v>
      </c>
      <c r="P62">
        <v>19.600000000000001</v>
      </c>
      <c r="Q62">
        <v>20.100000000000001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21.7</v>
      </c>
      <c r="C63" s="2">
        <v>55</v>
      </c>
      <c r="D63" s="2">
        <v>12.3</v>
      </c>
      <c r="E63" s="2">
        <v>21.7</v>
      </c>
      <c r="F63" s="2">
        <v>0</v>
      </c>
      <c r="G63" s="2">
        <v>0</v>
      </c>
      <c r="H63" s="2">
        <v>1014.1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5.2</v>
      </c>
      <c r="O63">
        <v>293</v>
      </c>
      <c r="P63">
        <v>19.5</v>
      </c>
      <c r="Q63">
        <v>20.100000000000001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21.7</v>
      </c>
      <c r="C64" s="2">
        <v>55</v>
      </c>
      <c r="D64" s="2">
        <v>12.3</v>
      </c>
      <c r="E64" s="2">
        <v>21.7</v>
      </c>
      <c r="F64" s="2">
        <v>0</v>
      </c>
      <c r="G64" s="2">
        <v>0</v>
      </c>
      <c r="H64" s="2">
        <v>1014.1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5.2</v>
      </c>
      <c r="O64">
        <v>293</v>
      </c>
      <c r="P64">
        <v>19.5</v>
      </c>
      <c r="Q64">
        <v>20.100000000000001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21.7</v>
      </c>
      <c r="C65" s="2">
        <v>55</v>
      </c>
      <c r="D65" s="2">
        <v>12.3</v>
      </c>
      <c r="E65" s="2">
        <v>21.7</v>
      </c>
      <c r="F65" s="2">
        <v>0</v>
      </c>
      <c r="G65" s="2">
        <v>1.8</v>
      </c>
      <c r="H65" s="2">
        <v>1014.1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5.2</v>
      </c>
      <c r="O65">
        <v>293</v>
      </c>
      <c r="P65">
        <v>19.5</v>
      </c>
      <c r="Q65">
        <v>20.100000000000001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21.7</v>
      </c>
      <c r="C66" s="2">
        <v>55</v>
      </c>
      <c r="D66" s="2">
        <v>12.3</v>
      </c>
      <c r="E66" s="2">
        <v>21.7</v>
      </c>
      <c r="F66" s="2">
        <v>0</v>
      </c>
      <c r="G66" s="2">
        <v>0</v>
      </c>
      <c r="H66" s="2">
        <v>1014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5.2</v>
      </c>
      <c r="O66">
        <v>293</v>
      </c>
      <c r="P66">
        <v>19.5</v>
      </c>
      <c r="Q66">
        <v>20.100000000000001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21.6</v>
      </c>
      <c r="C67" s="2">
        <v>55</v>
      </c>
      <c r="D67" s="2">
        <v>12.2</v>
      </c>
      <c r="E67" s="2">
        <v>21.6</v>
      </c>
      <c r="F67" s="2">
        <v>1.8</v>
      </c>
      <c r="G67" s="2">
        <v>1.8</v>
      </c>
      <c r="H67" s="2">
        <v>1014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5.2</v>
      </c>
      <c r="O67">
        <v>293</v>
      </c>
      <c r="P67">
        <v>19.5</v>
      </c>
      <c r="Q67">
        <v>20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21.6</v>
      </c>
      <c r="C68" s="2">
        <v>55</v>
      </c>
      <c r="D68" s="2">
        <v>12.2</v>
      </c>
      <c r="E68" s="2">
        <v>21.6</v>
      </c>
      <c r="F68" s="2">
        <v>0</v>
      </c>
      <c r="G68" s="2">
        <v>2.2000000000000002</v>
      </c>
      <c r="H68" s="2">
        <v>1014.1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5.2</v>
      </c>
      <c r="O68">
        <v>293</v>
      </c>
      <c r="P68">
        <v>19.5</v>
      </c>
      <c r="Q68">
        <v>20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21.6</v>
      </c>
      <c r="C69" s="2">
        <v>56</v>
      </c>
      <c r="D69" s="2">
        <v>12.5</v>
      </c>
      <c r="E69" s="2">
        <v>21.6</v>
      </c>
      <c r="F69" s="2">
        <v>1.8</v>
      </c>
      <c r="G69" s="2">
        <v>1.8</v>
      </c>
      <c r="H69" s="2">
        <v>1013.9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5.2</v>
      </c>
      <c r="O69">
        <v>293</v>
      </c>
      <c r="P69">
        <v>19.399999999999999</v>
      </c>
      <c r="Q69">
        <v>20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21.6</v>
      </c>
      <c r="C70" s="2">
        <v>55</v>
      </c>
      <c r="D70" s="2">
        <v>12.2</v>
      </c>
      <c r="E70" s="2">
        <v>21.6</v>
      </c>
      <c r="F70" s="2">
        <v>0</v>
      </c>
      <c r="G70" s="2">
        <v>2.2000000000000002</v>
      </c>
      <c r="H70" s="2">
        <v>1014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5.2</v>
      </c>
      <c r="O70">
        <v>293</v>
      </c>
      <c r="P70">
        <v>19.399999999999999</v>
      </c>
      <c r="Q70">
        <v>20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21.6</v>
      </c>
      <c r="C71" s="2">
        <v>55</v>
      </c>
      <c r="D71" s="2">
        <v>12.2</v>
      </c>
      <c r="E71" s="2">
        <v>21.6</v>
      </c>
      <c r="F71" s="2">
        <v>0</v>
      </c>
      <c r="G71" s="2">
        <v>2.5</v>
      </c>
      <c r="H71" s="2">
        <v>1014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5.2</v>
      </c>
      <c r="O71">
        <v>293</v>
      </c>
      <c r="P71">
        <v>19.399999999999999</v>
      </c>
      <c r="Q71">
        <v>20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21.6</v>
      </c>
      <c r="C72" s="2">
        <v>56</v>
      </c>
      <c r="D72" s="2">
        <v>12.5</v>
      </c>
      <c r="E72" s="2">
        <v>21.6</v>
      </c>
      <c r="F72" s="2">
        <v>1.8</v>
      </c>
      <c r="G72" s="2">
        <v>1.8</v>
      </c>
      <c r="H72" s="2">
        <v>1014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5.2</v>
      </c>
      <c r="O72">
        <v>293</v>
      </c>
      <c r="P72">
        <v>19.399999999999999</v>
      </c>
      <c r="Q72">
        <v>20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21.6</v>
      </c>
      <c r="C73" s="2">
        <v>56</v>
      </c>
      <c r="D73" s="2">
        <v>12.5</v>
      </c>
      <c r="E73" s="2">
        <v>21.6</v>
      </c>
      <c r="F73" s="2">
        <v>0</v>
      </c>
      <c r="G73" s="2">
        <v>2.2000000000000002</v>
      </c>
      <c r="H73" s="2">
        <v>1014.1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5.2</v>
      </c>
      <c r="O73">
        <v>293</v>
      </c>
      <c r="P73">
        <v>19.399999999999999</v>
      </c>
      <c r="Q73">
        <v>20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21.5</v>
      </c>
      <c r="C74" s="2">
        <v>56</v>
      </c>
      <c r="D74" s="2">
        <v>12.4</v>
      </c>
      <c r="E74" s="2">
        <v>21.5</v>
      </c>
      <c r="F74" s="2">
        <v>0</v>
      </c>
      <c r="G74" s="2">
        <v>2.5</v>
      </c>
      <c r="H74" s="2">
        <v>1014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5.2</v>
      </c>
      <c r="O74">
        <v>293</v>
      </c>
      <c r="P74">
        <v>19.399999999999999</v>
      </c>
      <c r="Q74">
        <v>20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21.5</v>
      </c>
      <c r="C75" s="2">
        <v>56</v>
      </c>
      <c r="D75" s="2">
        <v>12.4</v>
      </c>
      <c r="E75" s="2">
        <v>21.5</v>
      </c>
      <c r="F75" s="2">
        <v>0</v>
      </c>
      <c r="G75" s="2">
        <v>0</v>
      </c>
      <c r="H75" s="2">
        <v>1013.9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5.2</v>
      </c>
      <c r="O75">
        <v>293</v>
      </c>
      <c r="P75">
        <v>19.399999999999999</v>
      </c>
      <c r="Q75">
        <v>20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21.5</v>
      </c>
      <c r="C76" s="2">
        <v>56</v>
      </c>
      <c r="D76" s="2">
        <v>12.4</v>
      </c>
      <c r="E76" s="2">
        <v>21.5</v>
      </c>
      <c r="F76" s="2">
        <v>0</v>
      </c>
      <c r="G76" s="2">
        <v>0</v>
      </c>
      <c r="H76" s="2">
        <v>1014.1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5.2</v>
      </c>
      <c r="O76">
        <v>293</v>
      </c>
      <c r="P76">
        <v>19.399999999999999</v>
      </c>
      <c r="Q76">
        <v>20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21.4</v>
      </c>
      <c r="C77" s="2">
        <v>56</v>
      </c>
      <c r="D77" s="2">
        <v>12.3</v>
      </c>
      <c r="E77" s="2">
        <v>21.4</v>
      </c>
      <c r="F77" s="2">
        <v>0</v>
      </c>
      <c r="G77" s="2">
        <v>1.8</v>
      </c>
      <c r="H77" s="2">
        <v>1013.8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5.2</v>
      </c>
      <c r="O77">
        <v>293</v>
      </c>
      <c r="P77">
        <v>19.399999999999999</v>
      </c>
      <c r="Q77">
        <v>20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21.4</v>
      </c>
      <c r="C78" s="2">
        <v>56</v>
      </c>
      <c r="D78" s="2">
        <v>12.3</v>
      </c>
      <c r="E78" s="2">
        <v>21.4</v>
      </c>
      <c r="F78" s="2">
        <v>0</v>
      </c>
      <c r="G78" s="2">
        <v>1.8</v>
      </c>
      <c r="H78" s="2">
        <v>1013.9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5.2</v>
      </c>
      <c r="O78">
        <v>293</v>
      </c>
      <c r="P78">
        <v>19.3</v>
      </c>
      <c r="Q78">
        <v>19.899999999999999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21.4</v>
      </c>
      <c r="C79" s="2">
        <v>56</v>
      </c>
      <c r="D79" s="2">
        <v>12.3</v>
      </c>
      <c r="E79" s="2">
        <v>21.4</v>
      </c>
      <c r="F79" s="2">
        <v>0</v>
      </c>
      <c r="G79" s="2">
        <v>0</v>
      </c>
      <c r="H79" s="2">
        <v>1014.2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5.2</v>
      </c>
      <c r="O79">
        <v>293</v>
      </c>
      <c r="P79">
        <v>19.3</v>
      </c>
      <c r="Q79">
        <v>19.899999999999999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21.3</v>
      </c>
      <c r="C80" s="2">
        <v>56</v>
      </c>
      <c r="D80" s="2">
        <v>12.2</v>
      </c>
      <c r="E80" s="2">
        <v>21.3</v>
      </c>
      <c r="F80" s="2">
        <v>1.8</v>
      </c>
      <c r="G80" s="2">
        <v>1.8</v>
      </c>
      <c r="H80" s="2">
        <v>1014.1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5.2</v>
      </c>
      <c r="O80">
        <v>293</v>
      </c>
      <c r="P80">
        <v>19.3</v>
      </c>
      <c r="Q80">
        <v>19.899999999999999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21.3</v>
      </c>
      <c r="C81" s="2">
        <v>56</v>
      </c>
      <c r="D81" s="2">
        <v>12.2</v>
      </c>
      <c r="E81" s="2">
        <v>21.3</v>
      </c>
      <c r="F81" s="2">
        <v>2.5</v>
      </c>
      <c r="G81" s="2">
        <v>2.5</v>
      </c>
      <c r="H81" s="2">
        <v>1013.9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5.2</v>
      </c>
      <c r="O81">
        <v>293</v>
      </c>
      <c r="P81">
        <v>19.2</v>
      </c>
      <c r="Q81">
        <v>19.899999999999999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21.3</v>
      </c>
      <c r="C82" s="2">
        <v>57</v>
      </c>
      <c r="D82" s="2">
        <v>12.5</v>
      </c>
      <c r="E82" s="2">
        <v>21.3</v>
      </c>
      <c r="F82" s="2">
        <v>2.2000000000000002</v>
      </c>
      <c r="G82" s="2">
        <v>2.5</v>
      </c>
      <c r="H82" s="2">
        <v>1014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5.2</v>
      </c>
      <c r="O82">
        <v>293</v>
      </c>
      <c r="P82">
        <v>19.2</v>
      </c>
      <c r="Q82">
        <v>19.899999999999999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21.3</v>
      </c>
      <c r="C83" s="2">
        <v>57</v>
      </c>
      <c r="D83" s="2">
        <v>12.5</v>
      </c>
      <c r="E83" s="2">
        <v>21.3</v>
      </c>
      <c r="F83" s="2">
        <v>0</v>
      </c>
      <c r="G83" s="2">
        <v>0</v>
      </c>
      <c r="H83" s="2">
        <v>1014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5.2</v>
      </c>
      <c r="O83">
        <v>293</v>
      </c>
      <c r="P83">
        <v>19.2</v>
      </c>
      <c r="Q83">
        <v>19.8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21.2</v>
      </c>
      <c r="C84" s="2">
        <v>57</v>
      </c>
      <c r="D84" s="2">
        <v>12.4</v>
      </c>
      <c r="E84" s="2">
        <v>21.2</v>
      </c>
      <c r="F84" s="2">
        <v>0</v>
      </c>
      <c r="G84" s="2">
        <v>1.8</v>
      </c>
      <c r="H84" s="2">
        <v>1014.1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5.2</v>
      </c>
      <c r="O84">
        <v>293</v>
      </c>
      <c r="P84">
        <v>19.2</v>
      </c>
      <c r="Q84">
        <v>19.8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21.2</v>
      </c>
      <c r="C85" s="2">
        <v>57</v>
      </c>
      <c r="D85" s="2">
        <v>12.4</v>
      </c>
      <c r="E85" s="2">
        <v>21.2</v>
      </c>
      <c r="F85" s="2">
        <v>0</v>
      </c>
      <c r="G85" s="2">
        <v>0</v>
      </c>
      <c r="H85" s="2">
        <v>1014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5.2</v>
      </c>
      <c r="O85">
        <v>293</v>
      </c>
      <c r="P85">
        <v>19.2</v>
      </c>
      <c r="Q85">
        <v>19.8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21.1</v>
      </c>
      <c r="C86" s="2">
        <v>57</v>
      </c>
      <c r="D86" s="2">
        <v>12.3</v>
      </c>
      <c r="E86" s="2">
        <v>21.1</v>
      </c>
      <c r="F86" s="2">
        <v>0</v>
      </c>
      <c r="G86" s="2">
        <v>1.8</v>
      </c>
      <c r="H86" s="2">
        <v>1014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5.2</v>
      </c>
      <c r="O86">
        <v>293</v>
      </c>
      <c r="P86">
        <v>19.100000000000001</v>
      </c>
      <c r="Q86">
        <v>19.8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21</v>
      </c>
      <c r="C87" s="2">
        <v>57</v>
      </c>
      <c r="D87" s="2">
        <v>12.2</v>
      </c>
      <c r="E87" s="2">
        <v>21</v>
      </c>
      <c r="F87" s="2">
        <v>0</v>
      </c>
      <c r="G87" s="2">
        <v>0</v>
      </c>
      <c r="H87" s="2">
        <v>1013.9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5.2</v>
      </c>
      <c r="O87">
        <v>293</v>
      </c>
      <c r="P87">
        <v>19.100000000000001</v>
      </c>
      <c r="Q87">
        <v>19.7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21</v>
      </c>
      <c r="C88" s="2">
        <v>57</v>
      </c>
      <c r="D88" s="2">
        <v>12.2</v>
      </c>
      <c r="E88" s="2">
        <v>21</v>
      </c>
      <c r="F88" s="2">
        <v>2.2000000000000002</v>
      </c>
      <c r="G88" s="2">
        <v>2.2000000000000002</v>
      </c>
      <c r="H88" s="2">
        <v>1013.9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5.2</v>
      </c>
      <c r="O88">
        <v>293</v>
      </c>
      <c r="P88">
        <v>19.100000000000001</v>
      </c>
      <c r="Q88">
        <v>19.7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20.9</v>
      </c>
      <c r="C89" s="2">
        <v>58</v>
      </c>
      <c r="D89" s="2">
        <v>12.3</v>
      </c>
      <c r="E89" s="2">
        <v>20.9</v>
      </c>
      <c r="F89" s="2">
        <v>2.2000000000000002</v>
      </c>
      <c r="G89" s="2">
        <v>2.2000000000000002</v>
      </c>
      <c r="H89" s="2">
        <v>1014.2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5.2</v>
      </c>
      <c r="O89">
        <v>293</v>
      </c>
      <c r="P89">
        <v>19</v>
      </c>
      <c r="Q89">
        <v>19.7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20.9</v>
      </c>
      <c r="C90" s="2">
        <v>58</v>
      </c>
      <c r="D90" s="2">
        <v>12.3</v>
      </c>
      <c r="E90" s="2">
        <v>20.9</v>
      </c>
      <c r="F90" s="2">
        <v>0</v>
      </c>
      <c r="G90" s="2">
        <v>1.8</v>
      </c>
      <c r="H90" s="2">
        <v>1014.1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5.2</v>
      </c>
      <c r="O90">
        <v>293</v>
      </c>
      <c r="P90">
        <v>19</v>
      </c>
      <c r="Q90">
        <v>19.7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20.9</v>
      </c>
      <c r="C91" s="2">
        <v>58</v>
      </c>
      <c r="D91" s="2">
        <v>12.3</v>
      </c>
      <c r="E91" s="2">
        <v>20.9</v>
      </c>
      <c r="F91" s="2">
        <v>0</v>
      </c>
      <c r="G91" s="2">
        <v>1.8</v>
      </c>
      <c r="H91" s="2">
        <v>1013.9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5.2</v>
      </c>
      <c r="O91">
        <v>293</v>
      </c>
      <c r="P91">
        <v>19</v>
      </c>
      <c r="Q91">
        <v>19.600000000000001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20.8</v>
      </c>
      <c r="C92" s="2">
        <v>58</v>
      </c>
      <c r="D92" s="2">
        <v>12.2</v>
      </c>
      <c r="E92" s="2">
        <v>20.8</v>
      </c>
      <c r="F92" s="2">
        <v>2.2000000000000002</v>
      </c>
      <c r="G92" s="2">
        <v>2.2000000000000002</v>
      </c>
      <c r="H92" s="2">
        <v>1014.1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5.2</v>
      </c>
      <c r="O92">
        <v>293</v>
      </c>
      <c r="P92">
        <v>18.899999999999999</v>
      </c>
      <c r="Q92">
        <v>19.600000000000001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20.8</v>
      </c>
      <c r="C93" s="2">
        <v>58</v>
      </c>
      <c r="D93" s="2">
        <v>12.2</v>
      </c>
      <c r="E93" s="2">
        <v>20.8</v>
      </c>
      <c r="F93" s="2">
        <v>0</v>
      </c>
      <c r="G93" s="2">
        <v>2.5</v>
      </c>
      <c r="H93" s="2">
        <v>1014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5.2</v>
      </c>
      <c r="O93">
        <v>293</v>
      </c>
      <c r="P93">
        <v>18.899999999999999</v>
      </c>
      <c r="Q93">
        <v>19.600000000000001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20.8</v>
      </c>
      <c r="C94" s="2">
        <v>58</v>
      </c>
      <c r="D94" s="2">
        <v>12.2</v>
      </c>
      <c r="E94" s="2">
        <v>20.8</v>
      </c>
      <c r="F94" s="2">
        <v>0</v>
      </c>
      <c r="G94" s="2">
        <v>2.2000000000000002</v>
      </c>
      <c r="H94" s="2">
        <v>1013.9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5.2</v>
      </c>
      <c r="O94">
        <v>293</v>
      </c>
      <c r="P94">
        <v>18.899999999999999</v>
      </c>
      <c r="Q94">
        <v>19.5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20.8</v>
      </c>
      <c r="C95" s="2">
        <v>58</v>
      </c>
      <c r="D95" s="2">
        <v>12.2</v>
      </c>
      <c r="E95" s="2">
        <v>20.8</v>
      </c>
      <c r="F95" s="2">
        <v>2.2000000000000002</v>
      </c>
      <c r="G95" s="2">
        <v>2.2000000000000002</v>
      </c>
      <c r="H95" s="2">
        <v>1013.8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5.2</v>
      </c>
      <c r="O95">
        <v>293</v>
      </c>
      <c r="P95">
        <v>18.899999999999999</v>
      </c>
      <c r="Q95">
        <v>19.5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20.7</v>
      </c>
      <c r="C96" s="2">
        <v>58</v>
      </c>
      <c r="D96" s="2">
        <v>12.1</v>
      </c>
      <c r="E96" s="2">
        <v>20.7</v>
      </c>
      <c r="F96" s="2">
        <v>1.8</v>
      </c>
      <c r="G96" s="2">
        <v>2.2000000000000002</v>
      </c>
      <c r="H96" s="2">
        <v>1013.9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5.2</v>
      </c>
      <c r="O96">
        <v>293</v>
      </c>
      <c r="P96">
        <v>18.899999999999999</v>
      </c>
      <c r="Q96">
        <v>19.5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20.7</v>
      </c>
      <c r="C97" s="2">
        <v>58</v>
      </c>
      <c r="D97" s="2">
        <v>12.1</v>
      </c>
      <c r="E97" s="2">
        <v>20.7</v>
      </c>
      <c r="F97" s="2">
        <v>1.8</v>
      </c>
      <c r="G97" s="2">
        <v>2.2000000000000002</v>
      </c>
      <c r="H97" s="2">
        <v>1013.9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5.2</v>
      </c>
      <c r="O97">
        <v>293</v>
      </c>
      <c r="P97">
        <v>18.899999999999999</v>
      </c>
      <c r="Q97">
        <v>19.399999999999999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20.7</v>
      </c>
      <c r="C98" s="2">
        <v>58</v>
      </c>
      <c r="D98" s="2">
        <v>12.1</v>
      </c>
      <c r="E98" s="2">
        <v>20.7</v>
      </c>
      <c r="F98" s="2">
        <v>2.2000000000000002</v>
      </c>
      <c r="G98" s="2">
        <v>2.5</v>
      </c>
      <c r="H98" s="2">
        <v>1013.9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5.2</v>
      </c>
      <c r="O98">
        <v>293</v>
      </c>
      <c r="P98">
        <v>18.8</v>
      </c>
      <c r="Q98">
        <v>19.399999999999999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20.6</v>
      </c>
      <c r="C99" s="2">
        <v>58</v>
      </c>
      <c r="D99" s="2">
        <v>12.1</v>
      </c>
      <c r="E99" s="2">
        <v>20.6</v>
      </c>
      <c r="F99" s="2">
        <v>2.2000000000000002</v>
      </c>
      <c r="G99" s="2">
        <v>2.5</v>
      </c>
      <c r="H99" s="2">
        <v>1013.8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5.2</v>
      </c>
      <c r="O99">
        <v>293</v>
      </c>
      <c r="P99">
        <v>18.8</v>
      </c>
      <c r="Q99">
        <v>19.399999999999999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20.6</v>
      </c>
      <c r="C100" s="2">
        <v>58</v>
      </c>
      <c r="D100" s="2">
        <v>12.1</v>
      </c>
      <c r="E100" s="2">
        <v>20.6</v>
      </c>
      <c r="F100" s="2">
        <v>1.8</v>
      </c>
      <c r="G100" s="2">
        <v>2.5</v>
      </c>
      <c r="H100" s="2">
        <v>1013.7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5.2</v>
      </c>
      <c r="O100">
        <v>293</v>
      </c>
      <c r="P100">
        <v>18.8</v>
      </c>
      <c r="Q100">
        <v>19.3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20.6</v>
      </c>
      <c r="C101" s="2">
        <v>58</v>
      </c>
      <c r="D101" s="2">
        <v>12.1</v>
      </c>
      <c r="E101" s="2">
        <v>20.6</v>
      </c>
      <c r="F101" s="2">
        <v>2.2000000000000002</v>
      </c>
      <c r="G101" s="2">
        <v>2.9</v>
      </c>
      <c r="H101" s="2">
        <v>1013.9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5.2</v>
      </c>
      <c r="O101">
        <v>293</v>
      </c>
      <c r="P101">
        <v>18.8</v>
      </c>
      <c r="Q101">
        <v>19.3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20.6</v>
      </c>
      <c r="C102" s="2">
        <v>58</v>
      </c>
      <c r="D102" s="2">
        <v>12.1</v>
      </c>
      <c r="E102" s="2">
        <v>20.6</v>
      </c>
      <c r="F102" s="2">
        <v>2.2000000000000002</v>
      </c>
      <c r="G102" s="2">
        <v>2.5</v>
      </c>
      <c r="H102" s="2">
        <v>1014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5.2</v>
      </c>
      <c r="O102">
        <v>293</v>
      </c>
      <c r="P102">
        <v>18.8</v>
      </c>
      <c r="Q102">
        <v>19.3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20.6</v>
      </c>
      <c r="C103" s="2">
        <v>58</v>
      </c>
      <c r="D103" s="2">
        <v>12.1</v>
      </c>
      <c r="E103" s="2">
        <v>20.6</v>
      </c>
      <c r="F103" s="2">
        <v>1.8</v>
      </c>
      <c r="G103" s="2">
        <v>2.9</v>
      </c>
      <c r="H103" s="2">
        <v>1013.8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5.2</v>
      </c>
      <c r="O103">
        <v>293</v>
      </c>
      <c r="P103">
        <v>18.8</v>
      </c>
      <c r="Q103">
        <v>19.3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20.6</v>
      </c>
      <c r="C104" s="2">
        <v>59</v>
      </c>
      <c r="D104" s="2">
        <v>12.3</v>
      </c>
      <c r="E104" s="2">
        <v>20.6</v>
      </c>
      <c r="F104" s="2">
        <v>0</v>
      </c>
      <c r="G104" s="2">
        <v>1.8</v>
      </c>
      <c r="H104" s="2">
        <v>1014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5.2</v>
      </c>
      <c r="O104">
        <v>293</v>
      </c>
      <c r="P104">
        <v>18.8</v>
      </c>
      <c r="Q104">
        <v>19.3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20.6</v>
      </c>
      <c r="C105" s="2">
        <v>59</v>
      </c>
      <c r="D105" s="2">
        <v>12.3</v>
      </c>
      <c r="E105" s="2">
        <v>20.6</v>
      </c>
      <c r="F105" s="2">
        <v>0</v>
      </c>
      <c r="G105" s="2">
        <v>0</v>
      </c>
      <c r="H105" s="2">
        <v>1013.8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5.2</v>
      </c>
      <c r="O105">
        <v>293</v>
      </c>
      <c r="P105">
        <v>18.7</v>
      </c>
      <c r="Q105">
        <v>19.2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20.5</v>
      </c>
      <c r="C106" s="2">
        <v>59</v>
      </c>
      <c r="D106" s="2">
        <v>12.2</v>
      </c>
      <c r="E106" s="2">
        <v>20.5</v>
      </c>
      <c r="F106" s="2">
        <v>0</v>
      </c>
      <c r="G106" s="2">
        <v>0</v>
      </c>
      <c r="H106" s="2">
        <v>1013.8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5.2</v>
      </c>
      <c r="O106">
        <v>293</v>
      </c>
      <c r="P106">
        <v>18.8</v>
      </c>
      <c r="Q106">
        <v>19.2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20.5</v>
      </c>
      <c r="C107" s="2">
        <v>59</v>
      </c>
      <c r="D107" s="2">
        <v>12.2</v>
      </c>
      <c r="E107" s="2">
        <v>20.5</v>
      </c>
      <c r="F107" s="2">
        <v>0</v>
      </c>
      <c r="G107" s="2">
        <v>0</v>
      </c>
      <c r="H107" s="2">
        <v>1013.9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5.2</v>
      </c>
      <c r="O107">
        <v>293</v>
      </c>
      <c r="P107">
        <v>18.8</v>
      </c>
      <c r="Q107">
        <v>19.2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20.5</v>
      </c>
      <c r="C108" s="2">
        <v>59</v>
      </c>
      <c r="D108" s="2">
        <v>12.2</v>
      </c>
      <c r="E108" s="2">
        <v>20.5</v>
      </c>
      <c r="F108" s="2">
        <v>0</v>
      </c>
      <c r="G108" s="2">
        <v>0</v>
      </c>
      <c r="H108" s="2">
        <v>1014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5.2</v>
      </c>
      <c r="O108">
        <v>293</v>
      </c>
      <c r="P108">
        <v>18.7</v>
      </c>
      <c r="Q108">
        <v>19.100000000000001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20.399999999999999</v>
      </c>
      <c r="C109" s="2">
        <v>59</v>
      </c>
      <c r="D109" s="2">
        <v>12.1</v>
      </c>
      <c r="E109" s="2">
        <v>20.399999999999999</v>
      </c>
      <c r="F109" s="2">
        <v>0</v>
      </c>
      <c r="G109" s="2">
        <v>0</v>
      </c>
      <c r="H109" s="2">
        <v>1013.8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5.2</v>
      </c>
      <c r="O109">
        <v>293</v>
      </c>
      <c r="P109">
        <v>18.7</v>
      </c>
      <c r="Q109">
        <v>19.100000000000001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20.399999999999999</v>
      </c>
      <c r="C110" s="2">
        <v>59</v>
      </c>
      <c r="D110" s="2">
        <v>12.1</v>
      </c>
      <c r="E110" s="2">
        <v>20.399999999999999</v>
      </c>
      <c r="F110" s="2">
        <v>0</v>
      </c>
      <c r="G110" s="2">
        <v>0</v>
      </c>
      <c r="H110" s="2">
        <v>1013.9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5.2</v>
      </c>
      <c r="O110">
        <v>293</v>
      </c>
      <c r="P110">
        <v>18.7</v>
      </c>
      <c r="Q110">
        <v>19.100000000000001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20.399999999999999</v>
      </c>
      <c r="C111" s="2">
        <v>59</v>
      </c>
      <c r="D111" s="2">
        <v>12.1</v>
      </c>
      <c r="E111" s="2">
        <v>20.399999999999999</v>
      </c>
      <c r="F111" s="2">
        <v>0</v>
      </c>
      <c r="G111" s="2">
        <v>0</v>
      </c>
      <c r="H111" s="2">
        <v>1013.8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5.2</v>
      </c>
      <c r="O111">
        <v>293</v>
      </c>
      <c r="P111">
        <v>18.7</v>
      </c>
      <c r="Q111">
        <v>19.100000000000001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20.3</v>
      </c>
      <c r="C112" s="2">
        <v>59</v>
      </c>
      <c r="D112" s="2">
        <v>12</v>
      </c>
      <c r="E112" s="2">
        <v>20.3</v>
      </c>
      <c r="F112" s="2">
        <v>0</v>
      </c>
      <c r="G112" s="2">
        <v>0</v>
      </c>
      <c r="H112" s="2">
        <v>1013.8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5.2</v>
      </c>
      <c r="O112">
        <v>293</v>
      </c>
      <c r="P112">
        <v>18.600000000000001</v>
      </c>
      <c r="Q112">
        <v>19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20.3</v>
      </c>
      <c r="C113" s="2">
        <v>59</v>
      </c>
      <c r="D113" s="2">
        <v>12</v>
      </c>
      <c r="E113" s="2">
        <v>20.3</v>
      </c>
      <c r="F113" s="2">
        <v>0</v>
      </c>
      <c r="G113" s="2">
        <v>0</v>
      </c>
      <c r="H113" s="2">
        <v>1013.9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5.2</v>
      </c>
      <c r="O113">
        <v>293</v>
      </c>
      <c r="P113">
        <v>18.600000000000001</v>
      </c>
      <c r="Q113">
        <v>19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20.3</v>
      </c>
      <c r="C114" s="2">
        <v>60</v>
      </c>
      <c r="D114" s="2">
        <v>12.3</v>
      </c>
      <c r="E114" s="2">
        <v>20.3</v>
      </c>
      <c r="F114" s="2">
        <v>0</v>
      </c>
      <c r="G114" s="2">
        <v>0</v>
      </c>
      <c r="H114" s="2">
        <v>1013.7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5.2</v>
      </c>
      <c r="O114">
        <v>293</v>
      </c>
      <c r="P114">
        <v>18.600000000000001</v>
      </c>
      <c r="Q114">
        <v>18.899999999999999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20.3</v>
      </c>
      <c r="C115" s="2">
        <v>60</v>
      </c>
      <c r="D115" s="2">
        <v>12.3</v>
      </c>
      <c r="E115" s="2">
        <v>20.3</v>
      </c>
      <c r="F115" s="2">
        <v>0</v>
      </c>
      <c r="G115" s="2">
        <v>0</v>
      </c>
      <c r="H115" s="2">
        <v>1013.8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5.2</v>
      </c>
      <c r="O115">
        <v>293</v>
      </c>
      <c r="P115">
        <v>18.5</v>
      </c>
      <c r="Q115">
        <v>18.899999999999999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20.3</v>
      </c>
      <c r="C116" s="2">
        <v>60</v>
      </c>
      <c r="D116" s="2">
        <v>12.3</v>
      </c>
      <c r="E116" s="2">
        <v>20.3</v>
      </c>
      <c r="F116" s="2">
        <v>0</v>
      </c>
      <c r="G116" s="2">
        <v>0</v>
      </c>
      <c r="H116" s="2">
        <v>1014.1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5.2</v>
      </c>
      <c r="O116">
        <v>293</v>
      </c>
      <c r="P116">
        <v>18.5</v>
      </c>
      <c r="Q116">
        <v>18.899999999999999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20.3</v>
      </c>
      <c r="C117" s="2">
        <v>60</v>
      </c>
      <c r="D117" s="2">
        <v>12.3</v>
      </c>
      <c r="E117" s="2">
        <v>20.3</v>
      </c>
      <c r="F117" s="2">
        <v>0</v>
      </c>
      <c r="G117" s="2">
        <v>0</v>
      </c>
      <c r="H117" s="2">
        <v>1013.8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5.2</v>
      </c>
      <c r="O117">
        <v>293</v>
      </c>
      <c r="P117">
        <v>18.5</v>
      </c>
      <c r="Q117">
        <v>18.8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20.2</v>
      </c>
      <c r="C118" s="2">
        <v>60</v>
      </c>
      <c r="D118" s="2">
        <v>12.2</v>
      </c>
      <c r="E118" s="2">
        <v>20.2</v>
      </c>
      <c r="F118" s="2">
        <v>0</v>
      </c>
      <c r="G118" s="2">
        <v>0</v>
      </c>
      <c r="H118" s="2">
        <v>1013.9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5.2</v>
      </c>
      <c r="O118">
        <v>293</v>
      </c>
      <c r="P118">
        <v>18.5</v>
      </c>
      <c r="Q118">
        <v>18.8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20.2</v>
      </c>
      <c r="C119" s="2">
        <v>60</v>
      </c>
      <c r="D119" s="2">
        <v>12.2</v>
      </c>
      <c r="E119" s="2">
        <v>20.2</v>
      </c>
      <c r="F119" s="2">
        <v>0</v>
      </c>
      <c r="G119" s="2">
        <v>0</v>
      </c>
      <c r="H119" s="2">
        <v>1013.9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5.2</v>
      </c>
      <c r="O119">
        <v>293</v>
      </c>
      <c r="P119">
        <v>18.399999999999999</v>
      </c>
      <c r="Q119">
        <v>18.8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20.2</v>
      </c>
      <c r="C120" s="2">
        <v>60</v>
      </c>
      <c r="D120" s="2">
        <v>12.2</v>
      </c>
      <c r="E120" s="2">
        <v>20.2</v>
      </c>
      <c r="F120" s="2">
        <v>0</v>
      </c>
      <c r="G120" s="2">
        <v>0</v>
      </c>
      <c r="H120" s="2">
        <v>1013.8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5.2</v>
      </c>
      <c r="O120">
        <v>293</v>
      </c>
      <c r="P120">
        <v>18.399999999999999</v>
      </c>
      <c r="Q120">
        <v>18.7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20.3</v>
      </c>
      <c r="C121" s="2">
        <v>60</v>
      </c>
      <c r="D121" s="2">
        <v>12.3</v>
      </c>
      <c r="E121" s="2">
        <v>20.3</v>
      </c>
      <c r="F121" s="2">
        <v>0</v>
      </c>
      <c r="G121" s="2">
        <v>0</v>
      </c>
      <c r="H121" s="2">
        <v>1013.9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5.2</v>
      </c>
      <c r="O121">
        <v>293</v>
      </c>
      <c r="P121">
        <v>18.399999999999999</v>
      </c>
      <c r="Q121">
        <v>18.7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20.3</v>
      </c>
      <c r="C122" s="2">
        <v>59</v>
      </c>
      <c r="D122" s="2">
        <v>12</v>
      </c>
      <c r="E122" s="2">
        <v>20.3</v>
      </c>
      <c r="F122" s="2">
        <v>0</v>
      </c>
      <c r="G122" s="2">
        <v>0</v>
      </c>
      <c r="H122" s="2">
        <v>1014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5.2</v>
      </c>
      <c r="O122">
        <v>293</v>
      </c>
      <c r="P122">
        <v>18.399999999999999</v>
      </c>
      <c r="Q122">
        <v>18.600000000000001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20.3</v>
      </c>
      <c r="C123" s="2">
        <v>59</v>
      </c>
      <c r="D123" s="2">
        <v>12</v>
      </c>
      <c r="E123" s="2">
        <v>20.3</v>
      </c>
      <c r="F123" s="2">
        <v>0</v>
      </c>
      <c r="G123" s="2">
        <v>0</v>
      </c>
      <c r="H123" s="2">
        <v>1013.7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5.2</v>
      </c>
      <c r="O123">
        <v>293</v>
      </c>
      <c r="P123">
        <v>18.3</v>
      </c>
      <c r="Q123">
        <v>18.600000000000001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20.2</v>
      </c>
      <c r="C124" s="2">
        <v>59</v>
      </c>
      <c r="D124" s="2">
        <v>12</v>
      </c>
      <c r="E124" s="2">
        <v>20.2</v>
      </c>
      <c r="F124" s="2">
        <v>0</v>
      </c>
      <c r="G124" s="2">
        <v>0</v>
      </c>
      <c r="H124" s="2">
        <v>1014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5.2</v>
      </c>
      <c r="O124">
        <v>293</v>
      </c>
      <c r="P124">
        <v>18.3</v>
      </c>
      <c r="Q124">
        <v>18.600000000000001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20.3</v>
      </c>
      <c r="C125" s="2">
        <v>59</v>
      </c>
      <c r="D125" s="2">
        <v>12</v>
      </c>
      <c r="E125" s="2">
        <v>20.3</v>
      </c>
      <c r="F125" s="2">
        <v>0</v>
      </c>
      <c r="G125" s="2">
        <v>0</v>
      </c>
      <c r="H125" s="2">
        <v>1014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5.2</v>
      </c>
      <c r="O125">
        <v>293</v>
      </c>
      <c r="P125">
        <v>18.3</v>
      </c>
      <c r="Q125">
        <v>18.600000000000001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20.3</v>
      </c>
      <c r="C126" s="2">
        <v>59</v>
      </c>
      <c r="D126" s="2">
        <v>12</v>
      </c>
      <c r="E126" s="2">
        <v>20.3</v>
      </c>
      <c r="F126" s="2">
        <v>0</v>
      </c>
      <c r="G126" s="2">
        <v>0</v>
      </c>
      <c r="H126" s="2">
        <v>1014.1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5.2</v>
      </c>
      <c r="O126">
        <v>293</v>
      </c>
      <c r="P126">
        <v>18.3</v>
      </c>
      <c r="Q126">
        <v>18.5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20.3</v>
      </c>
      <c r="C127" s="2">
        <v>59</v>
      </c>
      <c r="D127" s="2">
        <v>12</v>
      </c>
      <c r="E127" s="2">
        <v>20.3</v>
      </c>
      <c r="F127" s="2">
        <v>0</v>
      </c>
      <c r="G127" s="2">
        <v>0</v>
      </c>
      <c r="H127" s="2">
        <v>1014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5.2</v>
      </c>
      <c r="O127">
        <v>293</v>
      </c>
      <c r="P127">
        <v>18.3</v>
      </c>
      <c r="Q127">
        <v>18.5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20.3</v>
      </c>
      <c r="C128" s="2">
        <v>59</v>
      </c>
      <c r="D128" s="2">
        <v>12</v>
      </c>
      <c r="E128" s="2">
        <v>20.3</v>
      </c>
      <c r="F128" s="2">
        <v>0</v>
      </c>
      <c r="G128" s="2">
        <v>0</v>
      </c>
      <c r="H128" s="2">
        <v>1014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5.2</v>
      </c>
      <c r="O128">
        <v>293</v>
      </c>
      <c r="P128">
        <v>18.2</v>
      </c>
      <c r="Q128">
        <v>18.5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20.3</v>
      </c>
      <c r="C129" s="2">
        <v>59</v>
      </c>
      <c r="D129" s="2">
        <v>12</v>
      </c>
      <c r="E129" s="2">
        <v>20.3</v>
      </c>
      <c r="F129" s="2">
        <v>0</v>
      </c>
      <c r="G129" s="2">
        <v>0</v>
      </c>
      <c r="H129" s="2">
        <v>1014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5.2</v>
      </c>
      <c r="O129">
        <v>293</v>
      </c>
      <c r="P129">
        <v>18.2</v>
      </c>
      <c r="Q129">
        <v>18.5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20.399999999999999</v>
      </c>
      <c r="C130" s="2">
        <v>59</v>
      </c>
      <c r="D130" s="2">
        <v>12.1</v>
      </c>
      <c r="E130" s="2">
        <v>20.399999999999999</v>
      </c>
      <c r="F130" s="2">
        <v>0</v>
      </c>
      <c r="G130" s="2">
        <v>0</v>
      </c>
      <c r="H130" s="2">
        <v>1014.1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5.2</v>
      </c>
      <c r="O130">
        <v>293</v>
      </c>
      <c r="P130">
        <v>18.2</v>
      </c>
      <c r="Q130">
        <v>18.5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20.399999999999999</v>
      </c>
      <c r="C131" s="2">
        <v>59</v>
      </c>
      <c r="D131" s="2">
        <v>12.1</v>
      </c>
      <c r="E131" s="2">
        <v>20.399999999999999</v>
      </c>
      <c r="F131" s="2">
        <v>0</v>
      </c>
      <c r="G131" s="2">
        <v>0</v>
      </c>
      <c r="H131" s="2">
        <v>1014.1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5.2</v>
      </c>
      <c r="O131">
        <v>293</v>
      </c>
      <c r="P131">
        <v>18.2</v>
      </c>
      <c r="Q131">
        <v>18.5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20.5</v>
      </c>
      <c r="C132" s="2">
        <v>58</v>
      </c>
      <c r="D132" s="2">
        <v>12</v>
      </c>
      <c r="E132" s="2">
        <v>20.5</v>
      </c>
      <c r="F132" s="2">
        <v>0</v>
      </c>
      <c r="G132" s="2">
        <v>0</v>
      </c>
      <c r="H132" s="2">
        <v>1014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5.2</v>
      </c>
      <c r="O132">
        <v>293</v>
      </c>
      <c r="P132">
        <v>18.2</v>
      </c>
      <c r="Q132">
        <v>18.5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20.5</v>
      </c>
      <c r="C133" s="2">
        <v>58</v>
      </c>
      <c r="D133" s="2">
        <v>12</v>
      </c>
      <c r="E133" s="2">
        <v>20.5</v>
      </c>
      <c r="F133" s="2">
        <v>0</v>
      </c>
      <c r="G133" s="2">
        <v>0</v>
      </c>
      <c r="H133" s="2">
        <v>1013.9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5.2</v>
      </c>
      <c r="O133">
        <v>293</v>
      </c>
      <c r="P133">
        <v>18.2</v>
      </c>
      <c r="Q133">
        <v>18.399999999999999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20.6</v>
      </c>
      <c r="C134" s="2">
        <v>58</v>
      </c>
      <c r="D134" s="2">
        <v>12.1</v>
      </c>
      <c r="E134" s="2">
        <v>20.6</v>
      </c>
      <c r="F134" s="2">
        <v>0</v>
      </c>
      <c r="G134" s="2">
        <v>0</v>
      </c>
      <c r="H134" s="2">
        <v>1014.1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5.2</v>
      </c>
      <c r="O134">
        <v>293</v>
      </c>
      <c r="P134">
        <v>18.3</v>
      </c>
      <c r="Q134">
        <v>18.399999999999999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20.5</v>
      </c>
      <c r="C135" s="2">
        <v>59</v>
      </c>
      <c r="D135" s="2">
        <v>12.2</v>
      </c>
      <c r="E135" s="2">
        <v>20.5</v>
      </c>
      <c r="F135" s="2">
        <v>0</v>
      </c>
      <c r="G135" s="2">
        <v>0</v>
      </c>
      <c r="H135" s="2">
        <v>1014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5.2</v>
      </c>
      <c r="O135">
        <v>293</v>
      </c>
      <c r="P135">
        <v>18.3</v>
      </c>
      <c r="Q135">
        <v>18.399999999999999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20.5</v>
      </c>
      <c r="C136" s="2">
        <v>59</v>
      </c>
      <c r="D136" s="2">
        <v>12.2</v>
      </c>
      <c r="E136" s="2">
        <v>20.5</v>
      </c>
      <c r="F136" s="2">
        <v>0</v>
      </c>
      <c r="G136" s="2">
        <v>0</v>
      </c>
      <c r="H136" s="2">
        <v>1013.9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5.2</v>
      </c>
      <c r="O136">
        <v>293</v>
      </c>
      <c r="P136">
        <v>18.3</v>
      </c>
      <c r="Q136">
        <v>18.399999999999999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20.5</v>
      </c>
      <c r="C137" s="2">
        <v>59</v>
      </c>
      <c r="D137" s="2">
        <v>12.2</v>
      </c>
      <c r="E137" s="2">
        <v>20.5</v>
      </c>
      <c r="F137" s="2">
        <v>0</v>
      </c>
      <c r="G137" s="2">
        <v>0</v>
      </c>
      <c r="H137" s="2">
        <v>1014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5.2</v>
      </c>
      <c r="O137">
        <v>293</v>
      </c>
      <c r="P137">
        <v>18.3</v>
      </c>
      <c r="Q137">
        <v>18.399999999999999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20.5</v>
      </c>
      <c r="C138" s="2">
        <v>59</v>
      </c>
      <c r="D138" s="2">
        <v>12.2</v>
      </c>
      <c r="E138" s="2">
        <v>20.5</v>
      </c>
      <c r="F138" s="2">
        <v>0</v>
      </c>
      <c r="G138" s="2">
        <v>0</v>
      </c>
      <c r="H138" s="2">
        <v>1014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5.2</v>
      </c>
      <c r="O138">
        <v>293</v>
      </c>
      <c r="P138">
        <v>18.3</v>
      </c>
      <c r="Q138">
        <v>18.3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20.5</v>
      </c>
      <c r="C139" s="2">
        <v>59</v>
      </c>
      <c r="D139" s="2">
        <v>12.2</v>
      </c>
      <c r="E139" s="2">
        <v>20.5</v>
      </c>
      <c r="F139" s="2">
        <v>0</v>
      </c>
      <c r="G139" s="2">
        <v>0</v>
      </c>
      <c r="H139" s="2">
        <v>1014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5.2</v>
      </c>
      <c r="O139">
        <v>293</v>
      </c>
      <c r="P139">
        <v>18.3</v>
      </c>
      <c r="Q139">
        <v>18.3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20.5</v>
      </c>
      <c r="C140" s="2">
        <v>59</v>
      </c>
      <c r="D140" s="2">
        <v>12.2</v>
      </c>
      <c r="E140" s="2">
        <v>20.5</v>
      </c>
      <c r="F140" s="2">
        <v>0</v>
      </c>
      <c r="G140" s="2">
        <v>0</v>
      </c>
      <c r="H140" s="2">
        <v>1014.1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5.2</v>
      </c>
      <c r="O140">
        <v>293</v>
      </c>
      <c r="P140">
        <v>18.3</v>
      </c>
      <c r="Q140">
        <v>18.3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20.399999999999999</v>
      </c>
      <c r="C141" s="2">
        <v>59</v>
      </c>
      <c r="D141" s="2">
        <v>12.1</v>
      </c>
      <c r="E141" s="2">
        <v>20.399999999999999</v>
      </c>
      <c r="F141" s="2">
        <v>0</v>
      </c>
      <c r="G141" s="2">
        <v>0</v>
      </c>
      <c r="H141" s="2">
        <v>1014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5.2</v>
      </c>
      <c r="O141">
        <v>293</v>
      </c>
      <c r="P141">
        <v>18.3</v>
      </c>
      <c r="Q141">
        <v>18.3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20.399999999999999</v>
      </c>
      <c r="C142" s="2">
        <v>59</v>
      </c>
      <c r="D142" s="2">
        <v>12.1</v>
      </c>
      <c r="E142" s="2">
        <v>20.399999999999999</v>
      </c>
      <c r="F142" s="2">
        <v>0</v>
      </c>
      <c r="G142" s="2">
        <v>0</v>
      </c>
      <c r="H142" s="2">
        <v>1013.9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5.2</v>
      </c>
      <c r="O142">
        <v>293</v>
      </c>
      <c r="P142">
        <v>18.3</v>
      </c>
      <c r="Q142">
        <v>18.3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20.3</v>
      </c>
      <c r="C143" s="2">
        <v>59</v>
      </c>
      <c r="D143" s="2">
        <v>12</v>
      </c>
      <c r="E143" s="2">
        <v>20.3</v>
      </c>
      <c r="F143" s="2">
        <v>0</v>
      </c>
      <c r="G143" s="2">
        <v>0</v>
      </c>
      <c r="H143" s="2">
        <v>1014.1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5.2</v>
      </c>
      <c r="O143">
        <v>293</v>
      </c>
      <c r="P143">
        <v>18.3</v>
      </c>
      <c r="Q143">
        <v>18.3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20.3</v>
      </c>
      <c r="C144" s="2">
        <v>59</v>
      </c>
      <c r="D144" s="2">
        <v>12</v>
      </c>
      <c r="E144" s="2">
        <v>20.3</v>
      </c>
      <c r="F144" s="2">
        <v>0</v>
      </c>
      <c r="G144" s="2">
        <v>0</v>
      </c>
      <c r="H144" s="2">
        <v>1013.9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5.2</v>
      </c>
      <c r="O144">
        <v>293</v>
      </c>
      <c r="P144">
        <v>18.2</v>
      </c>
      <c r="Q144">
        <v>18.3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20.2</v>
      </c>
      <c r="C145" s="2">
        <v>59</v>
      </c>
      <c r="D145" s="2">
        <v>12</v>
      </c>
      <c r="E145" s="2">
        <v>20.2</v>
      </c>
      <c r="F145" s="2">
        <v>0</v>
      </c>
      <c r="G145" s="2">
        <v>0</v>
      </c>
      <c r="H145" s="2">
        <v>1014.1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5.2</v>
      </c>
      <c r="O145">
        <v>293</v>
      </c>
      <c r="P145">
        <v>18.2</v>
      </c>
      <c r="Q145">
        <v>18.3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20.100000000000001</v>
      </c>
      <c r="C146" s="2">
        <v>59</v>
      </c>
      <c r="D146" s="2">
        <v>11.9</v>
      </c>
      <c r="E146" s="2">
        <v>20.100000000000001</v>
      </c>
      <c r="F146" s="2">
        <v>0</v>
      </c>
      <c r="G146" s="2">
        <v>0</v>
      </c>
      <c r="H146" s="2">
        <v>1014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5.2</v>
      </c>
      <c r="O146">
        <v>293</v>
      </c>
      <c r="P146">
        <v>18.2</v>
      </c>
      <c r="Q146">
        <v>18.2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20.100000000000001</v>
      </c>
      <c r="C147" s="2">
        <v>60</v>
      </c>
      <c r="D147" s="2">
        <v>12.1</v>
      </c>
      <c r="E147" s="2">
        <v>20.100000000000001</v>
      </c>
      <c r="F147" s="2">
        <v>0</v>
      </c>
      <c r="G147" s="2">
        <v>0</v>
      </c>
      <c r="H147" s="2">
        <v>1014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5.2</v>
      </c>
      <c r="O147">
        <v>293</v>
      </c>
      <c r="P147">
        <v>18.2</v>
      </c>
      <c r="Q147">
        <v>18.2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20.100000000000001</v>
      </c>
      <c r="C148" s="2">
        <v>60</v>
      </c>
      <c r="D148" s="2">
        <v>12.1</v>
      </c>
      <c r="E148" s="2">
        <v>20.100000000000001</v>
      </c>
      <c r="F148" s="2">
        <v>0</v>
      </c>
      <c r="G148" s="2">
        <v>0</v>
      </c>
      <c r="H148" s="2">
        <v>1014.1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5.2</v>
      </c>
      <c r="O148">
        <v>293</v>
      </c>
      <c r="P148">
        <v>18.2</v>
      </c>
      <c r="Q148">
        <v>18.2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20.100000000000001</v>
      </c>
      <c r="C149" s="2">
        <v>59</v>
      </c>
      <c r="D149" s="2">
        <v>11.9</v>
      </c>
      <c r="E149" s="2">
        <v>20.100000000000001</v>
      </c>
      <c r="F149" s="2">
        <v>0</v>
      </c>
      <c r="G149" s="2">
        <v>0</v>
      </c>
      <c r="H149" s="2">
        <v>1014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5.2</v>
      </c>
      <c r="O149">
        <v>293</v>
      </c>
      <c r="P149">
        <v>18.100000000000001</v>
      </c>
      <c r="Q149">
        <v>18.2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20.100000000000001</v>
      </c>
      <c r="C150" s="2">
        <v>59</v>
      </c>
      <c r="D150" s="2">
        <v>11.9</v>
      </c>
      <c r="E150" s="2">
        <v>20.100000000000001</v>
      </c>
      <c r="F150" s="2">
        <v>0</v>
      </c>
      <c r="G150" s="2">
        <v>0</v>
      </c>
      <c r="H150" s="2">
        <v>1014.1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5.2</v>
      </c>
      <c r="O150">
        <v>293</v>
      </c>
      <c r="P150">
        <v>18.100000000000001</v>
      </c>
      <c r="Q150">
        <v>18.2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20.100000000000001</v>
      </c>
      <c r="C151" s="2">
        <v>59</v>
      </c>
      <c r="D151" s="2">
        <v>11.9</v>
      </c>
      <c r="E151" s="2">
        <v>20.100000000000001</v>
      </c>
      <c r="F151" s="2">
        <v>0</v>
      </c>
      <c r="G151" s="2">
        <v>0</v>
      </c>
      <c r="H151" s="2">
        <v>1014.1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5.2</v>
      </c>
      <c r="O151">
        <v>293</v>
      </c>
      <c r="P151">
        <v>18.100000000000001</v>
      </c>
      <c r="Q151">
        <v>18.2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20.2</v>
      </c>
      <c r="C152" s="2">
        <v>59</v>
      </c>
      <c r="D152" s="2">
        <v>12</v>
      </c>
      <c r="E152" s="2">
        <v>20.2</v>
      </c>
      <c r="F152" s="2">
        <v>0</v>
      </c>
      <c r="G152" s="2">
        <v>0</v>
      </c>
      <c r="H152" s="2">
        <v>1014.1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5.2</v>
      </c>
      <c r="O152">
        <v>293</v>
      </c>
      <c r="P152">
        <v>18.100000000000001</v>
      </c>
      <c r="Q152">
        <v>18.2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20.2</v>
      </c>
      <c r="C153" s="2">
        <v>59</v>
      </c>
      <c r="D153" s="2">
        <v>12</v>
      </c>
      <c r="E153" s="2">
        <v>20.2</v>
      </c>
      <c r="F153" s="2">
        <v>0</v>
      </c>
      <c r="G153" s="2">
        <v>0</v>
      </c>
      <c r="H153" s="2">
        <v>1014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5.2</v>
      </c>
      <c r="O153">
        <v>293</v>
      </c>
      <c r="P153">
        <v>18.100000000000001</v>
      </c>
      <c r="Q153">
        <v>18.100000000000001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20.100000000000001</v>
      </c>
      <c r="C154" s="2">
        <v>59</v>
      </c>
      <c r="D154" s="2">
        <v>11.9</v>
      </c>
      <c r="E154" s="2">
        <v>20.100000000000001</v>
      </c>
      <c r="F154" s="2">
        <v>0</v>
      </c>
      <c r="G154" s="2">
        <v>0</v>
      </c>
      <c r="H154" s="2">
        <v>1014.1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5.2</v>
      </c>
      <c r="O154">
        <v>293</v>
      </c>
      <c r="P154">
        <v>18.100000000000001</v>
      </c>
      <c r="Q154">
        <v>18.2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20.100000000000001</v>
      </c>
      <c r="C155" s="2">
        <v>59</v>
      </c>
      <c r="D155" s="2">
        <v>11.9</v>
      </c>
      <c r="E155" s="2">
        <v>20.100000000000001</v>
      </c>
      <c r="F155" s="2">
        <v>0</v>
      </c>
      <c r="G155" s="2">
        <v>0</v>
      </c>
      <c r="H155" s="2">
        <v>1014.3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5.2</v>
      </c>
      <c r="O155">
        <v>293</v>
      </c>
      <c r="P155">
        <v>18.100000000000001</v>
      </c>
      <c r="Q155">
        <v>18.2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20.100000000000001</v>
      </c>
      <c r="C156" s="2">
        <v>59</v>
      </c>
      <c r="D156" s="2">
        <v>11.9</v>
      </c>
      <c r="E156" s="2">
        <v>20.100000000000001</v>
      </c>
      <c r="F156" s="2">
        <v>0</v>
      </c>
      <c r="G156" s="2">
        <v>0</v>
      </c>
      <c r="H156" s="2">
        <v>1014.1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5.2</v>
      </c>
      <c r="O156">
        <v>293</v>
      </c>
      <c r="P156">
        <v>18.100000000000001</v>
      </c>
      <c r="Q156">
        <v>18.100000000000001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20</v>
      </c>
      <c r="C157" s="2">
        <v>59</v>
      </c>
      <c r="D157" s="2">
        <v>11.8</v>
      </c>
      <c r="E157" s="2">
        <v>20</v>
      </c>
      <c r="F157" s="2">
        <v>0</v>
      </c>
      <c r="G157" s="2">
        <v>0</v>
      </c>
      <c r="H157" s="2">
        <v>1014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5.2</v>
      </c>
      <c r="O157">
        <v>293</v>
      </c>
      <c r="P157">
        <v>18.100000000000001</v>
      </c>
      <c r="Q157">
        <v>18.100000000000001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20</v>
      </c>
      <c r="C158" s="2">
        <v>60</v>
      </c>
      <c r="D158" s="2">
        <v>12</v>
      </c>
      <c r="E158" s="2">
        <v>20</v>
      </c>
      <c r="F158" s="2">
        <v>0</v>
      </c>
      <c r="G158" s="2">
        <v>0</v>
      </c>
      <c r="H158" s="2">
        <v>1014.1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5.2</v>
      </c>
      <c r="O158">
        <v>293</v>
      </c>
      <c r="P158">
        <v>18.100000000000001</v>
      </c>
      <c r="Q158">
        <v>18.100000000000001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20</v>
      </c>
      <c r="C159" s="2">
        <v>60</v>
      </c>
      <c r="D159" s="2">
        <v>12</v>
      </c>
      <c r="E159" s="2">
        <v>20</v>
      </c>
      <c r="F159" s="2">
        <v>0</v>
      </c>
      <c r="G159" s="2">
        <v>0</v>
      </c>
      <c r="H159" s="2">
        <v>1014.1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5.2</v>
      </c>
      <c r="O159">
        <v>293</v>
      </c>
      <c r="P159">
        <v>18</v>
      </c>
      <c r="Q159">
        <v>18.100000000000001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20</v>
      </c>
      <c r="C160" s="2">
        <v>60</v>
      </c>
      <c r="D160" s="2">
        <v>12</v>
      </c>
      <c r="E160" s="2">
        <v>20</v>
      </c>
      <c r="F160" s="2">
        <v>0</v>
      </c>
      <c r="G160" s="2">
        <v>0</v>
      </c>
      <c r="H160" s="2">
        <v>1014.1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5.2</v>
      </c>
      <c r="O160">
        <v>293</v>
      </c>
      <c r="P160">
        <v>18</v>
      </c>
      <c r="Q160">
        <v>18.100000000000001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20.100000000000001</v>
      </c>
      <c r="C161" s="2">
        <v>60</v>
      </c>
      <c r="D161" s="2">
        <v>12.1</v>
      </c>
      <c r="E161" s="2">
        <v>20.100000000000001</v>
      </c>
      <c r="F161" s="2">
        <v>0</v>
      </c>
      <c r="G161" s="2">
        <v>0</v>
      </c>
      <c r="H161" s="2">
        <v>1014.2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5.2</v>
      </c>
      <c r="O161">
        <v>293</v>
      </c>
      <c r="P161">
        <v>18</v>
      </c>
      <c r="Q161">
        <v>18.100000000000001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20.2</v>
      </c>
      <c r="C162" s="2">
        <v>60</v>
      </c>
      <c r="D162" s="2">
        <v>12.2</v>
      </c>
      <c r="E162" s="2">
        <v>20.2</v>
      </c>
      <c r="F162" s="2">
        <v>0</v>
      </c>
      <c r="G162" s="2">
        <v>0</v>
      </c>
      <c r="H162" s="2">
        <v>1014.3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5.2</v>
      </c>
      <c r="O162">
        <v>293</v>
      </c>
      <c r="P162">
        <v>18</v>
      </c>
      <c r="Q162">
        <v>18.100000000000001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20.2</v>
      </c>
      <c r="C163" s="2">
        <v>59</v>
      </c>
      <c r="D163" s="2">
        <v>12</v>
      </c>
      <c r="E163" s="2">
        <v>20.2</v>
      </c>
      <c r="F163" s="2">
        <v>0</v>
      </c>
      <c r="G163" s="2">
        <v>0</v>
      </c>
      <c r="H163" s="2">
        <v>1014.2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5.2</v>
      </c>
      <c r="O163">
        <v>293</v>
      </c>
      <c r="P163">
        <v>18</v>
      </c>
      <c r="Q163">
        <v>18.100000000000001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20.2</v>
      </c>
      <c r="C164" s="2">
        <v>60</v>
      </c>
      <c r="D164" s="2">
        <v>12.2</v>
      </c>
      <c r="E164" s="2">
        <v>20.2</v>
      </c>
      <c r="F164" s="2">
        <v>0</v>
      </c>
      <c r="G164" s="2">
        <v>0</v>
      </c>
      <c r="H164" s="2">
        <v>1014.3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5.2</v>
      </c>
      <c r="O164">
        <v>293</v>
      </c>
      <c r="P164">
        <v>18</v>
      </c>
      <c r="Q164">
        <v>18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20.2</v>
      </c>
      <c r="C165" s="2">
        <v>60</v>
      </c>
      <c r="D165" s="2">
        <v>12.2</v>
      </c>
      <c r="E165" s="2">
        <v>20.2</v>
      </c>
      <c r="F165" s="2">
        <v>0</v>
      </c>
      <c r="G165" s="2">
        <v>0</v>
      </c>
      <c r="H165" s="2">
        <v>1014.3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5.2</v>
      </c>
      <c r="O165">
        <v>293</v>
      </c>
      <c r="P165">
        <v>18</v>
      </c>
      <c r="Q165">
        <v>18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20.100000000000001</v>
      </c>
      <c r="C166" s="2">
        <v>60</v>
      </c>
      <c r="D166" s="2">
        <v>12.1</v>
      </c>
      <c r="E166" s="2">
        <v>20.100000000000001</v>
      </c>
      <c r="F166" s="2">
        <v>0</v>
      </c>
      <c r="G166" s="2">
        <v>0</v>
      </c>
      <c r="H166" s="2">
        <v>1014.3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5.2</v>
      </c>
      <c r="O166">
        <v>293</v>
      </c>
      <c r="P166">
        <v>18</v>
      </c>
      <c r="Q166">
        <v>18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20.100000000000001</v>
      </c>
      <c r="C167" s="2">
        <v>61</v>
      </c>
      <c r="D167" s="2">
        <v>12.4</v>
      </c>
      <c r="E167" s="2">
        <v>20.100000000000001</v>
      </c>
      <c r="F167" s="2">
        <v>0</v>
      </c>
      <c r="G167" s="2">
        <v>0</v>
      </c>
      <c r="H167" s="2">
        <v>1014.1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5.2</v>
      </c>
      <c r="O167">
        <v>293</v>
      </c>
      <c r="P167">
        <v>18</v>
      </c>
      <c r="Q167">
        <v>18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20</v>
      </c>
      <c r="C168" s="2">
        <v>61</v>
      </c>
      <c r="D168" s="2">
        <v>12.3</v>
      </c>
      <c r="E168" s="2">
        <v>20</v>
      </c>
      <c r="F168" s="2">
        <v>0</v>
      </c>
      <c r="G168" s="2">
        <v>0</v>
      </c>
      <c r="H168" s="2">
        <v>1014.3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5.2</v>
      </c>
      <c r="O168">
        <v>293</v>
      </c>
      <c r="P168">
        <v>18.100000000000001</v>
      </c>
      <c r="Q168">
        <v>18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20</v>
      </c>
      <c r="C169" s="2">
        <v>61</v>
      </c>
      <c r="D169" s="2">
        <v>12.3</v>
      </c>
      <c r="E169" s="2">
        <v>20</v>
      </c>
      <c r="F169" s="2">
        <v>0</v>
      </c>
      <c r="G169" s="2">
        <v>0</v>
      </c>
      <c r="H169" s="2">
        <v>1014.2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5.2</v>
      </c>
      <c r="O169">
        <v>293</v>
      </c>
      <c r="P169">
        <v>18</v>
      </c>
      <c r="Q169">
        <v>18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19.899999999999999</v>
      </c>
      <c r="C170" s="2">
        <v>61</v>
      </c>
      <c r="D170" s="2">
        <v>12.2</v>
      </c>
      <c r="E170" s="2">
        <v>19.899999999999999</v>
      </c>
      <c r="F170" s="2">
        <v>0</v>
      </c>
      <c r="G170" s="2">
        <v>0</v>
      </c>
      <c r="H170" s="2">
        <v>1014.1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5.2</v>
      </c>
      <c r="O170">
        <v>293</v>
      </c>
      <c r="P170">
        <v>18</v>
      </c>
      <c r="Q170">
        <v>18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19.8</v>
      </c>
      <c r="C171" s="2">
        <v>62</v>
      </c>
      <c r="D171" s="2">
        <v>12.3</v>
      </c>
      <c r="E171" s="2">
        <v>19.8</v>
      </c>
      <c r="F171" s="2">
        <v>0</v>
      </c>
      <c r="G171" s="2">
        <v>0</v>
      </c>
      <c r="H171" s="2">
        <v>1014.3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5.2</v>
      </c>
      <c r="O171">
        <v>293</v>
      </c>
      <c r="P171">
        <v>18</v>
      </c>
      <c r="Q171">
        <v>17.899999999999999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19.8</v>
      </c>
      <c r="C172" s="2">
        <v>62</v>
      </c>
      <c r="D172" s="2">
        <v>12.3</v>
      </c>
      <c r="E172" s="2">
        <v>19.8</v>
      </c>
      <c r="F172" s="2">
        <v>0</v>
      </c>
      <c r="G172" s="2">
        <v>0</v>
      </c>
      <c r="H172" s="2">
        <v>1014.1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5.2</v>
      </c>
      <c r="O172">
        <v>293</v>
      </c>
      <c r="P172">
        <v>18</v>
      </c>
      <c r="Q172">
        <v>17.899999999999999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19.7</v>
      </c>
      <c r="C173" s="2">
        <v>62</v>
      </c>
      <c r="D173" s="2">
        <v>12.2</v>
      </c>
      <c r="E173" s="2">
        <v>19.7</v>
      </c>
      <c r="F173" s="2">
        <v>0</v>
      </c>
      <c r="G173" s="2">
        <v>0</v>
      </c>
      <c r="H173" s="2">
        <v>1014.2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5.2</v>
      </c>
      <c r="O173">
        <v>293</v>
      </c>
      <c r="P173">
        <v>17.899999999999999</v>
      </c>
      <c r="Q173">
        <v>17.899999999999999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19.7</v>
      </c>
      <c r="C174" s="2">
        <v>63</v>
      </c>
      <c r="D174" s="2">
        <v>12.5</v>
      </c>
      <c r="E174" s="2">
        <v>19.7</v>
      </c>
      <c r="F174" s="2">
        <v>0</v>
      </c>
      <c r="G174" s="2">
        <v>0</v>
      </c>
      <c r="H174" s="2">
        <v>1014.3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5.2</v>
      </c>
      <c r="O174">
        <v>293</v>
      </c>
      <c r="P174">
        <v>17.899999999999999</v>
      </c>
      <c r="Q174">
        <v>17.899999999999999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19.600000000000001</v>
      </c>
      <c r="C175" s="2">
        <v>63</v>
      </c>
      <c r="D175" s="2">
        <v>12.4</v>
      </c>
      <c r="E175" s="2">
        <v>19.600000000000001</v>
      </c>
      <c r="F175" s="2">
        <v>0</v>
      </c>
      <c r="G175" s="2">
        <v>0</v>
      </c>
      <c r="H175" s="2">
        <v>1014.3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5.2</v>
      </c>
      <c r="O175">
        <v>293</v>
      </c>
      <c r="P175">
        <v>17.899999999999999</v>
      </c>
      <c r="Q175">
        <v>17.8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19.600000000000001</v>
      </c>
      <c r="C176" s="2">
        <v>63</v>
      </c>
      <c r="D176" s="2">
        <v>12.4</v>
      </c>
      <c r="E176" s="2">
        <v>19.600000000000001</v>
      </c>
      <c r="F176" s="2">
        <v>0</v>
      </c>
      <c r="G176" s="2">
        <v>0</v>
      </c>
      <c r="H176" s="2">
        <v>1014.1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5.2</v>
      </c>
      <c r="O176">
        <v>293</v>
      </c>
      <c r="P176">
        <v>17.8</v>
      </c>
      <c r="Q176">
        <v>17.8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19.600000000000001</v>
      </c>
      <c r="C177" s="2">
        <v>63</v>
      </c>
      <c r="D177" s="2">
        <v>12.4</v>
      </c>
      <c r="E177" s="2">
        <v>19.600000000000001</v>
      </c>
      <c r="F177" s="2">
        <v>0</v>
      </c>
      <c r="G177" s="2">
        <v>0</v>
      </c>
      <c r="H177" s="2">
        <v>1014.1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5.2</v>
      </c>
      <c r="O177">
        <v>293</v>
      </c>
      <c r="P177">
        <v>17.8</v>
      </c>
      <c r="Q177">
        <v>17.8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19.600000000000001</v>
      </c>
      <c r="C178" s="2">
        <v>64</v>
      </c>
      <c r="D178" s="2">
        <v>12.6</v>
      </c>
      <c r="E178" s="2">
        <v>19.600000000000001</v>
      </c>
      <c r="F178" s="2">
        <v>0</v>
      </c>
      <c r="G178" s="2">
        <v>0</v>
      </c>
      <c r="H178" s="2">
        <v>1014.1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5.2</v>
      </c>
      <c r="O178">
        <v>293</v>
      </c>
      <c r="P178">
        <v>17.8</v>
      </c>
      <c r="Q178">
        <v>17.8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19.600000000000001</v>
      </c>
      <c r="C179" s="2">
        <v>63</v>
      </c>
      <c r="D179" s="2">
        <v>12.4</v>
      </c>
      <c r="E179" s="2">
        <v>19.600000000000001</v>
      </c>
      <c r="F179" s="2">
        <v>0</v>
      </c>
      <c r="G179" s="2">
        <v>0</v>
      </c>
      <c r="H179" s="2">
        <v>1014.2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5.2</v>
      </c>
      <c r="O179">
        <v>293</v>
      </c>
      <c r="P179">
        <v>17.8</v>
      </c>
      <c r="Q179">
        <v>17.7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19.5</v>
      </c>
      <c r="C180" s="2">
        <v>63</v>
      </c>
      <c r="D180" s="2">
        <v>12.3</v>
      </c>
      <c r="E180" s="2">
        <v>19.5</v>
      </c>
      <c r="F180" s="2">
        <v>0</v>
      </c>
      <c r="G180" s="2">
        <v>0</v>
      </c>
      <c r="H180" s="2">
        <v>1014.2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5.2</v>
      </c>
      <c r="O180">
        <v>293</v>
      </c>
      <c r="P180">
        <v>17.8</v>
      </c>
      <c r="Q180">
        <v>17.7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19.5</v>
      </c>
      <c r="C181" s="2">
        <v>63</v>
      </c>
      <c r="D181" s="2">
        <v>12.3</v>
      </c>
      <c r="E181" s="2">
        <v>19.5</v>
      </c>
      <c r="F181" s="2">
        <v>0</v>
      </c>
      <c r="G181" s="2">
        <v>0</v>
      </c>
      <c r="H181" s="2">
        <v>1014.4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5.2</v>
      </c>
      <c r="O181">
        <v>293</v>
      </c>
      <c r="P181">
        <v>17.7</v>
      </c>
      <c r="Q181">
        <v>17.7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19.399999999999999</v>
      </c>
      <c r="C182" s="2">
        <v>64</v>
      </c>
      <c r="D182" s="2">
        <v>12.4</v>
      </c>
      <c r="E182" s="2">
        <v>19.399999999999999</v>
      </c>
      <c r="F182" s="2">
        <v>0</v>
      </c>
      <c r="G182" s="2">
        <v>0</v>
      </c>
      <c r="H182" s="2">
        <v>1014.2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5.2</v>
      </c>
      <c r="O182">
        <v>293</v>
      </c>
      <c r="P182">
        <v>17.7</v>
      </c>
      <c r="Q182">
        <v>17.7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19.399999999999999</v>
      </c>
      <c r="C183" s="2">
        <v>64</v>
      </c>
      <c r="D183" s="2">
        <v>12.4</v>
      </c>
      <c r="E183" s="2">
        <v>19.399999999999999</v>
      </c>
      <c r="F183" s="2">
        <v>0</v>
      </c>
      <c r="G183" s="2">
        <v>0</v>
      </c>
      <c r="H183" s="2">
        <v>1014.1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5.2</v>
      </c>
      <c r="O183">
        <v>293</v>
      </c>
      <c r="P183">
        <v>17.600000000000001</v>
      </c>
      <c r="Q183">
        <v>17.7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19.3</v>
      </c>
      <c r="C184" s="2">
        <v>65</v>
      </c>
      <c r="D184" s="2">
        <v>12.6</v>
      </c>
      <c r="E184" s="2">
        <v>19.3</v>
      </c>
      <c r="F184" s="2">
        <v>0</v>
      </c>
      <c r="G184" s="2">
        <v>0</v>
      </c>
      <c r="H184" s="2">
        <v>1014.4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5.2</v>
      </c>
      <c r="O184">
        <v>293</v>
      </c>
      <c r="P184">
        <v>17.600000000000001</v>
      </c>
      <c r="Q184">
        <v>17.7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19.3</v>
      </c>
      <c r="C185" s="2">
        <v>64</v>
      </c>
      <c r="D185" s="2">
        <v>12.3</v>
      </c>
      <c r="E185" s="2">
        <v>19.3</v>
      </c>
      <c r="F185" s="2">
        <v>0</v>
      </c>
      <c r="G185" s="2">
        <v>0</v>
      </c>
      <c r="H185" s="2">
        <v>1014.3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5.2</v>
      </c>
      <c r="O185">
        <v>293</v>
      </c>
      <c r="P185">
        <v>17.600000000000001</v>
      </c>
      <c r="Q185">
        <v>17.7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19.3</v>
      </c>
      <c r="C186" s="2">
        <v>64</v>
      </c>
      <c r="D186" s="2">
        <v>12.3</v>
      </c>
      <c r="E186" s="2">
        <v>19.3</v>
      </c>
      <c r="F186" s="2">
        <v>0</v>
      </c>
      <c r="G186" s="2">
        <v>0</v>
      </c>
      <c r="H186" s="2">
        <v>1014.1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5.2</v>
      </c>
      <c r="O186">
        <v>293</v>
      </c>
      <c r="P186">
        <v>17.5</v>
      </c>
      <c r="Q186">
        <v>17.600000000000001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19.3</v>
      </c>
      <c r="C187" s="2">
        <v>65</v>
      </c>
      <c r="D187" s="2">
        <v>12.6</v>
      </c>
      <c r="E187" s="2">
        <v>19.3</v>
      </c>
      <c r="F187" s="2">
        <v>0</v>
      </c>
      <c r="G187" s="2">
        <v>0</v>
      </c>
      <c r="H187" s="2">
        <v>1014.3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5.2</v>
      </c>
      <c r="O187">
        <v>293</v>
      </c>
      <c r="P187">
        <v>17.5</v>
      </c>
      <c r="Q187">
        <v>17.600000000000001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19.3</v>
      </c>
      <c r="C188" s="2">
        <v>65</v>
      </c>
      <c r="D188" s="2">
        <v>12.6</v>
      </c>
      <c r="E188" s="2">
        <v>19.3</v>
      </c>
      <c r="F188" s="2">
        <v>0</v>
      </c>
      <c r="G188" s="2">
        <v>0</v>
      </c>
      <c r="H188" s="2">
        <v>1014.3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5.2</v>
      </c>
      <c r="O188">
        <v>293</v>
      </c>
      <c r="P188">
        <v>17.5</v>
      </c>
      <c r="Q188">
        <v>17.600000000000001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19.3</v>
      </c>
      <c r="C189" s="2">
        <v>65</v>
      </c>
      <c r="D189" s="2">
        <v>12.6</v>
      </c>
      <c r="E189" s="2">
        <v>19.3</v>
      </c>
      <c r="F189" s="2">
        <v>0</v>
      </c>
      <c r="G189" s="2">
        <v>0</v>
      </c>
      <c r="H189" s="2">
        <v>1014.4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5.2</v>
      </c>
      <c r="O189">
        <v>293</v>
      </c>
      <c r="P189">
        <v>17.5</v>
      </c>
      <c r="Q189">
        <v>17.600000000000001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19.3</v>
      </c>
      <c r="C190" s="2">
        <v>65</v>
      </c>
      <c r="D190" s="2">
        <v>12.6</v>
      </c>
      <c r="E190" s="2">
        <v>19.3</v>
      </c>
      <c r="F190" s="2">
        <v>0</v>
      </c>
      <c r="G190" s="2">
        <v>0</v>
      </c>
      <c r="H190" s="2">
        <v>1014.4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5.2</v>
      </c>
      <c r="O190">
        <v>293</v>
      </c>
      <c r="P190">
        <v>17.399999999999999</v>
      </c>
      <c r="Q190">
        <v>17.5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19.3</v>
      </c>
      <c r="C191" s="2">
        <v>65</v>
      </c>
      <c r="D191" s="2">
        <v>12.6</v>
      </c>
      <c r="E191" s="2">
        <v>19.3</v>
      </c>
      <c r="F191" s="2">
        <v>0</v>
      </c>
      <c r="G191" s="2">
        <v>0</v>
      </c>
      <c r="H191" s="2">
        <v>1014.2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5.2</v>
      </c>
      <c r="O191">
        <v>293</v>
      </c>
      <c r="P191">
        <v>17.399999999999999</v>
      </c>
      <c r="Q191">
        <v>17.5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19.3</v>
      </c>
      <c r="C192" s="2">
        <v>65</v>
      </c>
      <c r="D192" s="2">
        <v>12.6</v>
      </c>
      <c r="E192" s="2">
        <v>19.3</v>
      </c>
      <c r="F192" s="2">
        <v>0</v>
      </c>
      <c r="G192" s="2">
        <v>0</v>
      </c>
      <c r="H192" s="2">
        <v>1014.4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5.2</v>
      </c>
      <c r="O192">
        <v>293</v>
      </c>
      <c r="P192">
        <v>17.399999999999999</v>
      </c>
      <c r="Q192">
        <v>17.5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19.2</v>
      </c>
      <c r="C193" s="2">
        <v>65</v>
      </c>
      <c r="D193" s="2">
        <v>12.5</v>
      </c>
      <c r="E193" s="2">
        <v>19.2</v>
      </c>
      <c r="F193" s="2">
        <v>0</v>
      </c>
      <c r="G193" s="2">
        <v>0</v>
      </c>
      <c r="H193" s="2">
        <v>1014.2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5.2</v>
      </c>
      <c r="O193">
        <v>293</v>
      </c>
      <c r="P193">
        <v>17.399999999999999</v>
      </c>
      <c r="Q193">
        <v>17.5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19.2</v>
      </c>
      <c r="C194" s="2">
        <v>65</v>
      </c>
      <c r="D194" s="2">
        <v>12.5</v>
      </c>
      <c r="E194" s="2">
        <v>19.2</v>
      </c>
      <c r="F194" s="2">
        <v>0</v>
      </c>
      <c r="G194" s="2">
        <v>0</v>
      </c>
      <c r="H194" s="2">
        <v>1014.4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5.2</v>
      </c>
      <c r="O194">
        <v>293</v>
      </c>
      <c r="P194">
        <v>17.399999999999999</v>
      </c>
      <c r="Q194">
        <v>17.5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19.2</v>
      </c>
      <c r="C195" s="2">
        <v>65</v>
      </c>
      <c r="D195" s="2">
        <v>12.5</v>
      </c>
      <c r="E195" s="2">
        <v>19.2</v>
      </c>
      <c r="F195" s="2">
        <v>0</v>
      </c>
      <c r="G195" s="2">
        <v>0</v>
      </c>
      <c r="H195" s="2">
        <v>1014.3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5.2</v>
      </c>
      <c r="O195">
        <v>293</v>
      </c>
      <c r="P195">
        <v>17.399999999999999</v>
      </c>
      <c r="Q195">
        <v>17.5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19.2</v>
      </c>
      <c r="C196" s="2">
        <v>65</v>
      </c>
      <c r="D196" s="2">
        <v>12.5</v>
      </c>
      <c r="E196" s="2">
        <v>19.2</v>
      </c>
      <c r="F196" s="2">
        <v>0</v>
      </c>
      <c r="G196" s="2">
        <v>0</v>
      </c>
      <c r="H196" s="2">
        <v>1014.4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5.2</v>
      </c>
      <c r="O196">
        <v>293</v>
      </c>
      <c r="P196">
        <v>17.399999999999999</v>
      </c>
      <c r="Q196">
        <v>17.5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19.2</v>
      </c>
      <c r="C197" s="2">
        <v>65</v>
      </c>
      <c r="D197" s="2">
        <v>12.5</v>
      </c>
      <c r="E197" s="2">
        <v>19.2</v>
      </c>
      <c r="F197" s="2">
        <v>0</v>
      </c>
      <c r="G197" s="2">
        <v>0</v>
      </c>
      <c r="H197" s="2">
        <v>1014.3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5.2</v>
      </c>
      <c r="O197">
        <v>293</v>
      </c>
      <c r="P197">
        <v>17.3</v>
      </c>
      <c r="Q197">
        <v>17.5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19.2</v>
      </c>
      <c r="C198" s="2">
        <v>65</v>
      </c>
      <c r="D198" s="2">
        <v>12.5</v>
      </c>
      <c r="E198" s="2">
        <v>19.2</v>
      </c>
      <c r="F198" s="2">
        <v>0</v>
      </c>
      <c r="G198" s="2">
        <v>0</v>
      </c>
      <c r="H198" s="2">
        <v>1014.3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5.2</v>
      </c>
      <c r="O198">
        <v>293</v>
      </c>
      <c r="P198">
        <v>17.3</v>
      </c>
      <c r="Q198">
        <v>17.5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19.100000000000001</v>
      </c>
      <c r="C199" s="2">
        <v>65</v>
      </c>
      <c r="D199" s="2">
        <v>12.4</v>
      </c>
      <c r="E199" s="2">
        <v>19.100000000000001</v>
      </c>
      <c r="F199" s="2">
        <v>0</v>
      </c>
      <c r="G199" s="2">
        <v>0</v>
      </c>
      <c r="H199" s="2">
        <v>1014.2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5.2</v>
      </c>
      <c r="O199">
        <v>293</v>
      </c>
      <c r="P199">
        <v>17.3</v>
      </c>
      <c r="Q199">
        <v>17.5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19.100000000000001</v>
      </c>
      <c r="C200" s="2">
        <v>65</v>
      </c>
      <c r="D200" s="2">
        <v>12.4</v>
      </c>
      <c r="E200" s="2">
        <v>19.100000000000001</v>
      </c>
      <c r="F200" s="2">
        <v>0</v>
      </c>
      <c r="G200" s="2">
        <v>0</v>
      </c>
      <c r="H200" s="2">
        <v>1014.3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5.2</v>
      </c>
      <c r="O200">
        <v>293</v>
      </c>
      <c r="P200">
        <v>17.3</v>
      </c>
      <c r="Q200">
        <v>17.5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19.100000000000001</v>
      </c>
      <c r="C201" s="2">
        <v>64</v>
      </c>
      <c r="D201" s="2">
        <v>12.1</v>
      </c>
      <c r="E201" s="2">
        <v>19.100000000000001</v>
      </c>
      <c r="F201" s="2">
        <v>0</v>
      </c>
      <c r="G201" s="2">
        <v>0</v>
      </c>
      <c r="H201" s="2">
        <v>1014.3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5.2</v>
      </c>
      <c r="O201">
        <v>293</v>
      </c>
      <c r="P201">
        <v>17.3</v>
      </c>
      <c r="Q201">
        <v>17.399999999999999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19.100000000000001</v>
      </c>
      <c r="C202" s="2">
        <v>64</v>
      </c>
      <c r="D202" s="2">
        <v>12.1</v>
      </c>
      <c r="E202" s="2">
        <v>19.100000000000001</v>
      </c>
      <c r="F202" s="2">
        <v>0</v>
      </c>
      <c r="G202" s="2">
        <v>0</v>
      </c>
      <c r="H202" s="2">
        <v>1014.2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5.2</v>
      </c>
      <c r="O202">
        <v>293</v>
      </c>
      <c r="P202">
        <v>17.3</v>
      </c>
      <c r="Q202">
        <v>17.399999999999999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19</v>
      </c>
      <c r="C203" s="2">
        <v>64</v>
      </c>
      <c r="D203" s="2">
        <v>12.1</v>
      </c>
      <c r="E203" s="2">
        <v>19</v>
      </c>
      <c r="F203" s="2">
        <v>0</v>
      </c>
      <c r="G203" s="2">
        <v>0</v>
      </c>
      <c r="H203" s="2">
        <v>1014.3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5.2</v>
      </c>
      <c r="O203">
        <v>293</v>
      </c>
      <c r="P203">
        <v>17.3</v>
      </c>
      <c r="Q203">
        <v>17.399999999999999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19</v>
      </c>
      <c r="C204" s="2">
        <v>64</v>
      </c>
      <c r="D204" s="2">
        <v>12.1</v>
      </c>
      <c r="E204" s="2">
        <v>19</v>
      </c>
      <c r="F204" s="2">
        <v>0</v>
      </c>
      <c r="G204" s="2">
        <v>0</v>
      </c>
      <c r="H204" s="2">
        <v>1014.1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5.2</v>
      </c>
      <c r="O204">
        <v>293</v>
      </c>
      <c r="P204">
        <v>17.2</v>
      </c>
      <c r="Q204">
        <v>17.399999999999999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18.899999999999999</v>
      </c>
      <c r="C205" s="2">
        <v>64</v>
      </c>
      <c r="D205" s="2">
        <v>12</v>
      </c>
      <c r="E205" s="2">
        <v>18.899999999999999</v>
      </c>
      <c r="F205" s="2">
        <v>0</v>
      </c>
      <c r="G205" s="2">
        <v>0</v>
      </c>
      <c r="H205" s="2">
        <v>1014.3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5.2</v>
      </c>
      <c r="O205">
        <v>293</v>
      </c>
      <c r="P205">
        <v>17.2</v>
      </c>
      <c r="Q205">
        <v>17.399999999999999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18.899999999999999</v>
      </c>
      <c r="C206" s="2">
        <v>64</v>
      </c>
      <c r="D206" s="2">
        <v>12</v>
      </c>
      <c r="E206" s="2">
        <v>18.899999999999999</v>
      </c>
      <c r="F206" s="2">
        <v>0</v>
      </c>
      <c r="G206" s="2">
        <v>0</v>
      </c>
      <c r="H206" s="2">
        <v>1014.4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5.2</v>
      </c>
      <c r="O206">
        <v>293</v>
      </c>
      <c r="P206">
        <v>17.2</v>
      </c>
      <c r="Q206">
        <v>17.399999999999999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18.8</v>
      </c>
      <c r="C207" s="2">
        <v>65</v>
      </c>
      <c r="D207" s="2">
        <v>12.1</v>
      </c>
      <c r="E207" s="2">
        <v>18.8</v>
      </c>
      <c r="F207" s="2">
        <v>0</v>
      </c>
      <c r="G207" s="2">
        <v>0</v>
      </c>
      <c r="H207" s="2">
        <v>1014.4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5.2</v>
      </c>
      <c r="O207">
        <v>293</v>
      </c>
      <c r="P207">
        <v>17.2</v>
      </c>
      <c r="Q207">
        <v>17.399999999999999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18.8</v>
      </c>
      <c r="C208" s="2">
        <v>65</v>
      </c>
      <c r="D208" s="2">
        <v>12.1</v>
      </c>
      <c r="E208" s="2">
        <v>18.8</v>
      </c>
      <c r="F208" s="2">
        <v>0</v>
      </c>
      <c r="G208" s="2">
        <v>0</v>
      </c>
      <c r="H208" s="2">
        <v>1014.4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5.2</v>
      </c>
      <c r="O208">
        <v>293</v>
      </c>
      <c r="P208">
        <v>17.100000000000001</v>
      </c>
      <c r="Q208">
        <v>17.3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18.899999999999999</v>
      </c>
      <c r="C209" s="2">
        <v>64</v>
      </c>
      <c r="D209" s="2">
        <v>12</v>
      </c>
      <c r="E209" s="2">
        <v>18.899999999999999</v>
      </c>
      <c r="F209" s="2">
        <v>0</v>
      </c>
      <c r="G209" s="2">
        <v>0</v>
      </c>
      <c r="H209" s="2">
        <v>1014.3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5.2</v>
      </c>
      <c r="O209">
        <v>293</v>
      </c>
      <c r="P209">
        <v>17.100000000000001</v>
      </c>
      <c r="Q209">
        <v>17.3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18.899999999999999</v>
      </c>
      <c r="C210" s="2">
        <v>64</v>
      </c>
      <c r="D210" s="2">
        <v>12</v>
      </c>
      <c r="E210" s="2">
        <v>18.899999999999999</v>
      </c>
      <c r="F210" s="2">
        <v>0</v>
      </c>
      <c r="G210" s="2">
        <v>0</v>
      </c>
      <c r="H210" s="2">
        <v>1014.3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5.2</v>
      </c>
      <c r="O210">
        <v>293</v>
      </c>
      <c r="P210">
        <v>17.100000000000001</v>
      </c>
      <c r="Q210">
        <v>17.3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19</v>
      </c>
      <c r="C211" s="2">
        <v>65</v>
      </c>
      <c r="D211" s="2">
        <v>12.3</v>
      </c>
      <c r="E211" s="2">
        <v>19</v>
      </c>
      <c r="F211" s="2">
        <v>0</v>
      </c>
      <c r="G211" s="2">
        <v>0</v>
      </c>
      <c r="H211" s="2">
        <v>1014.2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5.2</v>
      </c>
      <c r="O211">
        <v>293</v>
      </c>
      <c r="P211">
        <v>17.100000000000001</v>
      </c>
      <c r="Q211">
        <v>17.3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19</v>
      </c>
      <c r="C212" s="2">
        <v>65</v>
      </c>
      <c r="D212" s="2">
        <v>12.3</v>
      </c>
      <c r="E212" s="2">
        <v>19</v>
      </c>
      <c r="F212" s="2">
        <v>0</v>
      </c>
      <c r="G212" s="2">
        <v>0</v>
      </c>
      <c r="H212" s="2">
        <v>1014.5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5.2</v>
      </c>
      <c r="O212">
        <v>293</v>
      </c>
      <c r="P212">
        <v>17.100000000000001</v>
      </c>
      <c r="Q212">
        <v>17.3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19.100000000000001</v>
      </c>
      <c r="C213" s="2">
        <v>65</v>
      </c>
      <c r="D213" s="2">
        <v>12.4</v>
      </c>
      <c r="E213" s="2">
        <v>19.100000000000001</v>
      </c>
      <c r="F213" s="2">
        <v>0</v>
      </c>
      <c r="G213" s="2">
        <v>0</v>
      </c>
      <c r="H213" s="2">
        <v>1014.5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5.2</v>
      </c>
      <c r="O213">
        <v>293</v>
      </c>
      <c r="P213">
        <v>17.100000000000001</v>
      </c>
      <c r="Q213">
        <v>17.3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19.100000000000001</v>
      </c>
      <c r="C214" s="2">
        <v>66</v>
      </c>
      <c r="D214" s="2">
        <v>12.6</v>
      </c>
      <c r="E214" s="2">
        <v>19.100000000000001</v>
      </c>
      <c r="F214" s="2">
        <v>0</v>
      </c>
      <c r="G214" s="2">
        <v>0</v>
      </c>
      <c r="H214" s="2">
        <v>1014.4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5.2</v>
      </c>
      <c r="O214">
        <v>293</v>
      </c>
      <c r="P214">
        <v>17.100000000000001</v>
      </c>
      <c r="Q214">
        <v>17.3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19.100000000000001</v>
      </c>
      <c r="C215" s="2">
        <v>66</v>
      </c>
      <c r="D215" s="2">
        <v>12.6</v>
      </c>
      <c r="E215" s="2">
        <v>19.100000000000001</v>
      </c>
      <c r="F215" s="2">
        <v>0</v>
      </c>
      <c r="G215" s="2">
        <v>0</v>
      </c>
      <c r="H215" s="2">
        <v>1014.4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5.2</v>
      </c>
      <c r="O215">
        <v>293</v>
      </c>
      <c r="P215">
        <v>17.100000000000001</v>
      </c>
      <c r="Q215">
        <v>17.3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19.100000000000001</v>
      </c>
      <c r="C216" s="2">
        <v>66</v>
      </c>
      <c r="D216" s="2">
        <v>12.6</v>
      </c>
      <c r="E216" s="2">
        <v>19.100000000000001</v>
      </c>
      <c r="F216" s="2">
        <v>0</v>
      </c>
      <c r="G216" s="2">
        <v>0</v>
      </c>
      <c r="H216" s="2">
        <v>1014.5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5.2</v>
      </c>
      <c r="O216">
        <v>293</v>
      </c>
      <c r="P216">
        <v>17.100000000000001</v>
      </c>
      <c r="Q216">
        <v>17.3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19.3</v>
      </c>
      <c r="C217" s="2">
        <v>67</v>
      </c>
      <c r="D217" s="2">
        <v>13</v>
      </c>
      <c r="E217" s="2">
        <v>19.3</v>
      </c>
      <c r="F217" s="2">
        <v>0</v>
      </c>
      <c r="G217" s="2">
        <v>0</v>
      </c>
      <c r="H217" s="2">
        <v>1014.3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5.2</v>
      </c>
      <c r="O217">
        <v>293</v>
      </c>
      <c r="P217">
        <v>17.100000000000001</v>
      </c>
      <c r="Q217">
        <v>17.3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19.3</v>
      </c>
      <c r="C218" s="2">
        <v>67</v>
      </c>
      <c r="D218" s="2">
        <v>13</v>
      </c>
      <c r="E218" s="2">
        <v>19.3</v>
      </c>
      <c r="F218" s="2">
        <v>0</v>
      </c>
      <c r="G218" s="2">
        <v>0</v>
      </c>
      <c r="H218" s="2">
        <v>1014.3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5.2</v>
      </c>
      <c r="O218">
        <v>293</v>
      </c>
      <c r="P218">
        <v>17.100000000000001</v>
      </c>
      <c r="Q218">
        <v>17.3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19.399999999999999</v>
      </c>
      <c r="C219" s="2">
        <v>67</v>
      </c>
      <c r="D219" s="2">
        <v>13.1</v>
      </c>
      <c r="E219" s="2">
        <v>19.399999999999999</v>
      </c>
      <c r="F219" s="2">
        <v>0</v>
      </c>
      <c r="G219" s="2">
        <v>0</v>
      </c>
      <c r="H219" s="2">
        <v>1014.4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5.2</v>
      </c>
      <c r="O219">
        <v>293</v>
      </c>
      <c r="P219">
        <v>17.100000000000001</v>
      </c>
      <c r="Q219">
        <v>17.3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19.399999999999999</v>
      </c>
      <c r="C220" s="2">
        <v>67</v>
      </c>
      <c r="D220" s="2">
        <v>13.1</v>
      </c>
      <c r="E220" s="2">
        <v>19.399999999999999</v>
      </c>
      <c r="F220" s="2">
        <v>0</v>
      </c>
      <c r="G220" s="2">
        <v>0</v>
      </c>
      <c r="H220" s="2">
        <v>1014.2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5.2</v>
      </c>
      <c r="O220">
        <v>293</v>
      </c>
      <c r="P220">
        <v>17.2</v>
      </c>
      <c r="Q220">
        <v>17.3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19.3</v>
      </c>
      <c r="C221" s="2">
        <v>68</v>
      </c>
      <c r="D221" s="2">
        <v>13.2</v>
      </c>
      <c r="E221" s="2">
        <v>19.3</v>
      </c>
      <c r="F221" s="2">
        <v>0</v>
      </c>
      <c r="G221" s="2">
        <v>0</v>
      </c>
      <c r="H221" s="2">
        <v>1014.5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5.2</v>
      </c>
      <c r="O221">
        <v>293</v>
      </c>
      <c r="P221">
        <v>17.2</v>
      </c>
      <c r="Q221">
        <v>17.399999999999999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19.5</v>
      </c>
      <c r="C222" s="2">
        <v>68</v>
      </c>
      <c r="D222" s="2">
        <v>13.4</v>
      </c>
      <c r="E222" s="2">
        <v>19.5</v>
      </c>
      <c r="F222" s="2">
        <v>0</v>
      </c>
      <c r="G222" s="2">
        <v>2.9</v>
      </c>
      <c r="H222" s="2">
        <v>1014.5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5.2</v>
      </c>
      <c r="O222">
        <v>293</v>
      </c>
      <c r="P222">
        <v>17.2</v>
      </c>
      <c r="Q222">
        <v>17.399999999999999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19.600000000000001</v>
      </c>
      <c r="C223" s="2">
        <v>68</v>
      </c>
      <c r="D223" s="2">
        <v>13.5</v>
      </c>
      <c r="E223" s="2">
        <v>19.600000000000001</v>
      </c>
      <c r="F223" s="2">
        <v>0</v>
      </c>
      <c r="G223" s="2">
        <v>0</v>
      </c>
      <c r="H223" s="2">
        <v>1014.3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5.2</v>
      </c>
      <c r="O223">
        <v>293</v>
      </c>
      <c r="P223">
        <v>17.2</v>
      </c>
      <c r="Q223">
        <v>17.399999999999999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19.600000000000001</v>
      </c>
      <c r="C224" s="2">
        <v>68</v>
      </c>
      <c r="D224" s="2">
        <v>13.5</v>
      </c>
      <c r="E224" s="2">
        <v>19.600000000000001</v>
      </c>
      <c r="F224" s="2">
        <v>0</v>
      </c>
      <c r="G224" s="2">
        <v>0</v>
      </c>
      <c r="H224" s="2">
        <v>1014.3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5.2</v>
      </c>
      <c r="O224">
        <v>293</v>
      </c>
      <c r="P224">
        <v>17.2</v>
      </c>
      <c r="Q224">
        <v>17.399999999999999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19.7</v>
      </c>
      <c r="C225" s="2">
        <v>69</v>
      </c>
      <c r="D225" s="2">
        <v>13.9</v>
      </c>
      <c r="E225" s="2">
        <v>19.7</v>
      </c>
      <c r="F225" s="2">
        <v>0</v>
      </c>
      <c r="G225" s="2">
        <v>2.5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5.2</v>
      </c>
      <c r="O225">
        <v>293</v>
      </c>
      <c r="P225">
        <v>17.2</v>
      </c>
      <c r="Q225">
        <v>17.399999999999999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19.8</v>
      </c>
      <c r="C226" s="2">
        <v>69</v>
      </c>
      <c r="D226" s="2">
        <v>14</v>
      </c>
      <c r="E226" s="2">
        <v>19.8</v>
      </c>
      <c r="F226" s="2">
        <v>0</v>
      </c>
      <c r="G226" s="2">
        <v>0</v>
      </c>
      <c r="H226" s="2">
        <v>1014.3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5.2</v>
      </c>
      <c r="O226">
        <v>293</v>
      </c>
      <c r="P226">
        <v>17.2</v>
      </c>
      <c r="Q226">
        <v>17.5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19.899999999999999</v>
      </c>
      <c r="C227" s="2">
        <v>69</v>
      </c>
      <c r="D227" s="2">
        <v>14.1</v>
      </c>
      <c r="E227" s="2">
        <v>19.899999999999999</v>
      </c>
      <c r="F227" s="2">
        <v>0</v>
      </c>
      <c r="G227" s="2">
        <v>0</v>
      </c>
      <c r="H227" s="2">
        <v>1014.5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5.2</v>
      </c>
      <c r="O227">
        <v>293</v>
      </c>
      <c r="P227">
        <v>17.3</v>
      </c>
      <c r="Q227">
        <v>17.5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19.899999999999999</v>
      </c>
      <c r="C228" s="2">
        <v>69</v>
      </c>
      <c r="D228" s="2">
        <v>14.1</v>
      </c>
      <c r="E228" s="2">
        <v>19.899999999999999</v>
      </c>
      <c r="F228" s="2">
        <v>0</v>
      </c>
      <c r="G228" s="2">
        <v>0</v>
      </c>
      <c r="H228" s="2">
        <v>1014.4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5.2</v>
      </c>
      <c r="O228">
        <v>293</v>
      </c>
      <c r="P228">
        <v>17.3</v>
      </c>
      <c r="Q228">
        <v>17.5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19.8</v>
      </c>
      <c r="C229" s="2">
        <v>69</v>
      </c>
      <c r="D229" s="2">
        <v>14</v>
      </c>
      <c r="E229" s="2">
        <v>19.8</v>
      </c>
      <c r="F229" s="2">
        <v>0</v>
      </c>
      <c r="G229" s="2">
        <v>0</v>
      </c>
      <c r="H229" s="2">
        <v>1014.5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5.2</v>
      </c>
      <c r="O229">
        <v>293</v>
      </c>
      <c r="P229">
        <v>17.399999999999999</v>
      </c>
      <c r="Q229">
        <v>17.600000000000001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19.899999999999999</v>
      </c>
      <c r="C230" s="2">
        <v>70</v>
      </c>
      <c r="D230" s="2">
        <v>14.3</v>
      </c>
      <c r="E230" s="2">
        <v>19.899999999999999</v>
      </c>
      <c r="F230" s="2">
        <v>0</v>
      </c>
      <c r="G230" s="2">
        <v>0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5.2</v>
      </c>
      <c r="O230">
        <v>293</v>
      </c>
      <c r="P230">
        <v>17.399999999999999</v>
      </c>
      <c r="Q230">
        <v>17.600000000000001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19.899999999999999</v>
      </c>
      <c r="C231" s="2">
        <v>70</v>
      </c>
      <c r="D231" s="2">
        <v>14.3</v>
      </c>
      <c r="E231" s="2">
        <v>19.899999999999999</v>
      </c>
      <c r="F231" s="2">
        <v>0</v>
      </c>
      <c r="G231" s="2">
        <v>1.8</v>
      </c>
      <c r="H231" s="2">
        <v>1014.3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5.2</v>
      </c>
      <c r="O231">
        <v>293</v>
      </c>
      <c r="P231">
        <v>17.399999999999999</v>
      </c>
      <c r="Q231">
        <v>17.7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19.899999999999999</v>
      </c>
      <c r="C232" s="2">
        <v>69</v>
      </c>
      <c r="D232" s="2">
        <v>14.1</v>
      </c>
      <c r="E232" s="2">
        <v>19.899999999999999</v>
      </c>
      <c r="F232" s="2">
        <v>0</v>
      </c>
      <c r="G232" s="2">
        <v>0</v>
      </c>
      <c r="H232" s="2">
        <v>1014.4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5.2</v>
      </c>
      <c r="O232">
        <v>293</v>
      </c>
      <c r="P232">
        <v>17.5</v>
      </c>
      <c r="Q232">
        <v>17.7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19.899999999999999</v>
      </c>
      <c r="C233" s="2">
        <v>70</v>
      </c>
      <c r="D233" s="2">
        <v>14.3</v>
      </c>
      <c r="E233" s="2">
        <v>19.899999999999999</v>
      </c>
      <c r="F233" s="2">
        <v>0</v>
      </c>
      <c r="G233" s="2">
        <v>0</v>
      </c>
      <c r="H233" s="2">
        <v>1014.5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5.2</v>
      </c>
      <c r="O233">
        <v>293</v>
      </c>
      <c r="P233">
        <v>17.5</v>
      </c>
      <c r="Q233">
        <v>17.7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19.899999999999999</v>
      </c>
      <c r="C234" s="2">
        <v>70</v>
      </c>
      <c r="D234" s="2">
        <v>14.3</v>
      </c>
      <c r="E234" s="2">
        <v>19.899999999999999</v>
      </c>
      <c r="F234" s="2">
        <v>0</v>
      </c>
      <c r="G234" s="2">
        <v>0</v>
      </c>
      <c r="H234" s="2">
        <v>1014.4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5.2</v>
      </c>
      <c r="O234">
        <v>293</v>
      </c>
      <c r="P234">
        <v>17.5</v>
      </c>
      <c r="Q234">
        <v>17.7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19.899999999999999</v>
      </c>
      <c r="C235" s="2">
        <v>70</v>
      </c>
      <c r="D235" s="2">
        <v>14.3</v>
      </c>
      <c r="E235" s="2">
        <v>19.899999999999999</v>
      </c>
      <c r="F235" s="2">
        <v>0</v>
      </c>
      <c r="G235" s="2">
        <v>0</v>
      </c>
      <c r="H235" s="2">
        <v>1014.5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5.2</v>
      </c>
      <c r="O235">
        <v>293</v>
      </c>
      <c r="P235">
        <v>17.600000000000001</v>
      </c>
      <c r="Q235">
        <v>17.8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19.8</v>
      </c>
      <c r="C236" s="2">
        <v>70</v>
      </c>
      <c r="D236" s="2">
        <v>14.2</v>
      </c>
      <c r="E236" s="2">
        <v>19.8</v>
      </c>
      <c r="F236" s="2">
        <v>0</v>
      </c>
      <c r="G236" s="2">
        <v>0</v>
      </c>
      <c r="H236" s="2">
        <v>1014.2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5.2</v>
      </c>
      <c r="O236">
        <v>293</v>
      </c>
      <c r="P236">
        <v>17.600000000000001</v>
      </c>
      <c r="Q236">
        <v>17.8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19.8</v>
      </c>
      <c r="C237" s="2">
        <v>70</v>
      </c>
      <c r="D237" s="2">
        <v>14.2</v>
      </c>
      <c r="E237" s="2">
        <v>19.8</v>
      </c>
      <c r="F237" s="2">
        <v>0</v>
      </c>
      <c r="G237" s="2">
        <v>0</v>
      </c>
      <c r="H237" s="2">
        <v>1014.6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5.2</v>
      </c>
      <c r="O237">
        <v>293</v>
      </c>
      <c r="P237">
        <v>17.600000000000001</v>
      </c>
      <c r="Q237">
        <v>17.8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19.8</v>
      </c>
      <c r="C238" s="2">
        <v>70</v>
      </c>
      <c r="D238" s="2">
        <v>14.2</v>
      </c>
      <c r="E238" s="2">
        <v>19.8</v>
      </c>
      <c r="F238" s="2">
        <v>0</v>
      </c>
      <c r="G238" s="2">
        <v>0</v>
      </c>
      <c r="H238" s="2">
        <v>1014.4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5.2</v>
      </c>
      <c r="O238">
        <v>293</v>
      </c>
      <c r="P238">
        <v>17.600000000000001</v>
      </c>
      <c r="Q238">
        <v>17.8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19.8</v>
      </c>
      <c r="C239" s="2">
        <v>70</v>
      </c>
      <c r="D239" s="2">
        <v>14.2</v>
      </c>
      <c r="E239" s="2">
        <v>19.8</v>
      </c>
      <c r="F239" s="2">
        <v>0</v>
      </c>
      <c r="G239" s="2">
        <v>0</v>
      </c>
      <c r="H239" s="2">
        <v>1014.3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5.2</v>
      </c>
      <c r="O239">
        <v>293</v>
      </c>
      <c r="P239">
        <v>17.7</v>
      </c>
      <c r="Q239">
        <v>17.8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19.8</v>
      </c>
      <c r="C240" s="2">
        <v>70</v>
      </c>
      <c r="D240" s="2">
        <v>14.2</v>
      </c>
      <c r="E240" s="2">
        <v>19.8</v>
      </c>
      <c r="F240" s="2">
        <v>2.2000000000000002</v>
      </c>
      <c r="G240" s="2">
        <v>2.5</v>
      </c>
      <c r="H240" s="2">
        <v>1014.4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5.2</v>
      </c>
      <c r="O240">
        <v>293</v>
      </c>
      <c r="P240">
        <v>17.7</v>
      </c>
      <c r="Q240">
        <v>17.899999999999999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19.899999999999999</v>
      </c>
      <c r="C241" s="2">
        <v>70</v>
      </c>
      <c r="D241" s="2">
        <v>14.3</v>
      </c>
      <c r="E241" s="2">
        <v>19.899999999999999</v>
      </c>
      <c r="F241" s="2">
        <v>0</v>
      </c>
      <c r="G241" s="2">
        <v>1.8</v>
      </c>
      <c r="H241" s="2">
        <v>1014.2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5.2</v>
      </c>
      <c r="O241">
        <v>293</v>
      </c>
      <c r="P241">
        <v>17.7</v>
      </c>
      <c r="Q241">
        <v>17.899999999999999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19.899999999999999</v>
      </c>
      <c r="C242" s="2">
        <v>70</v>
      </c>
      <c r="D242" s="2">
        <v>14.3</v>
      </c>
      <c r="E242" s="2">
        <v>19.899999999999999</v>
      </c>
      <c r="F242" s="2">
        <v>0</v>
      </c>
      <c r="G242" s="2">
        <v>0</v>
      </c>
      <c r="H242" s="2">
        <v>1014.5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5.2</v>
      </c>
      <c r="O242">
        <v>293</v>
      </c>
      <c r="P242">
        <v>17.7</v>
      </c>
      <c r="Q242">
        <v>17.899999999999999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19.899999999999999</v>
      </c>
      <c r="C243" s="2">
        <v>70</v>
      </c>
      <c r="D243" s="2">
        <v>14.3</v>
      </c>
      <c r="E243" s="2">
        <v>19.899999999999999</v>
      </c>
      <c r="F243" s="2">
        <v>0</v>
      </c>
      <c r="G243" s="2">
        <v>0</v>
      </c>
      <c r="H243" s="2">
        <v>1014.4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5.2</v>
      </c>
      <c r="O243">
        <v>293</v>
      </c>
      <c r="P243">
        <v>17.7</v>
      </c>
      <c r="Q243">
        <v>17.899999999999999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19.899999999999999</v>
      </c>
      <c r="C244" s="2">
        <v>70</v>
      </c>
      <c r="D244" s="2">
        <v>14.3</v>
      </c>
      <c r="E244" s="2">
        <v>19.899999999999999</v>
      </c>
      <c r="F244" s="2">
        <v>2.2000000000000002</v>
      </c>
      <c r="G244" s="2">
        <v>2.2000000000000002</v>
      </c>
      <c r="H244" s="2">
        <v>1014.3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5.2</v>
      </c>
      <c r="O244">
        <v>293</v>
      </c>
      <c r="P244">
        <v>17.7</v>
      </c>
      <c r="Q244">
        <v>17.899999999999999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19.899999999999999</v>
      </c>
      <c r="C245" s="2">
        <v>70</v>
      </c>
      <c r="D245" s="2">
        <v>14.3</v>
      </c>
      <c r="E245" s="2">
        <v>19.899999999999999</v>
      </c>
      <c r="F245" s="2">
        <v>0</v>
      </c>
      <c r="G245" s="2">
        <v>0</v>
      </c>
      <c r="H245" s="2">
        <v>1014.3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5.2</v>
      </c>
      <c r="O245">
        <v>293</v>
      </c>
      <c r="P245">
        <v>17.8</v>
      </c>
      <c r="Q245">
        <v>18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19.899999999999999</v>
      </c>
      <c r="C246" s="2">
        <v>70</v>
      </c>
      <c r="D246" s="2">
        <v>14.3</v>
      </c>
      <c r="E246" s="2">
        <v>19.899999999999999</v>
      </c>
      <c r="F246" s="2">
        <v>2.2000000000000002</v>
      </c>
      <c r="G246" s="2">
        <v>2.2000000000000002</v>
      </c>
      <c r="H246" s="2">
        <v>1014.1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5.2</v>
      </c>
      <c r="O246">
        <v>293</v>
      </c>
      <c r="P246">
        <v>17.8</v>
      </c>
      <c r="Q246">
        <v>18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19.899999999999999</v>
      </c>
      <c r="C247" s="2">
        <v>70</v>
      </c>
      <c r="D247" s="2">
        <v>14.3</v>
      </c>
      <c r="E247" s="2">
        <v>19.899999999999999</v>
      </c>
      <c r="F247" s="2">
        <v>0</v>
      </c>
      <c r="G247" s="2">
        <v>0</v>
      </c>
      <c r="H247" s="2">
        <v>1014.2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5.2</v>
      </c>
      <c r="O247">
        <v>293</v>
      </c>
      <c r="P247">
        <v>17.8</v>
      </c>
      <c r="Q247">
        <v>18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19.899999999999999</v>
      </c>
      <c r="C248" s="2">
        <v>70</v>
      </c>
      <c r="D248" s="2">
        <v>14.3</v>
      </c>
      <c r="E248" s="2">
        <v>19.899999999999999</v>
      </c>
      <c r="F248" s="2">
        <v>2.2000000000000002</v>
      </c>
      <c r="G248" s="2">
        <v>2.2000000000000002</v>
      </c>
      <c r="H248" s="2">
        <v>1014.2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5.2</v>
      </c>
      <c r="O248">
        <v>293</v>
      </c>
      <c r="P248">
        <v>17.899999999999999</v>
      </c>
      <c r="Q248">
        <v>18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19.899999999999999</v>
      </c>
      <c r="C249" s="2">
        <v>69</v>
      </c>
      <c r="D249" s="2">
        <v>14.1</v>
      </c>
      <c r="E249" s="2">
        <v>19.899999999999999</v>
      </c>
      <c r="F249" s="2">
        <v>6.1</v>
      </c>
      <c r="G249" s="2">
        <v>6.1</v>
      </c>
      <c r="H249" s="2">
        <v>1014.4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5.2</v>
      </c>
      <c r="O249">
        <v>293</v>
      </c>
      <c r="P249">
        <v>17.899999999999999</v>
      </c>
      <c r="Q249">
        <v>18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20</v>
      </c>
      <c r="C250" s="2">
        <v>69</v>
      </c>
      <c r="D250" s="2">
        <v>14.2</v>
      </c>
      <c r="E250" s="2">
        <v>20</v>
      </c>
      <c r="F250" s="2">
        <v>2.2000000000000002</v>
      </c>
      <c r="G250" s="2">
        <v>2.2000000000000002</v>
      </c>
      <c r="H250" s="2">
        <v>1014.2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5.2</v>
      </c>
      <c r="O250">
        <v>293</v>
      </c>
      <c r="P250">
        <v>17.899999999999999</v>
      </c>
      <c r="Q250">
        <v>18.100000000000001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20</v>
      </c>
      <c r="C251" s="2">
        <v>69</v>
      </c>
      <c r="D251" s="2">
        <v>14.2</v>
      </c>
      <c r="E251" s="2">
        <v>20</v>
      </c>
      <c r="F251" s="2">
        <v>0</v>
      </c>
      <c r="G251" s="2">
        <v>0</v>
      </c>
      <c r="H251" s="2">
        <v>1014.3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5.2</v>
      </c>
      <c r="O251">
        <v>293</v>
      </c>
      <c r="P251">
        <v>17.899999999999999</v>
      </c>
      <c r="Q251">
        <v>18.100000000000001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20.100000000000001</v>
      </c>
      <c r="C252" s="2">
        <v>69</v>
      </c>
      <c r="D252" s="2">
        <v>14.2</v>
      </c>
      <c r="E252" s="2">
        <v>20.100000000000001</v>
      </c>
      <c r="F252" s="2">
        <v>0</v>
      </c>
      <c r="G252" s="2">
        <v>0</v>
      </c>
      <c r="H252" s="2">
        <v>1014.3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5.2</v>
      </c>
      <c r="O252">
        <v>293</v>
      </c>
      <c r="P252">
        <v>18</v>
      </c>
      <c r="Q252">
        <v>18.100000000000001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20.100000000000001</v>
      </c>
      <c r="C253" s="2">
        <v>69</v>
      </c>
      <c r="D253" s="2">
        <v>14.2</v>
      </c>
      <c r="E253" s="2">
        <v>20.100000000000001</v>
      </c>
      <c r="F253" s="2">
        <v>5.4</v>
      </c>
      <c r="G253" s="2">
        <v>5.4</v>
      </c>
      <c r="H253" s="2">
        <v>1014.3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5.2</v>
      </c>
      <c r="O253">
        <v>293</v>
      </c>
      <c r="P253">
        <v>18</v>
      </c>
      <c r="Q253">
        <v>18.100000000000001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20.100000000000001</v>
      </c>
      <c r="C254" s="2">
        <v>68</v>
      </c>
      <c r="D254" s="2">
        <v>14</v>
      </c>
      <c r="E254" s="2">
        <v>20.100000000000001</v>
      </c>
      <c r="F254" s="2">
        <v>0</v>
      </c>
      <c r="G254" s="2">
        <v>2.5</v>
      </c>
      <c r="H254" s="2">
        <v>1014.3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5.2</v>
      </c>
      <c r="O254">
        <v>293</v>
      </c>
      <c r="P254">
        <v>18</v>
      </c>
      <c r="Q254">
        <v>18.2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20.100000000000001</v>
      </c>
      <c r="C255" s="2">
        <v>68</v>
      </c>
      <c r="D255" s="2">
        <v>14</v>
      </c>
      <c r="E255" s="2">
        <v>20.100000000000001</v>
      </c>
      <c r="F255" s="2">
        <v>0</v>
      </c>
      <c r="G255" s="2">
        <v>1.8</v>
      </c>
      <c r="H255" s="2">
        <v>1014.4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5.2</v>
      </c>
      <c r="O255">
        <v>293</v>
      </c>
      <c r="P255">
        <v>18.100000000000001</v>
      </c>
      <c r="Q255">
        <v>18.2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20.100000000000001</v>
      </c>
      <c r="C256" s="2">
        <v>68</v>
      </c>
      <c r="D256" s="2">
        <v>14</v>
      </c>
      <c r="E256" s="2">
        <v>20.100000000000001</v>
      </c>
      <c r="F256" s="2">
        <v>0</v>
      </c>
      <c r="G256" s="2">
        <v>0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5.2</v>
      </c>
      <c r="O256">
        <v>293</v>
      </c>
      <c r="P256">
        <v>18.100000000000001</v>
      </c>
      <c r="Q256">
        <v>18.2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20.100000000000001</v>
      </c>
      <c r="C257" s="2">
        <v>68</v>
      </c>
      <c r="D257" s="2">
        <v>14</v>
      </c>
      <c r="E257" s="2">
        <v>20.100000000000001</v>
      </c>
      <c r="F257" s="2">
        <v>0</v>
      </c>
      <c r="G257" s="2">
        <v>0</v>
      </c>
      <c r="H257" s="2">
        <v>1014.3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5.2</v>
      </c>
      <c r="O257">
        <v>293</v>
      </c>
      <c r="P257">
        <v>18.100000000000001</v>
      </c>
      <c r="Q257">
        <v>18.2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20.100000000000001</v>
      </c>
      <c r="C258" s="2">
        <v>69</v>
      </c>
      <c r="D258" s="2">
        <v>14.2</v>
      </c>
      <c r="E258" s="2">
        <v>20.100000000000001</v>
      </c>
      <c r="F258" s="2">
        <v>0</v>
      </c>
      <c r="G258" s="2">
        <v>0</v>
      </c>
      <c r="H258" s="2">
        <v>1014.2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5.2</v>
      </c>
      <c r="O258">
        <v>293</v>
      </c>
      <c r="P258">
        <v>18.2</v>
      </c>
      <c r="Q258">
        <v>18.2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20</v>
      </c>
      <c r="C259" s="2">
        <v>69</v>
      </c>
      <c r="D259" s="2">
        <v>14.2</v>
      </c>
      <c r="E259" s="2">
        <v>20</v>
      </c>
      <c r="F259" s="2">
        <v>0</v>
      </c>
      <c r="G259" s="2">
        <v>0</v>
      </c>
      <c r="H259" s="2">
        <v>1014.3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5.2</v>
      </c>
      <c r="O259">
        <v>293</v>
      </c>
      <c r="P259">
        <v>18.2</v>
      </c>
      <c r="Q259">
        <v>18.3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20</v>
      </c>
      <c r="C260" s="2">
        <v>69</v>
      </c>
      <c r="D260" s="2">
        <v>14.2</v>
      </c>
      <c r="E260" s="2">
        <v>20</v>
      </c>
      <c r="F260" s="2">
        <v>0</v>
      </c>
      <c r="G260" s="2">
        <v>1.8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5.2</v>
      </c>
      <c r="O260">
        <v>293</v>
      </c>
      <c r="P260">
        <v>18.2</v>
      </c>
      <c r="Q260">
        <v>18.3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20</v>
      </c>
      <c r="C261" s="2">
        <v>69</v>
      </c>
      <c r="D261" s="2">
        <v>14.2</v>
      </c>
      <c r="E261" s="2">
        <v>20</v>
      </c>
      <c r="F261" s="2">
        <v>0</v>
      </c>
      <c r="G261" s="2">
        <v>0</v>
      </c>
      <c r="H261" s="2">
        <v>1014.2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5.2</v>
      </c>
      <c r="O261">
        <v>293</v>
      </c>
      <c r="P261">
        <v>18.2</v>
      </c>
      <c r="Q261">
        <v>18.3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20</v>
      </c>
      <c r="C262" s="2">
        <v>69</v>
      </c>
      <c r="D262" s="2">
        <v>14.2</v>
      </c>
      <c r="E262" s="2">
        <v>20</v>
      </c>
      <c r="F262" s="2">
        <v>0</v>
      </c>
      <c r="G262" s="2">
        <v>0</v>
      </c>
      <c r="H262" s="2">
        <v>1014.4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5.2</v>
      </c>
      <c r="O262">
        <v>293</v>
      </c>
      <c r="P262">
        <v>18.2</v>
      </c>
      <c r="Q262">
        <v>18.3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20</v>
      </c>
      <c r="C263" s="2">
        <v>69</v>
      </c>
      <c r="D263" s="2">
        <v>14.2</v>
      </c>
      <c r="E263" s="2">
        <v>20</v>
      </c>
      <c r="F263" s="2">
        <v>0</v>
      </c>
      <c r="G263" s="2">
        <v>0</v>
      </c>
      <c r="H263" s="2">
        <v>1014.3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5.2</v>
      </c>
      <c r="O263">
        <v>293</v>
      </c>
      <c r="P263">
        <v>18.2</v>
      </c>
      <c r="Q263">
        <v>18.3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19.899999999999999</v>
      </c>
      <c r="C264" s="2">
        <v>69</v>
      </c>
      <c r="D264" s="2">
        <v>14.1</v>
      </c>
      <c r="E264" s="2">
        <v>19.899999999999999</v>
      </c>
      <c r="F264" s="2">
        <v>0</v>
      </c>
      <c r="G264" s="2">
        <v>0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5.2</v>
      </c>
      <c r="O264">
        <v>293</v>
      </c>
      <c r="P264">
        <v>18.2</v>
      </c>
      <c r="Q264">
        <v>18.3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19.899999999999999</v>
      </c>
      <c r="C265" s="2">
        <v>69</v>
      </c>
      <c r="D265" s="2">
        <v>14.1</v>
      </c>
      <c r="E265" s="2">
        <v>19.899999999999999</v>
      </c>
      <c r="F265" s="2">
        <v>0</v>
      </c>
      <c r="G265" s="2">
        <v>0</v>
      </c>
      <c r="H265" s="2">
        <v>1014.2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5.2</v>
      </c>
      <c r="O265">
        <v>293</v>
      </c>
      <c r="P265">
        <v>18.2</v>
      </c>
      <c r="Q265">
        <v>18.3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19.8</v>
      </c>
      <c r="C266" s="2">
        <v>69</v>
      </c>
      <c r="D266" s="2">
        <v>14</v>
      </c>
      <c r="E266" s="2">
        <v>19.8</v>
      </c>
      <c r="F266" s="2">
        <v>0</v>
      </c>
      <c r="G266" s="2">
        <v>0</v>
      </c>
      <c r="H266" s="2">
        <v>1014.1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5.2</v>
      </c>
      <c r="O266">
        <v>293</v>
      </c>
      <c r="P266">
        <v>18.100000000000001</v>
      </c>
      <c r="Q266">
        <v>18.3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19.8</v>
      </c>
      <c r="C267" s="2">
        <v>69</v>
      </c>
      <c r="D267" s="2">
        <v>14</v>
      </c>
      <c r="E267" s="2">
        <v>19.8</v>
      </c>
      <c r="F267" s="2">
        <v>0</v>
      </c>
      <c r="G267" s="2">
        <v>2.5</v>
      </c>
      <c r="H267" s="2">
        <v>1014.3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5.2</v>
      </c>
      <c r="O267">
        <v>293</v>
      </c>
      <c r="P267">
        <v>18.2</v>
      </c>
      <c r="Q267">
        <v>18.3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19.8</v>
      </c>
      <c r="C268" s="2">
        <v>68</v>
      </c>
      <c r="D268" s="2">
        <v>13.7</v>
      </c>
      <c r="E268" s="2">
        <v>19.8</v>
      </c>
      <c r="F268" s="2">
        <v>0</v>
      </c>
      <c r="G268" s="2">
        <v>0</v>
      </c>
      <c r="H268" s="2">
        <v>1014.2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5.2</v>
      </c>
      <c r="O268">
        <v>293</v>
      </c>
      <c r="P268">
        <v>18.100000000000001</v>
      </c>
      <c r="Q268">
        <v>18.399999999999999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19.8</v>
      </c>
      <c r="C269" s="2">
        <v>69</v>
      </c>
      <c r="D269" s="2">
        <v>14</v>
      </c>
      <c r="E269" s="2">
        <v>19.8</v>
      </c>
      <c r="F269" s="2">
        <v>0</v>
      </c>
      <c r="G269" s="2">
        <v>1.8</v>
      </c>
      <c r="H269" s="2">
        <v>1014.2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5.2</v>
      </c>
      <c r="O269">
        <v>293</v>
      </c>
      <c r="P269">
        <v>18.100000000000001</v>
      </c>
      <c r="Q269">
        <v>18.3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19.8</v>
      </c>
      <c r="C270" s="2">
        <v>69</v>
      </c>
      <c r="D270" s="2">
        <v>14</v>
      </c>
      <c r="E270" s="2">
        <v>19.8</v>
      </c>
      <c r="F270" s="2">
        <v>0</v>
      </c>
      <c r="G270" s="2">
        <v>0</v>
      </c>
      <c r="H270" s="2">
        <v>1014.2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5.2</v>
      </c>
      <c r="O270">
        <v>293</v>
      </c>
      <c r="P270">
        <v>18.100000000000001</v>
      </c>
      <c r="Q270">
        <v>18.3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19.899999999999999</v>
      </c>
      <c r="C271" s="2">
        <v>68</v>
      </c>
      <c r="D271" s="2">
        <v>13.8</v>
      </c>
      <c r="E271" s="2">
        <v>19.899999999999999</v>
      </c>
      <c r="F271" s="2">
        <v>0</v>
      </c>
      <c r="G271" s="2">
        <v>0</v>
      </c>
      <c r="H271" s="2">
        <v>1014.4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5.2</v>
      </c>
      <c r="O271">
        <v>293</v>
      </c>
      <c r="P271">
        <v>18.100000000000001</v>
      </c>
      <c r="Q271">
        <v>18.3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19.8</v>
      </c>
      <c r="C272" s="2">
        <v>69</v>
      </c>
      <c r="D272" s="2">
        <v>14</v>
      </c>
      <c r="E272" s="2">
        <v>19.8</v>
      </c>
      <c r="F272" s="2">
        <v>0</v>
      </c>
      <c r="G272" s="2">
        <v>0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5.2</v>
      </c>
      <c r="O272">
        <v>293</v>
      </c>
      <c r="P272">
        <v>18.100000000000001</v>
      </c>
      <c r="Q272">
        <v>18.3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19.8</v>
      </c>
      <c r="C273" s="2">
        <v>69</v>
      </c>
      <c r="D273" s="2">
        <v>14</v>
      </c>
      <c r="E273" s="2">
        <v>19.8</v>
      </c>
      <c r="F273" s="2">
        <v>0</v>
      </c>
      <c r="G273" s="2">
        <v>0</v>
      </c>
      <c r="H273" s="2">
        <v>1014.1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5.2</v>
      </c>
      <c r="O273">
        <v>293</v>
      </c>
      <c r="P273">
        <v>18.100000000000001</v>
      </c>
      <c r="Q273">
        <v>18.3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19.7</v>
      </c>
      <c r="C274" s="2">
        <v>69</v>
      </c>
      <c r="D274" s="2">
        <v>13.9</v>
      </c>
      <c r="E274" s="2">
        <v>19.7</v>
      </c>
      <c r="F274" s="2">
        <v>0</v>
      </c>
      <c r="G274" s="2">
        <v>0</v>
      </c>
      <c r="H274" s="2">
        <v>1014.3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5.2</v>
      </c>
      <c r="O274">
        <v>293</v>
      </c>
      <c r="P274">
        <v>18.100000000000001</v>
      </c>
      <c r="Q274">
        <v>18.3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19.7</v>
      </c>
      <c r="C275" s="2">
        <v>69</v>
      </c>
      <c r="D275" s="2">
        <v>13.9</v>
      </c>
      <c r="E275" s="2">
        <v>19.7</v>
      </c>
      <c r="F275" s="2">
        <v>0</v>
      </c>
      <c r="G275" s="2">
        <v>0</v>
      </c>
      <c r="H275" s="2">
        <v>1014.4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5.2</v>
      </c>
      <c r="O275">
        <v>293</v>
      </c>
      <c r="P275">
        <v>18.100000000000001</v>
      </c>
      <c r="Q275">
        <v>18.3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19.7</v>
      </c>
      <c r="C276" s="2">
        <v>69</v>
      </c>
      <c r="D276" s="2">
        <v>13.9</v>
      </c>
      <c r="E276" s="2">
        <v>19.7</v>
      </c>
      <c r="F276" s="2">
        <v>0</v>
      </c>
      <c r="G276" s="2">
        <v>0</v>
      </c>
      <c r="H276" s="2">
        <v>1014.1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5.2</v>
      </c>
      <c r="O276">
        <v>293</v>
      </c>
      <c r="P276">
        <v>18</v>
      </c>
      <c r="Q276">
        <v>18.2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19.7</v>
      </c>
      <c r="C277" s="2">
        <v>69</v>
      </c>
      <c r="D277" s="2">
        <v>13.9</v>
      </c>
      <c r="E277" s="2">
        <v>19.7</v>
      </c>
      <c r="F277" s="2">
        <v>0</v>
      </c>
      <c r="G277" s="2">
        <v>0</v>
      </c>
      <c r="H277" s="2">
        <v>1014.2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5.2</v>
      </c>
      <c r="O277">
        <v>293</v>
      </c>
      <c r="P277">
        <v>18</v>
      </c>
      <c r="Q277">
        <v>18.2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19.7</v>
      </c>
      <c r="C278" s="2">
        <v>69</v>
      </c>
      <c r="D278" s="2">
        <v>13.9</v>
      </c>
      <c r="E278" s="2">
        <v>19.7</v>
      </c>
      <c r="F278" s="2">
        <v>0</v>
      </c>
      <c r="G278" s="2">
        <v>0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5.2</v>
      </c>
      <c r="O278">
        <v>293</v>
      </c>
      <c r="P278">
        <v>18</v>
      </c>
      <c r="Q278">
        <v>18.2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19.7</v>
      </c>
      <c r="C279" s="2">
        <v>69</v>
      </c>
      <c r="D279" s="2">
        <v>13.9</v>
      </c>
      <c r="E279" s="2">
        <v>19.7</v>
      </c>
      <c r="F279" s="2">
        <v>0</v>
      </c>
      <c r="G279" s="2">
        <v>0</v>
      </c>
      <c r="H279" s="2">
        <v>1014.3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5.2</v>
      </c>
      <c r="O279">
        <v>293</v>
      </c>
      <c r="P279">
        <v>18</v>
      </c>
      <c r="Q279">
        <v>18.2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19.8</v>
      </c>
      <c r="C280" s="2">
        <v>69</v>
      </c>
      <c r="D280" s="2">
        <v>14</v>
      </c>
      <c r="E280" s="2">
        <v>19.8</v>
      </c>
      <c r="F280" s="2">
        <v>0</v>
      </c>
      <c r="G280" s="2">
        <v>0</v>
      </c>
      <c r="H280" s="2">
        <v>1014.2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5.2</v>
      </c>
      <c r="O280">
        <v>293</v>
      </c>
      <c r="P280">
        <v>18</v>
      </c>
      <c r="Q280">
        <v>18.2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19.8</v>
      </c>
      <c r="C281" s="2">
        <v>70</v>
      </c>
      <c r="D281" s="2">
        <v>14.2</v>
      </c>
      <c r="E281" s="2">
        <v>19.8</v>
      </c>
      <c r="F281" s="2">
        <v>0</v>
      </c>
      <c r="G281" s="2">
        <v>0</v>
      </c>
      <c r="H281" s="2">
        <v>1014.3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5.2</v>
      </c>
      <c r="O281">
        <v>293</v>
      </c>
      <c r="P281">
        <v>18</v>
      </c>
      <c r="Q281">
        <v>18.2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19.8</v>
      </c>
      <c r="C282" s="2">
        <v>70</v>
      </c>
      <c r="D282" s="2">
        <v>14.2</v>
      </c>
      <c r="E282" s="2">
        <v>19.8</v>
      </c>
      <c r="F282" s="2">
        <v>0</v>
      </c>
      <c r="G282" s="2">
        <v>0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5.2</v>
      </c>
      <c r="O282">
        <v>293</v>
      </c>
      <c r="P282">
        <v>18</v>
      </c>
      <c r="Q282">
        <v>18.2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19.899999999999999</v>
      </c>
      <c r="C283" s="2">
        <v>70</v>
      </c>
      <c r="D283" s="2">
        <v>14.3</v>
      </c>
      <c r="E283" s="2">
        <v>19.899999999999999</v>
      </c>
      <c r="F283" s="2">
        <v>0</v>
      </c>
      <c r="G283" s="2">
        <v>0</v>
      </c>
      <c r="H283" s="2">
        <v>1014.5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5.2</v>
      </c>
      <c r="O283">
        <v>293</v>
      </c>
      <c r="P283">
        <v>18</v>
      </c>
      <c r="Q283">
        <v>18.100000000000001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19.8</v>
      </c>
      <c r="C284" s="2">
        <v>70</v>
      </c>
      <c r="D284" s="2">
        <v>14.2</v>
      </c>
      <c r="E284" s="2">
        <v>19.8</v>
      </c>
      <c r="F284" s="2">
        <v>0</v>
      </c>
      <c r="G284" s="2">
        <v>0</v>
      </c>
      <c r="H284" s="2">
        <v>1014.4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5.2</v>
      </c>
      <c r="O284">
        <v>293</v>
      </c>
      <c r="P284">
        <v>18</v>
      </c>
      <c r="Q284">
        <v>18.100000000000001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19.8</v>
      </c>
      <c r="C285" s="2">
        <v>70</v>
      </c>
      <c r="D285" s="2">
        <v>14.2</v>
      </c>
      <c r="E285" s="2">
        <v>19.8</v>
      </c>
      <c r="F285" s="2">
        <v>0</v>
      </c>
      <c r="G285" s="2">
        <v>0</v>
      </c>
      <c r="H285" s="2">
        <v>1014.3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5.2</v>
      </c>
      <c r="O285">
        <v>293</v>
      </c>
      <c r="P285">
        <v>18</v>
      </c>
      <c r="Q285">
        <v>18.100000000000001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19.8</v>
      </c>
      <c r="C286" s="2">
        <v>70</v>
      </c>
      <c r="D286" s="2">
        <v>14.2</v>
      </c>
      <c r="E286" s="2">
        <v>19.8</v>
      </c>
      <c r="F286" s="2">
        <v>0</v>
      </c>
      <c r="G286" s="2">
        <v>0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5.2</v>
      </c>
      <c r="O286">
        <v>293</v>
      </c>
      <c r="P286">
        <v>18</v>
      </c>
      <c r="Q286">
        <v>18.100000000000001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19.8</v>
      </c>
      <c r="C287" s="2">
        <v>70</v>
      </c>
      <c r="D287" s="2">
        <v>14.2</v>
      </c>
      <c r="E287" s="2">
        <v>19.8</v>
      </c>
      <c r="F287" s="2">
        <v>0</v>
      </c>
      <c r="G287" s="2">
        <v>0</v>
      </c>
      <c r="H287" s="2">
        <v>1014.2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5.2</v>
      </c>
      <c r="O287">
        <v>293</v>
      </c>
      <c r="P287">
        <v>18</v>
      </c>
      <c r="Q287">
        <v>18.100000000000001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19.7</v>
      </c>
      <c r="C288" s="2">
        <v>70</v>
      </c>
      <c r="D288" s="2">
        <v>14.1</v>
      </c>
      <c r="E288" s="2">
        <v>19.7</v>
      </c>
      <c r="F288" s="2">
        <v>0</v>
      </c>
      <c r="G288" s="2">
        <v>0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5.2</v>
      </c>
      <c r="O288">
        <v>293</v>
      </c>
      <c r="P288">
        <v>18</v>
      </c>
      <c r="Q288">
        <v>18.100000000000001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19.7</v>
      </c>
      <c r="C289" s="2">
        <v>70</v>
      </c>
      <c r="D289" s="2">
        <v>14.1</v>
      </c>
      <c r="E289" s="2">
        <v>19.7</v>
      </c>
      <c r="F289" s="2">
        <v>0</v>
      </c>
      <c r="G289" s="2">
        <v>0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5.2</v>
      </c>
      <c r="O289">
        <v>293</v>
      </c>
      <c r="P289">
        <v>18</v>
      </c>
      <c r="Q289">
        <v>18.100000000000001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19.8</v>
      </c>
      <c r="C290" s="2">
        <v>71</v>
      </c>
      <c r="D290" s="2">
        <v>14.4</v>
      </c>
      <c r="E290" s="2">
        <v>19.8</v>
      </c>
      <c r="F290" s="2">
        <v>0</v>
      </c>
      <c r="G290" s="2">
        <v>1.8</v>
      </c>
      <c r="H290" s="2">
        <v>1014.2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5.2</v>
      </c>
      <c r="O290">
        <v>293</v>
      </c>
      <c r="P290">
        <v>17.899999999999999</v>
      </c>
      <c r="Q290">
        <v>18.100000000000001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19.8</v>
      </c>
      <c r="C291" s="2">
        <v>71</v>
      </c>
      <c r="D291" s="2">
        <v>14.4</v>
      </c>
      <c r="E291" s="2">
        <v>19.8</v>
      </c>
      <c r="F291" s="2">
        <v>0</v>
      </c>
      <c r="G291" s="2">
        <v>2.5</v>
      </c>
      <c r="H291" s="2">
        <v>1014.3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5.2</v>
      </c>
      <c r="O291">
        <v>293</v>
      </c>
      <c r="P291">
        <v>17.899999999999999</v>
      </c>
      <c r="Q291">
        <v>18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19.899999999999999</v>
      </c>
      <c r="C292" s="2">
        <v>71</v>
      </c>
      <c r="D292" s="2">
        <v>14.5</v>
      </c>
      <c r="E292" s="2">
        <v>19.899999999999999</v>
      </c>
      <c r="F292" s="2">
        <v>0</v>
      </c>
      <c r="G292" s="2">
        <v>0</v>
      </c>
      <c r="H292" s="2">
        <v>1014.2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5.2</v>
      </c>
      <c r="O292">
        <v>293</v>
      </c>
      <c r="P292">
        <v>17.8</v>
      </c>
      <c r="Q292">
        <v>18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19.899999999999999</v>
      </c>
      <c r="C293" s="2">
        <v>71</v>
      </c>
      <c r="D293" s="2">
        <v>14.5</v>
      </c>
      <c r="E293" s="2">
        <v>19.899999999999999</v>
      </c>
      <c r="F293" s="2">
        <v>0</v>
      </c>
      <c r="G293" s="2">
        <v>0</v>
      </c>
      <c r="H293" s="2">
        <v>1014.2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5.2</v>
      </c>
      <c r="O293">
        <v>293</v>
      </c>
      <c r="P293">
        <v>17.8</v>
      </c>
      <c r="Q293">
        <v>18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19.8</v>
      </c>
      <c r="C294" s="2">
        <v>71</v>
      </c>
      <c r="D294" s="2">
        <v>14.4</v>
      </c>
      <c r="E294" s="2">
        <v>19.8</v>
      </c>
      <c r="F294" s="2">
        <v>0</v>
      </c>
      <c r="G294" s="2">
        <v>1.8</v>
      </c>
      <c r="H294" s="2">
        <v>1014.4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5.2</v>
      </c>
      <c r="O294">
        <v>293</v>
      </c>
      <c r="P294">
        <v>17.8</v>
      </c>
      <c r="Q294">
        <v>18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19.899999999999999</v>
      </c>
      <c r="C295" s="2">
        <v>71</v>
      </c>
      <c r="D295" s="2">
        <v>14.5</v>
      </c>
      <c r="E295" s="2">
        <v>19.899999999999999</v>
      </c>
      <c r="F295" s="2">
        <v>0</v>
      </c>
      <c r="G295" s="2">
        <v>0</v>
      </c>
      <c r="H295" s="2">
        <v>1014.3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5.2</v>
      </c>
      <c r="O295">
        <v>293</v>
      </c>
      <c r="P295">
        <v>17.8</v>
      </c>
      <c r="Q295">
        <v>18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19.899999999999999</v>
      </c>
      <c r="C296" s="2">
        <v>72</v>
      </c>
      <c r="D296" s="2">
        <v>14.7</v>
      </c>
      <c r="E296" s="2">
        <v>19.899999999999999</v>
      </c>
      <c r="F296" s="2">
        <v>0</v>
      </c>
      <c r="G296" s="2">
        <v>1.8</v>
      </c>
      <c r="H296" s="2">
        <v>1014.2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5.2</v>
      </c>
      <c r="O296">
        <v>293</v>
      </c>
      <c r="P296">
        <v>17.8</v>
      </c>
      <c r="Q296">
        <v>18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20</v>
      </c>
      <c r="C297" s="2">
        <v>72</v>
      </c>
      <c r="D297" s="2">
        <v>14.8</v>
      </c>
      <c r="E297" s="2">
        <v>20</v>
      </c>
      <c r="F297" s="2">
        <v>0</v>
      </c>
      <c r="G297" s="2">
        <v>0</v>
      </c>
      <c r="H297" s="2">
        <v>1014.2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5.2</v>
      </c>
      <c r="O297">
        <v>293</v>
      </c>
      <c r="P297">
        <v>17.7</v>
      </c>
      <c r="Q297">
        <v>18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20</v>
      </c>
      <c r="C298" s="2">
        <v>73</v>
      </c>
      <c r="D298" s="2">
        <v>15</v>
      </c>
      <c r="E298" s="2">
        <v>20</v>
      </c>
      <c r="F298" s="2">
        <v>0</v>
      </c>
      <c r="G298" s="2">
        <v>0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5.2</v>
      </c>
      <c r="O298">
        <v>293</v>
      </c>
      <c r="P298">
        <v>17.7</v>
      </c>
      <c r="Q298">
        <v>17.899999999999999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20</v>
      </c>
      <c r="C299" s="2">
        <v>73</v>
      </c>
      <c r="D299" s="2">
        <v>15</v>
      </c>
      <c r="E299" s="2">
        <v>20</v>
      </c>
      <c r="F299" s="2">
        <v>0</v>
      </c>
      <c r="G299" s="2">
        <v>2.2000000000000002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5.2</v>
      </c>
      <c r="O299">
        <v>293</v>
      </c>
      <c r="P299">
        <v>17.7</v>
      </c>
      <c r="Q299">
        <v>17.899999999999999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19.899999999999999</v>
      </c>
      <c r="C300" s="2">
        <v>74</v>
      </c>
      <c r="D300" s="2">
        <v>15.2</v>
      </c>
      <c r="E300" s="2">
        <v>19.899999999999999</v>
      </c>
      <c r="F300" s="2">
        <v>0</v>
      </c>
      <c r="G300" s="2">
        <v>2.5</v>
      </c>
      <c r="H300" s="2">
        <v>1014.2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5.2</v>
      </c>
      <c r="O300">
        <v>293</v>
      </c>
      <c r="P300">
        <v>17.7</v>
      </c>
      <c r="Q300">
        <v>17.899999999999999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19.899999999999999</v>
      </c>
      <c r="C301" s="2">
        <v>74</v>
      </c>
      <c r="D301" s="2">
        <v>15.2</v>
      </c>
      <c r="E301" s="2">
        <v>19.899999999999999</v>
      </c>
      <c r="F301" s="2">
        <v>1.8</v>
      </c>
      <c r="G301" s="2">
        <v>2.2000000000000002</v>
      </c>
      <c r="H301" s="2">
        <v>1014.3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5.2</v>
      </c>
      <c r="O301">
        <v>293</v>
      </c>
      <c r="P301">
        <v>17.7</v>
      </c>
      <c r="Q301">
        <v>17.899999999999999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19.899999999999999</v>
      </c>
      <c r="C302" s="2">
        <v>74</v>
      </c>
      <c r="D302" s="2">
        <v>15.2</v>
      </c>
      <c r="E302" s="2">
        <v>19.899999999999999</v>
      </c>
      <c r="F302" s="2">
        <v>0</v>
      </c>
      <c r="G302" s="2">
        <v>0</v>
      </c>
      <c r="H302" s="2">
        <v>1014.4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5.2</v>
      </c>
      <c r="O302">
        <v>293</v>
      </c>
      <c r="P302">
        <v>17.7</v>
      </c>
      <c r="Q302">
        <v>17.899999999999999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19.8</v>
      </c>
      <c r="C303" s="2">
        <v>74</v>
      </c>
      <c r="D303" s="2">
        <v>15.1</v>
      </c>
      <c r="E303" s="2">
        <v>19.8</v>
      </c>
      <c r="F303" s="2">
        <v>0</v>
      </c>
      <c r="G303" s="2">
        <v>0</v>
      </c>
      <c r="H303" s="2">
        <v>1014.4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5.2</v>
      </c>
      <c r="O303">
        <v>293</v>
      </c>
      <c r="P303">
        <v>17.7</v>
      </c>
      <c r="Q303">
        <v>17.899999999999999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19.7</v>
      </c>
      <c r="C304" s="2">
        <v>75</v>
      </c>
      <c r="D304" s="2">
        <v>15.2</v>
      </c>
      <c r="E304" s="2">
        <v>19.7</v>
      </c>
      <c r="F304" s="2">
        <v>0</v>
      </c>
      <c r="G304" s="2">
        <v>0</v>
      </c>
      <c r="H304" s="2">
        <v>1014.5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5.2</v>
      </c>
      <c r="O304">
        <v>293</v>
      </c>
      <c r="P304">
        <v>17.7</v>
      </c>
      <c r="Q304">
        <v>17.8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19.7</v>
      </c>
      <c r="C305" s="2">
        <v>75</v>
      </c>
      <c r="D305" s="2">
        <v>15.2</v>
      </c>
      <c r="E305" s="2">
        <v>19.7</v>
      </c>
      <c r="F305" s="2">
        <v>0</v>
      </c>
      <c r="G305" s="2">
        <v>0</v>
      </c>
      <c r="H305" s="2">
        <v>1014.4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5.2</v>
      </c>
      <c r="O305">
        <v>293</v>
      </c>
      <c r="P305">
        <v>17.7</v>
      </c>
      <c r="Q305">
        <v>17.8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19.7</v>
      </c>
      <c r="C306" s="2">
        <v>75</v>
      </c>
      <c r="D306" s="2">
        <v>15.2</v>
      </c>
      <c r="E306" s="2">
        <v>19.7</v>
      </c>
      <c r="F306" s="2">
        <v>0</v>
      </c>
      <c r="G306" s="2">
        <v>0</v>
      </c>
      <c r="H306" s="2">
        <v>1014.3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5.2</v>
      </c>
      <c r="O306">
        <v>293</v>
      </c>
      <c r="P306">
        <v>17.7</v>
      </c>
      <c r="Q306">
        <v>17.8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19.600000000000001</v>
      </c>
      <c r="C307" s="2">
        <v>75</v>
      </c>
      <c r="D307" s="2">
        <v>15.1</v>
      </c>
      <c r="E307" s="2">
        <v>19.600000000000001</v>
      </c>
      <c r="F307" s="2">
        <v>1.8</v>
      </c>
      <c r="G307" s="2">
        <v>2.2000000000000002</v>
      </c>
      <c r="H307" s="2">
        <v>1014.3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5.2</v>
      </c>
      <c r="O307">
        <v>293</v>
      </c>
      <c r="P307">
        <v>17.7</v>
      </c>
      <c r="Q307">
        <v>17.8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19.600000000000001</v>
      </c>
      <c r="C308" s="2">
        <v>76</v>
      </c>
      <c r="D308" s="2">
        <v>15.3</v>
      </c>
      <c r="E308" s="2">
        <v>19.600000000000001</v>
      </c>
      <c r="F308" s="2">
        <v>0</v>
      </c>
      <c r="G308" s="2">
        <v>0</v>
      </c>
      <c r="H308" s="2">
        <v>1014.2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5.2</v>
      </c>
      <c r="O308">
        <v>293</v>
      </c>
      <c r="P308">
        <v>17.7</v>
      </c>
      <c r="Q308">
        <v>17.8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19.600000000000001</v>
      </c>
      <c r="C309" s="2">
        <v>76</v>
      </c>
      <c r="D309" s="2">
        <v>15.3</v>
      </c>
      <c r="E309" s="2">
        <v>19.600000000000001</v>
      </c>
      <c r="F309" s="2">
        <v>0</v>
      </c>
      <c r="G309" s="2">
        <v>0</v>
      </c>
      <c r="H309" s="2">
        <v>1014.5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5.2</v>
      </c>
      <c r="O309">
        <v>293</v>
      </c>
      <c r="P309">
        <v>17.7</v>
      </c>
      <c r="Q309">
        <v>17.8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19.600000000000001</v>
      </c>
      <c r="C310" s="2">
        <v>76</v>
      </c>
      <c r="D310" s="2">
        <v>15.3</v>
      </c>
      <c r="E310" s="2">
        <v>19.600000000000001</v>
      </c>
      <c r="F310" s="2">
        <v>0</v>
      </c>
      <c r="G310" s="2">
        <v>0</v>
      </c>
      <c r="H310" s="2">
        <v>1014.1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5.2</v>
      </c>
      <c r="O310">
        <v>293</v>
      </c>
      <c r="P310">
        <v>17.7</v>
      </c>
      <c r="Q310">
        <v>17.8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19.5</v>
      </c>
      <c r="C311" s="2">
        <v>76</v>
      </c>
      <c r="D311" s="2">
        <v>15.2</v>
      </c>
      <c r="E311" s="2">
        <v>19.5</v>
      </c>
      <c r="F311" s="2">
        <v>0</v>
      </c>
      <c r="G311" s="2">
        <v>0</v>
      </c>
      <c r="H311" s="2">
        <v>1014.3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5.2</v>
      </c>
      <c r="O311">
        <v>293</v>
      </c>
      <c r="P311">
        <v>17.7</v>
      </c>
      <c r="Q311">
        <v>17.8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19.5</v>
      </c>
      <c r="C312" s="2">
        <v>76</v>
      </c>
      <c r="D312" s="2">
        <v>15.2</v>
      </c>
      <c r="E312" s="2">
        <v>19.5</v>
      </c>
      <c r="F312" s="2">
        <v>0</v>
      </c>
      <c r="G312" s="2">
        <v>0</v>
      </c>
      <c r="H312" s="2">
        <v>1014.3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5.2</v>
      </c>
      <c r="O312">
        <v>293</v>
      </c>
      <c r="P312">
        <v>17.7</v>
      </c>
      <c r="Q312">
        <v>17.8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19.399999999999999</v>
      </c>
      <c r="C313" s="2">
        <v>76</v>
      </c>
      <c r="D313" s="2">
        <v>15.1</v>
      </c>
      <c r="E313" s="2">
        <v>19.399999999999999</v>
      </c>
      <c r="F313" s="2">
        <v>0</v>
      </c>
      <c r="G313" s="2">
        <v>0</v>
      </c>
      <c r="H313" s="2">
        <v>1014.4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5.2</v>
      </c>
      <c r="O313">
        <v>293</v>
      </c>
      <c r="P313">
        <v>17.600000000000001</v>
      </c>
      <c r="Q313">
        <v>17.7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19.399999999999999</v>
      </c>
      <c r="C314" s="2">
        <v>76</v>
      </c>
      <c r="D314" s="2">
        <v>15.1</v>
      </c>
      <c r="E314" s="2">
        <v>19.399999999999999</v>
      </c>
      <c r="F314" s="2">
        <v>0</v>
      </c>
      <c r="G314" s="2">
        <v>0</v>
      </c>
      <c r="H314" s="2">
        <v>1014.3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5.2</v>
      </c>
      <c r="O314">
        <v>293</v>
      </c>
      <c r="P314">
        <v>17.7</v>
      </c>
      <c r="Q314">
        <v>17.7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19.3</v>
      </c>
      <c r="C315" s="2">
        <v>76</v>
      </c>
      <c r="D315" s="2">
        <v>15</v>
      </c>
      <c r="E315" s="2">
        <v>19.3</v>
      </c>
      <c r="F315" s="2">
        <v>0</v>
      </c>
      <c r="G315" s="2">
        <v>0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5.2</v>
      </c>
      <c r="O315">
        <v>293</v>
      </c>
      <c r="P315">
        <v>17.600000000000001</v>
      </c>
      <c r="Q315">
        <v>17.7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19.3</v>
      </c>
      <c r="C316" s="2">
        <v>76</v>
      </c>
      <c r="D316" s="2">
        <v>15</v>
      </c>
      <c r="E316" s="2">
        <v>19.3</v>
      </c>
      <c r="F316" s="2">
        <v>0</v>
      </c>
      <c r="G316" s="2">
        <v>0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5.2</v>
      </c>
      <c r="O316">
        <v>293</v>
      </c>
      <c r="P316">
        <v>17.600000000000001</v>
      </c>
      <c r="Q316">
        <v>17.7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19.3</v>
      </c>
      <c r="C317" s="2">
        <v>76</v>
      </c>
      <c r="D317" s="2">
        <v>15</v>
      </c>
      <c r="E317" s="2">
        <v>19.3</v>
      </c>
      <c r="F317" s="2">
        <v>0</v>
      </c>
      <c r="G317" s="2">
        <v>0</v>
      </c>
      <c r="H317" s="2">
        <v>1014.4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5.2</v>
      </c>
      <c r="O317">
        <v>293</v>
      </c>
      <c r="P317">
        <v>17.600000000000001</v>
      </c>
      <c r="Q317">
        <v>17.600000000000001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19.2</v>
      </c>
      <c r="C318" s="2">
        <v>76</v>
      </c>
      <c r="D318" s="2">
        <v>14.9</v>
      </c>
      <c r="E318" s="2">
        <v>19.2</v>
      </c>
      <c r="F318" s="2">
        <v>0</v>
      </c>
      <c r="G318" s="2">
        <v>0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5.2</v>
      </c>
      <c r="O318">
        <v>293</v>
      </c>
      <c r="P318">
        <v>17.5</v>
      </c>
      <c r="Q318">
        <v>17.600000000000001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19.100000000000001</v>
      </c>
      <c r="C319" s="2">
        <v>76</v>
      </c>
      <c r="D319" s="2">
        <v>14.8</v>
      </c>
      <c r="E319" s="2">
        <v>19.100000000000001</v>
      </c>
      <c r="F319" s="2">
        <v>0</v>
      </c>
      <c r="G319" s="2">
        <v>0</v>
      </c>
      <c r="H319" s="2">
        <v>1014.4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5.2</v>
      </c>
      <c r="O319">
        <v>293</v>
      </c>
      <c r="P319">
        <v>17.5</v>
      </c>
      <c r="Q319">
        <v>17.600000000000001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19.100000000000001</v>
      </c>
      <c r="C320" s="2">
        <v>76</v>
      </c>
      <c r="D320" s="2">
        <v>14.8</v>
      </c>
      <c r="E320" s="2">
        <v>19.100000000000001</v>
      </c>
      <c r="F320" s="2">
        <v>0</v>
      </c>
      <c r="G320" s="2">
        <v>0</v>
      </c>
      <c r="H320" s="2">
        <v>1014.4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5.2</v>
      </c>
      <c r="O320">
        <v>293</v>
      </c>
      <c r="P320">
        <v>17.399999999999999</v>
      </c>
      <c r="Q320">
        <v>17.600000000000001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19.100000000000001</v>
      </c>
      <c r="C321" s="2">
        <v>76</v>
      </c>
      <c r="D321" s="2">
        <v>14.8</v>
      </c>
      <c r="E321" s="2">
        <v>19.100000000000001</v>
      </c>
      <c r="F321" s="2">
        <v>0</v>
      </c>
      <c r="G321" s="2">
        <v>0</v>
      </c>
      <c r="H321" s="2">
        <v>1014.2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5.2</v>
      </c>
      <c r="O321">
        <v>293</v>
      </c>
      <c r="P321">
        <v>17.399999999999999</v>
      </c>
      <c r="Q321">
        <v>17.600000000000001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19</v>
      </c>
      <c r="C322" s="2">
        <v>76</v>
      </c>
      <c r="D322" s="2">
        <v>14.7</v>
      </c>
      <c r="E322" s="2">
        <v>19</v>
      </c>
      <c r="F322" s="2">
        <v>0</v>
      </c>
      <c r="G322" s="2">
        <v>0</v>
      </c>
      <c r="H322" s="2">
        <v>1014.4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5.2</v>
      </c>
      <c r="O322">
        <v>293</v>
      </c>
      <c r="P322">
        <v>17.399999999999999</v>
      </c>
      <c r="Q322">
        <v>17.5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19</v>
      </c>
      <c r="C323" s="2">
        <v>76</v>
      </c>
      <c r="D323" s="2">
        <v>14.7</v>
      </c>
      <c r="E323" s="2">
        <v>19</v>
      </c>
      <c r="F323" s="2">
        <v>0</v>
      </c>
      <c r="G323" s="2">
        <v>0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5.2</v>
      </c>
      <c r="O323">
        <v>293</v>
      </c>
      <c r="P323">
        <v>17.3</v>
      </c>
      <c r="Q323">
        <v>17.5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18.899999999999999</v>
      </c>
      <c r="C324" s="2">
        <v>76</v>
      </c>
      <c r="D324" s="2">
        <v>14.6</v>
      </c>
      <c r="E324" s="2">
        <v>18.899999999999999</v>
      </c>
      <c r="F324" s="2">
        <v>0</v>
      </c>
      <c r="G324" s="2">
        <v>0</v>
      </c>
      <c r="H324" s="2">
        <v>1014.4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5.2</v>
      </c>
      <c r="O324">
        <v>293</v>
      </c>
      <c r="P324">
        <v>17.3</v>
      </c>
      <c r="Q324">
        <v>17.5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18.899999999999999</v>
      </c>
      <c r="C325" s="2">
        <v>76</v>
      </c>
      <c r="D325" s="2">
        <v>14.6</v>
      </c>
      <c r="E325" s="2">
        <v>18.899999999999999</v>
      </c>
      <c r="F325" s="2">
        <v>0</v>
      </c>
      <c r="G325" s="2">
        <v>0</v>
      </c>
      <c r="H325" s="2">
        <v>1014.1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5.2</v>
      </c>
      <c r="O325">
        <v>293</v>
      </c>
      <c r="P325">
        <v>17.3</v>
      </c>
      <c r="Q325">
        <v>17.5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18.899999999999999</v>
      </c>
      <c r="C326" s="2">
        <v>77</v>
      </c>
      <c r="D326" s="2">
        <v>14.8</v>
      </c>
      <c r="E326" s="2">
        <v>18.899999999999999</v>
      </c>
      <c r="F326" s="2">
        <v>0</v>
      </c>
      <c r="G326" s="2">
        <v>0</v>
      </c>
      <c r="H326" s="2">
        <v>1014.3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5.2</v>
      </c>
      <c r="O326">
        <v>293</v>
      </c>
      <c r="P326">
        <v>17.3</v>
      </c>
      <c r="Q326">
        <v>17.5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18.8</v>
      </c>
      <c r="C327" s="2">
        <v>77</v>
      </c>
      <c r="D327" s="2">
        <v>14.7</v>
      </c>
      <c r="E327" s="2">
        <v>18.8</v>
      </c>
      <c r="F327" s="2">
        <v>0</v>
      </c>
      <c r="G327" s="2">
        <v>0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5.2</v>
      </c>
      <c r="O327">
        <v>293</v>
      </c>
      <c r="P327">
        <v>17.2</v>
      </c>
      <c r="Q327">
        <v>17.399999999999999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18.8</v>
      </c>
      <c r="C328" s="2">
        <v>77</v>
      </c>
      <c r="D328" s="2">
        <v>14.7</v>
      </c>
      <c r="E328" s="2">
        <v>18.8</v>
      </c>
      <c r="F328" s="2">
        <v>0</v>
      </c>
      <c r="G328" s="2">
        <v>0</v>
      </c>
      <c r="H328" s="2">
        <v>1014.4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5.2</v>
      </c>
      <c r="O328">
        <v>293</v>
      </c>
      <c r="P328">
        <v>17.2</v>
      </c>
      <c r="Q328">
        <v>17.399999999999999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18.8</v>
      </c>
      <c r="C329" s="2">
        <v>77</v>
      </c>
      <c r="D329" s="2">
        <v>14.7</v>
      </c>
      <c r="E329" s="2">
        <v>18.8</v>
      </c>
      <c r="F329" s="2">
        <v>0</v>
      </c>
      <c r="G329" s="2">
        <v>0</v>
      </c>
      <c r="H329" s="2">
        <v>1014.2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5.2</v>
      </c>
      <c r="O329">
        <v>293</v>
      </c>
      <c r="P329">
        <v>17.2</v>
      </c>
      <c r="Q329">
        <v>17.399999999999999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18.8</v>
      </c>
      <c r="C330" s="2">
        <v>77</v>
      </c>
      <c r="D330" s="2">
        <v>14.7</v>
      </c>
      <c r="E330" s="2">
        <v>18.8</v>
      </c>
      <c r="F330" s="2">
        <v>0</v>
      </c>
      <c r="G330" s="2">
        <v>0</v>
      </c>
      <c r="H330" s="2">
        <v>1014.2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5.2</v>
      </c>
      <c r="O330">
        <v>293</v>
      </c>
      <c r="P330">
        <v>17.100000000000001</v>
      </c>
      <c r="Q330">
        <v>17.399999999999999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18.8</v>
      </c>
      <c r="C331" s="2">
        <v>77</v>
      </c>
      <c r="D331" s="2">
        <v>14.7</v>
      </c>
      <c r="E331" s="2">
        <v>18.8</v>
      </c>
      <c r="F331" s="2">
        <v>0</v>
      </c>
      <c r="G331" s="2">
        <v>0</v>
      </c>
      <c r="H331" s="2">
        <v>1014.2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5.2</v>
      </c>
      <c r="O331">
        <v>293</v>
      </c>
      <c r="P331">
        <v>17.100000000000001</v>
      </c>
      <c r="Q331">
        <v>17.399999999999999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18.8</v>
      </c>
      <c r="C332" s="2">
        <v>77</v>
      </c>
      <c r="D332" s="2">
        <v>14.7</v>
      </c>
      <c r="E332" s="2">
        <v>18.8</v>
      </c>
      <c r="F332" s="2">
        <v>0</v>
      </c>
      <c r="G332" s="2">
        <v>0</v>
      </c>
      <c r="H332" s="2">
        <v>1014.3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5.2</v>
      </c>
      <c r="O332">
        <v>293</v>
      </c>
      <c r="P332">
        <v>17</v>
      </c>
      <c r="Q332">
        <v>17.3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18.7</v>
      </c>
      <c r="C333" s="2">
        <v>77</v>
      </c>
      <c r="D333" s="2">
        <v>14.6</v>
      </c>
      <c r="E333" s="2">
        <v>18.7</v>
      </c>
      <c r="F333" s="2">
        <v>0</v>
      </c>
      <c r="G333" s="2">
        <v>0</v>
      </c>
      <c r="H333" s="2">
        <v>1014.3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5.2</v>
      </c>
      <c r="O333">
        <v>293</v>
      </c>
      <c r="P333">
        <v>17.100000000000001</v>
      </c>
      <c r="Q333">
        <v>17.3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18.7</v>
      </c>
      <c r="C334" s="2">
        <v>77</v>
      </c>
      <c r="D334" s="2">
        <v>14.6</v>
      </c>
      <c r="E334" s="2">
        <v>18.7</v>
      </c>
      <c r="F334" s="2">
        <v>0</v>
      </c>
      <c r="G334" s="2">
        <v>0</v>
      </c>
      <c r="H334" s="2">
        <v>1014.1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5.2</v>
      </c>
      <c r="O334">
        <v>293</v>
      </c>
      <c r="P334">
        <v>17</v>
      </c>
      <c r="Q334">
        <v>17.3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18.7</v>
      </c>
      <c r="C335" s="2">
        <v>77</v>
      </c>
      <c r="D335" s="2">
        <v>14.6</v>
      </c>
      <c r="E335" s="2">
        <v>18.7</v>
      </c>
      <c r="F335" s="2">
        <v>0</v>
      </c>
      <c r="G335" s="2">
        <v>0</v>
      </c>
      <c r="H335" s="2">
        <v>1014.3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5.2</v>
      </c>
      <c r="O335">
        <v>293</v>
      </c>
      <c r="P335">
        <v>17</v>
      </c>
      <c r="Q335">
        <v>17.2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18.600000000000001</v>
      </c>
      <c r="C336" s="2">
        <v>77</v>
      </c>
      <c r="D336" s="2">
        <v>14.5</v>
      </c>
      <c r="E336" s="2">
        <v>18.600000000000001</v>
      </c>
      <c r="F336" s="2">
        <v>0</v>
      </c>
      <c r="G336" s="2">
        <v>0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5.2</v>
      </c>
      <c r="O336">
        <v>293</v>
      </c>
      <c r="P336">
        <v>17</v>
      </c>
      <c r="Q336">
        <v>17.2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18.600000000000001</v>
      </c>
      <c r="C337" s="2">
        <v>77</v>
      </c>
      <c r="D337" s="2">
        <v>14.5</v>
      </c>
      <c r="E337" s="2">
        <v>18.600000000000001</v>
      </c>
      <c r="F337" s="2">
        <v>0</v>
      </c>
      <c r="G337" s="2">
        <v>1.8</v>
      </c>
      <c r="H337" s="2">
        <v>1014.2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5.2</v>
      </c>
      <c r="O337">
        <v>293</v>
      </c>
      <c r="P337">
        <v>17</v>
      </c>
      <c r="Q337">
        <v>17.2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18.600000000000001</v>
      </c>
      <c r="C338" s="2">
        <v>77</v>
      </c>
      <c r="D338" s="2">
        <v>14.5</v>
      </c>
      <c r="E338" s="2">
        <v>18.600000000000001</v>
      </c>
      <c r="F338" s="2">
        <v>0</v>
      </c>
      <c r="G338" s="2">
        <v>1.8</v>
      </c>
      <c r="H338" s="2">
        <v>1014.2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5.2</v>
      </c>
      <c r="O338">
        <v>293</v>
      </c>
      <c r="P338">
        <v>17</v>
      </c>
      <c r="Q338">
        <v>17.2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18.5</v>
      </c>
      <c r="C339" s="2">
        <v>77</v>
      </c>
      <c r="D339" s="2">
        <v>14.4</v>
      </c>
      <c r="E339" s="2">
        <v>18.5</v>
      </c>
      <c r="F339" s="2">
        <v>0</v>
      </c>
      <c r="G339" s="2">
        <v>2.2000000000000002</v>
      </c>
      <c r="H339" s="2">
        <v>1014.1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5.2</v>
      </c>
      <c r="O339">
        <v>293</v>
      </c>
      <c r="P339">
        <v>17</v>
      </c>
      <c r="Q339">
        <v>17.2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18.5</v>
      </c>
      <c r="C340" s="2">
        <v>77</v>
      </c>
      <c r="D340" s="2">
        <v>14.4</v>
      </c>
      <c r="E340" s="2">
        <v>18.5</v>
      </c>
      <c r="F340" s="2">
        <v>0</v>
      </c>
      <c r="G340" s="2">
        <v>2.2000000000000002</v>
      </c>
      <c r="H340" s="2">
        <v>1014.2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5.2</v>
      </c>
      <c r="O340">
        <v>293</v>
      </c>
      <c r="P340">
        <v>16.899999999999999</v>
      </c>
      <c r="Q340">
        <v>17.2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18.399999999999999</v>
      </c>
      <c r="C341" s="2">
        <v>77</v>
      </c>
      <c r="D341" s="2">
        <v>14.3</v>
      </c>
      <c r="E341" s="2">
        <v>18.399999999999999</v>
      </c>
      <c r="F341" s="2">
        <v>0</v>
      </c>
      <c r="G341" s="2">
        <v>1.8</v>
      </c>
      <c r="H341" s="2">
        <v>1014.3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5.2</v>
      </c>
      <c r="O341">
        <v>293</v>
      </c>
      <c r="P341">
        <v>16.899999999999999</v>
      </c>
      <c r="Q341">
        <v>17.2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18.399999999999999</v>
      </c>
      <c r="C342" s="2">
        <v>77</v>
      </c>
      <c r="D342" s="2">
        <v>14.3</v>
      </c>
      <c r="E342" s="2">
        <v>18.399999999999999</v>
      </c>
      <c r="F342" s="2">
        <v>0</v>
      </c>
      <c r="G342" s="2">
        <v>0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5.2</v>
      </c>
      <c r="O342">
        <v>293</v>
      </c>
      <c r="P342">
        <v>16.899999999999999</v>
      </c>
      <c r="Q342">
        <v>17.100000000000001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18.3</v>
      </c>
      <c r="C343" s="2">
        <v>77</v>
      </c>
      <c r="D343" s="2">
        <v>14.2</v>
      </c>
      <c r="E343" s="2">
        <v>18.3</v>
      </c>
      <c r="F343" s="2">
        <v>0</v>
      </c>
      <c r="G343" s="2">
        <v>1.8</v>
      </c>
      <c r="H343" s="2">
        <v>1014.2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5.2</v>
      </c>
      <c r="O343">
        <v>293</v>
      </c>
      <c r="P343">
        <v>16.899999999999999</v>
      </c>
      <c r="Q343">
        <v>17.100000000000001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18.3</v>
      </c>
      <c r="C344" s="2">
        <v>77</v>
      </c>
      <c r="D344" s="2">
        <v>14.2</v>
      </c>
      <c r="E344" s="2">
        <v>18.3</v>
      </c>
      <c r="F344" s="2">
        <v>0</v>
      </c>
      <c r="G344" s="2">
        <v>1.8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5.2</v>
      </c>
      <c r="O344">
        <v>293</v>
      </c>
      <c r="P344">
        <v>16.899999999999999</v>
      </c>
      <c r="Q344">
        <v>17.100000000000001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18.2</v>
      </c>
      <c r="C345" s="2">
        <v>77</v>
      </c>
      <c r="D345" s="2">
        <v>14.1</v>
      </c>
      <c r="E345" s="2">
        <v>18.2</v>
      </c>
      <c r="F345" s="2">
        <v>0</v>
      </c>
      <c r="G345" s="2">
        <v>0</v>
      </c>
      <c r="H345" s="2">
        <v>1014.1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5.2</v>
      </c>
      <c r="O345">
        <v>293</v>
      </c>
      <c r="P345">
        <v>16.8</v>
      </c>
      <c r="Q345">
        <v>17.100000000000001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18.2</v>
      </c>
      <c r="C346" s="2">
        <v>77</v>
      </c>
      <c r="D346" s="2">
        <v>14.1</v>
      </c>
      <c r="E346" s="2">
        <v>18.2</v>
      </c>
      <c r="F346" s="2">
        <v>0</v>
      </c>
      <c r="G346" s="2">
        <v>0</v>
      </c>
      <c r="H346" s="2">
        <v>1014.2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5.2</v>
      </c>
      <c r="O346">
        <v>293</v>
      </c>
      <c r="P346">
        <v>16.8</v>
      </c>
      <c r="Q346">
        <v>17.100000000000001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18.100000000000001</v>
      </c>
      <c r="C347" s="2">
        <v>78</v>
      </c>
      <c r="D347" s="2">
        <v>14.2</v>
      </c>
      <c r="E347" s="2">
        <v>18.100000000000001</v>
      </c>
      <c r="F347" s="2">
        <v>0</v>
      </c>
      <c r="G347" s="2">
        <v>1.8</v>
      </c>
      <c r="H347" s="2">
        <v>1014.2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5.2</v>
      </c>
      <c r="O347">
        <v>293</v>
      </c>
      <c r="P347">
        <v>16.8</v>
      </c>
      <c r="Q347">
        <v>17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18.100000000000001</v>
      </c>
      <c r="C348" s="2">
        <v>78</v>
      </c>
      <c r="D348" s="2">
        <v>14.2</v>
      </c>
      <c r="E348" s="2">
        <v>18.100000000000001</v>
      </c>
      <c r="F348" s="2">
        <v>0</v>
      </c>
      <c r="G348" s="2">
        <v>2.2000000000000002</v>
      </c>
      <c r="H348" s="2">
        <v>1014.3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5.2</v>
      </c>
      <c r="O348">
        <v>293</v>
      </c>
      <c r="P348">
        <v>16.8</v>
      </c>
      <c r="Q348">
        <v>17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18.100000000000001</v>
      </c>
      <c r="C349" s="2">
        <v>78</v>
      </c>
      <c r="D349" s="2">
        <v>14.2</v>
      </c>
      <c r="E349" s="2">
        <v>18.100000000000001</v>
      </c>
      <c r="F349" s="2">
        <v>0</v>
      </c>
      <c r="G349" s="2">
        <v>0</v>
      </c>
      <c r="H349" s="2">
        <v>1014.3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5.2</v>
      </c>
      <c r="O349">
        <v>293</v>
      </c>
      <c r="P349">
        <v>16.7</v>
      </c>
      <c r="Q349">
        <v>17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18.100000000000001</v>
      </c>
      <c r="C350" s="2">
        <v>78</v>
      </c>
      <c r="D350" s="2">
        <v>14.2</v>
      </c>
      <c r="E350" s="2">
        <v>18.100000000000001</v>
      </c>
      <c r="F350" s="2">
        <v>0</v>
      </c>
      <c r="G350" s="2">
        <v>0</v>
      </c>
      <c r="H350" s="2">
        <v>1014.2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5.2</v>
      </c>
      <c r="O350">
        <v>293</v>
      </c>
      <c r="P350">
        <v>16.7</v>
      </c>
      <c r="Q350">
        <v>17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18</v>
      </c>
      <c r="C351" s="2">
        <v>78</v>
      </c>
      <c r="D351" s="2">
        <v>14.1</v>
      </c>
      <c r="E351" s="2">
        <v>18</v>
      </c>
      <c r="F351" s="2">
        <v>0</v>
      </c>
      <c r="G351" s="2">
        <v>0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5.2</v>
      </c>
      <c r="O351">
        <v>293</v>
      </c>
      <c r="P351">
        <v>16.600000000000001</v>
      </c>
      <c r="Q351">
        <v>17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18</v>
      </c>
      <c r="C352" s="2">
        <v>78</v>
      </c>
      <c r="D352" s="2">
        <v>14.1</v>
      </c>
      <c r="E352" s="2">
        <v>18</v>
      </c>
      <c r="F352" s="2">
        <v>0</v>
      </c>
      <c r="G352" s="2">
        <v>0</v>
      </c>
      <c r="H352" s="2">
        <v>1014.3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5.2</v>
      </c>
      <c r="O352">
        <v>293</v>
      </c>
      <c r="P352">
        <v>16.600000000000001</v>
      </c>
      <c r="Q352">
        <v>16.899999999999999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17.899999999999999</v>
      </c>
      <c r="C353" s="2">
        <v>78</v>
      </c>
      <c r="D353" s="2">
        <v>14</v>
      </c>
      <c r="E353" s="2">
        <v>17.899999999999999</v>
      </c>
      <c r="F353" s="2">
        <v>0</v>
      </c>
      <c r="G353" s="2">
        <v>0</v>
      </c>
      <c r="H353" s="2">
        <v>1014.1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5.2</v>
      </c>
      <c r="O353">
        <v>293</v>
      </c>
      <c r="P353">
        <v>16.600000000000001</v>
      </c>
      <c r="Q353">
        <v>16.899999999999999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17.899999999999999</v>
      </c>
      <c r="C354" s="2">
        <v>78</v>
      </c>
      <c r="D354" s="2">
        <v>14</v>
      </c>
      <c r="E354" s="2">
        <v>17.899999999999999</v>
      </c>
      <c r="F354" s="2">
        <v>0</v>
      </c>
      <c r="G354" s="2">
        <v>2.2000000000000002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5.2</v>
      </c>
      <c r="O354">
        <v>293</v>
      </c>
      <c r="P354">
        <v>16.5</v>
      </c>
      <c r="Q354">
        <v>16.899999999999999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17.8</v>
      </c>
      <c r="C355" s="2">
        <v>78</v>
      </c>
      <c r="D355" s="2">
        <v>13.9</v>
      </c>
      <c r="E355" s="2">
        <v>17.8</v>
      </c>
      <c r="F355" s="2">
        <v>0</v>
      </c>
      <c r="G355" s="2">
        <v>0</v>
      </c>
      <c r="H355" s="2">
        <v>1014.1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5.2</v>
      </c>
      <c r="O355">
        <v>293</v>
      </c>
      <c r="P355">
        <v>16.5</v>
      </c>
      <c r="Q355">
        <v>16.8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17.8</v>
      </c>
      <c r="C356" s="2">
        <v>79</v>
      </c>
      <c r="D356" s="2">
        <v>14.1</v>
      </c>
      <c r="E356" s="2">
        <v>17.8</v>
      </c>
      <c r="F356" s="2">
        <v>0</v>
      </c>
      <c r="G356" s="2">
        <v>0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5.2</v>
      </c>
      <c r="O356">
        <v>293</v>
      </c>
      <c r="P356">
        <v>16.5</v>
      </c>
      <c r="Q356">
        <v>16.8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17.7</v>
      </c>
      <c r="C357" s="2">
        <v>79</v>
      </c>
      <c r="D357" s="2">
        <v>14</v>
      </c>
      <c r="E357" s="2">
        <v>17.7</v>
      </c>
      <c r="F357" s="2">
        <v>0</v>
      </c>
      <c r="G357" s="2">
        <v>0</v>
      </c>
      <c r="H357" s="2">
        <v>1014.3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5.2</v>
      </c>
      <c r="O357">
        <v>293</v>
      </c>
      <c r="P357">
        <v>16.399999999999999</v>
      </c>
      <c r="Q357">
        <v>16.8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17.7</v>
      </c>
      <c r="C358" s="2">
        <v>79</v>
      </c>
      <c r="D358" s="2">
        <v>14</v>
      </c>
      <c r="E358" s="2">
        <v>17.7</v>
      </c>
      <c r="F358" s="2">
        <v>0</v>
      </c>
      <c r="G358" s="2">
        <v>0</v>
      </c>
      <c r="H358" s="2">
        <v>1014.2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5.2</v>
      </c>
      <c r="O358">
        <v>293</v>
      </c>
      <c r="P358">
        <v>16.399999999999999</v>
      </c>
      <c r="Q358">
        <v>16.8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17.7</v>
      </c>
      <c r="C359" s="2">
        <v>79</v>
      </c>
      <c r="D359" s="2">
        <v>14</v>
      </c>
      <c r="E359" s="2">
        <v>17.7</v>
      </c>
      <c r="F359" s="2">
        <v>0</v>
      </c>
      <c r="G359" s="2">
        <v>0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5.2</v>
      </c>
      <c r="O359">
        <v>293</v>
      </c>
      <c r="P359">
        <v>16.399999999999999</v>
      </c>
      <c r="Q359">
        <v>16.7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17.600000000000001</v>
      </c>
      <c r="C360" s="2">
        <v>79</v>
      </c>
      <c r="D360" s="2">
        <v>13.9</v>
      </c>
      <c r="E360" s="2">
        <v>17.600000000000001</v>
      </c>
      <c r="F360" s="2">
        <v>0</v>
      </c>
      <c r="G360" s="2">
        <v>0</v>
      </c>
      <c r="H360" s="2">
        <v>1013.9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5.2</v>
      </c>
      <c r="O360">
        <v>293</v>
      </c>
      <c r="P360">
        <v>16.3</v>
      </c>
      <c r="Q360">
        <v>16.7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17.600000000000001</v>
      </c>
      <c r="C361" s="2">
        <v>79</v>
      </c>
      <c r="D361" s="2">
        <v>13.9</v>
      </c>
      <c r="E361" s="2">
        <v>17.600000000000001</v>
      </c>
      <c r="F361" s="2">
        <v>0</v>
      </c>
      <c r="G361" s="2">
        <v>0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5.2</v>
      </c>
      <c r="O361">
        <v>293</v>
      </c>
      <c r="P361">
        <v>16.3</v>
      </c>
      <c r="Q361">
        <v>16.7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17.600000000000001</v>
      </c>
      <c r="C362" s="2">
        <v>79</v>
      </c>
      <c r="D362" s="2">
        <v>13.9</v>
      </c>
      <c r="E362" s="2">
        <v>17.600000000000001</v>
      </c>
      <c r="F362" s="2">
        <v>0</v>
      </c>
      <c r="G362" s="2">
        <v>0</v>
      </c>
      <c r="H362" s="2">
        <v>1014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5.2</v>
      </c>
      <c r="O362">
        <v>293</v>
      </c>
      <c r="P362">
        <v>16.3</v>
      </c>
      <c r="Q362">
        <v>16.600000000000001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17.600000000000001</v>
      </c>
      <c r="C363" s="2">
        <v>79</v>
      </c>
      <c r="D363" s="2">
        <v>13.9</v>
      </c>
      <c r="E363" s="2">
        <v>17.600000000000001</v>
      </c>
      <c r="F363" s="2">
        <v>0</v>
      </c>
      <c r="G363" s="2">
        <v>2.2000000000000002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5.2</v>
      </c>
      <c r="O363">
        <v>293</v>
      </c>
      <c r="P363">
        <v>16.2</v>
      </c>
      <c r="Q363">
        <v>16.600000000000001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17.600000000000001</v>
      </c>
      <c r="C364" s="2">
        <v>79</v>
      </c>
      <c r="D364" s="2">
        <v>13.9</v>
      </c>
      <c r="E364" s="2">
        <v>17.600000000000001</v>
      </c>
      <c r="F364" s="2">
        <v>0</v>
      </c>
      <c r="G364" s="2">
        <v>0</v>
      </c>
      <c r="H364" s="2">
        <v>1014.1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5.2</v>
      </c>
      <c r="O364">
        <v>293</v>
      </c>
      <c r="P364">
        <v>16.2</v>
      </c>
      <c r="Q364">
        <v>16.600000000000001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17.600000000000001</v>
      </c>
      <c r="C365" s="2">
        <v>79</v>
      </c>
      <c r="D365" s="2">
        <v>13.9</v>
      </c>
      <c r="E365" s="2">
        <v>17.600000000000001</v>
      </c>
      <c r="F365" s="2">
        <v>0</v>
      </c>
      <c r="G365" s="2">
        <v>0</v>
      </c>
      <c r="H365" s="2">
        <v>1014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5.2</v>
      </c>
      <c r="O365">
        <v>293</v>
      </c>
      <c r="P365">
        <v>16.2</v>
      </c>
      <c r="Q365">
        <v>16.600000000000001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17.600000000000001</v>
      </c>
      <c r="C366" s="2">
        <v>79</v>
      </c>
      <c r="D366" s="2">
        <v>13.9</v>
      </c>
      <c r="E366" s="2">
        <v>17.600000000000001</v>
      </c>
      <c r="F366" s="2">
        <v>0</v>
      </c>
      <c r="G366" s="2">
        <v>1.8</v>
      </c>
      <c r="H366" s="2">
        <v>1013.9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5.2</v>
      </c>
      <c r="O366">
        <v>293</v>
      </c>
      <c r="P366">
        <v>16.2</v>
      </c>
      <c r="Q366">
        <v>16.600000000000001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17.600000000000001</v>
      </c>
      <c r="C367" s="2">
        <v>79</v>
      </c>
      <c r="D367" s="2">
        <v>13.9</v>
      </c>
      <c r="E367" s="2">
        <v>17.600000000000001</v>
      </c>
      <c r="F367" s="2">
        <v>0</v>
      </c>
      <c r="G367" s="2">
        <v>2.2000000000000002</v>
      </c>
      <c r="H367" s="2">
        <v>1014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5.2</v>
      </c>
      <c r="O367">
        <v>293</v>
      </c>
      <c r="P367">
        <v>16.2</v>
      </c>
      <c r="Q367">
        <v>16.5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17.600000000000001</v>
      </c>
      <c r="C368" s="2">
        <v>79</v>
      </c>
      <c r="D368" s="2">
        <v>13.9</v>
      </c>
      <c r="E368" s="2">
        <v>17.600000000000001</v>
      </c>
      <c r="F368" s="2">
        <v>1.8</v>
      </c>
      <c r="G368" s="2">
        <v>2.2000000000000002</v>
      </c>
      <c r="H368" s="2">
        <v>1014.1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5.2</v>
      </c>
      <c r="O368">
        <v>293</v>
      </c>
      <c r="P368">
        <v>16.2</v>
      </c>
      <c r="Q368">
        <v>16.5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17.600000000000001</v>
      </c>
      <c r="C369" s="2">
        <v>79</v>
      </c>
      <c r="D369" s="2">
        <v>13.9</v>
      </c>
      <c r="E369" s="2">
        <v>17.600000000000001</v>
      </c>
      <c r="F369" s="2">
        <v>0</v>
      </c>
      <c r="G369" s="2">
        <v>1.8</v>
      </c>
      <c r="H369" s="2">
        <v>1014.3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5.2</v>
      </c>
      <c r="O369">
        <v>293</v>
      </c>
      <c r="P369">
        <v>16.100000000000001</v>
      </c>
      <c r="Q369">
        <v>16.5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17.5</v>
      </c>
      <c r="C370" s="2">
        <v>79</v>
      </c>
      <c r="D370" s="2">
        <v>13.8</v>
      </c>
      <c r="E370" s="2">
        <v>17.5</v>
      </c>
      <c r="F370" s="2">
        <v>0</v>
      </c>
      <c r="G370" s="2">
        <v>0</v>
      </c>
      <c r="H370" s="2">
        <v>1014.3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5.2</v>
      </c>
      <c r="O370">
        <v>293</v>
      </c>
      <c r="P370">
        <v>16.100000000000001</v>
      </c>
      <c r="Q370">
        <v>16.5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17.5</v>
      </c>
      <c r="C371" s="2">
        <v>79</v>
      </c>
      <c r="D371" s="2">
        <v>13.8</v>
      </c>
      <c r="E371" s="2">
        <v>17.5</v>
      </c>
      <c r="F371" s="2">
        <v>0</v>
      </c>
      <c r="G371" s="2">
        <v>0</v>
      </c>
      <c r="H371" s="2">
        <v>1014.1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5.2</v>
      </c>
      <c r="O371">
        <v>293</v>
      </c>
      <c r="P371">
        <v>16.100000000000001</v>
      </c>
      <c r="Q371">
        <v>16.5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17.5</v>
      </c>
      <c r="C372" s="2">
        <v>79</v>
      </c>
      <c r="D372" s="2">
        <v>13.8</v>
      </c>
      <c r="E372" s="2">
        <v>17.5</v>
      </c>
      <c r="F372" s="2">
        <v>0</v>
      </c>
      <c r="G372" s="2">
        <v>0</v>
      </c>
      <c r="H372" s="2">
        <v>1014.2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5.2</v>
      </c>
      <c r="O372">
        <v>293</v>
      </c>
      <c r="P372">
        <v>16.100000000000001</v>
      </c>
      <c r="Q372">
        <v>16.5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17.399999999999999</v>
      </c>
      <c r="C373" s="2">
        <v>79</v>
      </c>
      <c r="D373" s="2">
        <v>13.7</v>
      </c>
      <c r="E373" s="2">
        <v>17.399999999999999</v>
      </c>
      <c r="F373" s="2">
        <v>0</v>
      </c>
      <c r="G373" s="2">
        <v>0</v>
      </c>
      <c r="H373" s="2">
        <v>1014.1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5.2</v>
      </c>
      <c r="O373">
        <v>293</v>
      </c>
      <c r="P373">
        <v>16.100000000000001</v>
      </c>
      <c r="Q373">
        <v>16.399999999999999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17.399999999999999</v>
      </c>
      <c r="C374" s="2">
        <v>79</v>
      </c>
      <c r="D374" s="2">
        <v>13.7</v>
      </c>
      <c r="E374" s="2">
        <v>17.399999999999999</v>
      </c>
      <c r="F374" s="2">
        <v>0</v>
      </c>
      <c r="G374" s="2">
        <v>0</v>
      </c>
      <c r="H374" s="2">
        <v>1014.1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5.2</v>
      </c>
      <c r="O374">
        <v>293</v>
      </c>
      <c r="P374">
        <v>16.100000000000001</v>
      </c>
      <c r="Q374">
        <v>16.399999999999999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17.399999999999999</v>
      </c>
      <c r="C375" s="2">
        <v>79</v>
      </c>
      <c r="D375" s="2">
        <v>13.7</v>
      </c>
      <c r="E375" s="2">
        <v>17.399999999999999</v>
      </c>
      <c r="F375" s="2">
        <v>0</v>
      </c>
      <c r="G375" s="2">
        <v>0</v>
      </c>
      <c r="H375" s="2">
        <v>1013.9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5.2</v>
      </c>
      <c r="O375">
        <v>293</v>
      </c>
      <c r="P375">
        <v>16.100000000000001</v>
      </c>
      <c r="Q375">
        <v>16.399999999999999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17.3</v>
      </c>
      <c r="C376" s="2">
        <v>79</v>
      </c>
      <c r="D376" s="2">
        <v>13.6</v>
      </c>
      <c r="E376" s="2">
        <v>17.3</v>
      </c>
      <c r="F376" s="2">
        <v>0</v>
      </c>
      <c r="G376" s="2">
        <v>0</v>
      </c>
      <c r="H376" s="2">
        <v>1014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5.2</v>
      </c>
      <c r="O376">
        <v>293</v>
      </c>
      <c r="P376">
        <v>16</v>
      </c>
      <c r="Q376">
        <v>16.399999999999999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17.3</v>
      </c>
      <c r="C377" s="2">
        <v>79</v>
      </c>
      <c r="D377" s="2">
        <v>13.6</v>
      </c>
      <c r="E377" s="2">
        <v>17.3</v>
      </c>
      <c r="F377" s="2">
        <v>1.8</v>
      </c>
      <c r="G377" s="2">
        <v>2.2000000000000002</v>
      </c>
      <c r="H377" s="2">
        <v>1014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5.2</v>
      </c>
      <c r="O377">
        <v>293</v>
      </c>
      <c r="P377">
        <v>16</v>
      </c>
      <c r="Q377">
        <v>16.399999999999999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17.3</v>
      </c>
      <c r="C378" s="2">
        <v>79</v>
      </c>
      <c r="D378" s="2">
        <v>13.6</v>
      </c>
      <c r="E378" s="2">
        <v>17.3</v>
      </c>
      <c r="F378" s="2">
        <v>0</v>
      </c>
      <c r="G378" s="2">
        <v>1.8</v>
      </c>
      <c r="H378" s="2">
        <v>1014.1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5.2</v>
      </c>
      <c r="O378">
        <v>293</v>
      </c>
      <c r="P378">
        <v>16</v>
      </c>
      <c r="Q378">
        <v>16.399999999999999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17.3</v>
      </c>
      <c r="C379" s="2">
        <v>79</v>
      </c>
      <c r="D379" s="2">
        <v>13.6</v>
      </c>
      <c r="E379" s="2">
        <v>17.3</v>
      </c>
      <c r="F379" s="2">
        <v>0</v>
      </c>
      <c r="G379" s="2">
        <v>2.2000000000000002</v>
      </c>
      <c r="H379" s="2">
        <v>1014.1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5.2</v>
      </c>
      <c r="O379">
        <v>293</v>
      </c>
      <c r="P379">
        <v>16</v>
      </c>
      <c r="Q379">
        <v>16.399999999999999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17.3</v>
      </c>
      <c r="C380" s="2">
        <v>79</v>
      </c>
      <c r="D380" s="2">
        <v>13.6</v>
      </c>
      <c r="E380" s="2">
        <v>17.3</v>
      </c>
      <c r="F380" s="2">
        <v>0</v>
      </c>
      <c r="G380" s="2">
        <v>1.8</v>
      </c>
      <c r="H380" s="2">
        <v>1014.2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5.2</v>
      </c>
      <c r="O380">
        <v>293</v>
      </c>
      <c r="P380">
        <v>16</v>
      </c>
      <c r="Q380">
        <v>16.399999999999999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17.3</v>
      </c>
      <c r="C381" s="2">
        <v>79</v>
      </c>
      <c r="D381" s="2">
        <v>13.6</v>
      </c>
      <c r="E381" s="2">
        <v>17.3</v>
      </c>
      <c r="F381" s="2">
        <v>0</v>
      </c>
      <c r="G381" s="2">
        <v>0</v>
      </c>
      <c r="H381" s="2">
        <v>1014.2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5.2</v>
      </c>
      <c r="O381">
        <v>293</v>
      </c>
      <c r="P381">
        <v>16</v>
      </c>
      <c r="Q381">
        <v>16.399999999999999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17.3</v>
      </c>
      <c r="C382" s="2">
        <v>79</v>
      </c>
      <c r="D382" s="2">
        <v>13.6</v>
      </c>
      <c r="E382" s="2">
        <v>17.3</v>
      </c>
      <c r="F382" s="2">
        <v>0</v>
      </c>
      <c r="G382" s="2">
        <v>0</v>
      </c>
      <c r="H382" s="2">
        <v>1014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5.2</v>
      </c>
      <c r="O382">
        <v>293</v>
      </c>
      <c r="P382">
        <v>16</v>
      </c>
      <c r="Q382">
        <v>16.3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17.3</v>
      </c>
      <c r="C383" s="2">
        <v>79</v>
      </c>
      <c r="D383" s="2">
        <v>13.6</v>
      </c>
      <c r="E383" s="2">
        <v>17.3</v>
      </c>
      <c r="F383" s="2">
        <v>0</v>
      </c>
      <c r="G383" s="2">
        <v>0</v>
      </c>
      <c r="H383" s="2">
        <v>1014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5.2</v>
      </c>
      <c r="O383">
        <v>293</v>
      </c>
      <c r="P383">
        <v>16</v>
      </c>
      <c r="Q383">
        <v>16.399999999999999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17.3</v>
      </c>
      <c r="C384" s="2">
        <v>79</v>
      </c>
      <c r="D384" s="2">
        <v>13.6</v>
      </c>
      <c r="E384" s="2">
        <v>17.3</v>
      </c>
      <c r="F384" s="2">
        <v>0</v>
      </c>
      <c r="G384" s="2">
        <v>0</v>
      </c>
      <c r="H384" s="2">
        <v>1014.3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5.2</v>
      </c>
      <c r="O384">
        <v>293</v>
      </c>
      <c r="P384">
        <v>16</v>
      </c>
      <c r="Q384">
        <v>16.3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17.3</v>
      </c>
      <c r="C385" s="2">
        <v>79</v>
      </c>
      <c r="D385" s="2">
        <v>13.6</v>
      </c>
      <c r="E385" s="2">
        <v>17.3</v>
      </c>
      <c r="F385" s="2">
        <v>0</v>
      </c>
      <c r="G385" s="2">
        <v>0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5.2</v>
      </c>
      <c r="O385">
        <v>293</v>
      </c>
      <c r="P385">
        <v>16</v>
      </c>
      <c r="Q385">
        <v>16.3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17.3</v>
      </c>
      <c r="C386" s="2">
        <v>79</v>
      </c>
      <c r="D386" s="2">
        <v>13.6</v>
      </c>
      <c r="E386" s="2">
        <v>17.3</v>
      </c>
      <c r="F386" s="2">
        <v>0</v>
      </c>
      <c r="G386" s="2">
        <v>0</v>
      </c>
      <c r="H386" s="2">
        <v>1014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5.2</v>
      </c>
      <c r="O386">
        <v>293</v>
      </c>
      <c r="P386">
        <v>16</v>
      </c>
      <c r="Q386">
        <v>16.3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17.2</v>
      </c>
      <c r="C387" s="2">
        <v>79</v>
      </c>
      <c r="D387" s="2">
        <v>13.5</v>
      </c>
      <c r="E387" s="2">
        <v>17.2</v>
      </c>
      <c r="F387" s="2">
        <v>0</v>
      </c>
      <c r="G387" s="2">
        <v>0</v>
      </c>
      <c r="H387" s="2">
        <v>1014.1</v>
      </c>
      <c r="I387" s="2">
        <v>10</v>
      </c>
      <c r="J387" s="2">
        <v>0</v>
      </c>
      <c r="K387" s="2">
        <v>0</v>
      </c>
      <c r="L387" s="2">
        <v>0</v>
      </c>
      <c r="M387" s="2">
        <v>0</v>
      </c>
      <c r="N387">
        <v>5.2</v>
      </c>
      <c r="O387">
        <v>293</v>
      </c>
      <c r="P387">
        <v>15.9</v>
      </c>
      <c r="Q387">
        <v>16.3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17.2</v>
      </c>
      <c r="C388" s="2">
        <v>79</v>
      </c>
      <c r="D388" s="2">
        <v>13.5</v>
      </c>
      <c r="E388" s="2">
        <v>17.2</v>
      </c>
      <c r="F388" s="2">
        <v>0</v>
      </c>
      <c r="G388" s="2">
        <v>1.8</v>
      </c>
      <c r="H388" s="2">
        <v>1013.9</v>
      </c>
      <c r="I388" s="2">
        <v>10</v>
      </c>
      <c r="J388" s="2">
        <v>0</v>
      </c>
      <c r="K388" s="2">
        <v>0</v>
      </c>
      <c r="L388" s="2">
        <v>0</v>
      </c>
      <c r="M388" s="2">
        <v>0</v>
      </c>
      <c r="N388">
        <v>5.2</v>
      </c>
      <c r="O388">
        <v>293</v>
      </c>
      <c r="P388">
        <v>15.9</v>
      </c>
      <c r="Q388">
        <v>16.3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17.2</v>
      </c>
      <c r="C389" s="2">
        <v>79</v>
      </c>
      <c r="D389" s="2">
        <v>13.5</v>
      </c>
      <c r="E389" s="2">
        <v>17.2</v>
      </c>
      <c r="F389" s="2">
        <v>0</v>
      </c>
      <c r="G389" s="2">
        <v>0</v>
      </c>
      <c r="H389" s="2">
        <v>1014.1</v>
      </c>
      <c r="I389" s="2">
        <v>10</v>
      </c>
      <c r="J389" s="2">
        <v>0</v>
      </c>
      <c r="K389" s="2">
        <v>0</v>
      </c>
      <c r="L389" s="2">
        <v>0</v>
      </c>
      <c r="M389" s="2">
        <v>0</v>
      </c>
      <c r="N389">
        <v>5.2</v>
      </c>
      <c r="O389">
        <v>293</v>
      </c>
      <c r="P389">
        <v>15.9</v>
      </c>
      <c r="Q389">
        <v>16.3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17.2</v>
      </c>
      <c r="C390" s="2">
        <v>79</v>
      </c>
      <c r="D390" s="2">
        <v>13.5</v>
      </c>
      <c r="E390" s="2">
        <v>17.2</v>
      </c>
      <c r="F390" s="2">
        <v>0</v>
      </c>
      <c r="G390" s="2">
        <v>0</v>
      </c>
      <c r="H390" s="2">
        <v>1014.2</v>
      </c>
      <c r="I390" s="2">
        <v>10</v>
      </c>
      <c r="J390" s="2">
        <v>0</v>
      </c>
      <c r="K390" s="2">
        <v>0</v>
      </c>
      <c r="L390" s="2">
        <v>0</v>
      </c>
      <c r="M390" s="2">
        <v>0</v>
      </c>
      <c r="N390">
        <v>5.2</v>
      </c>
      <c r="O390">
        <v>293</v>
      </c>
      <c r="P390">
        <v>15.9</v>
      </c>
      <c r="Q390">
        <v>16.3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17.2</v>
      </c>
      <c r="C391" s="2">
        <v>78</v>
      </c>
      <c r="D391" s="2">
        <v>13.4</v>
      </c>
      <c r="E391" s="2">
        <v>17.2</v>
      </c>
      <c r="F391" s="2">
        <v>0</v>
      </c>
      <c r="G391" s="2">
        <v>0</v>
      </c>
      <c r="H391" s="2">
        <v>1014.1</v>
      </c>
      <c r="I391" s="2">
        <v>20</v>
      </c>
      <c r="J391" s="2">
        <v>0</v>
      </c>
      <c r="K391" s="2">
        <v>0</v>
      </c>
      <c r="L391" s="2">
        <v>0</v>
      </c>
      <c r="M391" s="2">
        <v>0</v>
      </c>
      <c r="N391">
        <v>5.2</v>
      </c>
      <c r="O391">
        <v>293</v>
      </c>
      <c r="P391">
        <v>15.9</v>
      </c>
      <c r="Q391">
        <v>16.3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17.2</v>
      </c>
      <c r="C392" s="2">
        <v>78</v>
      </c>
      <c r="D392" s="2">
        <v>13.4</v>
      </c>
      <c r="E392" s="2">
        <v>17.2</v>
      </c>
      <c r="F392" s="2">
        <v>0</v>
      </c>
      <c r="G392" s="2">
        <v>0</v>
      </c>
      <c r="H392" s="2">
        <v>1014.1</v>
      </c>
      <c r="I392" s="2">
        <v>20</v>
      </c>
      <c r="J392" s="2">
        <v>0</v>
      </c>
      <c r="K392" s="2">
        <v>0</v>
      </c>
      <c r="L392" s="2">
        <v>0</v>
      </c>
      <c r="M392" s="2">
        <v>0</v>
      </c>
      <c r="N392">
        <v>5.2</v>
      </c>
      <c r="O392">
        <v>293</v>
      </c>
      <c r="P392">
        <v>15.8</v>
      </c>
      <c r="Q392">
        <v>16.2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17.2</v>
      </c>
      <c r="C393" s="2">
        <v>78</v>
      </c>
      <c r="D393" s="2">
        <v>13.4</v>
      </c>
      <c r="E393" s="2">
        <v>17.2</v>
      </c>
      <c r="F393" s="2">
        <v>0</v>
      </c>
      <c r="G393" s="2">
        <v>0</v>
      </c>
      <c r="H393" s="2">
        <v>1014.1</v>
      </c>
      <c r="I393" s="2">
        <v>30</v>
      </c>
      <c r="J393" s="2">
        <v>0</v>
      </c>
      <c r="K393" s="2">
        <v>0</v>
      </c>
      <c r="L393" s="2">
        <v>0</v>
      </c>
      <c r="M393" s="2">
        <v>0</v>
      </c>
      <c r="N393">
        <v>5.2</v>
      </c>
      <c r="O393">
        <v>293</v>
      </c>
      <c r="P393">
        <v>15.8</v>
      </c>
      <c r="Q393">
        <v>16.2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17.2</v>
      </c>
      <c r="C394" s="2">
        <v>78</v>
      </c>
      <c r="D394" s="2">
        <v>13.4</v>
      </c>
      <c r="E394" s="2">
        <v>17.2</v>
      </c>
      <c r="F394" s="2">
        <v>0</v>
      </c>
      <c r="G394" s="2">
        <v>0</v>
      </c>
      <c r="H394" s="2">
        <v>1014</v>
      </c>
      <c r="I394" s="2">
        <v>30</v>
      </c>
      <c r="J394" s="2">
        <v>0</v>
      </c>
      <c r="K394" s="2">
        <v>0</v>
      </c>
      <c r="L394" s="2">
        <v>0</v>
      </c>
      <c r="M394" s="2">
        <v>0</v>
      </c>
      <c r="N394">
        <v>5.2</v>
      </c>
      <c r="O394">
        <v>293</v>
      </c>
      <c r="P394">
        <v>15.8</v>
      </c>
      <c r="Q394">
        <v>16.2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17.2</v>
      </c>
      <c r="C395" s="2">
        <v>78</v>
      </c>
      <c r="D395" s="2">
        <v>13.4</v>
      </c>
      <c r="E395" s="2">
        <v>17.2</v>
      </c>
      <c r="F395" s="2">
        <v>0</v>
      </c>
      <c r="G395" s="2">
        <v>0</v>
      </c>
      <c r="H395" s="2">
        <v>1014.2</v>
      </c>
      <c r="I395" s="2">
        <v>40</v>
      </c>
      <c r="J395" s="2">
        <v>0</v>
      </c>
      <c r="K395" s="2">
        <v>0</v>
      </c>
      <c r="L395" s="2">
        <v>0</v>
      </c>
      <c r="M395" s="2">
        <v>0</v>
      </c>
      <c r="N395">
        <v>5.2</v>
      </c>
      <c r="O395">
        <v>293</v>
      </c>
      <c r="P395">
        <v>15.8</v>
      </c>
      <c r="Q395">
        <v>16.2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17.2</v>
      </c>
      <c r="C396" s="2">
        <v>78</v>
      </c>
      <c r="D396" s="2">
        <v>13.4</v>
      </c>
      <c r="E396" s="2">
        <v>17.2</v>
      </c>
      <c r="F396" s="2">
        <v>0</v>
      </c>
      <c r="G396" s="2">
        <v>0</v>
      </c>
      <c r="H396" s="2">
        <v>1014.3</v>
      </c>
      <c r="I396" s="2">
        <v>40</v>
      </c>
      <c r="J396" s="2">
        <v>0</v>
      </c>
      <c r="K396" s="2">
        <v>0</v>
      </c>
      <c r="L396" s="2">
        <v>0</v>
      </c>
      <c r="M396" s="2">
        <v>0</v>
      </c>
      <c r="N396">
        <v>5.2</v>
      </c>
      <c r="O396">
        <v>293</v>
      </c>
      <c r="P396">
        <v>15.8</v>
      </c>
      <c r="Q396">
        <v>16.2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17.2</v>
      </c>
      <c r="C397" s="2">
        <v>79</v>
      </c>
      <c r="D397" s="2">
        <v>13.5</v>
      </c>
      <c r="E397" s="2">
        <v>17.2</v>
      </c>
      <c r="F397" s="2">
        <v>0</v>
      </c>
      <c r="G397" s="2">
        <v>0</v>
      </c>
      <c r="H397" s="2">
        <v>1014.2</v>
      </c>
      <c r="I397" s="2">
        <v>50</v>
      </c>
      <c r="J397" s="2">
        <v>0</v>
      </c>
      <c r="K397" s="2">
        <v>0</v>
      </c>
      <c r="L397" s="2">
        <v>0</v>
      </c>
      <c r="M397" s="2">
        <v>0</v>
      </c>
      <c r="N397">
        <v>5.2</v>
      </c>
      <c r="O397">
        <v>293</v>
      </c>
      <c r="P397">
        <v>15.8</v>
      </c>
      <c r="Q397">
        <v>16.2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17.2</v>
      </c>
      <c r="C398" s="2">
        <v>79</v>
      </c>
      <c r="D398" s="2">
        <v>13.5</v>
      </c>
      <c r="E398" s="2">
        <v>17.2</v>
      </c>
      <c r="F398" s="2">
        <v>0</v>
      </c>
      <c r="G398" s="2">
        <v>0</v>
      </c>
      <c r="H398" s="2">
        <v>1014</v>
      </c>
      <c r="I398" s="2">
        <v>60</v>
      </c>
      <c r="J398" s="2">
        <v>0</v>
      </c>
      <c r="K398" s="2">
        <v>0</v>
      </c>
      <c r="L398" s="2">
        <v>0</v>
      </c>
      <c r="M398" s="2">
        <v>0</v>
      </c>
      <c r="N398">
        <v>5.2</v>
      </c>
      <c r="O398">
        <v>293</v>
      </c>
      <c r="P398">
        <v>15.8</v>
      </c>
      <c r="Q398">
        <v>16.2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17.2</v>
      </c>
      <c r="C399" s="2">
        <v>79</v>
      </c>
      <c r="D399" s="2">
        <v>13.5</v>
      </c>
      <c r="E399" s="2">
        <v>17.2</v>
      </c>
      <c r="F399" s="2">
        <v>0</v>
      </c>
      <c r="G399" s="2">
        <v>1.8</v>
      </c>
      <c r="H399" s="2">
        <v>1014</v>
      </c>
      <c r="I399" s="2">
        <v>70</v>
      </c>
      <c r="J399" s="2">
        <v>0</v>
      </c>
      <c r="K399" s="2">
        <v>0</v>
      </c>
      <c r="L399" s="2">
        <v>0</v>
      </c>
      <c r="M399" s="2">
        <v>0</v>
      </c>
      <c r="N399">
        <v>5.2</v>
      </c>
      <c r="O399">
        <v>293</v>
      </c>
      <c r="P399">
        <v>15.8</v>
      </c>
      <c r="Q399">
        <v>16.2</v>
      </c>
      <c r="R399" s="5">
        <v>0.27083333333333298</v>
      </c>
      <c r="T399" s="13">
        <f t="shared" ref="T399:T462" si="9">MAX(P399,Q399)</f>
        <v>16.2</v>
      </c>
      <c r="U399" s="13">
        <f>(T399-B399)-3</f>
        <v>-4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17.2</v>
      </c>
      <c r="C400" s="2">
        <v>79</v>
      </c>
      <c r="D400" s="2">
        <v>13.5</v>
      </c>
      <c r="E400" s="2">
        <v>17.2</v>
      </c>
      <c r="F400" s="2">
        <v>0</v>
      </c>
      <c r="G400" s="2">
        <v>0</v>
      </c>
      <c r="H400" s="2">
        <v>1014.1</v>
      </c>
      <c r="I400" s="2">
        <v>80</v>
      </c>
      <c r="J400" s="2">
        <v>0</v>
      </c>
      <c r="K400" s="2">
        <v>0</v>
      </c>
      <c r="L400" s="2">
        <v>0</v>
      </c>
      <c r="M400" s="2">
        <v>0</v>
      </c>
      <c r="N400">
        <v>5.2</v>
      </c>
      <c r="O400">
        <v>293</v>
      </c>
      <c r="P400">
        <v>15.8</v>
      </c>
      <c r="Q400">
        <v>16.100000000000001</v>
      </c>
      <c r="R400" s="5">
        <v>0.27152777777777798</v>
      </c>
      <c r="T400" s="13">
        <f t="shared" si="9"/>
        <v>16.100000000000001</v>
      </c>
      <c r="U400" s="13">
        <f t="shared" ref="U400:U463" si="11">(T400-B400)-3</f>
        <v>-4.0999999999999979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17.2</v>
      </c>
      <c r="C401" s="2">
        <v>79</v>
      </c>
      <c r="D401" s="2">
        <v>13.5</v>
      </c>
      <c r="E401" s="2">
        <v>17.2</v>
      </c>
      <c r="F401" s="2">
        <v>0</v>
      </c>
      <c r="G401" s="2">
        <v>0</v>
      </c>
      <c r="H401" s="2">
        <v>1014.1</v>
      </c>
      <c r="I401" s="2">
        <v>90</v>
      </c>
      <c r="J401" s="2">
        <v>0</v>
      </c>
      <c r="K401" s="2">
        <v>0</v>
      </c>
      <c r="L401" s="2">
        <v>0</v>
      </c>
      <c r="M401" s="2">
        <v>0</v>
      </c>
      <c r="N401">
        <v>5.2</v>
      </c>
      <c r="O401">
        <v>293</v>
      </c>
      <c r="P401">
        <v>15.8</v>
      </c>
      <c r="Q401">
        <v>16.100000000000001</v>
      </c>
      <c r="R401" s="5">
        <v>0.27222222222222198</v>
      </c>
      <c r="T401" s="13">
        <f t="shared" si="9"/>
        <v>16.100000000000001</v>
      </c>
      <c r="U401" s="13">
        <f t="shared" si="11"/>
        <v>-4.0999999999999979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17.100000000000001</v>
      </c>
      <c r="C402" s="2">
        <v>79</v>
      </c>
      <c r="D402" s="2">
        <v>13.4</v>
      </c>
      <c r="E402" s="2">
        <v>17.100000000000001</v>
      </c>
      <c r="F402" s="2">
        <v>0</v>
      </c>
      <c r="G402" s="2">
        <v>0</v>
      </c>
      <c r="H402" s="2">
        <v>1014.2</v>
      </c>
      <c r="I402" s="2">
        <v>110</v>
      </c>
      <c r="J402" s="2">
        <v>0</v>
      </c>
      <c r="K402" s="2">
        <v>0</v>
      </c>
      <c r="L402" s="2">
        <v>0</v>
      </c>
      <c r="M402" s="2">
        <v>0</v>
      </c>
      <c r="N402">
        <v>5.2</v>
      </c>
      <c r="O402">
        <v>293</v>
      </c>
      <c r="P402">
        <v>15.8</v>
      </c>
      <c r="Q402">
        <v>16.100000000000001</v>
      </c>
      <c r="R402" s="5">
        <v>0.27291666666666697</v>
      </c>
      <c r="T402" s="13">
        <f t="shared" si="9"/>
        <v>16.100000000000001</v>
      </c>
      <c r="U402" s="13">
        <f t="shared" si="11"/>
        <v>-4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17.100000000000001</v>
      </c>
      <c r="C403" s="2">
        <v>79</v>
      </c>
      <c r="D403" s="2">
        <v>13.4</v>
      </c>
      <c r="E403" s="2">
        <v>17.100000000000001</v>
      </c>
      <c r="F403" s="2">
        <v>0</v>
      </c>
      <c r="G403" s="2">
        <v>0</v>
      </c>
      <c r="H403" s="2">
        <v>1014.1</v>
      </c>
      <c r="I403" s="2">
        <v>120</v>
      </c>
      <c r="J403" s="2">
        <v>0</v>
      </c>
      <c r="K403" s="2">
        <v>0</v>
      </c>
      <c r="L403" s="2">
        <v>0</v>
      </c>
      <c r="M403" s="2">
        <v>0</v>
      </c>
      <c r="N403">
        <v>5.2</v>
      </c>
      <c r="O403">
        <v>293</v>
      </c>
      <c r="P403">
        <v>15.8</v>
      </c>
      <c r="Q403">
        <v>16.100000000000001</v>
      </c>
      <c r="R403" s="5">
        <v>0.27361111111111103</v>
      </c>
      <c r="T403" s="13">
        <f t="shared" si="9"/>
        <v>16.100000000000001</v>
      </c>
      <c r="U403" s="13">
        <f t="shared" si="11"/>
        <v>-4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17.100000000000001</v>
      </c>
      <c r="C404" s="2">
        <v>79</v>
      </c>
      <c r="D404" s="2">
        <v>13.4</v>
      </c>
      <c r="E404" s="2">
        <v>17.100000000000001</v>
      </c>
      <c r="F404" s="2">
        <v>0</v>
      </c>
      <c r="G404" s="2">
        <v>0</v>
      </c>
      <c r="H404" s="2">
        <v>1014</v>
      </c>
      <c r="I404" s="2">
        <v>140</v>
      </c>
      <c r="J404" s="2">
        <v>0</v>
      </c>
      <c r="K404" s="2">
        <v>0</v>
      </c>
      <c r="L404" s="2">
        <v>0</v>
      </c>
      <c r="M404" s="2">
        <v>0</v>
      </c>
      <c r="N404">
        <v>5.2</v>
      </c>
      <c r="O404">
        <v>293</v>
      </c>
      <c r="P404">
        <v>15.8</v>
      </c>
      <c r="Q404">
        <v>16</v>
      </c>
      <c r="R404" s="5">
        <v>0.27430555555555602</v>
      </c>
      <c r="T404" s="13">
        <f t="shared" si="9"/>
        <v>16</v>
      </c>
      <c r="U404" s="13">
        <f t="shared" si="11"/>
        <v>-4.1000000000000014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17.100000000000001</v>
      </c>
      <c r="C405" s="2">
        <v>79</v>
      </c>
      <c r="D405" s="2">
        <v>13.4</v>
      </c>
      <c r="E405" s="2">
        <v>17.100000000000001</v>
      </c>
      <c r="F405" s="2">
        <v>0</v>
      </c>
      <c r="G405" s="2">
        <v>0</v>
      </c>
      <c r="H405" s="2">
        <v>1014.1</v>
      </c>
      <c r="I405" s="2">
        <v>160</v>
      </c>
      <c r="J405" s="2">
        <v>0</v>
      </c>
      <c r="K405" s="2">
        <v>0</v>
      </c>
      <c r="L405" s="2">
        <v>0</v>
      </c>
      <c r="M405" s="2">
        <v>0</v>
      </c>
      <c r="N405">
        <v>5.2</v>
      </c>
      <c r="O405">
        <v>293</v>
      </c>
      <c r="P405">
        <v>15.8</v>
      </c>
      <c r="Q405">
        <v>16</v>
      </c>
      <c r="R405" s="5">
        <v>0.27500000000000002</v>
      </c>
      <c r="T405" s="13">
        <f t="shared" si="9"/>
        <v>16</v>
      </c>
      <c r="U405" s="13">
        <f t="shared" si="11"/>
        <v>-4.1000000000000014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17.100000000000001</v>
      </c>
      <c r="C406" s="2">
        <v>79</v>
      </c>
      <c r="D406" s="2">
        <v>13.4</v>
      </c>
      <c r="E406" s="2">
        <v>17.100000000000001</v>
      </c>
      <c r="F406" s="2">
        <v>0</v>
      </c>
      <c r="G406" s="2">
        <v>0</v>
      </c>
      <c r="H406" s="2">
        <v>1014.1</v>
      </c>
      <c r="I406" s="2">
        <v>180</v>
      </c>
      <c r="J406" s="2">
        <v>0</v>
      </c>
      <c r="K406" s="2">
        <v>0</v>
      </c>
      <c r="L406" s="2">
        <v>0</v>
      </c>
      <c r="M406" s="2">
        <v>0</v>
      </c>
      <c r="N406">
        <v>5.2</v>
      </c>
      <c r="O406">
        <v>293</v>
      </c>
      <c r="P406">
        <v>15.8</v>
      </c>
      <c r="Q406">
        <v>16</v>
      </c>
      <c r="R406" s="5">
        <v>0.27569444444444402</v>
      </c>
      <c r="T406" s="13">
        <f t="shared" si="9"/>
        <v>16</v>
      </c>
      <c r="U406" s="13">
        <f t="shared" si="11"/>
        <v>-4.1000000000000014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17.100000000000001</v>
      </c>
      <c r="C407" s="2">
        <v>79</v>
      </c>
      <c r="D407" s="2">
        <v>13.4</v>
      </c>
      <c r="E407" s="2">
        <v>17.100000000000001</v>
      </c>
      <c r="F407" s="2">
        <v>0</v>
      </c>
      <c r="G407" s="2">
        <v>0</v>
      </c>
      <c r="H407" s="2">
        <v>1014.2</v>
      </c>
      <c r="I407" s="2">
        <v>200</v>
      </c>
      <c r="J407" s="2">
        <v>0</v>
      </c>
      <c r="K407" s="2">
        <v>0</v>
      </c>
      <c r="L407" s="2">
        <v>0</v>
      </c>
      <c r="M407" s="2">
        <v>0</v>
      </c>
      <c r="N407">
        <v>5.2</v>
      </c>
      <c r="O407">
        <v>293</v>
      </c>
      <c r="P407">
        <v>15.8</v>
      </c>
      <c r="Q407">
        <v>16</v>
      </c>
      <c r="R407" s="5">
        <v>0.27638888888888902</v>
      </c>
      <c r="T407" s="13">
        <f t="shared" si="9"/>
        <v>16</v>
      </c>
      <c r="U407" s="13">
        <f t="shared" si="11"/>
        <v>-4.1000000000000014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17.100000000000001</v>
      </c>
      <c r="C408" s="2">
        <v>79</v>
      </c>
      <c r="D408" s="2">
        <v>13.4</v>
      </c>
      <c r="E408" s="2">
        <v>17.100000000000001</v>
      </c>
      <c r="F408" s="2">
        <v>0</v>
      </c>
      <c r="G408" s="2">
        <v>0</v>
      </c>
      <c r="H408" s="2">
        <v>1014</v>
      </c>
      <c r="I408" s="2">
        <v>220</v>
      </c>
      <c r="J408" s="2">
        <v>0</v>
      </c>
      <c r="K408" s="2">
        <v>0</v>
      </c>
      <c r="L408" s="2">
        <v>0</v>
      </c>
      <c r="M408" s="2">
        <v>0</v>
      </c>
      <c r="N408">
        <v>5.2</v>
      </c>
      <c r="O408">
        <v>293</v>
      </c>
      <c r="P408">
        <v>15.8</v>
      </c>
      <c r="Q408">
        <v>16</v>
      </c>
      <c r="R408" s="5">
        <v>0.27708333333333302</v>
      </c>
      <c r="T408" s="13">
        <f t="shared" si="9"/>
        <v>16</v>
      </c>
      <c r="U408" s="13">
        <f t="shared" si="11"/>
        <v>-4.1000000000000014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17</v>
      </c>
      <c r="C409" s="2">
        <v>79</v>
      </c>
      <c r="D409" s="2">
        <v>13.4</v>
      </c>
      <c r="E409" s="2">
        <v>17</v>
      </c>
      <c r="F409" s="2">
        <v>0</v>
      </c>
      <c r="G409" s="2">
        <v>0</v>
      </c>
      <c r="H409" s="2">
        <v>1014.1</v>
      </c>
      <c r="I409" s="2">
        <v>250</v>
      </c>
      <c r="J409" s="2">
        <v>0</v>
      </c>
      <c r="K409" s="2">
        <v>0</v>
      </c>
      <c r="L409" s="2">
        <v>0</v>
      </c>
      <c r="M409" s="2">
        <v>0</v>
      </c>
      <c r="N409">
        <v>5.2</v>
      </c>
      <c r="O409">
        <v>293</v>
      </c>
      <c r="P409">
        <v>15.8</v>
      </c>
      <c r="Q409">
        <v>16</v>
      </c>
      <c r="R409" s="5">
        <v>0.27777777777777801</v>
      </c>
      <c r="T409" s="13">
        <f t="shared" si="9"/>
        <v>16</v>
      </c>
      <c r="U409" s="13">
        <f t="shared" si="11"/>
        <v>-4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17</v>
      </c>
      <c r="C410" s="2">
        <v>79</v>
      </c>
      <c r="D410" s="2">
        <v>13.4</v>
      </c>
      <c r="E410" s="2">
        <v>17</v>
      </c>
      <c r="F410" s="2">
        <v>0</v>
      </c>
      <c r="G410" s="2">
        <v>0</v>
      </c>
      <c r="H410" s="2">
        <v>1013.8</v>
      </c>
      <c r="I410" s="2">
        <v>270</v>
      </c>
      <c r="J410" s="2">
        <v>0</v>
      </c>
      <c r="K410" s="2">
        <v>0</v>
      </c>
      <c r="L410" s="2">
        <v>0</v>
      </c>
      <c r="M410" s="2">
        <v>0</v>
      </c>
      <c r="N410">
        <v>5.2</v>
      </c>
      <c r="O410">
        <v>293</v>
      </c>
      <c r="P410">
        <v>15.7</v>
      </c>
      <c r="Q410">
        <v>16</v>
      </c>
      <c r="R410" s="5">
        <v>0.27847222222222201</v>
      </c>
      <c r="T410" s="13">
        <f t="shared" si="9"/>
        <v>16</v>
      </c>
      <c r="U410" s="13">
        <f t="shared" si="11"/>
        <v>-4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17</v>
      </c>
      <c r="C411" s="2">
        <v>79</v>
      </c>
      <c r="D411" s="2">
        <v>13.4</v>
      </c>
      <c r="E411" s="2">
        <v>17</v>
      </c>
      <c r="F411" s="2">
        <v>0</v>
      </c>
      <c r="G411" s="2">
        <v>0</v>
      </c>
      <c r="H411" s="2">
        <v>1014</v>
      </c>
      <c r="I411" s="2">
        <v>300</v>
      </c>
      <c r="J411" s="2">
        <v>0</v>
      </c>
      <c r="K411" s="2">
        <v>0</v>
      </c>
      <c r="L411" s="2">
        <v>0</v>
      </c>
      <c r="M411" s="2">
        <v>0</v>
      </c>
      <c r="N411">
        <v>5.2</v>
      </c>
      <c r="O411">
        <v>293</v>
      </c>
      <c r="P411">
        <v>15.7</v>
      </c>
      <c r="Q411">
        <v>16</v>
      </c>
      <c r="R411" s="5">
        <v>0.27916666666666701</v>
      </c>
      <c r="T411" s="13">
        <f t="shared" si="9"/>
        <v>16</v>
      </c>
      <c r="U411" s="13">
        <f t="shared" si="11"/>
        <v>-4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16.899999999999999</v>
      </c>
      <c r="C412" s="2">
        <v>79</v>
      </c>
      <c r="D412" s="2">
        <v>13.3</v>
      </c>
      <c r="E412" s="2">
        <v>16.899999999999999</v>
      </c>
      <c r="F412" s="2">
        <v>0</v>
      </c>
      <c r="G412" s="2">
        <v>0</v>
      </c>
      <c r="H412" s="2">
        <v>1014.1</v>
      </c>
      <c r="I412" s="2">
        <v>330</v>
      </c>
      <c r="J412" s="2">
        <v>0</v>
      </c>
      <c r="K412" s="2">
        <v>0</v>
      </c>
      <c r="L412" s="2">
        <v>0</v>
      </c>
      <c r="M412" s="2">
        <v>0</v>
      </c>
      <c r="N412">
        <v>5.2</v>
      </c>
      <c r="O412">
        <v>293</v>
      </c>
      <c r="P412">
        <v>15.7</v>
      </c>
      <c r="Q412">
        <v>16</v>
      </c>
      <c r="R412" s="5">
        <v>0.27986111111111101</v>
      </c>
      <c r="T412" s="13">
        <f t="shared" si="9"/>
        <v>16</v>
      </c>
      <c r="U412" s="13">
        <f t="shared" si="11"/>
        <v>-3.8999999999999986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17</v>
      </c>
      <c r="C413" s="2">
        <v>79</v>
      </c>
      <c r="D413" s="2">
        <v>13.4</v>
      </c>
      <c r="E413" s="2">
        <v>17</v>
      </c>
      <c r="F413" s="2">
        <v>0</v>
      </c>
      <c r="G413" s="2">
        <v>0</v>
      </c>
      <c r="H413" s="2">
        <v>1014.1</v>
      </c>
      <c r="I413" s="2">
        <v>360</v>
      </c>
      <c r="J413" s="2">
        <v>0</v>
      </c>
      <c r="K413" s="2">
        <v>0</v>
      </c>
      <c r="L413" s="2">
        <v>0</v>
      </c>
      <c r="M413" s="2">
        <v>0</v>
      </c>
      <c r="N413">
        <v>5.2</v>
      </c>
      <c r="O413">
        <v>293</v>
      </c>
      <c r="P413">
        <v>15.7</v>
      </c>
      <c r="Q413">
        <v>16</v>
      </c>
      <c r="R413" s="5">
        <v>0.280555555555556</v>
      </c>
      <c r="T413" s="13">
        <f t="shared" si="9"/>
        <v>16</v>
      </c>
      <c r="U413" s="13">
        <f t="shared" si="11"/>
        <v>-4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17</v>
      </c>
      <c r="C414" s="2">
        <v>79</v>
      </c>
      <c r="D414" s="2">
        <v>13.4</v>
      </c>
      <c r="E414" s="2">
        <v>17</v>
      </c>
      <c r="F414" s="2">
        <v>0</v>
      </c>
      <c r="G414" s="2">
        <v>0</v>
      </c>
      <c r="H414" s="2">
        <v>1013.9</v>
      </c>
      <c r="I414" s="2">
        <v>390</v>
      </c>
      <c r="J414" s="2">
        <v>0</v>
      </c>
      <c r="K414" s="2">
        <v>0</v>
      </c>
      <c r="L414" s="2">
        <v>0</v>
      </c>
      <c r="M414" s="2">
        <v>0</v>
      </c>
      <c r="N414">
        <v>5.2</v>
      </c>
      <c r="O414">
        <v>293</v>
      </c>
      <c r="P414">
        <v>15.7</v>
      </c>
      <c r="Q414">
        <v>16</v>
      </c>
      <c r="R414" s="5">
        <v>0.28125</v>
      </c>
      <c r="T414" s="13">
        <f t="shared" si="9"/>
        <v>16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16.899999999999999</v>
      </c>
      <c r="C415" s="2">
        <v>79</v>
      </c>
      <c r="D415" s="2">
        <v>13.3</v>
      </c>
      <c r="E415" s="2">
        <v>16.899999999999999</v>
      </c>
      <c r="F415" s="2">
        <v>0</v>
      </c>
      <c r="G415" s="2">
        <v>0</v>
      </c>
      <c r="H415" s="2">
        <v>1014.1</v>
      </c>
      <c r="I415" s="2">
        <v>430</v>
      </c>
      <c r="J415" s="2">
        <v>0</v>
      </c>
      <c r="K415" s="2">
        <v>0</v>
      </c>
      <c r="L415" s="2">
        <v>0</v>
      </c>
      <c r="M415" s="2">
        <v>0</v>
      </c>
      <c r="N415">
        <v>5.2</v>
      </c>
      <c r="O415">
        <v>293</v>
      </c>
      <c r="P415">
        <v>15.7</v>
      </c>
      <c r="Q415">
        <v>16</v>
      </c>
      <c r="R415" s="5">
        <v>0.281944444444444</v>
      </c>
      <c r="T415" s="13">
        <f t="shared" si="9"/>
        <v>16</v>
      </c>
      <c r="U415" s="13">
        <f t="shared" si="11"/>
        <v>-3.8999999999999986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16.899999999999999</v>
      </c>
      <c r="C416" s="2">
        <v>79</v>
      </c>
      <c r="D416" s="2">
        <v>13.3</v>
      </c>
      <c r="E416" s="2">
        <v>16.899999999999999</v>
      </c>
      <c r="F416" s="2">
        <v>0</v>
      </c>
      <c r="G416" s="2">
        <v>0</v>
      </c>
      <c r="H416" s="2">
        <v>1014</v>
      </c>
      <c r="I416" s="2">
        <v>460</v>
      </c>
      <c r="J416" s="2">
        <v>0</v>
      </c>
      <c r="K416" s="2">
        <v>0</v>
      </c>
      <c r="L416" s="2">
        <v>0</v>
      </c>
      <c r="M416" s="2">
        <v>0</v>
      </c>
      <c r="N416">
        <v>5.2</v>
      </c>
      <c r="O416">
        <v>293</v>
      </c>
      <c r="P416">
        <v>15.7</v>
      </c>
      <c r="Q416">
        <v>16</v>
      </c>
      <c r="R416" s="5">
        <v>0.28263888888888899</v>
      </c>
      <c r="T416" s="13">
        <f t="shared" si="9"/>
        <v>16</v>
      </c>
      <c r="U416" s="13">
        <f t="shared" si="11"/>
        <v>-3.8999999999999986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16.899999999999999</v>
      </c>
      <c r="C417" s="2">
        <v>79</v>
      </c>
      <c r="D417" s="2">
        <v>13.3</v>
      </c>
      <c r="E417" s="2">
        <v>16.899999999999999</v>
      </c>
      <c r="F417" s="2">
        <v>0</v>
      </c>
      <c r="G417" s="2">
        <v>0</v>
      </c>
      <c r="H417" s="2">
        <v>1014.1</v>
      </c>
      <c r="I417" s="2">
        <v>500</v>
      </c>
      <c r="J417" s="2">
        <v>0</v>
      </c>
      <c r="K417" s="2">
        <v>0</v>
      </c>
      <c r="L417" s="2">
        <v>0</v>
      </c>
      <c r="M417" s="2">
        <v>0</v>
      </c>
      <c r="N417">
        <v>5.2</v>
      </c>
      <c r="O417">
        <v>293</v>
      </c>
      <c r="P417">
        <v>15.7</v>
      </c>
      <c r="Q417">
        <v>16</v>
      </c>
      <c r="R417" s="5">
        <v>0.28333333333333299</v>
      </c>
      <c r="T417" s="13">
        <f t="shared" si="9"/>
        <v>16</v>
      </c>
      <c r="U417" s="13">
        <f t="shared" si="11"/>
        <v>-3.8999999999999986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16.899999999999999</v>
      </c>
      <c r="C418" s="2">
        <v>79</v>
      </c>
      <c r="D418" s="2">
        <v>13.3</v>
      </c>
      <c r="E418" s="2">
        <v>16.899999999999999</v>
      </c>
      <c r="F418" s="2">
        <v>0</v>
      </c>
      <c r="G418" s="2">
        <v>0</v>
      </c>
      <c r="H418" s="2">
        <v>1014.2</v>
      </c>
      <c r="I418" s="2">
        <v>540</v>
      </c>
      <c r="J418" s="2">
        <v>0</v>
      </c>
      <c r="K418" s="2">
        <v>0</v>
      </c>
      <c r="L418" s="2">
        <v>0</v>
      </c>
      <c r="M418" s="2">
        <v>0</v>
      </c>
      <c r="N418">
        <v>5.2</v>
      </c>
      <c r="O418">
        <v>293</v>
      </c>
      <c r="P418">
        <v>15.7</v>
      </c>
      <c r="Q418">
        <v>16</v>
      </c>
      <c r="R418" s="5">
        <v>0.28402777777777799</v>
      </c>
      <c r="T418" s="13">
        <f t="shared" si="9"/>
        <v>16</v>
      </c>
      <c r="U418" s="13">
        <f t="shared" si="11"/>
        <v>-3.8999999999999986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16.899999999999999</v>
      </c>
      <c r="C419" s="2">
        <v>79</v>
      </c>
      <c r="D419" s="2">
        <v>13.3</v>
      </c>
      <c r="E419" s="2">
        <v>16.899999999999999</v>
      </c>
      <c r="F419" s="2">
        <v>0</v>
      </c>
      <c r="G419" s="2">
        <v>0</v>
      </c>
      <c r="H419" s="2">
        <v>1013.9</v>
      </c>
      <c r="I419" s="2">
        <v>580</v>
      </c>
      <c r="J419" s="2">
        <v>0</v>
      </c>
      <c r="K419" s="2">
        <v>0</v>
      </c>
      <c r="L419" s="2">
        <v>0</v>
      </c>
      <c r="M419" s="2">
        <v>0</v>
      </c>
      <c r="N419">
        <v>5.2</v>
      </c>
      <c r="O419">
        <v>293</v>
      </c>
      <c r="P419">
        <v>15.7</v>
      </c>
      <c r="Q419">
        <v>16</v>
      </c>
      <c r="R419" s="5">
        <v>0.28472222222222199</v>
      </c>
      <c r="T419" s="13">
        <f t="shared" si="9"/>
        <v>16</v>
      </c>
      <c r="U419" s="13">
        <f t="shared" si="11"/>
        <v>-3.8999999999999986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16.899999999999999</v>
      </c>
      <c r="C420" s="2">
        <v>79</v>
      </c>
      <c r="D420" s="2">
        <v>13.3</v>
      </c>
      <c r="E420" s="2">
        <v>16.899999999999999</v>
      </c>
      <c r="F420" s="2">
        <v>0</v>
      </c>
      <c r="G420" s="2">
        <v>0</v>
      </c>
      <c r="H420" s="2">
        <v>1014.1</v>
      </c>
      <c r="I420" s="2">
        <v>630</v>
      </c>
      <c r="J420" s="2">
        <v>0</v>
      </c>
      <c r="K420" s="2">
        <v>0</v>
      </c>
      <c r="L420" s="2">
        <v>0</v>
      </c>
      <c r="M420" s="2">
        <v>0</v>
      </c>
      <c r="N420">
        <v>5.2</v>
      </c>
      <c r="O420">
        <v>293</v>
      </c>
      <c r="P420">
        <v>15.7</v>
      </c>
      <c r="Q420">
        <v>16</v>
      </c>
      <c r="R420" s="5">
        <v>0.28541666666666698</v>
      </c>
      <c r="T420" s="13">
        <f t="shared" si="9"/>
        <v>16</v>
      </c>
      <c r="U420" s="13">
        <f t="shared" si="11"/>
        <v>-3.8999999999999986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16.899999999999999</v>
      </c>
      <c r="C421" s="2">
        <v>79</v>
      </c>
      <c r="D421" s="2">
        <v>13.3</v>
      </c>
      <c r="E421" s="2">
        <v>16.899999999999999</v>
      </c>
      <c r="F421" s="2">
        <v>0</v>
      </c>
      <c r="G421" s="2">
        <v>0</v>
      </c>
      <c r="H421" s="2">
        <v>1014.4</v>
      </c>
      <c r="I421" s="2">
        <v>670</v>
      </c>
      <c r="J421" s="2">
        <v>0</v>
      </c>
      <c r="K421" s="2">
        <v>0</v>
      </c>
      <c r="L421" s="2">
        <v>0</v>
      </c>
      <c r="M421" s="2">
        <v>0</v>
      </c>
      <c r="N421">
        <v>5.2</v>
      </c>
      <c r="O421">
        <v>293</v>
      </c>
      <c r="P421">
        <v>15.7</v>
      </c>
      <c r="Q421">
        <v>16</v>
      </c>
      <c r="R421" s="5">
        <v>0.28611111111111098</v>
      </c>
      <c r="T421" s="13">
        <f t="shared" si="9"/>
        <v>16</v>
      </c>
      <c r="U421" s="13">
        <f t="shared" si="11"/>
        <v>-3.8999999999999986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16.899999999999999</v>
      </c>
      <c r="C422" s="2">
        <v>79</v>
      </c>
      <c r="D422" s="2">
        <v>13.3</v>
      </c>
      <c r="E422" s="2">
        <v>16.899999999999999</v>
      </c>
      <c r="F422" s="2">
        <v>0</v>
      </c>
      <c r="G422" s="2">
        <v>0</v>
      </c>
      <c r="H422" s="2">
        <v>1014.3</v>
      </c>
      <c r="I422" s="2">
        <v>720</v>
      </c>
      <c r="J422" s="2">
        <v>0</v>
      </c>
      <c r="K422" s="2">
        <v>0</v>
      </c>
      <c r="L422" s="2">
        <v>0</v>
      </c>
      <c r="M422" s="2">
        <v>0</v>
      </c>
      <c r="N422">
        <v>5.2</v>
      </c>
      <c r="O422">
        <v>293</v>
      </c>
      <c r="P422">
        <v>15.8</v>
      </c>
      <c r="Q422">
        <v>16</v>
      </c>
      <c r="R422" s="5">
        <v>0.28680555555555598</v>
      </c>
      <c r="T422" s="13">
        <f t="shared" si="9"/>
        <v>16</v>
      </c>
      <c r="U422" s="13">
        <f t="shared" si="11"/>
        <v>-3.8999999999999986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17</v>
      </c>
      <c r="C423" s="2">
        <v>79</v>
      </c>
      <c r="D423" s="2">
        <v>13.4</v>
      </c>
      <c r="E423" s="2">
        <v>17</v>
      </c>
      <c r="F423" s="2">
        <v>0</v>
      </c>
      <c r="G423" s="2">
        <v>0</v>
      </c>
      <c r="H423" s="2">
        <v>1014.3</v>
      </c>
      <c r="I423" s="2">
        <v>770</v>
      </c>
      <c r="J423" s="2">
        <v>0</v>
      </c>
      <c r="K423" s="2">
        <v>0</v>
      </c>
      <c r="L423" s="2">
        <v>0</v>
      </c>
      <c r="M423" s="2">
        <v>0</v>
      </c>
      <c r="N423">
        <v>5.2</v>
      </c>
      <c r="O423">
        <v>293</v>
      </c>
      <c r="P423">
        <v>15.7</v>
      </c>
      <c r="Q423">
        <v>16</v>
      </c>
      <c r="R423" s="5">
        <v>0.28749999999999998</v>
      </c>
      <c r="T423" s="13">
        <f t="shared" si="9"/>
        <v>16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17</v>
      </c>
      <c r="C424" s="2">
        <v>78</v>
      </c>
      <c r="D424" s="2">
        <v>13.2</v>
      </c>
      <c r="E424" s="2">
        <v>17</v>
      </c>
      <c r="F424" s="2">
        <v>0</v>
      </c>
      <c r="G424" s="2">
        <v>0</v>
      </c>
      <c r="H424" s="2">
        <v>1013.9</v>
      </c>
      <c r="I424" s="2">
        <v>810</v>
      </c>
      <c r="J424" s="2">
        <v>0</v>
      </c>
      <c r="K424" s="2">
        <v>0</v>
      </c>
      <c r="L424" s="2">
        <v>0</v>
      </c>
      <c r="M424" s="2">
        <v>0</v>
      </c>
      <c r="N424">
        <v>5.2</v>
      </c>
      <c r="O424">
        <v>293</v>
      </c>
      <c r="P424">
        <v>15.8</v>
      </c>
      <c r="Q424">
        <v>16</v>
      </c>
      <c r="R424" s="5">
        <v>0.28819444444444398</v>
      </c>
      <c r="T424" s="13">
        <f t="shared" si="9"/>
        <v>16</v>
      </c>
      <c r="U424" s="13">
        <f t="shared" si="11"/>
        <v>-4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17</v>
      </c>
      <c r="C425" s="2">
        <v>78</v>
      </c>
      <c r="D425" s="2">
        <v>13.2</v>
      </c>
      <c r="E425" s="2">
        <v>17</v>
      </c>
      <c r="F425" s="2">
        <v>0</v>
      </c>
      <c r="G425" s="2">
        <v>0</v>
      </c>
      <c r="H425" s="2">
        <v>1014.1</v>
      </c>
      <c r="I425" s="2">
        <v>860</v>
      </c>
      <c r="J425" s="2">
        <v>0</v>
      </c>
      <c r="K425" s="2">
        <v>0</v>
      </c>
      <c r="L425" s="2">
        <v>0</v>
      </c>
      <c r="M425" s="2">
        <v>0</v>
      </c>
      <c r="N425">
        <v>5.2</v>
      </c>
      <c r="O425">
        <v>293</v>
      </c>
      <c r="P425">
        <v>15.8</v>
      </c>
      <c r="Q425">
        <v>16</v>
      </c>
      <c r="R425" s="5">
        <v>0.28888888888888897</v>
      </c>
      <c r="T425" s="13">
        <f t="shared" si="9"/>
        <v>16</v>
      </c>
      <c r="U425" s="13">
        <f t="shared" si="11"/>
        <v>-4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17</v>
      </c>
      <c r="C426" s="2">
        <v>78</v>
      </c>
      <c r="D426" s="2">
        <v>13.2</v>
      </c>
      <c r="E426" s="2">
        <v>17</v>
      </c>
      <c r="F426" s="2">
        <v>0</v>
      </c>
      <c r="G426" s="2">
        <v>0</v>
      </c>
      <c r="H426" s="2">
        <v>1014.2</v>
      </c>
      <c r="I426" s="2">
        <v>920</v>
      </c>
      <c r="J426" s="2">
        <v>0</v>
      </c>
      <c r="K426" s="2">
        <v>0</v>
      </c>
      <c r="L426" s="2">
        <v>0</v>
      </c>
      <c r="M426" s="2">
        <v>0</v>
      </c>
      <c r="N426">
        <v>5.2</v>
      </c>
      <c r="O426">
        <v>293</v>
      </c>
      <c r="P426">
        <v>15.8</v>
      </c>
      <c r="Q426">
        <v>16</v>
      </c>
      <c r="R426" s="5">
        <v>0.28958333333333303</v>
      </c>
      <c r="T426" s="13">
        <f t="shared" si="9"/>
        <v>16</v>
      </c>
      <c r="U426" s="13">
        <f t="shared" si="11"/>
        <v>-4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17</v>
      </c>
      <c r="C427" s="2">
        <v>78</v>
      </c>
      <c r="D427" s="2">
        <v>13.2</v>
      </c>
      <c r="E427" s="2">
        <v>17</v>
      </c>
      <c r="F427" s="2">
        <v>0</v>
      </c>
      <c r="G427" s="2">
        <v>0</v>
      </c>
      <c r="H427" s="2">
        <v>1014.2</v>
      </c>
      <c r="I427" s="2">
        <v>970</v>
      </c>
      <c r="J427" s="2">
        <v>0</v>
      </c>
      <c r="K427" s="2">
        <v>0</v>
      </c>
      <c r="L427" s="2">
        <v>0</v>
      </c>
      <c r="M427" s="2">
        <v>0</v>
      </c>
      <c r="N427">
        <v>5.2</v>
      </c>
      <c r="O427">
        <v>293</v>
      </c>
      <c r="P427">
        <v>15.8</v>
      </c>
      <c r="Q427">
        <v>16.100000000000001</v>
      </c>
      <c r="R427" s="5">
        <v>0.29027777777777802</v>
      </c>
      <c r="T427" s="13">
        <f t="shared" si="9"/>
        <v>16.100000000000001</v>
      </c>
      <c r="U427" s="13">
        <f t="shared" si="11"/>
        <v>-3.8999999999999986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17</v>
      </c>
      <c r="C428" s="2">
        <v>78</v>
      </c>
      <c r="D428" s="2">
        <v>13.2</v>
      </c>
      <c r="E428" s="2">
        <v>17</v>
      </c>
      <c r="F428" s="2">
        <v>0</v>
      </c>
      <c r="G428" s="2">
        <v>0</v>
      </c>
      <c r="H428" s="2">
        <v>1014.2</v>
      </c>
      <c r="I428" s="2">
        <v>1020</v>
      </c>
      <c r="J428" s="2">
        <v>0</v>
      </c>
      <c r="K428" s="2">
        <v>0</v>
      </c>
      <c r="L428" s="2">
        <v>0</v>
      </c>
      <c r="M428" s="2">
        <v>0</v>
      </c>
      <c r="N428">
        <v>5.2</v>
      </c>
      <c r="O428">
        <v>293</v>
      </c>
      <c r="P428">
        <v>15.9</v>
      </c>
      <c r="Q428">
        <v>16.100000000000001</v>
      </c>
      <c r="R428" s="5">
        <v>0.29097222222222202</v>
      </c>
      <c r="T428" s="13">
        <f t="shared" si="9"/>
        <v>16.100000000000001</v>
      </c>
      <c r="U428" s="13">
        <f t="shared" si="11"/>
        <v>-3.8999999999999986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16.899999999999999</v>
      </c>
      <c r="C429" s="2">
        <v>78</v>
      </c>
      <c r="D429" s="2">
        <v>13.1</v>
      </c>
      <c r="E429" s="2">
        <v>16.899999999999999</v>
      </c>
      <c r="F429" s="2">
        <v>0</v>
      </c>
      <c r="G429" s="2">
        <v>0</v>
      </c>
      <c r="H429" s="2">
        <v>1014.2</v>
      </c>
      <c r="I429" s="2">
        <v>1080</v>
      </c>
      <c r="J429" s="2">
        <v>0</v>
      </c>
      <c r="K429" s="2">
        <v>0</v>
      </c>
      <c r="L429" s="2">
        <v>0</v>
      </c>
      <c r="M429" s="2">
        <v>0</v>
      </c>
      <c r="N429">
        <v>5.2</v>
      </c>
      <c r="O429">
        <v>293</v>
      </c>
      <c r="P429">
        <v>15.8</v>
      </c>
      <c r="Q429">
        <v>16.2</v>
      </c>
      <c r="R429" s="5">
        <v>0.29166666666666702</v>
      </c>
      <c r="T429" s="13">
        <f t="shared" si="9"/>
        <v>16.2</v>
      </c>
      <c r="U429" s="13">
        <f t="shared" si="11"/>
        <v>-3.6999999999999993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17</v>
      </c>
      <c r="C430" s="2">
        <v>78</v>
      </c>
      <c r="D430" s="2">
        <v>13.2</v>
      </c>
      <c r="E430" s="2">
        <v>17</v>
      </c>
      <c r="F430" s="2">
        <v>0</v>
      </c>
      <c r="G430" s="2">
        <v>0</v>
      </c>
      <c r="H430" s="2">
        <v>1014.3</v>
      </c>
      <c r="I430" s="2">
        <v>1130</v>
      </c>
      <c r="J430" s="2">
        <v>0</v>
      </c>
      <c r="K430" s="2">
        <v>0</v>
      </c>
      <c r="L430" s="2">
        <v>0</v>
      </c>
      <c r="M430" s="2">
        <v>0</v>
      </c>
      <c r="N430">
        <v>5.2</v>
      </c>
      <c r="O430">
        <v>293</v>
      </c>
      <c r="P430">
        <v>15.9</v>
      </c>
      <c r="Q430">
        <v>16.2</v>
      </c>
      <c r="R430" s="5">
        <v>0.29236111111111102</v>
      </c>
      <c r="T430" s="13">
        <f t="shared" si="9"/>
        <v>16.2</v>
      </c>
      <c r="U430" s="13">
        <f t="shared" si="11"/>
        <v>-3.8000000000000007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16.899999999999999</v>
      </c>
      <c r="C431" s="2">
        <v>78</v>
      </c>
      <c r="D431" s="2">
        <v>13.1</v>
      </c>
      <c r="E431" s="2">
        <v>16.899999999999999</v>
      </c>
      <c r="F431" s="2">
        <v>0</v>
      </c>
      <c r="G431" s="2">
        <v>0</v>
      </c>
      <c r="H431" s="2">
        <v>1014.5</v>
      </c>
      <c r="I431" s="2">
        <v>1190</v>
      </c>
      <c r="J431" s="2">
        <v>0</v>
      </c>
      <c r="K431" s="2">
        <v>0</v>
      </c>
      <c r="L431" s="2">
        <v>0</v>
      </c>
      <c r="M431" s="2">
        <v>0</v>
      </c>
      <c r="N431">
        <v>5.2</v>
      </c>
      <c r="O431">
        <v>293</v>
      </c>
      <c r="P431">
        <v>15.9</v>
      </c>
      <c r="Q431">
        <v>16.3</v>
      </c>
      <c r="R431" s="5">
        <v>0.29305555555555601</v>
      </c>
      <c r="T431" s="13">
        <f t="shared" si="9"/>
        <v>16.3</v>
      </c>
      <c r="U431" s="13">
        <f t="shared" si="11"/>
        <v>-3.5999999999999979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16.899999999999999</v>
      </c>
      <c r="C432" s="2">
        <v>78</v>
      </c>
      <c r="D432" s="2">
        <v>13.1</v>
      </c>
      <c r="E432" s="2">
        <v>16.899999999999999</v>
      </c>
      <c r="F432" s="2">
        <v>0</v>
      </c>
      <c r="G432" s="2">
        <v>0</v>
      </c>
      <c r="H432" s="2">
        <v>1014.2</v>
      </c>
      <c r="I432" s="2">
        <v>1250</v>
      </c>
      <c r="J432" s="2">
        <v>0</v>
      </c>
      <c r="K432" s="2">
        <v>0</v>
      </c>
      <c r="L432" s="2">
        <v>0</v>
      </c>
      <c r="M432" s="2">
        <v>0</v>
      </c>
      <c r="N432">
        <v>5.2</v>
      </c>
      <c r="O432">
        <v>293</v>
      </c>
      <c r="P432">
        <v>15.9</v>
      </c>
      <c r="Q432">
        <v>16.3</v>
      </c>
      <c r="R432" s="5">
        <v>0.29375000000000001</v>
      </c>
      <c r="T432" s="13">
        <f t="shared" si="9"/>
        <v>16.3</v>
      </c>
      <c r="U432" s="13">
        <f t="shared" si="11"/>
        <v>-3.5999999999999979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16.899999999999999</v>
      </c>
      <c r="C433" s="2">
        <v>78</v>
      </c>
      <c r="D433" s="2">
        <v>13.1</v>
      </c>
      <c r="E433" s="2">
        <v>16.899999999999999</v>
      </c>
      <c r="F433" s="2">
        <v>0</v>
      </c>
      <c r="G433" s="2">
        <v>0</v>
      </c>
      <c r="H433" s="2">
        <v>1014.2</v>
      </c>
      <c r="I433" s="2">
        <v>1310</v>
      </c>
      <c r="J433" s="2">
        <v>0</v>
      </c>
      <c r="K433" s="2">
        <v>0</v>
      </c>
      <c r="L433" s="2">
        <v>0</v>
      </c>
      <c r="M433" s="2">
        <v>0</v>
      </c>
      <c r="N433">
        <v>5.2</v>
      </c>
      <c r="O433">
        <v>293</v>
      </c>
      <c r="P433">
        <v>16</v>
      </c>
      <c r="Q433">
        <v>16.3</v>
      </c>
      <c r="R433" s="5">
        <v>0.29444444444444401</v>
      </c>
      <c r="T433" s="13">
        <f t="shared" si="9"/>
        <v>16.3</v>
      </c>
      <c r="U433" s="13">
        <f t="shared" si="11"/>
        <v>-3.5999999999999979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16.899999999999999</v>
      </c>
      <c r="C434" s="2">
        <v>78</v>
      </c>
      <c r="D434" s="2">
        <v>13.1</v>
      </c>
      <c r="E434" s="2">
        <v>16.899999999999999</v>
      </c>
      <c r="F434" s="2">
        <v>0</v>
      </c>
      <c r="G434" s="2">
        <v>0</v>
      </c>
      <c r="H434" s="2">
        <v>1014.1</v>
      </c>
      <c r="I434" s="2">
        <v>1370</v>
      </c>
      <c r="J434" s="2">
        <v>0</v>
      </c>
      <c r="K434" s="2">
        <v>0</v>
      </c>
      <c r="L434" s="2">
        <v>0</v>
      </c>
      <c r="M434" s="2">
        <v>0</v>
      </c>
      <c r="N434">
        <v>5.2</v>
      </c>
      <c r="O434">
        <v>293</v>
      </c>
      <c r="P434">
        <v>16</v>
      </c>
      <c r="Q434">
        <v>16.399999999999999</v>
      </c>
      <c r="R434" s="5">
        <v>0.29513888888888901</v>
      </c>
      <c r="T434" s="13">
        <f t="shared" si="9"/>
        <v>16.399999999999999</v>
      </c>
      <c r="U434" s="13">
        <f t="shared" si="11"/>
        <v>-3.5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40">
        <v>18.100000000000001</v>
      </c>
      <c r="AN434" s="640">
        <v>66</v>
      </c>
      <c r="AO434" s="640">
        <v>11.7</v>
      </c>
      <c r="AP434" s="640">
        <v>18.100000000000001</v>
      </c>
      <c r="AQ434" s="640">
        <v>2.9</v>
      </c>
      <c r="AR434" s="640">
        <v>4</v>
      </c>
      <c r="AS434" s="640">
        <v>1017.8</v>
      </c>
      <c r="AT434" s="640">
        <v>1250</v>
      </c>
      <c r="AU434" s="640">
        <v>0</v>
      </c>
      <c r="AV434" s="640">
        <v>0</v>
      </c>
      <c r="AW434" s="640">
        <v>0</v>
      </c>
      <c r="AX434" s="640">
        <v>0</v>
      </c>
      <c r="AY434" s="640">
        <v>5.2</v>
      </c>
      <c r="AZ434" s="640">
        <v>293</v>
      </c>
      <c r="BA434" s="640">
        <v>18</v>
      </c>
      <c r="BB434" s="640">
        <v>18</v>
      </c>
      <c r="BC434" s="639">
        <v>0.2951388888888889</v>
      </c>
    </row>
    <row r="435" spans="2:55">
      <c r="B435" s="2">
        <v>16.899999999999999</v>
      </c>
      <c r="C435" s="2">
        <v>78</v>
      </c>
      <c r="D435" s="2">
        <v>13.1</v>
      </c>
      <c r="E435" s="2">
        <v>16.899999999999999</v>
      </c>
      <c r="F435" s="2">
        <v>0</v>
      </c>
      <c r="G435" s="2">
        <v>0</v>
      </c>
      <c r="H435" s="2">
        <v>1014.3</v>
      </c>
      <c r="I435" s="2">
        <v>1430</v>
      </c>
      <c r="J435" s="2">
        <v>0</v>
      </c>
      <c r="K435" s="2">
        <v>0</v>
      </c>
      <c r="L435" s="2">
        <v>0</v>
      </c>
      <c r="M435" s="2">
        <v>0</v>
      </c>
      <c r="N435">
        <v>5.2</v>
      </c>
      <c r="O435">
        <v>293</v>
      </c>
      <c r="P435">
        <v>16</v>
      </c>
      <c r="Q435">
        <v>16.399999999999999</v>
      </c>
      <c r="R435" s="5">
        <v>0.295833333333333</v>
      </c>
      <c r="T435" s="13">
        <f t="shared" si="9"/>
        <v>16.399999999999999</v>
      </c>
      <c r="U435" s="13">
        <f t="shared" si="11"/>
        <v>-3.5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40">
        <v>18.100000000000001</v>
      </c>
      <c r="AN435" s="640">
        <v>66</v>
      </c>
      <c r="AO435" s="640">
        <v>11.7</v>
      </c>
      <c r="AP435" s="640">
        <v>18.100000000000001</v>
      </c>
      <c r="AQ435" s="640">
        <v>1.8</v>
      </c>
      <c r="AR435" s="640">
        <v>2.9</v>
      </c>
      <c r="AS435" s="640">
        <v>1018.1</v>
      </c>
      <c r="AT435" s="640">
        <v>1300</v>
      </c>
      <c r="AU435" s="640">
        <v>0</v>
      </c>
      <c r="AV435" s="640">
        <v>0</v>
      </c>
      <c r="AW435" s="640">
        <v>0</v>
      </c>
      <c r="AX435" s="640">
        <v>0</v>
      </c>
      <c r="AY435" s="640">
        <v>5.2</v>
      </c>
      <c r="AZ435" s="640">
        <v>293</v>
      </c>
      <c r="BA435" s="640">
        <v>18</v>
      </c>
      <c r="BB435" s="640">
        <v>18</v>
      </c>
      <c r="BC435" s="639">
        <v>0.29583333333333334</v>
      </c>
    </row>
    <row r="436" spans="2:55">
      <c r="B436" s="2">
        <v>17</v>
      </c>
      <c r="C436" s="2">
        <v>78</v>
      </c>
      <c r="D436" s="2">
        <v>13.2</v>
      </c>
      <c r="E436" s="2">
        <v>17</v>
      </c>
      <c r="F436" s="2">
        <v>0</v>
      </c>
      <c r="G436" s="2">
        <v>0</v>
      </c>
      <c r="H436" s="2">
        <v>1014.3</v>
      </c>
      <c r="I436" s="2">
        <v>1490</v>
      </c>
      <c r="J436" s="2">
        <v>0</v>
      </c>
      <c r="K436" s="2">
        <v>0</v>
      </c>
      <c r="L436" s="2">
        <v>0</v>
      </c>
      <c r="M436" s="2">
        <v>0</v>
      </c>
      <c r="N436">
        <v>5.2</v>
      </c>
      <c r="O436">
        <v>293</v>
      </c>
      <c r="P436">
        <v>16</v>
      </c>
      <c r="Q436">
        <v>16.399999999999999</v>
      </c>
      <c r="R436" s="5">
        <v>0.296527777777778</v>
      </c>
      <c r="T436" s="13">
        <f t="shared" si="9"/>
        <v>16.399999999999999</v>
      </c>
      <c r="U436" s="13">
        <f t="shared" si="11"/>
        <v>-3.6000000000000014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40">
        <v>18.100000000000001</v>
      </c>
      <c r="AN436" s="640">
        <v>66</v>
      </c>
      <c r="AO436" s="640">
        <v>11.7</v>
      </c>
      <c r="AP436" s="640">
        <v>18.100000000000001</v>
      </c>
      <c r="AQ436" s="640">
        <v>3.2</v>
      </c>
      <c r="AR436" s="640">
        <v>5.8</v>
      </c>
      <c r="AS436" s="640">
        <v>1018.1</v>
      </c>
      <c r="AT436" s="640">
        <v>1370</v>
      </c>
      <c r="AU436" s="640">
        <v>0</v>
      </c>
      <c r="AV436" s="640">
        <v>0</v>
      </c>
      <c r="AW436" s="640">
        <v>0</v>
      </c>
      <c r="AX436" s="640">
        <v>0</v>
      </c>
      <c r="AY436" s="640">
        <v>5.2</v>
      </c>
      <c r="AZ436" s="640">
        <v>293</v>
      </c>
      <c r="BA436" s="640">
        <v>18</v>
      </c>
      <c r="BB436" s="640">
        <v>18.100000000000001</v>
      </c>
      <c r="BC436" s="639">
        <v>0.29652777777777778</v>
      </c>
    </row>
    <row r="437" spans="2:55">
      <c r="B437" s="2">
        <v>17</v>
      </c>
      <c r="C437" s="2">
        <v>78</v>
      </c>
      <c r="D437" s="2">
        <v>13.2</v>
      </c>
      <c r="E437" s="2">
        <v>17</v>
      </c>
      <c r="F437" s="2">
        <v>0</v>
      </c>
      <c r="G437" s="2">
        <v>0</v>
      </c>
      <c r="H437" s="2">
        <v>1014.3</v>
      </c>
      <c r="I437" s="2">
        <v>1560</v>
      </c>
      <c r="J437" s="2">
        <v>0</v>
      </c>
      <c r="K437" s="2">
        <v>0</v>
      </c>
      <c r="L437" s="2">
        <v>0</v>
      </c>
      <c r="M437" s="2">
        <v>0</v>
      </c>
      <c r="N437">
        <v>5.2</v>
      </c>
      <c r="O437">
        <v>293</v>
      </c>
      <c r="P437">
        <v>16</v>
      </c>
      <c r="Q437">
        <v>16.5</v>
      </c>
      <c r="R437" s="5">
        <v>0.297222222222222</v>
      </c>
      <c r="T437" s="13">
        <f t="shared" si="9"/>
        <v>16.5</v>
      </c>
      <c r="U437" s="13">
        <f t="shared" si="11"/>
        <v>-3.5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40">
        <v>18.100000000000001</v>
      </c>
      <c r="AN437" s="640">
        <v>66</v>
      </c>
      <c r="AO437" s="640">
        <v>11.7</v>
      </c>
      <c r="AP437" s="640">
        <v>18.100000000000001</v>
      </c>
      <c r="AQ437" s="640">
        <v>0</v>
      </c>
      <c r="AR437" s="640">
        <v>0</v>
      </c>
      <c r="AS437" s="640">
        <v>1018</v>
      </c>
      <c r="AT437" s="640">
        <v>1420</v>
      </c>
      <c r="AU437" s="640">
        <v>0</v>
      </c>
      <c r="AV437" s="640">
        <v>0</v>
      </c>
      <c r="AW437" s="640">
        <v>0</v>
      </c>
      <c r="AX437" s="640">
        <v>0</v>
      </c>
      <c r="AY437" s="640">
        <v>5.2</v>
      </c>
      <c r="AZ437" s="640">
        <v>293</v>
      </c>
      <c r="BA437" s="640">
        <v>18</v>
      </c>
      <c r="BB437" s="640">
        <v>18.100000000000001</v>
      </c>
      <c r="BC437" s="639">
        <v>0.29722222222222222</v>
      </c>
    </row>
    <row r="438" spans="2:55">
      <c r="B438" s="2">
        <v>17</v>
      </c>
      <c r="C438" s="2">
        <v>77</v>
      </c>
      <c r="D438" s="2">
        <v>12.9</v>
      </c>
      <c r="E438" s="2">
        <v>17</v>
      </c>
      <c r="F438" s="2">
        <v>0</v>
      </c>
      <c r="G438" s="2">
        <v>0</v>
      </c>
      <c r="H438" s="2">
        <v>1014.2</v>
      </c>
      <c r="I438" s="2">
        <v>1620</v>
      </c>
      <c r="J438" s="2">
        <v>0</v>
      </c>
      <c r="K438" s="2">
        <v>0</v>
      </c>
      <c r="L438" s="2">
        <v>0</v>
      </c>
      <c r="M438" s="2">
        <v>0</v>
      </c>
      <c r="N438">
        <v>5.2</v>
      </c>
      <c r="O438">
        <v>293</v>
      </c>
      <c r="P438">
        <v>16.100000000000001</v>
      </c>
      <c r="Q438">
        <v>16.5</v>
      </c>
      <c r="R438" s="5">
        <v>0.297916666666667</v>
      </c>
      <c r="T438" s="13">
        <f t="shared" si="9"/>
        <v>16.5</v>
      </c>
      <c r="U438" s="13">
        <f t="shared" si="11"/>
        <v>-3.5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40">
        <v>18.100000000000001</v>
      </c>
      <c r="AN438" s="640">
        <v>66</v>
      </c>
      <c r="AO438" s="640">
        <v>11.7</v>
      </c>
      <c r="AP438" s="640">
        <v>18.100000000000001</v>
      </c>
      <c r="AQ438" s="640">
        <v>0</v>
      </c>
      <c r="AR438" s="640">
        <v>3.2</v>
      </c>
      <c r="AS438" s="640">
        <v>1018</v>
      </c>
      <c r="AT438" s="640">
        <v>1500</v>
      </c>
      <c r="AU438" s="640">
        <v>0</v>
      </c>
      <c r="AV438" s="640">
        <v>0</v>
      </c>
      <c r="AW438" s="640">
        <v>0</v>
      </c>
      <c r="AX438" s="640">
        <v>0</v>
      </c>
      <c r="AY438" s="640">
        <v>5.2</v>
      </c>
      <c r="AZ438" s="640">
        <v>293</v>
      </c>
      <c r="BA438" s="640">
        <v>18</v>
      </c>
      <c r="BB438" s="640">
        <v>18.100000000000001</v>
      </c>
      <c r="BC438" s="639">
        <v>0.29791666666666666</v>
      </c>
    </row>
    <row r="439" spans="2:55">
      <c r="B439" s="2">
        <v>17.100000000000001</v>
      </c>
      <c r="C439" s="2">
        <v>77</v>
      </c>
      <c r="D439" s="2">
        <v>13</v>
      </c>
      <c r="E439" s="2">
        <v>17.100000000000001</v>
      </c>
      <c r="F439" s="2">
        <v>0</v>
      </c>
      <c r="G439" s="2">
        <v>1.8</v>
      </c>
      <c r="H439" s="2">
        <v>1014.1</v>
      </c>
      <c r="I439" s="2">
        <v>1680</v>
      </c>
      <c r="J439" s="2">
        <v>0</v>
      </c>
      <c r="K439" s="2">
        <v>0</v>
      </c>
      <c r="L439" s="2">
        <v>0</v>
      </c>
      <c r="M439" s="2">
        <v>0</v>
      </c>
      <c r="N439">
        <v>5.2</v>
      </c>
      <c r="O439">
        <v>293</v>
      </c>
      <c r="P439">
        <v>16.100000000000001</v>
      </c>
      <c r="Q439">
        <v>16.5</v>
      </c>
      <c r="R439" s="5">
        <v>0.29861111111111099</v>
      </c>
      <c r="T439" s="13">
        <f t="shared" si="9"/>
        <v>16.5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40">
        <v>18.100000000000001</v>
      </c>
      <c r="AN439" s="640">
        <v>66</v>
      </c>
      <c r="AO439" s="640">
        <v>11.7</v>
      </c>
      <c r="AP439" s="640">
        <v>18.100000000000001</v>
      </c>
      <c r="AQ439" s="640">
        <v>2.2000000000000002</v>
      </c>
      <c r="AR439" s="640">
        <v>2.5</v>
      </c>
      <c r="AS439" s="640">
        <v>1018.2</v>
      </c>
      <c r="AT439" s="640">
        <v>1570</v>
      </c>
      <c r="AU439" s="640">
        <v>0</v>
      </c>
      <c r="AV439" s="640">
        <v>0</v>
      </c>
      <c r="AW439" s="640">
        <v>0</v>
      </c>
      <c r="AX439" s="640">
        <v>0</v>
      </c>
      <c r="AY439" s="640">
        <v>5.2</v>
      </c>
      <c r="AZ439" s="640">
        <v>293</v>
      </c>
      <c r="BA439" s="640">
        <v>18</v>
      </c>
      <c r="BB439" s="640">
        <v>18.100000000000001</v>
      </c>
      <c r="BC439" s="639">
        <v>0.2986111111111111</v>
      </c>
    </row>
    <row r="440" spans="2:55">
      <c r="B440" s="2">
        <v>17.100000000000001</v>
      </c>
      <c r="C440" s="2">
        <v>77</v>
      </c>
      <c r="D440" s="2">
        <v>13</v>
      </c>
      <c r="E440" s="2">
        <v>17.100000000000001</v>
      </c>
      <c r="F440" s="2">
        <v>0</v>
      </c>
      <c r="G440" s="2">
        <v>0</v>
      </c>
      <c r="H440" s="2">
        <v>1014.4</v>
      </c>
      <c r="I440" s="2">
        <v>1750</v>
      </c>
      <c r="J440" s="2">
        <v>0</v>
      </c>
      <c r="K440" s="2">
        <v>0</v>
      </c>
      <c r="L440" s="2">
        <v>0</v>
      </c>
      <c r="M440" s="2">
        <v>0</v>
      </c>
      <c r="N440">
        <v>5.2</v>
      </c>
      <c r="O440">
        <v>293</v>
      </c>
      <c r="P440">
        <v>16.100000000000001</v>
      </c>
      <c r="Q440">
        <v>16.600000000000001</v>
      </c>
      <c r="R440" s="5">
        <v>0.29930555555555599</v>
      </c>
      <c r="T440" s="13">
        <f t="shared" si="9"/>
        <v>16.600000000000001</v>
      </c>
      <c r="U440" s="13">
        <f t="shared" si="11"/>
        <v>-3.5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40">
        <v>18.100000000000001</v>
      </c>
      <c r="AN440" s="640">
        <v>66</v>
      </c>
      <c r="AO440" s="640">
        <v>11.7</v>
      </c>
      <c r="AP440" s="640">
        <v>18.100000000000001</v>
      </c>
      <c r="AQ440" s="640">
        <v>0</v>
      </c>
      <c r="AR440" s="640">
        <v>0</v>
      </c>
      <c r="AS440" s="640">
        <v>1018.2</v>
      </c>
      <c r="AT440" s="640">
        <v>1670</v>
      </c>
      <c r="AU440" s="640">
        <v>0</v>
      </c>
      <c r="AV440" s="640">
        <v>0</v>
      </c>
      <c r="AW440" s="640">
        <v>0</v>
      </c>
      <c r="AX440" s="640">
        <v>0</v>
      </c>
      <c r="AY440" s="640">
        <v>5.2</v>
      </c>
      <c r="AZ440" s="640">
        <v>293</v>
      </c>
      <c r="BA440" s="640">
        <v>18</v>
      </c>
      <c r="BB440" s="640">
        <v>18.100000000000001</v>
      </c>
      <c r="BC440" s="639">
        <v>0.29930555555555555</v>
      </c>
    </row>
    <row r="441" spans="2:55">
      <c r="B441" s="2">
        <v>17.100000000000001</v>
      </c>
      <c r="C441" s="2">
        <v>77</v>
      </c>
      <c r="D441" s="2">
        <v>13</v>
      </c>
      <c r="E441" s="2">
        <v>17.100000000000001</v>
      </c>
      <c r="F441" s="2">
        <v>0</v>
      </c>
      <c r="G441" s="2">
        <v>0</v>
      </c>
      <c r="H441" s="2">
        <v>1014.3</v>
      </c>
      <c r="I441" s="2">
        <v>1810</v>
      </c>
      <c r="J441" s="2">
        <v>0</v>
      </c>
      <c r="K441" s="2">
        <v>0</v>
      </c>
      <c r="L441" s="2">
        <v>0</v>
      </c>
      <c r="M441" s="2">
        <v>0</v>
      </c>
      <c r="N441">
        <v>5.2</v>
      </c>
      <c r="O441">
        <v>293</v>
      </c>
      <c r="P441">
        <v>16.2</v>
      </c>
      <c r="Q441">
        <v>16.600000000000001</v>
      </c>
      <c r="R441" s="5">
        <v>0.3</v>
      </c>
      <c r="T441" s="13">
        <f t="shared" si="9"/>
        <v>16.600000000000001</v>
      </c>
      <c r="U441" s="13">
        <f t="shared" si="11"/>
        <v>-3.5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40">
        <v>18</v>
      </c>
      <c r="AN441" s="640">
        <v>66</v>
      </c>
      <c r="AO441" s="640">
        <v>11.6</v>
      </c>
      <c r="AP441" s="640">
        <v>18</v>
      </c>
      <c r="AQ441" s="640">
        <v>1.8</v>
      </c>
      <c r="AR441" s="640">
        <v>1.8</v>
      </c>
      <c r="AS441" s="640">
        <v>1017.9</v>
      </c>
      <c r="AT441" s="640">
        <v>1770</v>
      </c>
      <c r="AU441" s="640">
        <v>0</v>
      </c>
      <c r="AV441" s="640">
        <v>0</v>
      </c>
      <c r="AW441" s="640">
        <v>0</v>
      </c>
      <c r="AX441" s="640">
        <v>0</v>
      </c>
      <c r="AY441" s="640">
        <v>5.2</v>
      </c>
      <c r="AZ441" s="640">
        <v>293</v>
      </c>
      <c r="BA441" s="640">
        <v>18</v>
      </c>
      <c r="BB441" s="640">
        <v>18.100000000000001</v>
      </c>
      <c r="BC441" s="639">
        <v>0.3</v>
      </c>
    </row>
    <row r="442" spans="2:55">
      <c r="B442" s="2">
        <v>17.100000000000001</v>
      </c>
      <c r="C442" s="2">
        <v>77</v>
      </c>
      <c r="D442" s="2">
        <v>13</v>
      </c>
      <c r="E442" s="2">
        <v>17.100000000000001</v>
      </c>
      <c r="F442" s="2">
        <v>0</v>
      </c>
      <c r="G442" s="2">
        <v>0</v>
      </c>
      <c r="H442" s="2">
        <v>1014.2</v>
      </c>
      <c r="I442" s="2">
        <v>1880</v>
      </c>
      <c r="J442" s="2">
        <v>0</v>
      </c>
      <c r="K442" s="2">
        <v>0</v>
      </c>
      <c r="L442" s="2">
        <v>0</v>
      </c>
      <c r="M442" s="2">
        <v>0</v>
      </c>
      <c r="N442">
        <v>5.2</v>
      </c>
      <c r="O442">
        <v>293</v>
      </c>
      <c r="P442">
        <v>16.2</v>
      </c>
      <c r="Q442">
        <v>16.600000000000001</v>
      </c>
      <c r="R442" s="5">
        <v>0.30069444444444399</v>
      </c>
      <c r="T442" s="13">
        <f t="shared" si="9"/>
        <v>16.600000000000001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40">
        <v>18</v>
      </c>
      <c r="AN442" s="640">
        <v>66</v>
      </c>
      <c r="AO442" s="640">
        <v>11.6</v>
      </c>
      <c r="AP442" s="640">
        <v>18</v>
      </c>
      <c r="AQ442" s="640">
        <v>0</v>
      </c>
      <c r="AR442" s="640">
        <v>2.9</v>
      </c>
      <c r="AS442" s="640">
        <v>1017.9</v>
      </c>
      <c r="AT442" s="640">
        <v>1850</v>
      </c>
      <c r="AU442" s="640">
        <v>0</v>
      </c>
      <c r="AV442" s="640">
        <v>0</v>
      </c>
      <c r="AW442" s="640">
        <v>0</v>
      </c>
      <c r="AX442" s="640">
        <v>0</v>
      </c>
      <c r="AY442" s="640">
        <v>5.2</v>
      </c>
      <c r="AZ442" s="640">
        <v>293</v>
      </c>
      <c r="BA442" s="640">
        <v>18</v>
      </c>
      <c r="BB442" s="640">
        <v>18.100000000000001</v>
      </c>
      <c r="BC442" s="639">
        <v>0.30069444444444443</v>
      </c>
    </row>
    <row r="443" spans="2:55">
      <c r="B443" s="2">
        <v>17.100000000000001</v>
      </c>
      <c r="C443" s="2">
        <v>77</v>
      </c>
      <c r="D443" s="2">
        <v>13</v>
      </c>
      <c r="E443" s="2">
        <v>17.100000000000001</v>
      </c>
      <c r="F443" s="2">
        <v>0</v>
      </c>
      <c r="G443" s="2">
        <v>0</v>
      </c>
      <c r="H443" s="2">
        <v>1014.2</v>
      </c>
      <c r="I443" s="2">
        <v>1940</v>
      </c>
      <c r="J443" s="2">
        <v>0</v>
      </c>
      <c r="K443" s="2">
        <v>0</v>
      </c>
      <c r="L443" s="2">
        <v>0</v>
      </c>
      <c r="M443" s="2">
        <v>0</v>
      </c>
      <c r="N443">
        <v>5.2</v>
      </c>
      <c r="O443">
        <v>293</v>
      </c>
      <c r="P443">
        <v>16.2</v>
      </c>
      <c r="Q443">
        <v>16.7</v>
      </c>
      <c r="R443" s="5">
        <v>0.30138888888888898</v>
      </c>
      <c r="T443" s="13">
        <f t="shared" si="9"/>
        <v>16.7</v>
      </c>
      <c r="U443" s="13">
        <f t="shared" si="11"/>
        <v>-3.4000000000000021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40">
        <v>18</v>
      </c>
      <c r="AN443" s="640">
        <v>66</v>
      </c>
      <c r="AO443" s="640">
        <v>11.6</v>
      </c>
      <c r="AP443" s="640">
        <v>18</v>
      </c>
      <c r="AQ443" s="640">
        <v>0</v>
      </c>
      <c r="AR443" s="640">
        <v>2.5</v>
      </c>
      <c r="AS443" s="640">
        <v>1018</v>
      </c>
      <c r="AT443" s="640">
        <v>1930</v>
      </c>
      <c r="AU443" s="640">
        <v>0</v>
      </c>
      <c r="AV443" s="640">
        <v>0</v>
      </c>
      <c r="AW443" s="640">
        <v>0</v>
      </c>
      <c r="AX443" s="640">
        <v>0</v>
      </c>
      <c r="AY443" s="640">
        <v>5.2</v>
      </c>
      <c r="AZ443" s="640">
        <v>293</v>
      </c>
      <c r="BA443" s="640">
        <v>18</v>
      </c>
      <c r="BB443" s="640">
        <v>18.100000000000001</v>
      </c>
      <c r="BC443" s="639">
        <v>0.30138888888888887</v>
      </c>
    </row>
    <row r="444" spans="2:55">
      <c r="B444" s="2">
        <v>17.2</v>
      </c>
      <c r="C444" s="2">
        <v>77</v>
      </c>
      <c r="D444" s="2">
        <v>13.1</v>
      </c>
      <c r="E444" s="2">
        <v>17.2</v>
      </c>
      <c r="F444" s="2">
        <v>0</v>
      </c>
      <c r="G444" s="2">
        <v>0</v>
      </c>
      <c r="H444" s="2">
        <v>1014.2</v>
      </c>
      <c r="I444" s="2">
        <v>2010</v>
      </c>
      <c r="J444" s="2">
        <v>0</v>
      </c>
      <c r="K444" s="2">
        <v>0</v>
      </c>
      <c r="L444" s="2">
        <v>0</v>
      </c>
      <c r="M444" s="2">
        <v>0</v>
      </c>
      <c r="N444">
        <v>5.2</v>
      </c>
      <c r="O444">
        <v>293</v>
      </c>
      <c r="P444">
        <v>16.3</v>
      </c>
      <c r="Q444">
        <v>16.7</v>
      </c>
      <c r="R444" s="5">
        <v>0.30208333333333298</v>
      </c>
      <c r="T444" s="13">
        <f t="shared" si="9"/>
        <v>16.7</v>
      </c>
      <c r="U444" s="13">
        <f t="shared" si="11"/>
        <v>-3.5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40">
        <v>18</v>
      </c>
      <c r="AN444" s="640">
        <v>66</v>
      </c>
      <c r="AO444" s="640">
        <v>11.6</v>
      </c>
      <c r="AP444" s="640">
        <v>18</v>
      </c>
      <c r="AQ444" s="640">
        <v>2.5</v>
      </c>
      <c r="AR444" s="640">
        <v>2.9</v>
      </c>
      <c r="AS444" s="640">
        <v>1018.1</v>
      </c>
      <c r="AT444" s="640">
        <v>2010</v>
      </c>
      <c r="AU444" s="640">
        <v>0</v>
      </c>
      <c r="AV444" s="640">
        <v>0</v>
      </c>
      <c r="AW444" s="640">
        <v>0</v>
      </c>
      <c r="AX444" s="640">
        <v>0</v>
      </c>
      <c r="AY444" s="640">
        <v>5.2</v>
      </c>
      <c r="AZ444" s="640">
        <v>293</v>
      </c>
      <c r="BA444" s="640">
        <v>18</v>
      </c>
      <c r="BB444" s="640">
        <v>18.2</v>
      </c>
      <c r="BC444" s="639">
        <v>0.30208333333333331</v>
      </c>
    </row>
    <row r="445" spans="2:55">
      <c r="B445" s="2">
        <v>17.2</v>
      </c>
      <c r="C445" s="2">
        <v>77</v>
      </c>
      <c r="D445" s="2">
        <v>13.1</v>
      </c>
      <c r="E445" s="2">
        <v>17.2</v>
      </c>
      <c r="F445" s="2">
        <v>0</v>
      </c>
      <c r="G445" s="2">
        <v>0</v>
      </c>
      <c r="H445" s="2">
        <v>1014.3</v>
      </c>
      <c r="I445" s="2">
        <v>2090</v>
      </c>
      <c r="J445" s="2">
        <v>0</v>
      </c>
      <c r="K445" s="2">
        <v>0</v>
      </c>
      <c r="L445" s="2">
        <v>0</v>
      </c>
      <c r="M445" s="2">
        <v>0</v>
      </c>
      <c r="N445">
        <v>5.2</v>
      </c>
      <c r="O445">
        <v>293</v>
      </c>
      <c r="P445">
        <v>16.3</v>
      </c>
      <c r="Q445">
        <v>16.8</v>
      </c>
      <c r="R445" s="5">
        <v>0.30277777777777798</v>
      </c>
      <c r="T445" s="13">
        <f t="shared" si="9"/>
        <v>16.8</v>
      </c>
      <c r="U445" s="13">
        <f t="shared" si="11"/>
        <v>-3.3999999999999986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40">
        <v>18</v>
      </c>
      <c r="AN445" s="640">
        <v>66</v>
      </c>
      <c r="AO445" s="640">
        <v>11.6</v>
      </c>
      <c r="AP445" s="640">
        <v>18</v>
      </c>
      <c r="AQ445" s="640">
        <v>1.8</v>
      </c>
      <c r="AR445" s="640">
        <v>2.2000000000000002</v>
      </c>
      <c r="AS445" s="640">
        <v>1018</v>
      </c>
      <c r="AT445" s="640">
        <v>2090</v>
      </c>
      <c r="AU445" s="640">
        <v>0</v>
      </c>
      <c r="AV445" s="640">
        <v>0</v>
      </c>
      <c r="AW445" s="640">
        <v>0</v>
      </c>
      <c r="AX445" s="640">
        <v>0</v>
      </c>
      <c r="AY445" s="640">
        <v>5.2</v>
      </c>
      <c r="AZ445" s="640">
        <v>293</v>
      </c>
      <c r="BA445" s="640">
        <v>18</v>
      </c>
      <c r="BB445" s="640">
        <v>18.2</v>
      </c>
      <c r="BC445" s="639">
        <v>0.30277777777777776</v>
      </c>
    </row>
    <row r="446" spans="2:55">
      <c r="B446" s="2">
        <v>17.2</v>
      </c>
      <c r="C446" s="2">
        <v>77</v>
      </c>
      <c r="D446" s="2">
        <v>13.1</v>
      </c>
      <c r="E446" s="2">
        <v>17.2</v>
      </c>
      <c r="F446" s="2">
        <v>0</v>
      </c>
      <c r="G446" s="2">
        <v>0</v>
      </c>
      <c r="H446" s="2">
        <v>1014.1</v>
      </c>
      <c r="I446" s="2">
        <v>2150</v>
      </c>
      <c r="J446" s="2">
        <v>0</v>
      </c>
      <c r="K446" s="2">
        <v>0</v>
      </c>
      <c r="L446" s="2">
        <v>0</v>
      </c>
      <c r="M446" s="2">
        <v>0</v>
      </c>
      <c r="N446">
        <v>5.2</v>
      </c>
      <c r="O446">
        <v>293</v>
      </c>
      <c r="P446">
        <v>16.3</v>
      </c>
      <c r="Q446">
        <v>16.8</v>
      </c>
      <c r="R446" s="5">
        <v>0.30347222222222198</v>
      </c>
      <c r="T446" s="13">
        <f t="shared" si="9"/>
        <v>16.8</v>
      </c>
      <c r="U446" s="13">
        <f t="shared" si="11"/>
        <v>-3.3999999999999986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40">
        <v>18</v>
      </c>
      <c r="AN446" s="640">
        <v>66</v>
      </c>
      <c r="AO446" s="640">
        <v>11.6</v>
      </c>
      <c r="AP446" s="640">
        <v>18</v>
      </c>
      <c r="AQ446" s="640">
        <v>2.5</v>
      </c>
      <c r="AR446" s="640">
        <v>3.6</v>
      </c>
      <c r="AS446" s="640">
        <v>1018.3</v>
      </c>
      <c r="AT446" s="640">
        <v>2220</v>
      </c>
      <c r="AU446" s="640">
        <v>0</v>
      </c>
      <c r="AV446" s="640">
        <v>0</v>
      </c>
      <c r="AW446" s="640">
        <v>0</v>
      </c>
      <c r="AX446" s="640">
        <v>0</v>
      </c>
      <c r="AY446" s="640">
        <v>5.2</v>
      </c>
      <c r="AZ446" s="640">
        <v>293</v>
      </c>
      <c r="BA446" s="640">
        <v>18.100000000000001</v>
      </c>
      <c r="BB446" s="640">
        <v>18.2</v>
      </c>
      <c r="BC446" s="639">
        <v>0.3034722222222222</v>
      </c>
    </row>
    <row r="447" spans="2:55">
      <c r="B447" s="2">
        <v>17.2</v>
      </c>
      <c r="C447" s="2">
        <v>76</v>
      </c>
      <c r="D447" s="2">
        <v>12.9</v>
      </c>
      <c r="E447" s="2">
        <v>17.2</v>
      </c>
      <c r="F447" s="2">
        <v>0</v>
      </c>
      <c r="G447" s="2">
        <v>0</v>
      </c>
      <c r="H447" s="2">
        <v>1014.2</v>
      </c>
      <c r="I447" s="2">
        <v>2230</v>
      </c>
      <c r="J447" s="2">
        <v>0</v>
      </c>
      <c r="K447" s="2">
        <v>0</v>
      </c>
      <c r="L447" s="2">
        <v>0</v>
      </c>
      <c r="M447" s="2">
        <v>0</v>
      </c>
      <c r="N447">
        <v>5.2</v>
      </c>
      <c r="O447">
        <v>293</v>
      </c>
      <c r="P447">
        <v>16.399999999999999</v>
      </c>
      <c r="Q447">
        <v>16.899999999999999</v>
      </c>
      <c r="R447" s="5">
        <v>0.30416666666666697</v>
      </c>
      <c r="T447" s="13">
        <f t="shared" si="9"/>
        <v>16.899999999999999</v>
      </c>
      <c r="U447" s="13">
        <f t="shared" si="11"/>
        <v>-3.3000000000000007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40">
        <v>18</v>
      </c>
      <c r="AN447" s="640">
        <v>66</v>
      </c>
      <c r="AO447" s="640">
        <v>11.6</v>
      </c>
      <c r="AP447" s="640">
        <v>18</v>
      </c>
      <c r="AQ447" s="640">
        <v>3.2</v>
      </c>
      <c r="AR447" s="640">
        <v>3.2</v>
      </c>
      <c r="AS447" s="640">
        <v>1018.2</v>
      </c>
      <c r="AT447" s="640">
        <v>2320</v>
      </c>
      <c r="AU447" s="640">
        <v>0</v>
      </c>
      <c r="AV447" s="640">
        <v>0</v>
      </c>
      <c r="AW447" s="640">
        <v>0</v>
      </c>
      <c r="AX447" s="640">
        <v>0</v>
      </c>
      <c r="AY447" s="640">
        <v>5.2</v>
      </c>
      <c r="AZ447" s="640">
        <v>293</v>
      </c>
      <c r="BA447" s="640">
        <v>18.100000000000001</v>
      </c>
      <c r="BB447" s="640">
        <v>18.2</v>
      </c>
      <c r="BC447" s="639">
        <v>0.30416666666666664</v>
      </c>
    </row>
    <row r="448" spans="2:55">
      <c r="B448" s="2">
        <v>17.2</v>
      </c>
      <c r="C448" s="2">
        <v>76</v>
      </c>
      <c r="D448" s="2">
        <v>12.9</v>
      </c>
      <c r="E448" s="2">
        <v>17.2</v>
      </c>
      <c r="F448" s="2">
        <v>0</v>
      </c>
      <c r="G448" s="2">
        <v>0</v>
      </c>
      <c r="H448" s="2">
        <v>1014.1</v>
      </c>
      <c r="I448" s="2">
        <v>2300</v>
      </c>
      <c r="J448" s="2">
        <v>0</v>
      </c>
      <c r="K448" s="2">
        <v>0</v>
      </c>
      <c r="L448" s="2">
        <v>0</v>
      </c>
      <c r="M448" s="2">
        <v>0</v>
      </c>
      <c r="N448">
        <v>5.2</v>
      </c>
      <c r="O448">
        <v>293</v>
      </c>
      <c r="P448">
        <v>16.399999999999999</v>
      </c>
      <c r="Q448">
        <v>16.899999999999999</v>
      </c>
      <c r="R448" s="5">
        <v>0.30486111111111103</v>
      </c>
      <c r="T448" s="13">
        <f t="shared" si="9"/>
        <v>16.899999999999999</v>
      </c>
      <c r="U448" s="13">
        <f t="shared" si="11"/>
        <v>-3.3000000000000007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40">
        <v>18</v>
      </c>
      <c r="AN448" s="640">
        <v>66</v>
      </c>
      <c r="AO448" s="640">
        <v>11.6</v>
      </c>
      <c r="AP448" s="640">
        <v>18</v>
      </c>
      <c r="AQ448" s="640">
        <v>2.2000000000000002</v>
      </c>
      <c r="AR448" s="640">
        <v>4.7</v>
      </c>
      <c r="AS448" s="640">
        <v>1018.1</v>
      </c>
      <c r="AT448" s="640">
        <v>2380</v>
      </c>
      <c r="AU448" s="640">
        <v>0</v>
      </c>
      <c r="AV448" s="640">
        <v>0</v>
      </c>
      <c r="AW448" s="640">
        <v>0</v>
      </c>
      <c r="AX448" s="640">
        <v>0</v>
      </c>
      <c r="AY448" s="640">
        <v>5.2</v>
      </c>
      <c r="AZ448" s="640">
        <v>293</v>
      </c>
      <c r="BA448" s="640">
        <v>18.100000000000001</v>
      </c>
      <c r="BB448" s="640">
        <v>18.2</v>
      </c>
      <c r="BC448" s="639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9"/>
        <v>0</v>
      </c>
      <c r="U449" s="13">
        <f t="shared" si="11"/>
        <v>-3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40">
        <v>18</v>
      </c>
      <c r="AN449" s="640">
        <v>66</v>
      </c>
      <c r="AO449" s="640">
        <v>11.6</v>
      </c>
      <c r="AP449" s="640">
        <v>18</v>
      </c>
      <c r="AQ449" s="640">
        <v>1.8</v>
      </c>
      <c r="AR449" s="640">
        <v>2.2000000000000002</v>
      </c>
      <c r="AS449" s="640">
        <v>1018.1</v>
      </c>
      <c r="AT449" s="640">
        <v>2440</v>
      </c>
      <c r="AU449" s="640">
        <v>0</v>
      </c>
      <c r="AV449" s="640">
        <v>0</v>
      </c>
      <c r="AW449" s="640">
        <v>0</v>
      </c>
      <c r="AX449" s="640">
        <v>0</v>
      </c>
      <c r="AY449" s="640">
        <v>5.2</v>
      </c>
      <c r="AZ449" s="640">
        <v>293</v>
      </c>
      <c r="BA449" s="640">
        <v>18.100000000000001</v>
      </c>
      <c r="BB449" s="640">
        <v>18.2</v>
      </c>
      <c r="BC449" s="639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9"/>
        <v>0</v>
      </c>
      <c r="U450" s="13">
        <f t="shared" si="11"/>
        <v>-3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40">
        <v>18.100000000000001</v>
      </c>
      <c r="AN450" s="640">
        <v>66</v>
      </c>
      <c r="AO450" s="640">
        <v>11.7</v>
      </c>
      <c r="AP450" s="640">
        <v>18.100000000000001</v>
      </c>
      <c r="AQ450" s="640">
        <v>0</v>
      </c>
      <c r="AR450" s="640">
        <v>0</v>
      </c>
      <c r="AS450" s="640">
        <v>1018</v>
      </c>
      <c r="AT450" s="640">
        <v>2510</v>
      </c>
      <c r="AU450" s="640">
        <v>0</v>
      </c>
      <c r="AV450" s="640">
        <v>0</v>
      </c>
      <c r="AW450" s="640">
        <v>0</v>
      </c>
      <c r="AX450" s="640">
        <v>0</v>
      </c>
      <c r="AY450" s="640">
        <v>5.2</v>
      </c>
      <c r="AZ450" s="640">
        <v>293</v>
      </c>
      <c r="BA450" s="640">
        <v>18.100000000000001</v>
      </c>
      <c r="BB450" s="640">
        <v>18.2</v>
      </c>
      <c r="BC450" s="639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9"/>
        <v>0</v>
      </c>
      <c r="U451" s="13">
        <f t="shared" si="11"/>
        <v>-3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40">
        <v>18.100000000000001</v>
      </c>
      <c r="AN451" s="640">
        <v>66</v>
      </c>
      <c r="AO451" s="640">
        <v>11.7</v>
      </c>
      <c r="AP451" s="640">
        <v>18.100000000000001</v>
      </c>
      <c r="AQ451" s="640">
        <v>0</v>
      </c>
      <c r="AR451" s="640">
        <v>1.8</v>
      </c>
      <c r="AS451" s="640">
        <v>1018.1</v>
      </c>
      <c r="AT451" s="640">
        <v>2590</v>
      </c>
      <c r="AU451" s="640">
        <v>0</v>
      </c>
      <c r="AV451" s="640">
        <v>0</v>
      </c>
      <c r="AW451" s="640">
        <v>0</v>
      </c>
      <c r="AX451" s="640">
        <v>0</v>
      </c>
      <c r="AY451" s="640">
        <v>5.2</v>
      </c>
      <c r="AZ451" s="640">
        <v>293</v>
      </c>
      <c r="BA451" s="640">
        <v>18.100000000000001</v>
      </c>
      <c r="BB451" s="640">
        <v>18.3</v>
      </c>
      <c r="BC451" s="639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9"/>
        <v>0</v>
      </c>
      <c r="U452" s="13">
        <f t="shared" si="11"/>
        <v>-3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40">
        <v>18.100000000000001</v>
      </c>
      <c r="AN452" s="640">
        <v>66</v>
      </c>
      <c r="AO452" s="640">
        <v>11.7</v>
      </c>
      <c r="AP452" s="640">
        <v>18.100000000000001</v>
      </c>
      <c r="AQ452" s="640">
        <v>0</v>
      </c>
      <c r="AR452" s="640">
        <v>0</v>
      </c>
      <c r="AS452" s="640">
        <v>1018.3</v>
      </c>
      <c r="AT452" s="640">
        <v>2640</v>
      </c>
      <c r="AU452" s="640">
        <v>0</v>
      </c>
      <c r="AV452" s="640">
        <v>0</v>
      </c>
      <c r="AW452" s="640">
        <v>0</v>
      </c>
      <c r="AX452" s="640">
        <v>0</v>
      </c>
      <c r="AY452" s="640">
        <v>5.2</v>
      </c>
      <c r="AZ452" s="640">
        <v>293</v>
      </c>
      <c r="BA452" s="640">
        <v>18.2</v>
      </c>
      <c r="BB452" s="640">
        <v>18.3</v>
      </c>
      <c r="BC452" s="639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9"/>
        <v>0</v>
      </c>
      <c r="U453" s="13">
        <f t="shared" si="11"/>
        <v>-3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40">
        <v>18.100000000000001</v>
      </c>
      <c r="AN453" s="640">
        <v>66</v>
      </c>
      <c r="AO453" s="640">
        <v>11.7</v>
      </c>
      <c r="AP453" s="640">
        <v>18.100000000000001</v>
      </c>
      <c r="AQ453" s="640">
        <v>0</v>
      </c>
      <c r="AR453" s="640">
        <v>3.2</v>
      </c>
      <c r="AS453" s="640">
        <v>1018.4</v>
      </c>
      <c r="AT453" s="640">
        <v>2700</v>
      </c>
      <c r="AU453" s="640">
        <v>0</v>
      </c>
      <c r="AV453" s="640">
        <v>0</v>
      </c>
      <c r="AW453" s="640">
        <v>0</v>
      </c>
      <c r="AX453" s="640">
        <v>0</v>
      </c>
      <c r="AY453" s="640">
        <v>5.2</v>
      </c>
      <c r="AZ453" s="640">
        <v>293</v>
      </c>
      <c r="BA453" s="640">
        <v>18.2</v>
      </c>
      <c r="BB453" s="640">
        <v>18.3</v>
      </c>
      <c r="BC453" s="639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9"/>
        <v>0</v>
      </c>
      <c r="U454" s="13">
        <f t="shared" si="11"/>
        <v>-3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40">
        <v>18.100000000000001</v>
      </c>
      <c r="AN454" s="640">
        <v>66</v>
      </c>
      <c r="AO454" s="640">
        <v>11.7</v>
      </c>
      <c r="AP454" s="640">
        <v>18.100000000000001</v>
      </c>
      <c r="AQ454" s="640">
        <v>0</v>
      </c>
      <c r="AR454" s="640">
        <v>2.9</v>
      </c>
      <c r="AS454" s="640">
        <v>1018.1</v>
      </c>
      <c r="AT454" s="640">
        <v>2780</v>
      </c>
      <c r="AU454" s="640">
        <v>0</v>
      </c>
      <c r="AV454" s="640">
        <v>0</v>
      </c>
      <c r="AW454" s="640">
        <v>0</v>
      </c>
      <c r="AX454" s="640">
        <v>0</v>
      </c>
      <c r="AY454" s="640">
        <v>5.2</v>
      </c>
      <c r="AZ454" s="640">
        <v>293</v>
      </c>
      <c r="BA454" s="640">
        <v>18.2</v>
      </c>
      <c r="BB454" s="640">
        <v>18.3</v>
      </c>
      <c r="BC454" s="639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9"/>
        <v>0</v>
      </c>
      <c r="U455" s="13">
        <f t="shared" si="11"/>
        <v>-3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40">
        <v>18.100000000000001</v>
      </c>
      <c r="AN455" s="640">
        <v>66</v>
      </c>
      <c r="AO455" s="640">
        <v>11.7</v>
      </c>
      <c r="AP455" s="640">
        <v>18.100000000000001</v>
      </c>
      <c r="AQ455" s="640">
        <v>0</v>
      </c>
      <c r="AR455" s="640">
        <v>1.8</v>
      </c>
      <c r="AS455" s="640">
        <v>1018.2</v>
      </c>
      <c r="AT455" s="640">
        <v>2890</v>
      </c>
      <c r="AU455" s="640">
        <v>0</v>
      </c>
      <c r="AV455" s="640">
        <v>0</v>
      </c>
      <c r="AW455" s="640">
        <v>0</v>
      </c>
      <c r="AX455" s="640">
        <v>0</v>
      </c>
      <c r="AY455" s="640">
        <v>5.2</v>
      </c>
      <c r="AZ455" s="640">
        <v>293</v>
      </c>
      <c r="BA455" s="640">
        <v>18.2</v>
      </c>
      <c r="BB455" s="640">
        <v>18.399999999999999</v>
      </c>
      <c r="BC455" s="639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9"/>
        <v>0</v>
      </c>
      <c r="U456" s="13">
        <f t="shared" si="11"/>
        <v>-3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40">
        <v>18.100000000000001</v>
      </c>
      <c r="AN456" s="640">
        <v>66</v>
      </c>
      <c r="AO456" s="640">
        <v>11.7</v>
      </c>
      <c r="AP456" s="640">
        <v>18.100000000000001</v>
      </c>
      <c r="AQ456" s="640">
        <v>2.2000000000000002</v>
      </c>
      <c r="AR456" s="640">
        <v>3.2</v>
      </c>
      <c r="AS456" s="640">
        <v>1018.2</v>
      </c>
      <c r="AT456" s="640">
        <v>2990</v>
      </c>
      <c r="AU456" s="640">
        <v>0</v>
      </c>
      <c r="AV456" s="640">
        <v>0</v>
      </c>
      <c r="AW456" s="640">
        <v>0</v>
      </c>
      <c r="AX456" s="640">
        <v>0</v>
      </c>
      <c r="AY456" s="640">
        <v>5.2</v>
      </c>
      <c r="AZ456" s="640">
        <v>293</v>
      </c>
      <c r="BA456" s="640">
        <v>18.2</v>
      </c>
      <c r="BB456" s="640">
        <v>18.399999999999999</v>
      </c>
      <c r="BC456" s="639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9"/>
        <v>0</v>
      </c>
      <c r="U457" s="13">
        <f t="shared" si="11"/>
        <v>-3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40">
        <v>18.100000000000001</v>
      </c>
      <c r="AN457" s="640">
        <v>66</v>
      </c>
      <c r="AO457" s="640">
        <v>11.7</v>
      </c>
      <c r="AP457" s="640">
        <v>18.100000000000001</v>
      </c>
      <c r="AQ457" s="640">
        <v>4</v>
      </c>
      <c r="AR457" s="640">
        <v>4</v>
      </c>
      <c r="AS457" s="640">
        <v>1018.2</v>
      </c>
      <c r="AT457" s="640">
        <v>3100</v>
      </c>
      <c r="AU457" s="640">
        <v>0</v>
      </c>
      <c r="AV457" s="640">
        <v>0</v>
      </c>
      <c r="AW457" s="640">
        <v>0</v>
      </c>
      <c r="AX457" s="640">
        <v>0</v>
      </c>
      <c r="AY457" s="640">
        <v>5.2</v>
      </c>
      <c r="AZ457" s="640">
        <v>293</v>
      </c>
      <c r="BA457" s="640">
        <v>18.3</v>
      </c>
      <c r="BB457" s="640">
        <v>18.399999999999999</v>
      </c>
      <c r="BC457" s="639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9"/>
        <v>0</v>
      </c>
      <c r="U458" s="13">
        <f t="shared" si="11"/>
        <v>-3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40">
        <v>18.100000000000001</v>
      </c>
      <c r="AN458" s="640">
        <v>66</v>
      </c>
      <c r="AO458" s="640">
        <v>11.7</v>
      </c>
      <c r="AP458" s="640">
        <v>18.100000000000001</v>
      </c>
      <c r="AQ458" s="640">
        <v>4.3</v>
      </c>
      <c r="AR458" s="640">
        <v>8.3000000000000007</v>
      </c>
      <c r="AS458" s="640">
        <v>1018.2</v>
      </c>
      <c r="AT458" s="640">
        <v>3180</v>
      </c>
      <c r="AU458" s="640">
        <v>0</v>
      </c>
      <c r="AV458" s="640">
        <v>0</v>
      </c>
      <c r="AW458" s="640">
        <v>0</v>
      </c>
      <c r="AX458" s="640">
        <v>0</v>
      </c>
      <c r="AY458" s="640">
        <v>5.2</v>
      </c>
      <c r="AZ458" s="640">
        <v>293</v>
      </c>
      <c r="BA458" s="640">
        <v>18.3</v>
      </c>
      <c r="BB458" s="640">
        <v>18.399999999999999</v>
      </c>
      <c r="BC458" s="639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9"/>
        <v>0</v>
      </c>
      <c r="U459" s="13">
        <f t="shared" si="11"/>
        <v>-3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40">
        <v>18.100000000000001</v>
      </c>
      <c r="AN459" s="640">
        <v>66</v>
      </c>
      <c r="AO459" s="640">
        <v>11.7</v>
      </c>
      <c r="AP459" s="640">
        <v>18.100000000000001</v>
      </c>
      <c r="AQ459" s="640">
        <v>1.8</v>
      </c>
      <c r="AR459" s="640">
        <v>2.5</v>
      </c>
      <c r="AS459" s="640">
        <v>1018.2</v>
      </c>
      <c r="AT459" s="640">
        <v>3230</v>
      </c>
      <c r="AU459" s="640">
        <v>0</v>
      </c>
      <c r="AV459" s="640">
        <v>0</v>
      </c>
      <c r="AW459" s="640">
        <v>0</v>
      </c>
      <c r="AX459" s="640">
        <v>0</v>
      </c>
      <c r="AY459" s="640">
        <v>5.2</v>
      </c>
      <c r="AZ459" s="640">
        <v>293</v>
      </c>
      <c r="BA459" s="640">
        <v>18.3</v>
      </c>
      <c r="BB459" s="640">
        <v>18.5</v>
      </c>
      <c r="BC459" s="639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 t="shared" si="9"/>
        <v>0</v>
      </c>
      <c r="U460" s="13">
        <f t="shared" si="11"/>
        <v>-3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40">
        <v>18.100000000000001</v>
      </c>
      <c r="AN460" s="640">
        <v>66</v>
      </c>
      <c r="AO460" s="640">
        <v>11.7</v>
      </c>
      <c r="AP460" s="640">
        <v>18.100000000000001</v>
      </c>
      <c r="AQ460" s="640">
        <v>1.8</v>
      </c>
      <c r="AR460" s="640">
        <v>3.6</v>
      </c>
      <c r="AS460" s="640">
        <v>1018.2</v>
      </c>
      <c r="AT460" s="640">
        <v>3280</v>
      </c>
      <c r="AU460" s="640">
        <v>0</v>
      </c>
      <c r="AV460" s="640">
        <v>0</v>
      </c>
      <c r="AW460" s="640">
        <v>0</v>
      </c>
      <c r="AX460" s="640">
        <v>0</v>
      </c>
      <c r="AY460" s="640">
        <v>5.2</v>
      </c>
      <c r="AZ460" s="640">
        <v>293</v>
      </c>
      <c r="BA460" s="640">
        <v>18.3</v>
      </c>
      <c r="BB460" s="640">
        <v>18.5</v>
      </c>
      <c r="BC460" s="639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 t="shared" si="9"/>
        <v>0</v>
      </c>
      <c r="U461" s="13">
        <f t="shared" si="11"/>
        <v>-3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40">
        <v>18.100000000000001</v>
      </c>
      <c r="AN461" s="640">
        <v>66</v>
      </c>
      <c r="AO461" s="640">
        <v>11.7</v>
      </c>
      <c r="AP461" s="640">
        <v>18.100000000000001</v>
      </c>
      <c r="AQ461" s="640">
        <v>3.2</v>
      </c>
      <c r="AR461" s="640">
        <v>4</v>
      </c>
      <c r="AS461" s="640">
        <v>1018</v>
      </c>
      <c r="AT461" s="640">
        <v>3380</v>
      </c>
      <c r="AU461" s="640">
        <v>0</v>
      </c>
      <c r="AV461" s="640">
        <v>0</v>
      </c>
      <c r="AW461" s="640">
        <v>0</v>
      </c>
      <c r="AX461" s="640">
        <v>0</v>
      </c>
      <c r="AY461" s="640">
        <v>5.2</v>
      </c>
      <c r="AZ461" s="640">
        <v>293</v>
      </c>
      <c r="BA461" s="640">
        <v>18.399999999999999</v>
      </c>
      <c r="BB461" s="640">
        <v>18.5</v>
      </c>
      <c r="BC461" s="639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9"/>
        <v>0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40">
        <v>18.100000000000001</v>
      </c>
      <c r="AN462" s="640">
        <v>66</v>
      </c>
      <c r="AO462" s="640">
        <v>11.7</v>
      </c>
      <c r="AP462" s="640">
        <v>18.100000000000001</v>
      </c>
      <c r="AQ462" s="640">
        <v>0</v>
      </c>
      <c r="AR462" s="640">
        <v>0</v>
      </c>
      <c r="AS462" s="640">
        <v>1018.4</v>
      </c>
      <c r="AT462" s="640">
        <v>3520</v>
      </c>
      <c r="AU462" s="640">
        <v>0</v>
      </c>
      <c r="AV462" s="640">
        <v>0</v>
      </c>
      <c r="AW462" s="640">
        <v>0</v>
      </c>
      <c r="AX462" s="640">
        <v>0</v>
      </c>
      <c r="AY462" s="640">
        <v>5.2</v>
      </c>
      <c r="AZ462" s="640">
        <v>293</v>
      </c>
      <c r="BA462" s="640">
        <v>18.399999999999999</v>
      </c>
      <c r="BB462" s="640">
        <v>18.600000000000001</v>
      </c>
      <c r="BC462" s="639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3">MAX(P463,Q463)</f>
        <v>0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40">
        <v>18.100000000000001</v>
      </c>
      <c r="AN463" s="640">
        <v>66</v>
      </c>
      <c r="AO463" s="640">
        <v>11.7</v>
      </c>
      <c r="AP463" s="640">
        <v>18.100000000000001</v>
      </c>
      <c r="AQ463" s="640">
        <v>0</v>
      </c>
      <c r="AR463" s="640">
        <v>1.8</v>
      </c>
      <c r="AS463" s="640">
        <v>1018.3</v>
      </c>
      <c r="AT463" s="640">
        <v>3670</v>
      </c>
      <c r="AU463" s="640">
        <v>0</v>
      </c>
      <c r="AV463" s="640">
        <v>0</v>
      </c>
      <c r="AW463" s="640">
        <v>0</v>
      </c>
      <c r="AX463" s="640">
        <v>0</v>
      </c>
      <c r="AY463" s="640">
        <v>5.2</v>
      </c>
      <c r="AZ463" s="640">
        <v>293</v>
      </c>
      <c r="BA463" s="640">
        <v>18.399999999999999</v>
      </c>
      <c r="BB463" s="640">
        <v>18.600000000000001</v>
      </c>
      <c r="BC463" s="639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3"/>
        <v>0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40">
        <v>18.100000000000001</v>
      </c>
      <c r="AN464" s="640">
        <v>66</v>
      </c>
      <c r="AO464" s="640">
        <v>11.7</v>
      </c>
      <c r="AP464" s="640">
        <v>18.100000000000001</v>
      </c>
      <c r="AQ464" s="640">
        <v>0</v>
      </c>
      <c r="AR464" s="640">
        <v>0</v>
      </c>
      <c r="AS464" s="640">
        <v>1018.2</v>
      </c>
      <c r="AT464" s="640">
        <v>3800</v>
      </c>
      <c r="AU464" s="640">
        <v>0</v>
      </c>
      <c r="AV464" s="640">
        <v>0</v>
      </c>
      <c r="AW464" s="640">
        <v>0</v>
      </c>
      <c r="AX464" s="640">
        <v>0</v>
      </c>
      <c r="AY464" s="640">
        <v>5.2</v>
      </c>
      <c r="AZ464" s="640">
        <v>293</v>
      </c>
      <c r="BA464" s="640">
        <v>18.5</v>
      </c>
      <c r="BB464" s="640">
        <v>18.600000000000001</v>
      </c>
      <c r="BC464" s="639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40">
        <v>18.100000000000001</v>
      </c>
      <c r="AN465" s="640">
        <v>66</v>
      </c>
      <c r="AO465" s="640">
        <v>11.7</v>
      </c>
      <c r="AP465" s="640">
        <v>18.100000000000001</v>
      </c>
      <c r="AQ465" s="640">
        <v>1.8</v>
      </c>
      <c r="AR465" s="640">
        <v>1.8</v>
      </c>
      <c r="AS465" s="640">
        <v>1018.3</v>
      </c>
      <c r="AT465" s="640">
        <v>3900</v>
      </c>
      <c r="AU465" s="640">
        <v>0</v>
      </c>
      <c r="AV465" s="640">
        <v>0</v>
      </c>
      <c r="AW465" s="640">
        <v>0</v>
      </c>
      <c r="AX465" s="640">
        <v>0</v>
      </c>
      <c r="AY465" s="640">
        <v>5.2</v>
      </c>
      <c r="AZ465" s="640">
        <v>293</v>
      </c>
      <c r="BA465" s="640">
        <v>18.5</v>
      </c>
      <c r="BB465" s="640">
        <v>18.7</v>
      </c>
      <c r="BC465" s="639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40">
        <v>18.100000000000001</v>
      </c>
      <c r="AN466" s="640">
        <v>66</v>
      </c>
      <c r="AO466" s="640">
        <v>11.7</v>
      </c>
      <c r="AP466" s="640">
        <v>18.100000000000001</v>
      </c>
      <c r="AQ466" s="640">
        <v>2.5</v>
      </c>
      <c r="AR466" s="640">
        <v>3.6</v>
      </c>
      <c r="AS466" s="640">
        <v>1018.3</v>
      </c>
      <c r="AT466" s="640">
        <v>4010</v>
      </c>
      <c r="AU466" s="640">
        <v>0</v>
      </c>
      <c r="AV466" s="640">
        <v>0</v>
      </c>
      <c r="AW466" s="640">
        <v>0</v>
      </c>
      <c r="AX466" s="640">
        <v>0</v>
      </c>
      <c r="AY466" s="640">
        <v>5.2</v>
      </c>
      <c r="AZ466" s="640">
        <v>293</v>
      </c>
      <c r="BA466" s="640">
        <v>18.5</v>
      </c>
      <c r="BB466" s="640">
        <v>18.7</v>
      </c>
      <c r="BC466" s="639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40">
        <v>18.100000000000001</v>
      </c>
      <c r="AN467" s="640">
        <v>66</v>
      </c>
      <c r="AO467" s="640">
        <v>11.7</v>
      </c>
      <c r="AP467" s="640">
        <v>18.100000000000001</v>
      </c>
      <c r="AQ467" s="640">
        <v>2.2000000000000002</v>
      </c>
      <c r="AR467" s="640">
        <v>3.2</v>
      </c>
      <c r="AS467" s="640">
        <v>1018.3</v>
      </c>
      <c r="AT467" s="640">
        <v>4130</v>
      </c>
      <c r="AU467" s="640">
        <v>0</v>
      </c>
      <c r="AV467" s="640">
        <v>0</v>
      </c>
      <c r="AW467" s="640">
        <v>0</v>
      </c>
      <c r="AX467" s="640">
        <v>0</v>
      </c>
      <c r="AY467" s="640">
        <v>5.2</v>
      </c>
      <c r="AZ467" s="640">
        <v>293</v>
      </c>
      <c r="BA467" s="640">
        <v>18.5</v>
      </c>
      <c r="BB467" s="640">
        <v>18.8</v>
      </c>
      <c r="BC467" s="639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40">
        <v>18.100000000000001</v>
      </c>
      <c r="AN468" s="640">
        <v>66</v>
      </c>
      <c r="AO468" s="640">
        <v>11.7</v>
      </c>
      <c r="AP468" s="640">
        <v>18.100000000000001</v>
      </c>
      <c r="AQ468" s="640">
        <v>1.8</v>
      </c>
      <c r="AR468" s="640">
        <v>2.9</v>
      </c>
      <c r="AS468" s="640">
        <v>1018.3</v>
      </c>
      <c r="AT468" s="640">
        <v>4240</v>
      </c>
      <c r="AU468" s="640">
        <v>0</v>
      </c>
      <c r="AV468" s="640">
        <v>0</v>
      </c>
      <c r="AW468" s="640">
        <v>0</v>
      </c>
      <c r="AX468" s="640">
        <v>0</v>
      </c>
      <c r="AY468" s="640">
        <v>5.2</v>
      </c>
      <c r="AZ468" s="640">
        <v>293</v>
      </c>
      <c r="BA468" s="640">
        <v>18.600000000000001</v>
      </c>
      <c r="BB468" s="640">
        <v>18.8</v>
      </c>
      <c r="BC468" s="639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40">
        <v>18.100000000000001</v>
      </c>
      <c r="AN469" s="640">
        <v>66</v>
      </c>
      <c r="AO469" s="640">
        <v>11.7</v>
      </c>
      <c r="AP469" s="640">
        <v>18.100000000000001</v>
      </c>
      <c r="AQ469" s="640">
        <v>0</v>
      </c>
      <c r="AR469" s="640">
        <v>2.5</v>
      </c>
      <c r="AS469" s="640">
        <v>1018.5</v>
      </c>
      <c r="AT469" s="640">
        <v>4330</v>
      </c>
      <c r="AU469" s="640">
        <v>0</v>
      </c>
      <c r="AV469" s="640">
        <v>0</v>
      </c>
      <c r="AW469" s="640">
        <v>0</v>
      </c>
      <c r="AX469" s="640">
        <v>0</v>
      </c>
      <c r="AY469" s="640">
        <v>5.2</v>
      </c>
      <c r="AZ469" s="640">
        <v>293</v>
      </c>
      <c r="BA469" s="640">
        <v>18.600000000000001</v>
      </c>
      <c r="BB469" s="640">
        <v>18.899999999999999</v>
      </c>
      <c r="BC469" s="639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40">
        <v>18.100000000000001</v>
      </c>
      <c r="AN470" s="640">
        <v>66</v>
      </c>
      <c r="AO470" s="640">
        <v>11.7</v>
      </c>
      <c r="AP470" s="640">
        <v>18.100000000000001</v>
      </c>
      <c r="AQ470" s="640">
        <v>2.5</v>
      </c>
      <c r="AR470" s="640">
        <v>4</v>
      </c>
      <c r="AS470" s="640">
        <v>1018.4</v>
      </c>
      <c r="AT470" s="640">
        <v>4460</v>
      </c>
      <c r="AU470" s="640">
        <v>0</v>
      </c>
      <c r="AV470" s="640">
        <v>0</v>
      </c>
      <c r="AW470" s="640">
        <v>0</v>
      </c>
      <c r="AX470" s="640">
        <v>0</v>
      </c>
      <c r="AY470" s="640">
        <v>5.2</v>
      </c>
      <c r="AZ470" s="640">
        <v>293</v>
      </c>
      <c r="BA470" s="640">
        <v>18.600000000000001</v>
      </c>
      <c r="BB470" s="640">
        <v>18.899999999999999</v>
      </c>
      <c r="BC470" s="639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40">
        <v>18.100000000000001</v>
      </c>
      <c r="AN471" s="640">
        <v>66</v>
      </c>
      <c r="AO471" s="640">
        <v>11.7</v>
      </c>
      <c r="AP471" s="640">
        <v>18.100000000000001</v>
      </c>
      <c r="AQ471" s="640">
        <v>1.8</v>
      </c>
      <c r="AR471" s="640">
        <v>2.2000000000000002</v>
      </c>
      <c r="AS471" s="640">
        <v>1018.2</v>
      </c>
      <c r="AT471" s="640">
        <v>4580</v>
      </c>
      <c r="AU471" s="640">
        <v>0</v>
      </c>
      <c r="AV471" s="640">
        <v>0</v>
      </c>
      <c r="AW471" s="640">
        <v>0</v>
      </c>
      <c r="AX471" s="640">
        <v>0</v>
      </c>
      <c r="AY471" s="640">
        <v>5.2</v>
      </c>
      <c r="AZ471" s="640">
        <v>293</v>
      </c>
      <c r="BA471" s="640">
        <v>18.600000000000001</v>
      </c>
      <c r="BB471" s="640">
        <v>18.899999999999999</v>
      </c>
      <c r="BC471" s="639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40">
        <v>18.100000000000001</v>
      </c>
      <c r="AN472" s="640">
        <v>66</v>
      </c>
      <c r="AO472" s="640">
        <v>11.7</v>
      </c>
      <c r="AP472" s="640">
        <v>18.100000000000001</v>
      </c>
      <c r="AQ472" s="640">
        <v>0</v>
      </c>
      <c r="AR472" s="640">
        <v>1.8</v>
      </c>
      <c r="AS472" s="640">
        <v>1018.2</v>
      </c>
      <c r="AT472" s="640">
        <v>4690</v>
      </c>
      <c r="AU472" s="640">
        <v>0</v>
      </c>
      <c r="AV472" s="640">
        <v>0</v>
      </c>
      <c r="AW472" s="640">
        <v>0</v>
      </c>
      <c r="AX472" s="640">
        <v>0</v>
      </c>
      <c r="AY472" s="640">
        <v>5.2</v>
      </c>
      <c r="AZ472" s="640">
        <v>293</v>
      </c>
      <c r="BA472" s="640">
        <v>18.600000000000001</v>
      </c>
      <c r="BB472" s="640">
        <v>19</v>
      </c>
      <c r="BC472" s="639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40">
        <v>18.100000000000001</v>
      </c>
      <c r="AN473" s="640">
        <v>66</v>
      </c>
      <c r="AO473" s="640">
        <v>11.7</v>
      </c>
      <c r="AP473" s="640">
        <v>18.100000000000001</v>
      </c>
      <c r="AQ473" s="640">
        <v>3.2</v>
      </c>
      <c r="AR473" s="640">
        <v>3.2</v>
      </c>
      <c r="AS473" s="640">
        <v>1018.4</v>
      </c>
      <c r="AT473" s="640">
        <v>4810</v>
      </c>
      <c r="AU473" s="640">
        <v>0</v>
      </c>
      <c r="AV473" s="640">
        <v>0</v>
      </c>
      <c r="AW473" s="640">
        <v>0</v>
      </c>
      <c r="AX473" s="640">
        <v>0</v>
      </c>
      <c r="AY473" s="640">
        <v>5.2</v>
      </c>
      <c r="AZ473" s="640">
        <v>293</v>
      </c>
      <c r="BA473" s="640">
        <v>18.7</v>
      </c>
      <c r="BB473" s="640">
        <v>19</v>
      </c>
      <c r="BC473" s="639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40">
        <v>18.100000000000001</v>
      </c>
      <c r="AN474" s="640">
        <v>66</v>
      </c>
      <c r="AO474" s="640">
        <v>11.7</v>
      </c>
      <c r="AP474" s="640">
        <v>18.100000000000001</v>
      </c>
      <c r="AQ474" s="640">
        <v>2.5</v>
      </c>
      <c r="AR474" s="640">
        <v>2.9</v>
      </c>
      <c r="AS474" s="640">
        <v>1018.3</v>
      </c>
      <c r="AT474" s="640">
        <v>4940</v>
      </c>
      <c r="AU474" s="640">
        <v>0</v>
      </c>
      <c r="AV474" s="640">
        <v>0</v>
      </c>
      <c r="AW474" s="640">
        <v>0</v>
      </c>
      <c r="AX474" s="640">
        <v>0</v>
      </c>
      <c r="AY474" s="640">
        <v>5.2</v>
      </c>
      <c r="AZ474" s="640">
        <v>293</v>
      </c>
      <c r="BA474" s="640">
        <v>18.7</v>
      </c>
      <c r="BB474" s="640">
        <v>19.100000000000001</v>
      </c>
      <c r="BC474" s="639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40">
        <v>18.100000000000001</v>
      </c>
      <c r="AN475" s="640">
        <v>66</v>
      </c>
      <c r="AO475" s="640">
        <v>11.7</v>
      </c>
      <c r="AP475" s="640">
        <v>18.100000000000001</v>
      </c>
      <c r="AQ475" s="640">
        <v>0</v>
      </c>
      <c r="AR475" s="640">
        <v>3.6</v>
      </c>
      <c r="AS475" s="640">
        <v>1018.4</v>
      </c>
      <c r="AT475" s="640">
        <v>5010</v>
      </c>
      <c r="AU475" s="640">
        <v>0</v>
      </c>
      <c r="AV475" s="640">
        <v>0</v>
      </c>
      <c r="AW475" s="640">
        <v>0</v>
      </c>
      <c r="AX475" s="640">
        <v>0</v>
      </c>
      <c r="AY475" s="640">
        <v>5.2</v>
      </c>
      <c r="AZ475" s="640">
        <v>293</v>
      </c>
      <c r="BA475" s="640">
        <v>18.7</v>
      </c>
      <c r="BB475" s="640">
        <v>19.100000000000001</v>
      </c>
      <c r="BC475" s="639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40">
        <v>18.100000000000001</v>
      </c>
      <c r="AN476" s="640">
        <v>66</v>
      </c>
      <c r="AO476" s="640">
        <v>11.7</v>
      </c>
      <c r="AP476" s="640">
        <v>18.100000000000001</v>
      </c>
      <c r="AQ476" s="640">
        <v>0</v>
      </c>
      <c r="AR476" s="640">
        <v>1.8</v>
      </c>
      <c r="AS476" s="640">
        <v>1018.2</v>
      </c>
      <c r="AT476" s="640">
        <v>5060</v>
      </c>
      <c r="AU476" s="640">
        <v>0</v>
      </c>
      <c r="AV476" s="640">
        <v>0</v>
      </c>
      <c r="AW476" s="640">
        <v>0</v>
      </c>
      <c r="AX476" s="640">
        <v>0</v>
      </c>
      <c r="AY476" s="640">
        <v>5.2</v>
      </c>
      <c r="AZ476" s="640">
        <v>293</v>
      </c>
      <c r="BA476" s="640">
        <v>18.7</v>
      </c>
      <c r="BB476" s="640">
        <v>19.2</v>
      </c>
      <c r="BC476" s="639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40">
        <v>18.2</v>
      </c>
      <c r="AN477" s="640">
        <v>66</v>
      </c>
      <c r="AO477" s="640">
        <v>11.8</v>
      </c>
      <c r="AP477" s="640">
        <v>18.2</v>
      </c>
      <c r="AQ477" s="640">
        <v>0</v>
      </c>
      <c r="AR477" s="640">
        <v>2.9</v>
      </c>
      <c r="AS477" s="640">
        <v>1018.1</v>
      </c>
      <c r="AT477" s="640">
        <v>5140</v>
      </c>
      <c r="AU477" s="640">
        <v>0</v>
      </c>
      <c r="AV477" s="640">
        <v>0</v>
      </c>
      <c r="AW477" s="640">
        <v>0</v>
      </c>
      <c r="AX477" s="640">
        <v>0</v>
      </c>
      <c r="AY477" s="640">
        <v>5.2</v>
      </c>
      <c r="AZ477" s="640">
        <v>293</v>
      </c>
      <c r="BA477" s="640">
        <v>18.8</v>
      </c>
      <c r="BB477" s="640">
        <v>19.3</v>
      </c>
      <c r="BC477" s="639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40">
        <v>18.2</v>
      </c>
      <c r="AN478" s="640">
        <v>66</v>
      </c>
      <c r="AO478" s="640">
        <v>11.8</v>
      </c>
      <c r="AP478" s="640">
        <v>18.2</v>
      </c>
      <c r="AQ478" s="640">
        <v>3.6</v>
      </c>
      <c r="AR478" s="640">
        <v>4</v>
      </c>
      <c r="AS478" s="640">
        <v>1018.4</v>
      </c>
      <c r="AT478" s="640">
        <v>5230</v>
      </c>
      <c r="AU478" s="640">
        <v>0</v>
      </c>
      <c r="AV478" s="640">
        <v>0</v>
      </c>
      <c r="AW478" s="640">
        <v>0</v>
      </c>
      <c r="AX478" s="640">
        <v>0</v>
      </c>
      <c r="AY478" s="640">
        <v>5.2</v>
      </c>
      <c r="AZ478" s="640">
        <v>293</v>
      </c>
      <c r="BA478" s="640">
        <v>18.7</v>
      </c>
      <c r="BB478" s="640">
        <v>19.5</v>
      </c>
      <c r="BC478" s="639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40">
        <v>18.2</v>
      </c>
      <c r="AN479" s="640">
        <v>66</v>
      </c>
      <c r="AO479" s="640">
        <v>11.8</v>
      </c>
      <c r="AP479" s="640">
        <v>18.2</v>
      </c>
      <c r="AQ479" s="640">
        <v>3.2</v>
      </c>
      <c r="AR479" s="640">
        <v>4.3</v>
      </c>
      <c r="AS479" s="640">
        <v>1018.3</v>
      </c>
      <c r="AT479" s="640">
        <v>5350</v>
      </c>
      <c r="AU479" s="640">
        <v>0</v>
      </c>
      <c r="AV479" s="640">
        <v>0</v>
      </c>
      <c r="AW479" s="640">
        <v>0</v>
      </c>
      <c r="AX479" s="640">
        <v>0</v>
      </c>
      <c r="AY479" s="640">
        <v>5.2</v>
      </c>
      <c r="AZ479" s="640">
        <v>293</v>
      </c>
      <c r="BA479" s="640">
        <v>18.8</v>
      </c>
      <c r="BB479" s="640">
        <v>19.7</v>
      </c>
      <c r="BC479" s="639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40">
        <v>18.2</v>
      </c>
      <c r="AN480" s="640">
        <v>66</v>
      </c>
      <c r="AO480" s="640">
        <v>11.8</v>
      </c>
      <c r="AP480" s="640">
        <v>18.2</v>
      </c>
      <c r="AQ480" s="640">
        <v>2.2000000000000002</v>
      </c>
      <c r="AR480" s="640">
        <v>2.5</v>
      </c>
      <c r="AS480" s="640">
        <v>1018.3</v>
      </c>
      <c r="AT480" s="640">
        <v>5440</v>
      </c>
      <c r="AU480" s="640">
        <v>0</v>
      </c>
      <c r="AV480" s="640">
        <v>0</v>
      </c>
      <c r="AW480" s="640">
        <v>0</v>
      </c>
      <c r="AX480" s="640">
        <v>0</v>
      </c>
      <c r="AY480" s="640">
        <v>5.2</v>
      </c>
      <c r="AZ480" s="640">
        <v>293</v>
      </c>
      <c r="BA480" s="640">
        <v>18.8</v>
      </c>
      <c r="BB480" s="640">
        <v>19.899999999999999</v>
      </c>
      <c r="BC480" s="639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40">
        <v>18.2</v>
      </c>
      <c r="AN481" s="640">
        <v>66</v>
      </c>
      <c r="AO481" s="640">
        <v>11.8</v>
      </c>
      <c r="AP481" s="640">
        <v>18.2</v>
      </c>
      <c r="AQ481" s="640">
        <v>0</v>
      </c>
      <c r="AR481" s="640">
        <v>0</v>
      </c>
      <c r="AS481" s="640">
        <v>1018.4</v>
      </c>
      <c r="AT481" s="640">
        <v>5470</v>
      </c>
      <c r="AU481" s="640">
        <v>0</v>
      </c>
      <c r="AV481" s="640">
        <v>0</v>
      </c>
      <c r="AW481" s="640">
        <v>0</v>
      </c>
      <c r="AX481" s="640">
        <v>0</v>
      </c>
      <c r="AY481" s="640">
        <v>5.2</v>
      </c>
      <c r="AZ481" s="640">
        <v>293</v>
      </c>
      <c r="BA481" s="640">
        <v>18.8</v>
      </c>
      <c r="BB481" s="640">
        <v>20.2</v>
      </c>
      <c r="BC481" s="639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40">
        <v>18.2</v>
      </c>
      <c r="AN482" s="640">
        <v>66</v>
      </c>
      <c r="AO482" s="640">
        <v>11.8</v>
      </c>
      <c r="AP482" s="640">
        <v>18.2</v>
      </c>
      <c r="AQ482" s="640">
        <v>0</v>
      </c>
      <c r="AR482" s="640">
        <v>2.5</v>
      </c>
      <c r="AS482" s="640">
        <v>1018.3</v>
      </c>
      <c r="AT482" s="640">
        <v>5550</v>
      </c>
      <c r="AU482" s="640">
        <v>0</v>
      </c>
      <c r="AV482" s="640">
        <v>0</v>
      </c>
      <c r="AW482" s="640">
        <v>0</v>
      </c>
      <c r="AX482" s="640">
        <v>0</v>
      </c>
      <c r="AY482" s="640">
        <v>5.2</v>
      </c>
      <c r="AZ482" s="640">
        <v>293</v>
      </c>
      <c r="BA482" s="640">
        <v>18.8</v>
      </c>
      <c r="BB482" s="640">
        <v>20.399999999999999</v>
      </c>
      <c r="BC482" s="639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40">
        <v>18.2</v>
      </c>
      <c r="AN483" s="640">
        <v>66</v>
      </c>
      <c r="AO483" s="640">
        <v>11.8</v>
      </c>
      <c r="AP483" s="640">
        <v>18.2</v>
      </c>
      <c r="AQ483" s="640">
        <v>2.5</v>
      </c>
      <c r="AR483" s="640">
        <v>5.4</v>
      </c>
      <c r="AS483" s="640">
        <v>1018.4</v>
      </c>
      <c r="AT483" s="640">
        <v>5710</v>
      </c>
      <c r="AU483" s="640">
        <v>0</v>
      </c>
      <c r="AV483" s="640">
        <v>0</v>
      </c>
      <c r="AW483" s="640">
        <v>0</v>
      </c>
      <c r="AX483" s="640">
        <v>0</v>
      </c>
      <c r="AY483" s="640">
        <v>5.2</v>
      </c>
      <c r="AZ483" s="640">
        <v>293</v>
      </c>
      <c r="BA483" s="640">
        <v>18.8</v>
      </c>
      <c r="BB483" s="640">
        <v>20.6</v>
      </c>
      <c r="BC483" s="639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40">
        <v>18.2</v>
      </c>
      <c r="AN484" s="640">
        <v>66</v>
      </c>
      <c r="AO484" s="640">
        <v>11.8</v>
      </c>
      <c r="AP484" s="640">
        <v>18.2</v>
      </c>
      <c r="AQ484" s="640">
        <v>0</v>
      </c>
      <c r="AR484" s="640">
        <v>2.5</v>
      </c>
      <c r="AS484" s="640">
        <v>1018.4</v>
      </c>
      <c r="AT484" s="640">
        <v>5960</v>
      </c>
      <c r="AU484" s="640">
        <v>0</v>
      </c>
      <c r="AV484" s="640">
        <v>0</v>
      </c>
      <c r="AW484" s="640">
        <v>0</v>
      </c>
      <c r="AX484" s="640">
        <v>0</v>
      </c>
      <c r="AY484" s="640">
        <v>5.2</v>
      </c>
      <c r="AZ484" s="640">
        <v>293</v>
      </c>
      <c r="BA484" s="640">
        <v>18.899999999999999</v>
      </c>
      <c r="BB484" s="640">
        <v>20.8</v>
      </c>
      <c r="BC484" s="639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40">
        <v>18.2</v>
      </c>
      <c r="AN485" s="640">
        <v>66</v>
      </c>
      <c r="AO485" s="640">
        <v>11.8</v>
      </c>
      <c r="AP485" s="640">
        <v>18.2</v>
      </c>
      <c r="AQ485" s="640">
        <v>2.5</v>
      </c>
      <c r="AR485" s="640">
        <v>4.7</v>
      </c>
      <c r="AS485" s="640">
        <v>1018.5</v>
      </c>
      <c r="AT485" s="640">
        <v>6190</v>
      </c>
      <c r="AU485" s="640">
        <v>0</v>
      </c>
      <c r="AV485" s="640">
        <v>0</v>
      </c>
      <c r="AW485" s="640">
        <v>0</v>
      </c>
      <c r="AX485" s="640">
        <v>0</v>
      </c>
      <c r="AY485" s="640">
        <v>5.2</v>
      </c>
      <c r="AZ485" s="640">
        <v>293</v>
      </c>
      <c r="BA485" s="640">
        <v>18.899999999999999</v>
      </c>
      <c r="BB485" s="640">
        <v>20.9</v>
      </c>
      <c r="BC485" s="639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40">
        <v>18.2</v>
      </c>
      <c r="AN486" s="640">
        <v>66</v>
      </c>
      <c r="AO486" s="640">
        <v>11.8</v>
      </c>
      <c r="AP486" s="640">
        <v>18.2</v>
      </c>
      <c r="AQ486" s="640">
        <v>2.2000000000000002</v>
      </c>
      <c r="AR486" s="640">
        <v>2.2000000000000002</v>
      </c>
      <c r="AS486" s="640">
        <v>1018.4</v>
      </c>
      <c r="AT486" s="640">
        <v>6370</v>
      </c>
      <c r="AU486" s="640">
        <v>0</v>
      </c>
      <c r="AV486" s="640">
        <v>0</v>
      </c>
      <c r="AW486" s="640">
        <v>0</v>
      </c>
      <c r="AX486" s="640">
        <v>0</v>
      </c>
      <c r="AY486" s="640">
        <v>5.2</v>
      </c>
      <c r="AZ486" s="640">
        <v>293</v>
      </c>
      <c r="BA486" s="640">
        <v>18.899999999999999</v>
      </c>
      <c r="BB486" s="640">
        <v>21</v>
      </c>
      <c r="BC486" s="639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40">
        <v>18.2</v>
      </c>
      <c r="AN487" s="640">
        <v>66</v>
      </c>
      <c r="AO487" s="640">
        <v>11.8</v>
      </c>
      <c r="AP487" s="640">
        <v>18.2</v>
      </c>
      <c r="AQ487" s="640">
        <v>0</v>
      </c>
      <c r="AR487" s="640">
        <v>0</v>
      </c>
      <c r="AS487" s="640">
        <v>1018.6</v>
      </c>
      <c r="AT487" s="640">
        <v>6490</v>
      </c>
      <c r="AU487" s="640">
        <v>0</v>
      </c>
      <c r="AV487" s="640">
        <v>0</v>
      </c>
      <c r="AW487" s="640">
        <v>0</v>
      </c>
      <c r="AX487" s="640">
        <v>0</v>
      </c>
      <c r="AY487" s="640">
        <v>5.2</v>
      </c>
      <c r="AZ487" s="640">
        <v>293</v>
      </c>
      <c r="BA487" s="640">
        <v>18.899999999999999</v>
      </c>
      <c r="BB487" s="640">
        <v>21.2</v>
      </c>
      <c r="BC487" s="639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40">
        <v>18.2</v>
      </c>
      <c r="AN488" s="640">
        <v>66</v>
      </c>
      <c r="AO488" s="640">
        <v>11.8</v>
      </c>
      <c r="AP488" s="640">
        <v>18.2</v>
      </c>
      <c r="AQ488" s="640">
        <v>0</v>
      </c>
      <c r="AR488" s="640">
        <v>2.5</v>
      </c>
      <c r="AS488" s="640">
        <v>1018.5</v>
      </c>
      <c r="AT488" s="640">
        <v>6530</v>
      </c>
      <c r="AU488" s="640">
        <v>0</v>
      </c>
      <c r="AV488" s="640">
        <v>0</v>
      </c>
      <c r="AW488" s="640">
        <v>0</v>
      </c>
      <c r="AX488" s="640">
        <v>0</v>
      </c>
      <c r="AY488" s="640">
        <v>5.2</v>
      </c>
      <c r="AZ488" s="640">
        <v>293</v>
      </c>
      <c r="BA488" s="640">
        <v>19</v>
      </c>
      <c r="BB488" s="640">
        <v>21.3</v>
      </c>
      <c r="BC488" s="639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40">
        <v>18.2</v>
      </c>
      <c r="AN489" s="640">
        <v>66</v>
      </c>
      <c r="AO489" s="640">
        <v>11.8</v>
      </c>
      <c r="AP489" s="640">
        <v>18.2</v>
      </c>
      <c r="AQ489" s="640">
        <v>4.3</v>
      </c>
      <c r="AR489" s="640">
        <v>6.1</v>
      </c>
      <c r="AS489" s="640">
        <v>1018.4</v>
      </c>
      <c r="AT489" s="640">
        <v>6510</v>
      </c>
      <c r="AU489" s="640">
        <v>0</v>
      </c>
      <c r="AV489" s="640">
        <v>0</v>
      </c>
      <c r="AW489" s="640">
        <v>0</v>
      </c>
      <c r="AX489" s="640">
        <v>0</v>
      </c>
      <c r="AY489" s="640">
        <v>5.2</v>
      </c>
      <c r="AZ489" s="640">
        <v>293</v>
      </c>
      <c r="BA489" s="640">
        <v>19</v>
      </c>
      <c r="BB489" s="640">
        <v>21.4</v>
      </c>
      <c r="BC489" s="639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40">
        <v>18.2</v>
      </c>
      <c r="AN490" s="640">
        <v>66</v>
      </c>
      <c r="AO490" s="640">
        <v>11.8</v>
      </c>
      <c r="AP490" s="640">
        <v>18.2</v>
      </c>
      <c r="AQ490" s="640">
        <v>2.2000000000000002</v>
      </c>
      <c r="AR490" s="640">
        <v>6.1</v>
      </c>
      <c r="AS490" s="640">
        <v>1018.5</v>
      </c>
      <c r="AT490" s="640">
        <v>6560</v>
      </c>
      <c r="AU490" s="640">
        <v>0</v>
      </c>
      <c r="AV490" s="640">
        <v>0</v>
      </c>
      <c r="AW490" s="640">
        <v>0</v>
      </c>
      <c r="AX490" s="640">
        <v>0</v>
      </c>
      <c r="AY490" s="640">
        <v>5.2</v>
      </c>
      <c r="AZ490" s="640">
        <v>293</v>
      </c>
      <c r="BA490" s="640">
        <v>19.100000000000001</v>
      </c>
      <c r="BB490" s="640">
        <v>21.5</v>
      </c>
      <c r="BC490" s="639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40">
        <v>18.2</v>
      </c>
      <c r="AN491" s="640">
        <v>66</v>
      </c>
      <c r="AO491" s="640">
        <v>11.8</v>
      </c>
      <c r="AP491" s="640">
        <v>18.2</v>
      </c>
      <c r="AQ491" s="640">
        <v>3.6</v>
      </c>
      <c r="AR491" s="640">
        <v>6.1</v>
      </c>
      <c r="AS491" s="640">
        <v>1018.6</v>
      </c>
      <c r="AT491" s="640">
        <v>6710</v>
      </c>
      <c r="AU491" s="640">
        <v>0</v>
      </c>
      <c r="AV491" s="640">
        <v>0</v>
      </c>
      <c r="AW491" s="640">
        <v>0</v>
      </c>
      <c r="AX491" s="640">
        <v>0</v>
      </c>
      <c r="AY491" s="640">
        <v>5.2</v>
      </c>
      <c r="AZ491" s="640">
        <v>293</v>
      </c>
      <c r="BA491" s="640">
        <v>19.100000000000001</v>
      </c>
      <c r="BB491" s="640">
        <v>21.6</v>
      </c>
      <c r="BC491" s="639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40">
        <v>18.2</v>
      </c>
      <c r="AN492" s="640">
        <v>66</v>
      </c>
      <c r="AO492" s="640">
        <v>11.8</v>
      </c>
      <c r="AP492" s="640">
        <v>18.2</v>
      </c>
      <c r="AQ492" s="640">
        <v>2.2000000000000002</v>
      </c>
      <c r="AR492" s="640">
        <v>3.6</v>
      </c>
      <c r="AS492" s="640">
        <v>1018.6</v>
      </c>
      <c r="AT492" s="640">
        <v>6940</v>
      </c>
      <c r="AU492" s="640">
        <v>0</v>
      </c>
      <c r="AV492" s="640">
        <v>0</v>
      </c>
      <c r="AW492" s="640">
        <v>0</v>
      </c>
      <c r="AX492" s="640">
        <v>0</v>
      </c>
      <c r="AY492" s="640">
        <v>5.2</v>
      </c>
      <c r="AZ492" s="640">
        <v>293</v>
      </c>
      <c r="BA492" s="640">
        <v>19.100000000000001</v>
      </c>
      <c r="BB492" s="640">
        <v>21.7</v>
      </c>
      <c r="BC492" s="639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40">
        <v>18.3</v>
      </c>
      <c r="AN493" s="640">
        <v>66</v>
      </c>
      <c r="AO493" s="640">
        <v>11.9</v>
      </c>
      <c r="AP493" s="640">
        <v>18.3</v>
      </c>
      <c r="AQ493" s="640">
        <v>2.5</v>
      </c>
      <c r="AR493" s="640">
        <v>3.6</v>
      </c>
      <c r="AS493" s="640">
        <v>1018.4</v>
      </c>
      <c r="AT493" s="640">
        <v>7100</v>
      </c>
      <c r="AU493" s="640">
        <v>0</v>
      </c>
      <c r="AV493" s="640">
        <v>0</v>
      </c>
      <c r="AW493" s="640">
        <v>0</v>
      </c>
      <c r="AX493" s="640">
        <v>0</v>
      </c>
      <c r="AY493" s="640">
        <v>5.2</v>
      </c>
      <c r="AZ493" s="640">
        <v>293</v>
      </c>
      <c r="BA493" s="640">
        <v>19.100000000000001</v>
      </c>
      <c r="BB493" s="640">
        <v>21.7</v>
      </c>
      <c r="BC493" s="639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40">
        <v>18.3</v>
      </c>
      <c r="AN494" s="640">
        <v>65</v>
      </c>
      <c r="AO494" s="640">
        <v>11.6</v>
      </c>
      <c r="AP494" s="640">
        <v>18.3</v>
      </c>
      <c r="AQ494" s="640">
        <v>6.1</v>
      </c>
      <c r="AR494" s="640">
        <v>6.1</v>
      </c>
      <c r="AS494" s="640">
        <v>1018.8</v>
      </c>
      <c r="AT494" s="640">
        <v>7190</v>
      </c>
      <c r="AU494" s="640">
        <v>0</v>
      </c>
      <c r="AV494" s="640">
        <v>0</v>
      </c>
      <c r="AW494" s="640">
        <v>0</v>
      </c>
      <c r="AX494" s="640">
        <v>0</v>
      </c>
      <c r="AY494" s="640">
        <v>5.2</v>
      </c>
      <c r="AZ494" s="640">
        <v>293</v>
      </c>
      <c r="BA494" s="640">
        <v>19.2</v>
      </c>
      <c r="BB494" s="640">
        <v>21.8</v>
      </c>
      <c r="BC494" s="639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40">
        <v>18.3</v>
      </c>
      <c r="AN495" s="640">
        <v>65</v>
      </c>
      <c r="AO495" s="640">
        <v>11.6</v>
      </c>
      <c r="AP495" s="640">
        <v>18.3</v>
      </c>
      <c r="AQ495" s="640">
        <v>2.5</v>
      </c>
      <c r="AR495" s="640">
        <v>4</v>
      </c>
      <c r="AS495" s="640">
        <v>1018.7</v>
      </c>
      <c r="AT495" s="640">
        <v>7280</v>
      </c>
      <c r="AU495" s="640">
        <v>0</v>
      </c>
      <c r="AV495" s="640">
        <v>0</v>
      </c>
      <c r="AW495" s="640">
        <v>0</v>
      </c>
      <c r="AX495" s="640">
        <v>0</v>
      </c>
      <c r="AY495" s="640">
        <v>5.2</v>
      </c>
      <c r="AZ495" s="640">
        <v>293</v>
      </c>
      <c r="BA495" s="640">
        <v>19.2</v>
      </c>
      <c r="BB495" s="640">
        <v>22</v>
      </c>
      <c r="BC495" s="639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40">
        <v>18.3</v>
      </c>
      <c r="AN496" s="640">
        <v>65</v>
      </c>
      <c r="AO496" s="640">
        <v>11.6</v>
      </c>
      <c r="AP496" s="640">
        <v>18.3</v>
      </c>
      <c r="AQ496" s="640">
        <v>3.6</v>
      </c>
      <c r="AR496" s="640">
        <v>6.5</v>
      </c>
      <c r="AS496" s="640">
        <v>1018.7</v>
      </c>
      <c r="AT496" s="640">
        <v>7520</v>
      </c>
      <c r="AU496" s="640">
        <v>0</v>
      </c>
      <c r="AV496" s="640">
        <v>0</v>
      </c>
      <c r="AW496" s="640">
        <v>0</v>
      </c>
      <c r="AX496" s="640">
        <v>0</v>
      </c>
      <c r="AY496" s="640">
        <v>5.2</v>
      </c>
      <c r="AZ496" s="640">
        <v>293</v>
      </c>
      <c r="BA496" s="640">
        <v>19.3</v>
      </c>
      <c r="BB496" s="640">
        <v>22.1</v>
      </c>
      <c r="BC496" s="639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40">
        <v>18.3</v>
      </c>
      <c r="AN497" s="640">
        <v>65</v>
      </c>
      <c r="AO497" s="640">
        <v>11.6</v>
      </c>
      <c r="AP497" s="640">
        <v>18.3</v>
      </c>
      <c r="AQ497" s="640">
        <v>4.7</v>
      </c>
      <c r="AR497" s="640">
        <v>4.7</v>
      </c>
      <c r="AS497" s="640">
        <v>1018.6</v>
      </c>
      <c r="AT497" s="640">
        <v>7750</v>
      </c>
      <c r="AU497" s="640">
        <v>0</v>
      </c>
      <c r="AV497" s="640">
        <v>0</v>
      </c>
      <c r="AW497" s="640">
        <v>0</v>
      </c>
      <c r="AX497" s="640">
        <v>0</v>
      </c>
      <c r="AY497" s="640">
        <v>5.2</v>
      </c>
      <c r="AZ497" s="640">
        <v>293</v>
      </c>
      <c r="BA497" s="640">
        <v>19.3</v>
      </c>
      <c r="BB497" s="640">
        <v>22.2</v>
      </c>
      <c r="BC497" s="639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40">
        <v>18.3</v>
      </c>
      <c r="AN498" s="640">
        <v>64</v>
      </c>
      <c r="AO498" s="640">
        <v>11.4</v>
      </c>
      <c r="AP498" s="640">
        <v>18.3</v>
      </c>
      <c r="AQ498" s="640">
        <v>0</v>
      </c>
      <c r="AR498" s="640">
        <v>0</v>
      </c>
      <c r="AS498" s="640">
        <v>1018.6</v>
      </c>
      <c r="AT498" s="640">
        <v>7940</v>
      </c>
      <c r="AU498" s="640">
        <v>0</v>
      </c>
      <c r="AV498" s="640">
        <v>0</v>
      </c>
      <c r="AW498" s="640">
        <v>0</v>
      </c>
      <c r="AX498" s="640">
        <v>0</v>
      </c>
      <c r="AY498" s="640">
        <v>5.2</v>
      </c>
      <c r="AZ498" s="640">
        <v>293</v>
      </c>
      <c r="BA498" s="640">
        <v>19.399999999999999</v>
      </c>
      <c r="BB498" s="640">
        <v>22.4</v>
      </c>
      <c r="BC498" s="639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40">
        <v>18.3</v>
      </c>
      <c r="AN499" s="640">
        <v>64</v>
      </c>
      <c r="AO499" s="640">
        <v>11.4</v>
      </c>
      <c r="AP499" s="640">
        <v>18.3</v>
      </c>
      <c r="AQ499" s="640">
        <v>0</v>
      </c>
      <c r="AR499" s="640">
        <v>1.8</v>
      </c>
      <c r="AS499" s="640">
        <v>1018.7</v>
      </c>
      <c r="AT499" s="640">
        <v>8090</v>
      </c>
      <c r="AU499" s="640">
        <v>0</v>
      </c>
      <c r="AV499" s="640">
        <v>0</v>
      </c>
      <c r="AW499" s="640">
        <v>0</v>
      </c>
      <c r="AX499" s="640">
        <v>0</v>
      </c>
      <c r="AY499" s="640">
        <v>5.2</v>
      </c>
      <c r="AZ499" s="640">
        <v>293</v>
      </c>
      <c r="BA499" s="640">
        <v>19.399999999999999</v>
      </c>
      <c r="BB499" s="640">
        <v>22.5</v>
      </c>
      <c r="BC499" s="639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40">
        <v>18.399999999999999</v>
      </c>
      <c r="AN500" s="640">
        <v>64</v>
      </c>
      <c r="AO500" s="640">
        <v>11.5</v>
      </c>
      <c r="AP500" s="640">
        <v>18.399999999999999</v>
      </c>
      <c r="AQ500" s="640">
        <v>3.6</v>
      </c>
      <c r="AR500" s="640">
        <v>4.7</v>
      </c>
      <c r="AS500" s="640">
        <v>1018.8</v>
      </c>
      <c r="AT500" s="640">
        <v>8210</v>
      </c>
      <c r="AU500" s="640">
        <v>0</v>
      </c>
      <c r="AV500" s="640">
        <v>0</v>
      </c>
      <c r="AW500" s="640">
        <v>0</v>
      </c>
      <c r="AX500" s="640">
        <v>0</v>
      </c>
      <c r="AY500" s="640">
        <v>5.2</v>
      </c>
      <c r="AZ500" s="640">
        <v>293</v>
      </c>
      <c r="BA500" s="640">
        <v>19.5</v>
      </c>
      <c r="BB500" s="640">
        <v>22.7</v>
      </c>
      <c r="BC500" s="639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40">
        <v>18.399999999999999</v>
      </c>
      <c r="AN501" s="640">
        <v>64</v>
      </c>
      <c r="AO501" s="640">
        <v>11.5</v>
      </c>
      <c r="AP501" s="640">
        <v>18.399999999999999</v>
      </c>
      <c r="AQ501" s="640">
        <v>1.8</v>
      </c>
      <c r="AR501" s="640">
        <v>3.6</v>
      </c>
      <c r="AS501" s="640">
        <v>1018.5</v>
      </c>
      <c r="AT501" s="640">
        <v>8310</v>
      </c>
      <c r="AU501" s="640">
        <v>0</v>
      </c>
      <c r="AV501" s="640">
        <v>0</v>
      </c>
      <c r="AW501" s="640">
        <v>0</v>
      </c>
      <c r="AX501" s="640">
        <v>0</v>
      </c>
      <c r="AY501" s="640">
        <v>5.2</v>
      </c>
      <c r="AZ501" s="640">
        <v>293</v>
      </c>
      <c r="BA501" s="640">
        <v>19.5</v>
      </c>
      <c r="BB501" s="640">
        <v>22.7</v>
      </c>
      <c r="BC501" s="639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40">
        <v>18.399999999999999</v>
      </c>
      <c r="AN502" s="640">
        <v>64</v>
      </c>
      <c r="AO502" s="640">
        <v>11.5</v>
      </c>
      <c r="AP502" s="640">
        <v>18.399999999999999</v>
      </c>
      <c r="AQ502" s="640">
        <v>5.4</v>
      </c>
      <c r="AR502" s="640">
        <v>8.6</v>
      </c>
      <c r="AS502" s="640">
        <v>1018.7</v>
      </c>
      <c r="AT502" s="640">
        <v>8350</v>
      </c>
      <c r="AU502" s="640">
        <v>0</v>
      </c>
      <c r="AV502" s="640">
        <v>0</v>
      </c>
      <c r="AW502" s="640">
        <v>0</v>
      </c>
      <c r="AX502" s="640">
        <v>0</v>
      </c>
      <c r="AY502" s="640">
        <v>5.2</v>
      </c>
      <c r="AZ502" s="640">
        <v>293</v>
      </c>
      <c r="BA502" s="640">
        <v>19.600000000000001</v>
      </c>
      <c r="BB502" s="640">
        <v>22.8</v>
      </c>
      <c r="BC502" s="639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40">
        <v>18.399999999999999</v>
      </c>
      <c r="AN503" s="640">
        <v>64</v>
      </c>
      <c r="AO503" s="640">
        <v>11.5</v>
      </c>
      <c r="AP503" s="640">
        <v>18.399999999999999</v>
      </c>
      <c r="AQ503" s="640">
        <v>3.6</v>
      </c>
      <c r="AR503" s="640">
        <v>4</v>
      </c>
      <c r="AS503" s="640">
        <v>1018.7</v>
      </c>
      <c r="AT503" s="640">
        <v>8350</v>
      </c>
      <c r="AU503" s="640">
        <v>0</v>
      </c>
      <c r="AV503" s="640">
        <v>0</v>
      </c>
      <c r="AW503" s="640">
        <v>0</v>
      </c>
      <c r="AX503" s="640">
        <v>0</v>
      </c>
      <c r="AY503" s="640">
        <v>5.2</v>
      </c>
      <c r="AZ503" s="640">
        <v>293</v>
      </c>
      <c r="BA503" s="640">
        <v>19.7</v>
      </c>
      <c r="BB503" s="640">
        <v>22.9</v>
      </c>
      <c r="BC503" s="639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40">
        <v>18.5</v>
      </c>
      <c r="AN504" s="640">
        <v>64</v>
      </c>
      <c r="AO504" s="640">
        <v>11.6</v>
      </c>
      <c r="AP504" s="640">
        <v>18.5</v>
      </c>
      <c r="AQ504" s="640">
        <v>4.3</v>
      </c>
      <c r="AR504" s="640">
        <v>4.7</v>
      </c>
      <c r="AS504" s="640">
        <v>1018.6</v>
      </c>
      <c r="AT504" s="640">
        <v>8340</v>
      </c>
      <c r="AU504" s="640">
        <v>0</v>
      </c>
      <c r="AV504" s="640">
        <v>0</v>
      </c>
      <c r="AW504" s="640">
        <v>0</v>
      </c>
      <c r="AX504" s="640">
        <v>0</v>
      </c>
      <c r="AY504" s="640">
        <v>5.2</v>
      </c>
      <c r="AZ504" s="640">
        <v>293</v>
      </c>
      <c r="BA504" s="640">
        <v>19.7</v>
      </c>
      <c r="BB504" s="640">
        <v>22.9</v>
      </c>
      <c r="BC504" s="639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40">
        <v>18.5</v>
      </c>
      <c r="AN505" s="640">
        <v>64</v>
      </c>
      <c r="AO505" s="640">
        <v>11.6</v>
      </c>
      <c r="AP505" s="640">
        <v>18.5</v>
      </c>
      <c r="AQ505" s="640">
        <v>2.2000000000000002</v>
      </c>
      <c r="AR505" s="640">
        <v>2.5</v>
      </c>
      <c r="AS505" s="640">
        <v>1018.5</v>
      </c>
      <c r="AT505" s="640">
        <v>8290</v>
      </c>
      <c r="AU505" s="640">
        <v>0</v>
      </c>
      <c r="AV505" s="640">
        <v>0</v>
      </c>
      <c r="AW505" s="640">
        <v>0</v>
      </c>
      <c r="AX505" s="640">
        <v>0</v>
      </c>
      <c r="AY505" s="640">
        <v>5.2</v>
      </c>
      <c r="AZ505" s="640">
        <v>293</v>
      </c>
      <c r="BA505" s="640">
        <v>19.8</v>
      </c>
      <c r="BB505" s="640">
        <v>23</v>
      </c>
      <c r="BC505" s="639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40">
        <v>18.5</v>
      </c>
      <c r="AN506" s="640">
        <v>64</v>
      </c>
      <c r="AO506" s="640">
        <v>11.6</v>
      </c>
      <c r="AP506" s="640">
        <v>18.5</v>
      </c>
      <c r="AQ506" s="640">
        <v>2.9</v>
      </c>
      <c r="AR506" s="640">
        <v>3.6</v>
      </c>
      <c r="AS506" s="640">
        <v>1018.5</v>
      </c>
      <c r="AT506" s="640">
        <v>8260</v>
      </c>
      <c r="AU506" s="640">
        <v>0</v>
      </c>
      <c r="AV506" s="640">
        <v>0</v>
      </c>
      <c r="AW506" s="640">
        <v>0</v>
      </c>
      <c r="AX506" s="640">
        <v>0</v>
      </c>
      <c r="AY506" s="640">
        <v>5.2</v>
      </c>
      <c r="AZ506" s="640">
        <v>293</v>
      </c>
      <c r="BA506" s="640">
        <v>19.8</v>
      </c>
      <c r="BB506" s="640">
        <v>23</v>
      </c>
      <c r="BC506" s="639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40">
        <v>18.5</v>
      </c>
      <c r="AN507" s="640">
        <v>64</v>
      </c>
      <c r="AO507" s="640">
        <v>11.6</v>
      </c>
      <c r="AP507" s="640">
        <v>18.5</v>
      </c>
      <c r="AQ507" s="640">
        <v>0</v>
      </c>
      <c r="AR507" s="640">
        <v>2.9</v>
      </c>
      <c r="AS507" s="640">
        <v>1018.6</v>
      </c>
      <c r="AT507" s="640">
        <v>8260</v>
      </c>
      <c r="AU507" s="640">
        <v>0</v>
      </c>
      <c r="AV507" s="640">
        <v>0</v>
      </c>
      <c r="AW507" s="640">
        <v>0</v>
      </c>
      <c r="AX507" s="640">
        <v>0</v>
      </c>
      <c r="AY507" s="640">
        <v>5.2</v>
      </c>
      <c r="AZ507" s="640">
        <v>293</v>
      </c>
      <c r="BA507" s="640">
        <v>19.899999999999999</v>
      </c>
      <c r="BB507" s="640">
        <v>23.1</v>
      </c>
      <c r="BC507" s="639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40">
        <v>18.5</v>
      </c>
      <c r="AN508" s="640">
        <v>64</v>
      </c>
      <c r="AO508" s="640">
        <v>11.6</v>
      </c>
      <c r="AP508" s="640">
        <v>18.5</v>
      </c>
      <c r="AQ508" s="640">
        <v>3.6</v>
      </c>
      <c r="AR508" s="640">
        <v>3.6</v>
      </c>
      <c r="AS508" s="640">
        <v>1018.6</v>
      </c>
      <c r="AT508" s="640">
        <v>8320</v>
      </c>
      <c r="AU508" s="640">
        <v>0</v>
      </c>
      <c r="AV508" s="640">
        <v>0</v>
      </c>
      <c r="AW508" s="640">
        <v>0</v>
      </c>
      <c r="AX508" s="640">
        <v>0</v>
      </c>
      <c r="AY508" s="640">
        <v>5.2</v>
      </c>
      <c r="AZ508" s="640">
        <v>293</v>
      </c>
      <c r="BA508" s="640">
        <v>19.899999999999999</v>
      </c>
      <c r="BB508" s="640">
        <v>23.1</v>
      </c>
      <c r="BC508" s="639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40">
        <v>18.5</v>
      </c>
      <c r="AN509" s="640">
        <v>63</v>
      </c>
      <c r="AO509" s="640">
        <v>11.3</v>
      </c>
      <c r="AP509" s="640">
        <v>18.5</v>
      </c>
      <c r="AQ509" s="640">
        <v>4.3</v>
      </c>
      <c r="AR509" s="640">
        <v>4.7</v>
      </c>
      <c r="AS509" s="640">
        <v>1018.8</v>
      </c>
      <c r="AT509" s="640">
        <v>8370</v>
      </c>
      <c r="AU509" s="640">
        <v>0</v>
      </c>
      <c r="AV509" s="640">
        <v>0</v>
      </c>
      <c r="AW509" s="640">
        <v>0</v>
      </c>
      <c r="AX509" s="640">
        <v>0</v>
      </c>
      <c r="AY509" s="640">
        <v>5.2</v>
      </c>
      <c r="AZ509" s="640">
        <v>293</v>
      </c>
      <c r="BA509" s="640">
        <v>20</v>
      </c>
      <c r="BB509" s="640">
        <v>23.2</v>
      </c>
      <c r="BC509" s="639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40">
        <v>18.5</v>
      </c>
      <c r="AN510" s="640">
        <v>63</v>
      </c>
      <c r="AO510" s="640">
        <v>11.3</v>
      </c>
      <c r="AP510" s="640">
        <v>18.5</v>
      </c>
      <c r="AQ510" s="640">
        <v>0</v>
      </c>
      <c r="AR510" s="640">
        <v>5.4</v>
      </c>
      <c r="AS510" s="640">
        <v>1018.9</v>
      </c>
      <c r="AT510" s="640">
        <v>8460</v>
      </c>
      <c r="AU510" s="640">
        <v>0</v>
      </c>
      <c r="AV510" s="640">
        <v>0</v>
      </c>
      <c r="AW510" s="640">
        <v>0</v>
      </c>
      <c r="AX510" s="640">
        <v>0</v>
      </c>
      <c r="AY510" s="640">
        <v>5.2</v>
      </c>
      <c r="AZ510" s="640">
        <v>293</v>
      </c>
      <c r="BA510" s="640">
        <v>20</v>
      </c>
      <c r="BB510" s="640">
        <v>23.3</v>
      </c>
      <c r="BC510" s="639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40">
        <v>18.600000000000001</v>
      </c>
      <c r="AN511" s="640">
        <v>63</v>
      </c>
      <c r="AO511" s="640">
        <v>11.4</v>
      </c>
      <c r="AP511" s="640">
        <v>18.600000000000001</v>
      </c>
      <c r="AQ511" s="640">
        <v>0</v>
      </c>
      <c r="AR511" s="640">
        <v>3.2</v>
      </c>
      <c r="AS511" s="640">
        <v>1018.6</v>
      </c>
      <c r="AT511" s="640">
        <v>8600</v>
      </c>
      <c r="AU511" s="640">
        <v>0</v>
      </c>
      <c r="AV511" s="640">
        <v>0</v>
      </c>
      <c r="AW511" s="640">
        <v>0</v>
      </c>
      <c r="AX511" s="640">
        <v>0</v>
      </c>
      <c r="AY511" s="640">
        <v>5.2</v>
      </c>
      <c r="AZ511" s="640">
        <v>293</v>
      </c>
      <c r="BA511" s="640">
        <v>20.100000000000001</v>
      </c>
      <c r="BB511" s="640">
        <v>23.6</v>
      </c>
      <c r="BC511" s="639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40">
        <v>18.600000000000001</v>
      </c>
      <c r="AN512" s="640">
        <v>63</v>
      </c>
      <c r="AO512" s="640">
        <v>11.4</v>
      </c>
      <c r="AP512" s="640">
        <v>18.600000000000001</v>
      </c>
      <c r="AQ512" s="640">
        <v>8.3000000000000007</v>
      </c>
      <c r="AR512" s="640">
        <v>10.1</v>
      </c>
      <c r="AS512" s="640">
        <v>1018.8</v>
      </c>
      <c r="AT512" s="640">
        <v>8720</v>
      </c>
      <c r="AU512" s="640">
        <v>0</v>
      </c>
      <c r="AV512" s="640">
        <v>0</v>
      </c>
      <c r="AW512" s="640">
        <v>0</v>
      </c>
      <c r="AX512" s="640">
        <v>0</v>
      </c>
      <c r="AY512" s="640">
        <v>5.2</v>
      </c>
      <c r="AZ512" s="640">
        <v>293</v>
      </c>
      <c r="BA512" s="640">
        <v>20.100000000000001</v>
      </c>
      <c r="BB512" s="640">
        <v>24</v>
      </c>
      <c r="BC512" s="639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40">
        <v>18.600000000000001</v>
      </c>
      <c r="AN513" s="640">
        <v>63</v>
      </c>
      <c r="AO513" s="640">
        <v>11.4</v>
      </c>
      <c r="AP513" s="640">
        <v>18.600000000000001</v>
      </c>
      <c r="AQ513" s="640">
        <v>0</v>
      </c>
      <c r="AR513" s="640">
        <v>2.9</v>
      </c>
      <c r="AS513" s="640">
        <v>1018.9</v>
      </c>
      <c r="AT513" s="640">
        <v>8850</v>
      </c>
      <c r="AU513" s="640">
        <v>0</v>
      </c>
      <c r="AV513" s="640">
        <v>0</v>
      </c>
      <c r="AW513" s="640">
        <v>0</v>
      </c>
      <c r="AX513" s="640">
        <v>0</v>
      </c>
      <c r="AY513" s="640">
        <v>5.2</v>
      </c>
      <c r="AZ513" s="640">
        <v>293</v>
      </c>
      <c r="BA513" s="640">
        <v>20.100000000000001</v>
      </c>
      <c r="BB513" s="640">
        <v>24.4</v>
      </c>
      <c r="BC513" s="639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40">
        <v>18.7</v>
      </c>
      <c r="AN514" s="640">
        <v>63</v>
      </c>
      <c r="AO514" s="640">
        <v>11.5</v>
      </c>
      <c r="AP514" s="640">
        <v>18.7</v>
      </c>
      <c r="AQ514" s="640">
        <v>4.7</v>
      </c>
      <c r="AR514" s="640">
        <v>4.7</v>
      </c>
      <c r="AS514" s="640">
        <v>1018.9</v>
      </c>
      <c r="AT514" s="640">
        <v>8910</v>
      </c>
      <c r="AU514" s="640">
        <v>0</v>
      </c>
      <c r="AV514" s="640">
        <v>0</v>
      </c>
      <c r="AW514" s="640">
        <v>0</v>
      </c>
      <c r="AX514" s="640">
        <v>0</v>
      </c>
      <c r="AY514" s="640">
        <v>5.2</v>
      </c>
      <c r="AZ514" s="640">
        <v>293</v>
      </c>
      <c r="BA514" s="640">
        <v>20.2</v>
      </c>
      <c r="BB514" s="640">
        <v>24.7</v>
      </c>
      <c r="BC514" s="639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40">
        <v>18.7</v>
      </c>
      <c r="AN515" s="640">
        <v>62</v>
      </c>
      <c r="AO515" s="640">
        <v>11.3</v>
      </c>
      <c r="AP515" s="640">
        <v>18.7</v>
      </c>
      <c r="AQ515" s="640">
        <v>5.8</v>
      </c>
      <c r="AR515" s="640">
        <v>9.4</v>
      </c>
      <c r="AS515" s="640">
        <v>1018.7</v>
      </c>
      <c r="AT515" s="640">
        <v>8970</v>
      </c>
      <c r="AU515" s="640">
        <v>0</v>
      </c>
      <c r="AV515" s="640">
        <v>0</v>
      </c>
      <c r="AW515" s="640">
        <v>0</v>
      </c>
      <c r="AX515" s="640">
        <v>0</v>
      </c>
      <c r="AY515" s="640">
        <v>5.2</v>
      </c>
      <c r="AZ515" s="640">
        <v>293</v>
      </c>
      <c r="BA515" s="640">
        <v>20.2</v>
      </c>
      <c r="BB515" s="640">
        <v>25</v>
      </c>
      <c r="BC515" s="639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40">
        <v>18.7</v>
      </c>
      <c r="AN516" s="640">
        <v>63</v>
      </c>
      <c r="AO516" s="640">
        <v>11.5</v>
      </c>
      <c r="AP516" s="640">
        <v>18.7</v>
      </c>
      <c r="AQ516" s="640">
        <v>4</v>
      </c>
      <c r="AR516" s="640">
        <v>7.2</v>
      </c>
      <c r="AS516" s="640">
        <v>1018.7</v>
      </c>
      <c r="AT516" s="640">
        <v>9190</v>
      </c>
      <c r="AU516" s="640">
        <v>0</v>
      </c>
      <c r="AV516" s="640">
        <v>0</v>
      </c>
      <c r="AW516" s="640">
        <v>0</v>
      </c>
      <c r="AX516" s="640">
        <v>0</v>
      </c>
      <c r="AY516" s="640">
        <v>5.2</v>
      </c>
      <c r="AZ516" s="640">
        <v>293</v>
      </c>
      <c r="BA516" s="640">
        <v>20.3</v>
      </c>
      <c r="BB516" s="640">
        <v>25.3</v>
      </c>
      <c r="BC516" s="639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40">
        <v>18.8</v>
      </c>
      <c r="AN517" s="640">
        <v>63</v>
      </c>
      <c r="AO517" s="640">
        <v>11.6</v>
      </c>
      <c r="AP517" s="640">
        <v>18.8</v>
      </c>
      <c r="AQ517" s="640">
        <v>2.2000000000000002</v>
      </c>
      <c r="AR517" s="640">
        <v>3.2</v>
      </c>
      <c r="AS517" s="640">
        <v>1018.8</v>
      </c>
      <c r="AT517" s="640">
        <v>9430</v>
      </c>
      <c r="AU517" s="640">
        <v>0</v>
      </c>
      <c r="AV517" s="640">
        <v>0</v>
      </c>
      <c r="AW517" s="640">
        <v>0</v>
      </c>
      <c r="AX517" s="640">
        <v>0</v>
      </c>
      <c r="AY517" s="640">
        <v>5.2</v>
      </c>
      <c r="AZ517" s="640">
        <v>293</v>
      </c>
      <c r="BA517" s="640">
        <v>20.3</v>
      </c>
      <c r="BB517" s="640">
        <v>25.4</v>
      </c>
      <c r="BC517" s="639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40">
        <v>18.8</v>
      </c>
      <c r="AN518" s="640">
        <v>62</v>
      </c>
      <c r="AO518" s="640">
        <v>11.4</v>
      </c>
      <c r="AP518" s="640">
        <v>18.8</v>
      </c>
      <c r="AQ518" s="640">
        <v>2.2000000000000002</v>
      </c>
      <c r="AR518" s="640">
        <v>3.6</v>
      </c>
      <c r="AS518" s="640">
        <v>1018.9</v>
      </c>
      <c r="AT518" s="640">
        <v>9610</v>
      </c>
      <c r="AU518" s="640">
        <v>0</v>
      </c>
      <c r="AV518" s="640">
        <v>0</v>
      </c>
      <c r="AW518" s="640">
        <v>0</v>
      </c>
      <c r="AX518" s="640">
        <v>0</v>
      </c>
      <c r="AY518" s="640">
        <v>5.2</v>
      </c>
      <c r="AZ518" s="640">
        <v>293</v>
      </c>
      <c r="BA518" s="640">
        <v>20.399999999999999</v>
      </c>
      <c r="BB518" s="640">
        <v>25.4</v>
      </c>
      <c r="BC518" s="639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40">
        <v>18.8</v>
      </c>
      <c r="AN519" s="640">
        <v>62</v>
      </c>
      <c r="AO519" s="640">
        <v>11.4</v>
      </c>
      <c r="AP519" s="640">
        <v>18.8</v>
      </c>
      <c r="AQ519" s="640">
        <v>3.2</v>
      </c>
      <c r="AR519" s="640">
        <v>5</v>
      </c>
      <c r="AS519" s="640">
        <v>1018.7</v>
      </c>
      <c r="AT519" s="640">
        <v>9680</v>
      </c>
      <c r="AU519" s="640">
        <v>0</v>
      </c>
      <c r="AV519" s="640">
        <v>0</v>
      </c>
      <c r="AW519" s="640">
        <v>0</v>
      </c>
      <c r="AX519" s="640">
        <v>0</v>
      </c>
      <c r="AY519" s="640">
        <v>5.2</v>
      </c>
      <c r="AZ519" s="640">
        <v>293</v>
      </c>
      <c r="BA519" s="640">
        <v>20.399999999999999</v>
      </c>
      <c r="BB519" s="640">
        <v>25.5</v>
      </c>
      <c r="BC519" s="639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40">
        <v>18.8</v>
      </c>
      <c r="AN520" s="640">
        <v>62</v>
      </c>
      <c r="AO520" s="640">
        <v>11.4</v>
      </c>
      <c r="AP520" s="640">
        <v>18.8</v>
      </c>
      <c r="AQ520" s="640">
        <v>0</v>
      </c>
      <c r="AR520" s="640">
        <v>5</v>
      </c>
      <c r="AS520" s="640">
        <v>1018.8</v>
      </c>
      <c r="AT520" s="640">
        <v>9500</v>
      </c>
      <c r="AU520" s="640">
        <v>0</v>
      </c>
      <c r="AV520" s="640">
        <v>0</v>
      </c>
      <c r="AW520" s="640">
        <v>0</v>
      </c>
      <c r="AX520" s="640">
        <v>0</v>
      </c>
      <c r="AY520" s="640">
        <v>5.2</v>
      </c>
      <c r="AZ520" s="640">
        <v>293</v>
      </c>
      <c r="BA520" s="640">
        <v>20.5</v>
      </c>
      <c r="BB520" s="640">
        <v>25.4</v>
      </c>
      <c r="BC520" s="639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40">
        <v>18.899999999999999</v>
      </c>
      <c r="AN521" s="640">
        <v>63</v>
      </c>
      <c r="AO521" s="640">
        <v>11.7</v>
      </c>
      <c r="AP521" s="640">
        <v>18.899999999999999</v>
      </c>
      <c r="AQ521" s="640">
        <v>0</v>
      </c>
      <c r="AR521" s="640">
        <v>3.2</v>
      </c>
      <c r="AS521" s="640">
        <v>1018.8</v>
      </c>
      <c r="AT521" s="640">
        <v>9260</v>
      </c>
      <c r="AU521" s="640">
        <v>0</v>
      </c>
      <c r="AV521" s="640">
        <v>0</v>
      </c>
      <c r="AW521" s="640">
        <v>0</v>
      </c>
      <c r="AX521" s="640">
        <v>0</v>
      </c>
      <c r="AY521" s="640">
        <v>5.2</v>
      </c>
      <c r="AZ521" s="640">
        <v>293</v>
      </c>
      <c r="BA521" s="640">
        <v>20.5</v>
      </c>
      <c r="BB521" s="640">
        <v>25.4</v>
      </c>
      <c r="BC521" s="639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40">
        <v>18.899999999999999</v>
      </c>
      <c r="AN522" s="640">
        <v>63</v>
      </c>
      <c r="AO522" s="640">
        <v>11.7</v>
      </c>
      <c r="AP522" s="640">
        <v>18.899999999999999</v>
      </c>
      <c r="AQ522" s="640">
        <v>2.9</v>
      </c>
      <c r="AR522" s="640">
        <v>3.2</v>
      </c>
      <c r="AS522" s="640">
        <v>1018.8</v>
      </c>
      <c r="AT522" s="640">
        <v>9100</v>
      </c>
      <c r="AU522" s="640">
        <v>0</v>
      </c>
      <c r="AV522" s="640">
        <v>0</v>
      </c>
      <c r="AW522" s="640">
        <v>0</v>
      </c>
      <c r="AX522" s="640">
        <v>0</v>
      </c>
      <c r="AY522" s="640">
        <v>5.2</v>
      </c>
      <c r="AZ522" s="640">
        <v>293</v>
      </c>
      <c r="BA522" s="640">
        <v>20.6</v>
      </c>
      <c r="BB522" s="640">
        <v>25.5</v>
      </c>
      <c r="BC522" s="639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40">
        <v>18.899999999999999</v>
      </c>
      <c r="AN523" s="640">
        <v>63</v>
      </c>
      <c r="AO523" s="640">
        <v>11.7</v>
      </c>
      <c r="AP523" s="640">
        <v>18.899999999999999</v>
      </c>
      <c r="AQ523" s="640">
        <v>0</v>
      </c>
      <c r="AR523" s="640">
        <v>3.6</v>
      </c>
      <c r="AS523" s="640">
        <v>1018.9</v>
      </c>
      <c r="AT523" s="640">
        <v>9150</v>
      </c>
      <c r="AU523" s="640">
        <v>0</v>
      </c>
      <c r="AV523" s="640">
        <v>0</v>
      </c>
      <c r="AW523" s="640">
        <v>0</v>
      </c>
      <c r="AX523" s="640">
        <v>0</v>
      </c>
      <c r="AY523" s="640">
        <v>5.2</v>
      </c>
      <c r="AZ523" s="640">
        <v>293</v>
      </c>
      <c r="BA523" s="640">
        <v>20.6</v>
      </c>
      <c r="BB523" s="640">
        <v>25.6</v>
      </c>
      <c r="BC523" s="639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40">
        <v>18.899999999999999</v>
      </c>
      <c r="AN524" s="640">
        <v>62</v>
      </c>
      <c r="AO524" s="640">
        <v>11.5</v>
      </c>
      <c r="AP524" s="640">
        <v>18.899999999999999</v>
      </c>
      <c r="AQ524" s="640">
        <v>3.2</v>
      </c>
      <c r="AR524" s="640">
        <v>4.7</v>
      </c>
      <c r="AS524" s="640">
        <v>1018.9</v>
      </c>
      <c r="AT524" s="640">
        <v>9150</v>
      </c>
      <c r="AU524" s="640">
        <v>0</v>
      </c>
      <c r="AV524" s="640">
        <v>0</v>
      </c>
      <c r="AW524" s="640">
        <v>0</v>
      </c>
      <c r="AX524" s="640">
        <v>0</v>
      </c>
      <c r="AY524" s="640">
        <v>5.2</v>
      </c>
      <c r="AZ524" s="640">
        <v>293</v>
      </c>
      <c r="BA524" s="640">
        <v>20.7</v>
      </c>
      <c r="BB524" s="640">
        <v>25.8</v>
      </c>
      <c r="BC524" s="639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40">
        <v>18.899999999999999</v>
      </c>
      <c r="AN525" s="640">
        <v>62</v>
      </c>
      <c r="AO525" s="640">
        <v>11.5</v>
      </c>
      <c r="AP525" s="640">
        <v>18.899999999999999</v>
      </c>
      <c r="AQ525" s="640">
        <v>5.8</v>
      </c>
      <c r="AR525" s="640">
        <v>5.8</v>
      </c>
      <c r="AS525" s="640">
        <v>1019</v>
      </c>
      <c r="AT525" s="640">
        <v>8920</v>
      </c>
      <c r="AU525" s="640">
        <v>0</v>
      </c>
      <c r="AV525" s="640">
        <v>0</v>
      </c>
      <c r="AW525" s="640">
        <v>0</v>
      </c>
      <c r="AX525" s="640">
        <v>0</v>
      </c>
      <c r="AY525" s="640">
        <v>5.2</v>
      </c>
      <c r="AZ525" s="640">
        <v>293</v>
      </c>
      <c r="BA525" s="640">
        <v>20.7</v>
      </c>
      <c r="BB525" s="640">
        <v>26.2</v>
      </c>
      <c r="BC525" s="639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40">
        <v>18.899999999999999</v>
      </c>
      <c r="AN526" s="640">
        <v>62</v>
      </c>
      <c r="AO526" s="640">
        <v>11.5</v>
      </c>
      <c r="AP526" s="640">
        <v>18.899999999999999</v>
      </c>
      <c r="AQ526" s="640">
        <v>3.2</v>
      </c>
      <c r="AR526" s="640">
        <v>5.4</v>
      </c>
      <c r="AS526" s="640">
        <v>1018.8</v>
      </c>
      <c r="AT526" s="640">
        <v>8410</v>
      </c>
      <c r="AU526" s="640">
        <v>0</v>
      </c>
      <c r="AV526" s="640">
        <v>0</v>
      </c>
      <c r="AW526" s="640">
        <v>0</v>
      </c>
      <c r="AX526" s="640">
        <v>0</v>
      </c>
      <c r="AY526" s="640">
        <v>5.2</v>
      </c>
      <c r="AZ526" s="640">
        <v>293</v>
      </c>
      <c r="BA526" s="640">
        <v>20.8</v>
      </c>
      <c r="BB526" s="640">
        <v>26.6</v>
      </c>
      <c r="BC526" s="639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40">
        <v>18.899999999999999</v>
      </c>
      <c r="AN527" s="640">
        <v>62</v>
      </c>
      <c r="AO527" s="640">
        <v>11.5</v>
      </c>
      <c r="AP527" s="640">
        <v>18.899999999999999</v>
      </c>
      <c r="AQ527" s="640">
        <v>1.8</v>
      </c>
      <c r="AR527" s="640">
        <v>2.2000000000000002</v>
      </c>
      <c r="AS527" s="640">
        <v>1019.1</v>
      </c>
      <c r="AT527" s="640">
        <v>7600</v>
      </c>
      <c r="AU527" s="640">
        <v>0</v>
      </c>
      <c r="AV527" s="640">
        <v>0</v>
      </c>
      <c r="AW527" s="640">
        <v>0</v>
      </c>
      <c r="AX527" s="640">
        <v>0</v>
      </c>
      <c r="AY527" s="640">
        <v>5.2</v>
      </c>
      <c r="AZ527" s="640">
        <v>293</v>
      </c>
      <c r="BA527" s="640">
        <v>20.7</v>
      </c>
      <c r="BB527" s="640">
        <v>26.9</v>
      </c>
      <c r="BC527" s="639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40">
        <v>18.899999999999999</v>
      </c>
      <c r="AN528" s="640">
        <v>62</v>
      </c>
      <c r="AO528" s="640">
        <v>11.5</v>
      </c>
      <c r="AP528" s="640">
        <v>18.899999999999999</v>
      </c>
      <c r="AQ528" s="640">
        <v>4.7</v>
      </c>
      <c r="AR528" s="640">
        <v>5.4</v>
      </c>
      <c r="AS528" s="640">
        <v>1018.9</v>
      </c>
      <c r="AT528" s="640">
        <v>6960</v>
      </c>
      <c r="AU528" s="640">
        <v>0</v>
      </c>
      <c r="AV528" s="640">
        <v>0</v>
      </c>
      <c r="AW528" s="640">
        <v>0</v>
      </c>
      <c r="AX528" s="640">
        <v>0</v>
      </c>
      <c r="AY528" s="640">
        <v>5.2</v>
      </c>
      <c r="AZ528" s="640">
        <v>293</v>
      </c>
      <c r="BA528" s="640">
        <v>20.8</v>
      </c>
      <c r="BB528" s="640">
        <v>27.1</v>
      </c>
      <c r="BC528" s="639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40">
        <v>18.899999999999999</v>
      </c>
      <c r="AN529" s="640">
        <v>62</v>
      </c>
      <c r="AO529" s="640">
        <v>11.5</v>
      </c>
      <c r="AP529" s="640">
        <v>18.899999999999999</v>
      </c>
      <c r="AQ529" s="640">
        <v>8.6</v>
      </c>
      <c r="AR529" s="640">
        <v>9</v>
      </c>
      <c r="AS529" s="640">
        <v>1018.7</v>
      </c>
      <c r="AT529" s="640">
        <v>6600</v>
      </c>
      <c r="AU529" s="640">
        <v>0</v>
      </c>
      <c r="AV529" s="640">
        <v>0</v>
      </c>
      <c r="AW529" s="640">
        <v>0</v>
      </c>
      <c r="AX529" s="640">
        <v>0</v>
      </c>
      <c r="AY529" s="640">
        <v>5.2</v>
      </c>
      <c r="AZ529" s="640">
        <v>293</v>
      </c>
      <c r="BA529" s="640">
        <v>20.7</v>
      </c>
      <c r="BB529" s="640">
        <v>27.4</v>
      </c>
      <c r="BC529" s="639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40">
        <v>18.899999999999999</v>
      </c>
      <c r="AN530" s="640">
        <v>61</v>
      </c>
      <c r="AO530" s="640">
        <v>11.2</v>
      </c>
      <c r="AP530" s="640">
        <v>18.899999999999999</v>
      </c>
      <c r="AQ530" s="640">
        <v>4.3</v>
      </c>
      <c r="AR530" s="640">
        <v>4.7</v>
      </c>
      <c r="AS530" s="640">
        <v>1018.8</v>
      </c>
      <c r="AT530" s="640">
        <v>6360</v>
      </c>
      <c r="AU530" s="640">
        <v>0</v>
      </c>
      <c r="AV530" s="640">
        <v>0</v>
      </c>
      <c r="AW530" s="640">
        <v>0</v>
      </c>
      <c r="AX530" s="640">
        <v>0</v>
      </c>
      <c r="AY530" s="640">
        <v>5.2</v>
      </c>
      <c r="AZ530" s="640">
        <v>293</v>
      </c>
      <c r="BA530" s="640">
        <v>20.7</v>
      </c>
      <c r="BB530" s="640">
        <v>27.8</v>
      </c>
      <c r="BC530" s="639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40">
        <v>19</v>
      </c>
      <c r="AN531" s="640">
        <v>61</v>
      </c>
      <c r="AO531" s="640">
        <v>11.3</v>
      </c>
      <c r="AP531" s="640">
        <v>19</v>
      </c>
      <c r="AQ531" s="640">
        <v>5</v>
      </c>
      <c r="AR531" s="640">
        <v>7.6</v>
      </c>
      <c r="AS531" s="640">
        <v>1018.9</v>
      </c>
      <c r="AT531" s="640">
        <v>6200</v>
      </c>
      <c r="AU531" s="640">
        <v>0</v>
      </c>
      <c r="AV531" s="640">
        <v>0</v>
      </c>
      <c r="AW531" s="640">
        <v>0</v>
      </c>
      <c r="AX531" s="640">
        <v>0</v>
      </c>
      <c r="AY531" s="640">
        <v>5.2</v>
      </c>
      <c r="AZ531" s="640">
        <v>293</v>
      </c>
      <c r="BA531" s="640">
        <v>20.7</v>
      </c>
      <c r="BB531" s="640">
        <v>28.2</v>
      </c>
      <c r="BC531" s="639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40">
        <v>18.899999999999999</v>
      </c>
      <c r="AN532" s="640">
        <v>61</v>
      </c>
      <c r="AO532" s="640">
        <v>11.2</v>
      </c>
      <c r="AP532" s="640">
        <v>18.899999999999999</v>
      </c>
      <c r="AQ532" s="640">
        <v>3.6</v>
      </c>
      <c r="AR532" s="640">
        <v>4.7</v>
      </c>
      <c r="AS532" s="640">
        <v>1019</v>
      </c>
      <c r="AT532" s="640">
        <v>6080</v>
      </c>
      <c r="AU532" s="640">
        <v>0</v>
      </c>
      <c r="AV532" s="640">
        <v>0</v>
      </c>
      <c r="AW532" s="640">
        <v>0</v>
      </c>
      <c r="AX532" s="640">
        <v>0</v>
      </c>
      <c r="AY532" s="640">
        <v>5.2</v>
      </c>
      <c r="AZ532" s="640">
        <v>293</v>
      </c>
      <c r="BA532" s="640">
        <v>20.7</v>
      </c>
      <c r="BB532" s="640">
        <v>28.2</v>
      </c>
      <c r="BC532" s="639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40">
        <v>18.899999999999999</v>
      </c>
      <c r="AN533" s="640">
        <v>61</v>
      </c>
      <c r="AO533" s="640">
        <v>11.2</v>
      </c>
      <c r="AP533" s="640">
        <v>18.899999999999999</v>
      </c>
      <c r="AQ533" s="640">
        <v>2.9</v>
      </c>
      <c r="AR533" s="640">
        <v>4.7</v>
      </c>
      <c r="AS533" s="640">
        <v>1019</v>
      </c>
      <c r="AT533" s="640">
        <v>5930</v>
      </c>
      <c r="AU533" s="640">
        <v>0</v>
      </c>
      <c r="AV533" s="640">
        <v>0</v>
      </c>
      <c r="AW533" s="640">
        <v>0</v>
      </c>
      <c r="AX533" s="640">
        <v>0</v>
      </c>
      <c r="AY533" s="640">
        <v>5.2</v>
      </c>
      <c r="AZ533" s="640">
        <v>293</v>
      </c>
      <c r="BA533" s="640">
        <v>20.6</v>
      </c>
      <c r="BB533" s="640">
        <v>28.7</v>
      </c>
      <c r="BC533" s="639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40">
        <v>18.899999999999999</v>
      </c>
      <c r="AN534" s="640">
        <v>61</v>
      </c>
      <c r="AO534" s="640">
        <v>11.2</v>
      </c>
      <c r="AP534" s="640">
        <v>18.899999999999999</v>
      </c>
      <c r="AQ534" s="640">
        <v>2.5</v>
      </c>
      <c r="AR534" s="640">
        <v>9</v>
      </c>
      <c r="AS534" s="640">
        <v>1018.8</v>
      </c>
      <c r="AT534" s="640">
        <v>5910</v>
      </c>
      <c r="AU534" s="640">
        <v>0</v>
      </c>
      <c r="AV534" s="640">
        <v>0</v>
      </c>
      <c r="AW534" s="640">
        <v>0</v>
      </c>
      <c r="AX534" s="640">
        <v>0</v>
      </c>
      <c r="AY534" s="640">
        <v>5.2</v>
      </c>
      <c r="AZ534" s="640">
        <v>293</v>
      </c>
      <c r="BA534" s="640">
        <v>20.6</v>
      </c>
      <c r="BB534" s="640">
        <v>29</v>
      </c>
      <c r="BC534" s="639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40">
        <v>18.899999999999999</v>
      </c>
      <c r="AN535" s="640">
        <v>61</v>
      </c>
      <c r="AO535" s="640">
        <v>11.2</v>
      </c>
      <c r="AP535" s="640">
        <v>18.899999999999999</v>
      </c>
      <c r="AQ535" s="640">
        <v>4.7</v>
      </c>
      <c r="AR535" s="640">
        <v>6.1</v>
      </c>
      <c r="AS535" s="640">
        <v>1019</v>
      </c>
      <c r="AT535" s="640">
        <v>5880</v>
      </c>
      <c r="AU535" s="640">
        <v>0</v>
      </c>
      <c r="AV535" s="640">
        <v>0</v>
      </c>
      <c r="AW535" s="640">
        <v>0</v>
      </c>
      <c r="AX535" s="640">
        <v>0</v>
      </c>
      <c r="AY535" s="640">
        <v>5.2</v>
      </c>
      <c r="AZ535" s="640">
        <v>293</v>
      </c>
      <c r="BA535" s="640">
        <v>20.5</v>
      </c>
      <c r="BB535" s="640">
        <v>29.4</v>
      </c>
      <c r="BC535" s="639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40">
        <v>18.899999999999999</v>
      </c>
      <c r="AN536" s="640">
        <v>61</v>
      </c>
      <c r="AO536" s="640">
        <v>11.2</v>
      </c>
      <c r="AP536" s="640">
        <v>18.899999999999999</v>
      </c>
      <c r="AQ536" s="640">
        <v>1.8</v>
      </c>
      <c r="AR536" s="640">
        <v>2.9</v>
      </c>
      <c r="AS536" s="640">
        <v>1019.2</v>
      </c>
      <c r="AT536" s="640">
        <v>5890</v>
      </c>
      <c r="AU536" s="640">
        <v>0</v>
      </c>
      <c r="AV536" s="640">
        <v>0</v>
      </c>
      <c r="AW536" s="640">
        <v>0</v>
      </c>
      <c r="AX536" s="640">
        <v>0</v>
      </c>
      <c r="AY536" s="640">
        <v>5.2</v>
      </c>
      <c r="AZ536" s="640">
        <v>293</v>
      </c>
      <c r="BA536" s="640">
        <v>20.399999999999999</v>
      </c>
      <c r="BB536" s="640">
        <v>29.8</v>
      </c>
      <c r="BC536" s="639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40">
        <v>18.899999999999999</v>
      </c>
      <c r="AN537" s="640">
        <v>61</v>
      </c>
      <c r="AO537" s="640">
        <v>11.2</v>
      </c>
      <c r="AP537" s="640">
        <v>18.899999999999999</v>
      </c>
      <c r="AQ537" s="640">
        <v>4</v>
      </c>
      <c r="AR537" s="640">
        <v>6.1</v>
      </c>
      <c r="AS537" s="640">
        <v>1019.1</v>
      </c>
      <c r="AT537" s="640">
        <v>5960</v>
      </c>
      <c r="AU537" s="640">
        <v>0</v>
      </c>
      <c r="AV537" s="640">
        <v>0</v>
      </c>
      <c r="AW537" s="640">
        <v>0</v>
      </c>
      <c r="AX537" s="640">
        <v>0</v>
      </c>
      <c r="AY537" s="640">
        <v>5.2</v>
      </c>
      <c r="AZ537" s="640">
        <v>293</v>
      </c>
      <c r="BA537" s="640">
        <v>20.399999999999999</v>
      </c>
      <c r="BB537" s="640">
        <v>30.2</v>
      </c>
      <c r="BC537" s="639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40">
        <v>18.899999999999999</v>
      </c>
      <c r="AN538" s="640">
        <v>61</v>
      </c>
      <c r="AO538" s="640">
        <v>11.2</v>
      </c>
      <c r="AP538" s="640">
        <v>18.899999999999999</v>
      </c>
      <c r="AQ538" s="640">
        <v>3.6</v>
      </c>
      <c r="AR538" s="640">
        <v>5.4</v>
      </c>
      <c r="AS538" s="640">
        <v>1019</v>
      </c>
      <c r="AT538" s="640">
        <v>6000</v>
      </c>
      <c r="AU538" s="640">
        <v>0</v>
      </c>
      <c r="AV538" s="640">
        <v>0</v>
      </c>
      <c r="AW538" s="640">
        <v>0</v>
      </c>
      <c r="AX538" s="640">
        <v>0</v>
      </c>
      <c r="AY538" s="640">
        <v>5.2</v>
      </c>
      <c r="AZ538" s="640">
        <v>293</v>
      </c>
      <c r="BA538" s="640">
        <v>20.399999999999999</v>
      </c>
      <c r="BB538" s="640">
        <v>30.7</v>
      </c>
      <c r="BC538" s="639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40">
        <v>18.899999999999999</v>
      </c>
      <c r="AN539" s="640">
        <v>61</v>
      </c>
      <c r="AO539" s="640">
        <v>11.2</v>
      </c>
      <c r="AP539" s="640">
        <v>18.899999999999999</v>
      </c>
      <c r="AQ539" s="640">
        <v>4.7</v>
      </c>
      <c r="AR539" s="640">
        <v>5.4</v>
      </c>
      <c r="AS539" s="640">
        <v>1019</v>
      </c>
      <c r="AT539" s="640">
        <v>5930</v>
      </c>
      <c r="AU539" s="640">
        <v>0</v>
      </c>
      <c r="AV539" s="640">
        <v>0</v>
      </c>
      <c r="AW539" s="640">
        <v>0</v>
      </c>
      <c r="AX539" s="640">
        <v>0</v>
      </c>
      <c r="AY539" s="640">
        <v>5.2</v>
      </c>
      <c r="AZ539" s="640">
        <v>293</v>
      </c>
      <c r="BA539" s="640">
        <v>20.3</v>
      </c>
      <c r="BB539" s="640">
        <v>31.3</v>
      </c>
      <c r="BC539" s="639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40">
        <v>19</v>
      </c>
      <c r="AN540" s="640">
        <v>61</v>
      </c>
      <c r="AO540" s="640">
        <v>11.3</v>
      </c>
      <c r="AP540" s="640">
        <v>19</v>
      </c>
      <c r="AQ540" s="640">
        <v>0</v>
      </c>
      <c r="AR540" s="640">
        <v>2.2000000000000002</v>
      </c>
      <c r="AS540" s="640">
        <v>1019</v>
      </c>
      <c r="AT540" s="640">
        <v>5900</v>
      </c>
      <c r="AU540" s="640">
        <v>0</v>
      </c>
      <c r="AV540" s="640">
        <v>0</v>
      </c>
      <c r="AW540" s="640">
        <v>0</v>
      </c>
      <c r="AX540" s="640">
        <v>0</v>
      </c>
      <c r="AY540" s="640">
        <v>5.2</v>
      </c>
      <c r="AZ540" s="640">
        <v>293</v>
      </c>
      <c r="BA540" s="640">
        <v>20.3</v>
      </c>
      <c r="BB540" s="640">
        <v>31.8</v>
      </c>
      <c r="BC540" s="639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40">
        <v>19</v>
      </c>
      <c r="AN541" s="640">
        <v>61</v>
      </c>
      <c r="AO541" s="640">
        <v>11.3</v>
      </c>
      <c r="AP541" s="640">
        <v>19</v>
      </c>
      <c r="AQ541" s="640">
        <v>2.9</v>
      </c>
      <c r="AR541" s="640">
        <v>5.4</v>
      </c>
      <c r="AS541" s="640">
        <v>1019</v>
      </c>
      <c r="AT541" s="640">
        <v>5900</v>
      </c>
      <c r="AU541" s="640">
        <v>0</v>
      </c>
      <c r="AV541" s="640">
        <v>0</v>
      </c>
      <c r="AW541" s="640">
        <v>0</v>
      </c>
      <c r="AX541" s="640">
        <v>0</v>
      </c>
      <c r="AY541" s="640">
        <v>5.2</v>
      </c>
      <c r="AZ541" s="640">
        <v>293</v>
      </c>
      <c r="BA541" s="640">
        <v>20.3</v>
      </c>
      <c r="BB541" s="640">
        <v>32.299999999999997</v>
      </c>
      <c r="BC541" s="639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40">
        <v>19</v>
      </c>
      <c r="AN542" s="640">
        <v>61</v>
      </c>
      <c r="AO542" s="640">
        <v>11.3</v>
      </c>
      <c r="AP542" s="640">
        <v>19</v>
      </c>
      <c r="AQ542" s="640">
        <v>2.5</v>
      </c>
      <c r="AR542" s="640">
        <v>4</v>
      </c>
      <c r="AS542" s="640">
        <v>1019</v>
      </c>
      <c r="AT542" s="640">
        <v>5930</v>
      </c>
      <c r="AU542" s="640">
        <v>0</v>
      </c>
      <c r="AV542" s="640">
        <v>0</v>
      </c>
      <c r="AW542" s="640">
        <v>0</v>
      </c>
      <c r="AX542" s="640">
        <v>0</v>
      </c>
      <c r="AY542" s="640">
        <v>5.2</v>
      </c>
      <c r="AZ542" s="640">
        <v>293</v>
      </c>
      <c r="BA542" s="640">
        <v>20.3</v>
      </c>
      <c r="BB542" s="640">
        <v>32.9</v>
      </c>
      <c r="BC542" s="639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40">
        <v>19.100000000000001</v>
      </c>
      <c r="AN543" s="640">
        <v>60</v>
      </c>
      <c r="AO543" s="640">
        <v>11.2</v>
      </c>
      <c r="AP543" s="640">
        <v>19.100000000000001</v>
      </c>
      <c r="AQ543" s="640">
        <v>5.8</v>
      </c>
      <c r="AR543" s="640">
        <v>6.1</v>
      </c>
      <c r="AS543" s="640">
        <v>1019.1</v>
      </c>
      <c r="AT543" s="640">
        <v>5950</v>
      </c>
      <c r="AU543" s="640">
        <v>0</v>
      </c>
      <c r="AV543" s="640">
        <v>0</v>
      </c>
      <c r="AW543" s="640">
        <v>0</v>
      </c>
      <c r="AX543" s="640">
        <v>0</v>
      </c>
      <c r="AY543" s="640">
        <v>5.2</v>
      </c>
      <c r="AZ543" s="640">
        <v>293</v>
      </c>
      <c r="BA543" s="640">
        <v>20.2</v>
      </c>
      <c r="BB543" s="640">
        <v>33.4</v>
      </c>
      <c r="BC543" s="639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40">
        <v>19.2</v>
      </c>
      <c r="AN544" s="640">
        <v>60</v>
      </c>
      <c r="AO544" s="640">
        <v>11.3</v>
      </c>
      <c r="AP544" s="640">
        <v>19.2</v>
      </c>
      <c r="AQ544" s="640">
        <v>2.5</v>
      </c>
      <c r="AR544" s="640">
        <v>4.7</v>
      </c>
      <c r="AS544" s="640">
        <v>1019.2</v>
      </c>
      <c r="AT544" s="640">
        <v>5980</v>
      </c>
      <c r="AU544" s="640">
        <v>0</v>
      </c>
      <c r="AV544" s="640">
        <v>0</v>
      </c>
      <c r="AW544" s="640">
        <v>0</v>
      </c>
      <c r="AX544" s="640">
        <v>0</v>
      </c>
      <c r="AY544" s="640">
        <v>5.2</v>
      </c>
      <c r="AZ544" s="640">
        <v>293</v>
      </c>
      <c r="BA544" s="640">
        <v>20.2</v>
      </c>
      <c r="BB544" s="640">
        <v>33.9</v>
      </c>
      <c r="BC544" s="639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40">
        <v>19.2</v>
      </c>
      <c r="AN545" s="640">
        <v>60</v>
      </c>
      <c r="AO545" s="640">
        <v>11.3</v>
      </c>
      <c r="AP545" s="640">
        <v>19.2</v>
      </c>
      <c r="AQ545" s="640">
        <v>8.3000000000000007</v>
      </c>
      <c r="AR545" s="640">
        <v>8.3000000000000007</v>
      </c>
      <c r="AS545" s="640">
        <v>1019.1</v>
      </c>
      <c r="AT545" s="640">
        <v>6000</v>
      </c>
      <c r="AU545" s="640">
        <v>0</v>
      </c>
      <c r="AV545" s="640">
        <v>0</v>
      </c>
      <c r="AW545" s="640">
        <v>0</v>
      </c>
      <c r="AX545" s="640">
        <v>0</v>
      </c>
      <c r="AY545" s="640">
        <v>5.2</v>
      </c>
      <c r="AZ545" s="640">
        <v>293</v>
      </c>
      <c r="BA545" s="640">
        <v>20.2</v>
      </c>
      <c r="BB545" s="640">
        <v>34.299999999999997</v>
      </c>
      <c r="BC545" s="639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40">
        <v>19.100000000000001</v>
      </c>
      <c r="AN546" s="640">
        <v>60</v>
      </c>
      <c r="AO546" s="640">
        <v>11.2</v>
      </c>
      <c r="AP546" s="640">
        <v>19.100000000000001</v>
      </c>
      <c r="AQ546" s="640">
        <v>3.6</v>
      </c>
      <c r="AR546" s="640">
        <v>3.6</v>
      </c>
      <c r="AS546" s="640">
        <v>1019.1</v>
      </c>
      <c r="AT546" s="640">
        <v>6030</v>
      </c>
      <c r="AU546" s="640">
        <v>0</v>
      </c>
      <c r="AV546" s="640">
        <v>0</v>
      </c>
      <c r="AW546" s="640">
        <v>0</v>
      </c>
      <c r="AX546" s="640">
        <v>0</v>
      </c>
      <c r="AY546" s="640">
        <v>5.2</v>
      </c>
      <c r="AZ546" s="640">
        <v>293</v>
      </c>
      <c r="BA546" s="640">
        <v>20.2</v>
      </c>
      <c r="BB546" s="640">
        <v>34.6</v>
      </c>
      <c r="BC546" s="639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40">
        <v>19.2</v>
      </c>
      <c r="AN547" s="640">
        <v>60</v>
      </c>
      <c r="AO547" s="640">
        <v>11.3</v>
      </c>
      <c r="AP547" s="640">
        <v>19.2</v>
      </c>
      <c r="AQ547" s="640">
        <v>2.5</v>
      </c>
      <c r="AR547" s="640">
        <v>2.9</v>
      </c>
      <c r="AS547" s="640">
        <v>1019.2</v>
      </c>
      <c r="AT547" s="640">
        <v>6060</v>
      </c>
      <c r="AU547" s="640">
        <v>0</v>
      </c>
      <c r="AV547" s="640">
        <v>0</v>
      </c>
      <c r="AW547" s="640">
        <v>0</v>
      </c>
      <c r="AX547" s="640">
        <v>0</v>
      </c>
      <c r="AY547" s="640">
        <v>5.2</v>
      </c>
      <c r="AZ547" s="640">
        <v>293</v>
      </c>
      <c r="BA547" s="640">
        <v>20.2</v>
      </c>
      <c r="BB547" s="640">
        <v>34.6</v>
      </c>
      <c r="BC547" s="639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40">
        <v>19.2</v>
      </c>
      <c r="AN548" s="640">
        <v>60</v>
      </c>
      <c r="AO548" s="640">
        <v>11.3</v>
      </c>
      <c r="AP548" s="640">
        <v>19.2</v>
      </c>
      <c r="AQ548" s="640">
        <v>5.8</v>
      </c>
      <c r="AR548" s="640">
        <v>6.8</v>
      </c>
      <c r="AS548" s="640">
        <v>1019.2</v>
      </c>
      <c r="AT548" s="640">
        <v>6080</v>
      </c>
      <c r="AU548" s="640">
        <v>0</v>
      </c>
      <c r="AV548" s="640">
        <v>0</v>
      </c>
      <c r="AW548" s="640">
        <v>0</v>
      </c>
      <c r="AX548" s="640">
        <v>0</v>
      </c>
      <c r="AY548" s="640">
        <v>5.2</v>
      </c>
      <c r="AZ548" s="640">
        <v>293</v>
      </c>
      <c r="BA548" s="640">
        <v>20.2</v>
      </c>
      <c r="BB548" s="640">
        <v>35.200000000000003</v>
      </c>
      <c r="BC548" s="639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40">
        <v>19.2</v>
      </c>
      <c r="AN549" s="640">
        <v>60</v>
      </c>
      <c r="AO549" s="640">
        <v>11.3</v>
      </c>
      <c r="AP549" s="640">
        <v>19.2</v>
      </c>
      <c r="AQ549" s="640">
        <v>8.3000000000000007</v>
      </c>
      <c r="AR549" s="640">
        <v>9</v>
      </c>
      <c r="AS549" s="640">
        <v>1019.3</v>
      </c>
      <c r="AT549" s="640">
        <v>6110</v>
      </c>
      <c r="AU549" s="640">
        <v>0</v>
      </c>
      <c r="AV549" s="640">
        <v>0</v>
      </c>
      <c r="AW549" s="640">
        <v>0</v>
      </c>
      <c r="AX549" s="640">
        <v>0</v>
      </c>
      <c r="AY549" s="640">
        <v>5.2</v>
      </c>
      <c r="AZ549" s="640">
        <v>293</v>
      </c>
      <c r="BA549" s="640">
        <v>20.2</v>
      </c>
      <c r="BB549" s="640">
        <v>35.5</v>
      </c>
      <c r="BC549" s="639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40">
        <v>19.2</v>
      </c>
      <c r="AN550" s="640">
        <v>61</v>
      </c>
      <c r="AO550" s="640">
        <v>11.5</v>
      </c>
      <c r="AP550" s="640">
        <v>19.2</v>
      </c>
      <c r="AQ550" s="640">
        <v>4.7</v>
      </c>
      <c r="AR550" s="640">
        <v>8.3000000000000007</v>
      </c>
      <c r="AS550" s="640">
        <v>1019.4</v>
      </c>
      <c r="AT550" s="640">
        <v>6150</v>
      </c>
      <c r="AU550" s="640">
        <v>0</v>
      </c>
      <c r="AV550" s="640">
        <v>0</v>
      </c>
      <c r="AW550" s="640">
        <v>0</v>
      </c>
      <c r="AX550" s="640">
        <v>0</v>
      </c>
      <c r="AY550" s="640">
        <v>5.2</v>
      </c>
      <c r="AZ550" s="640">
        <v>293</v>
      </c>
      <c r="BA550" s="640">
        <v>20.2</v>
      </c>
      <c r="BB550" s="640">
        <v>35.799999999999997</v>
      </c>
      <c r="BC550" s="639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40">
        <v>19.2</v>
      </c>
      <c r="AN551" s="640">
        <v>61</v>
      </c>
      <c r="AO551" s="640">
        <v>11.5</v>
      </c>
      <c r="AP551" s="640">
        <v>19.2</v>
      </c>
      <c r="AQ551" s="640">
        <v>2.9</v>
      </c>
      <c r="AR551" s="640">
        <v>7.2</v>
      </c>
      <c r="AS551" s="640">
        <v>1019.1</v>
      </c>
      <c r="AT551" s="640">
        <v>6190</v>
      </c>
      <c r="AU551" s="640">
        <v>0</v>
      </c>
      <c r="AV551" s="640">
        <v>0</v>
      </c>
      <c r="AW551" s="640">
        <v>0</v>
      </c>
      <c r="AX551" s="640">
        <v>0</v>
      </c>
      <c r="AY551" s="640">
        <v>5.2</v>
      </c>
      <c r="AZ551" s="640">
        <v>293</v>
      </c>
      <c r="BA551" s="640">
        <v>20.2</v>
      </c>
      <c r="BB551" s="640">
        <v>36</v>
      </c>
      <c r="BC551" s="639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40">
        <v>19.3</v>
      </c>
      <c r="AN552" s="640">
        <v>61</v>
      </c>
      <c r="AO552" s="640">
        <v>11.6</v>
      </c>
      <c r="AP552" s="640">
        <v>19.3</v>
      </c>
      <c r="AQ552" s="640">
        <v>1.8</v>
      </c>
      <c r="AR552" s="640">
        <v>3.6</v>
      </c>
      <c r="AS552" s="640">
        <v>1019.3</v>
      </c>
      <c r="AT552" s="640">
        <v>6240</v>
      </c>
      <c r="AU552" s="640">
        <v>0</v>
      </c>
      <c r="AV552" s="640">
        <v>0</v>
      </c>
      <c r="AW552" s="640">
        <v>0</v>
      </c>
      <c r="AX552" s="640">
        <v>0</v>
      </c>
      <c r="AY552" s="640">
        <v>5.2</v>
      </c>
      <c r="AZ552" s="640">
        <v>293</v>
      </c>
      <c r="BA552" s="640">
        <v>20.2</v>
      </c>
      <c r="BB552" s="640">
        <v>36.200000000000003</v>
      </c>
      <c r="BC552" s="639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40">
        <v>19.399999999999999</v>
      </c>
      <c r="AN553" s="640">
        <v>61</v>
      </c>
      <c r="AO553" s="640">
        <v>11.7</v>
      </c>
      <c r="AP553" s="640">
        <v>19.399999999999999</v>
      </c>
      <c r="AQ553" s="640">
        <v>0</v>
      </c>
      <c r="AR553" s="640">
        <v>3.6</v>
      </c>
      <c r="AS553" s="640">
        <v>1019.5</v>
      </c>
      <c r="AT553" s="640">
        <v>6280</v>
      </c>
      <c r="AU553" s="640">
        <v>0</v>
      </c>
      <c r="AV553" s="640">
        <v>0</v>
      </c>
      <c r="AW553" s="640">
        <v>0</v>
      </c>
      <c r="AX553" s="640">
        <v>0</v>
      </c>
      <c r="AY553" s="640">
        <v>5.2</v>
      </c>
      <c r="AZ553" s="640">
        <v>293</v>
      </c>
      <c r="BA553" s="640">
        <v>20.2</v>
      </c>
      <c r="BB553" s="640">
        <v>36.299999999999997</v>
      </c>
      <c r="BC553" s="639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40">
        <v>19.399999999999999</v>
      </c>
      <c r="AN554" s="640">
        <v>61</v>
      </c>
      <c r="AO554" s="640">
        <v>11.7</v>
      </c>
      <c r="AP554" s="640">
        <v>19.399999999999999</v>
      </c>
      <c r="AQ554" s="640">
        <v>4</v>
      </c>
      <c r="AR554" s="640">
        <v>4</v>
      </c>
      <c r="AS554" s="640">
        <v>1019.2</v>
      </c>
      <c r="AT554" s="640">
        <v>6300</v>
      </c>
      <c r="AU554" s="640">
        <v>0</v>
      </c>
      <c r="AV554" s="640">
        <v>0</v>
      </c>
      <c r="AW554" s="640">
        <v>0</v>
      </c>
      <c r="AX554" s="640">
        <v>0</v>
      </c>
      <c r="AY554" s="640">
        <v>5.2</v>
      </c>
      <c r="AZ554" s="640">
        <v>293</v>
      </c>
      <c r="BA554" s="640">
        <v>20.2</v>
      </c>
      <c r="BB554" s="640">
        <v>36.5</v>
      </c>
      <c r="BC554" s="639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40">
        <v>19.5</v>
      </c>
      <c r="AN555" s="640">
        <v>61</v>
      </c>
      <c r="AO555" s="640">
        <v>11.8</v>
      </c>
      <c r="AP555" s="640">
        <v>19.5</v>
      </c>
      <c r="AQ555" s="640">
        <v>2.5</v>
      </c>
      <c r="AR555" s="640">
        <v>4.3</v>
      </c>
      <c r="AS555" s="640">
        <v>1019.1</v>
      </c>
      <c r="AT555" s="640">
        <v>6320</v>
      </c>
      <c r="AU555" s="640">
        <v>0</v>
      </c>
      <c r="AV555" s="640">
        <v>0</v>
      </c>
      <c r="AW555" s="640">
        <v>0</v>
      </c>
      <c r="AX555" s="640">
        <v>0</v>
      </c>
      <c r="AY555" s="640">
        <v>5.2</v>
      </c>
      <c r="AZ555" s="640">
        <v>293</v>
      </c>
      <c r="BA555" s="640">
        <v>20.2</v>
      </c>
      <c r="BB555" s="640">
        <v>36.700000000000003</v>
      </c>
      <c r="BC555" s="639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40">
        <v>19.5</v>
      </c>
      <c r="AN556" s="640">
        <v>61</v>
      </c>
      <c r="AO556" s="640">
        <v>11.8</v>
      </c>
      <c r="AP556" s="640">
        <v>19.5</v>
      </c>
      <c r="AQ556" s="640">
        <v>2.5</v>
      </c>
      <c r="AR556" s="640">
        <v>5</v>
      </c>
      <c r="AS556" s="640">
        <v>1019.1</v>
      </c>
      <c r="AT556" s="640">
        <v>6330</v>
      </c>
      <c r="AU556" s="640">
        <v>0</v>
      </c>
      <c r="AV556" s="640">
        <v>0</v>
      </c>
      <c r="AW556" s="640">
        <v>0</v>
      </c>
      <c r="AX556" s="640">
        <v>0</v>
      </c>
      <c r="AY556" s="640">
        <v>5.2</v>
      </c>
      <c r="AZ556" s="640">
        <v>293</v>
      </c>
      <c r="BA556" s="640">
        <v>20.2</v>
      </c>
      <c r="BB556" s="640">
        <v>36.799999999999997</v>
      </c>
      <c r="BC556" s="639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40">
        <v>19.399999999999999</v>
      </c>
      <c r="AN557" s="640">
        <v>61</v>
      </c>
      <c r="AO557" s="640">
        <v>11.7</v>
      </c>
      <c r="AP557" s="640">
        <v>19.399999999999999</v>
      </c>
      <c r="AQ557" s="640">
        <v>4.7</v>
      </c>
      <c r="AR557" s="640">
        <v>9.6999999999999993</v>
      </c>
      <c r="AS557" s="640">
        <v>1019.2</v>
      </c>
      <c r="AT557" s="640">
        <v>6360</v>
      </c>
      <c r="AU557" s="640">
        <v>0</v>
      </c>
      <c r="AV557" s="640">
        <v>0</v>
      </c>
      <c r="AW557" s="640">
        <v>0</v>
      </c>
      <c r="AX557" s="640">
        <v>0</v>
      </c>
      <c r="AY557" s="640">
        <v>5.2</v>
      </c>
      <c r="AZ557" s="640">
        <v>293</v>
      </c>
      <c r="BA557" s="640">
        <v>20.3</v>
      </c>
      <c r="BB557" s="640">
        <v>37</v>
      </c>
      <c r="BC557" s="639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40">
        <v>19.3</v>
      </c>
      <c r="AN558" s="640">
        <v>61</v>
      </c>
      <c r="AO558" s="640">
        <v>11.6</v>
      </c>
      <c r="AP558" s="640">
        <v>19.3</v>
      </c>
      <c r="AQ558" s="640">
        <v>9.4</v>
      </c>
      <c r="AR558" s="640">
        <v>11.2</v>
      </c>
      <c r="AS558" s="640">
        <v>1019.1</v>
      </c>
      <c r="AT558" s="640">
        <v>6380</v>
      </c>
      <c r="AU558" s="640">
        <v>0</v>
      </c>
      <c r="AV558" s="640">
        <v>0</v>
      </c>
      <c r="AW558" s="640">
        <v>0</v>
      </c>
      <c r="AX558" s="640">
        <v>0</v>
      </c>
      <c r="AY558" s="640">
        <v>5.2</v>
      </c>
      <c r="AZ558" s="640">
        <v>293</v>
      </c>
      <c r="BA558" s="640">
        <v>20.3</v>
      </c>
      <c r="BB558" s="640">
        <v>37.1</v>
      </c>
      <c r="BC558" s="639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40">
        <v>19.2</v>
      </c>
      <c r="AN559" s="640">
        <v>62</v>
      </c>
      <c r="AO559" s="640">
        <v>11.7</v>
      </c>
      <c r="AP559" s="640">
        <v>19.2</v>
      </c>
      <c r="AQ559" s="640">
        <v>2.9</v>
      </c>
      <c r="AR559" s="640">
        <v>6.5</v>
      </c>
      <c r="AS559" s="640">
        <v>1019.3</v>
      </c>
      <c r="AT559" s="640">
        <v>6410</v>
      </c>
      <c r="AU559" s="640">
        <v>0</v>
      </c>
      <c r="AV559" s="640">
        <v>0</v>
      </c>
      <c r="AW559" s="640">
        <v>0</v>
      </c>
      <c r="AX559" s="640">
        <v>0</v>
      </c>
      <c r="AY559" s="640">
        <v>5.2</v>
      </c>
      <c r="AZ559" s="640">
        <v>293</v>
      </c>
      <c r="BA559" s="640">
        <v>20.3</v>
      </c>
      <c r="BB559" s="640">
        <v>37.200000000000003</v>
      </c>
      <c r="BC559" s="639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40">
        <v>19.100000000000001</v>
      </c>
      <c r="AN560" s="640">
        <v>62</v>
      </c>
      <c r="AO560" s="640">
        <v>11.7</v>
      </c>
      <c r="AP560" s="640">
        <v>19.100000000000001</v>
      </c>
      <c r="AQ560" s="640">
        <v>4</v>
      </c>
      <c r="AR560" s="640">
        <v>5</v>
      </c>
      <c r="AS560" s="640">
        <v>1019.2</v>
      </c>
      <c r="AT560" s="640">
        <v>6440</v>
      </c>
      <c r="AU560" s="640">
        <v>0</v>
      </c>
      <c r="AV560" s="640">
        <v>0</v>
      </c>
      <c r="AW560" s="640">
        <v>0</v>
      </c>
      <c r="AX560" s="640">
        <v>0</v>
      </c>
      <c r="AY560" s="640">
        <v>5.2</v>
      </c>
      <c r="AZ560" s="640">
        <v>293</v>
      </c>
      <c r="BA560" s="640">
        <v>20.3</v>
      </c>
      <c r="BB560" s="640">
        <v>37.200000000000003</v>
      </c>
      <c r="BC560" s="639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40">
        <v>19.2</v>
      </c>
      <c r="AN561" s="640">
        <v>62</v>
      </c>
      <c r="AO561" s="640">
        <v>11.7</v>
      </c>
      <c r="AP561" s="640">
        <v>19.2</v>
      </c>
      <c r="AQ561" s="640">
        <v>2.2000000000000002</v>
      </c>
      <c r="AR561" s="640">
        <v>6.8</v>
      </c>
      <c r="AS561" s="640">
        <v>1019.2</v>
      </c>
      <c r="AT561" s="640">
        <v>6470</v>
      </c>
      <c r="AU561" s="640">
        <v>0</v>
      </c>
      <c r="AV561" s="640">
        <v>0</v>
      </c>
      <c r="AW561" s="640">
        <v>0</v>
      </c>
      <c r="AX561" s="640">
        <v>0</v>
      </c>
      <c r="AY561" s="640">
        <v>5.2</v>
      </c>
      <c r="AZ561" s="640">
        <v>293</v>
      </c>
      <c r="BA561" s="640">
        <v>20.3</v>
      </c>
      <c r="BB561" s="640">
        <v>37.299999999999997</v>
      </c>
      <c r="BC561" s="639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40">
        <v>19.2</v>
      </c>
      <c r="AN562" s="640">
        <v>62</v>
      </c>
      <c r="AO562" s="640">
        <v>11.7</v>
      </c>
      <c r="AP562" s="640">
        <v>19.2</v>
      </c>
      <c r="AQ562" s="640">
        <v>3.6</v>
      </c>
      <c r="AR562" s="640">
        <v>7.2</v>
      </c>
      <c r="AS562" s="640">
        <v>1019.5</v>
      </c>
      <c r="AT562" s="640">
        <v>6500</v>
      </c>
      <c r="AU562" s="640">
        <v>0</v>
      </c>
      <c r="AV562" s="640">
        <v>0</v>
      </c>
      <c r="AW562" s="640">
        <v>0</v>
      </c>
      <c r="AX562" s="640">
        <v>0</v>
      </c>
      <c r="AY562" s="640">
        <v>5.2</v>
      </c>
      <c r="AZ562" s="640">
        <v>293</v>
      </c>
      <c r="BA562" s="640">
        <v>20.3</v>
      </c>
      <c r="BB562" s="640">
        <v>37.299999999999997</v>
      </c>
      <c r="BC562" s="639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40">
        <v>19.3</v>
      </c>
      <c r="AN563" s="640">
        <v>62</v>
      </c>
      <c r="AO563" s="640">
        <v>11.8</v>
      </c>
      <c r="AP563" s="640">
        <v>19.3</v>
      </c>
      <c r="AQ563" s="640">
        <v>2.2000000000000002</v>
      </c>
      <c r="AR563" s="640">
        <v>5.8</v>
      </c>
      <c r="AS563" s="640">
        <v>1019.2</v>
      </c>
      <c r="AT563" s="640">
        <v>6560</v>
      </c>
      <c r="AU563" s="640">
        <v>0</v>
      </c>
      <c r="AV563" s="640">
        <v>0</v>
      </c>
      <c r="AW563" s="640">
        <v>0</v>
      </c>
      <c r="AX563" s="640">
        <v>0</v>
      </c>
      <c r="AY563" s="640">
        <v>5.2</v>
      </c>
      <c r="AZ563" s="640">
        <v>293</v>
      </c>
      <c r="BA563" s="640">
        <v>20.3</v>
      </c>
      <c r="BB563" s="640">
        <v>37.299999999999997</v>
      </c>
      <c r="BC563" s="639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40">
        <v>19.3</v>
      </c>
      <c r="AN564" s="640">
        <v>61</v>
      </c>
      <c r="AO564" s="640">
        <v>11.6</v>
      </c>
      <c r="AP564" s="640">
        <v>19.3</v>
      </c>
      <c r="AQ564" s="640">
        <v>7.9</v>
      </c>
      <c r="AR564" s="640">
        <v>12.2</v>
      </c>
      <c r="AS564" s="640">
        <v>1019.1</v>
      </c>
      <c r="AT564" s="640">
        <v>6610</v>
      </c>
      <c r="AU564" s="640">
        <v>0</v>
      </c>
      <c r="AV564" s="640">
        <v>0</v>
      </c>
      <c r="AW564" s="640">
        <v>0</v>
      </c>
      <c r="AX564" s="640">
        <v>0</v>
      </c>
      <c r="AY564" s="640">
        <v>5.2</v>
      </c>
      <c r="AZ564" s="640">
        <v>293</v>
      </c>
      <c r="BA564" s="640">
        <v>20.3</v>
      </c>
      <c r="BB564" s="640">
        <v>37.4</v>
      </c>
      <c r="BC564" s="639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40">
        <v>19.2</v>
      </c>
      <c r="AN565" s="640">
        <v>61</v>
      </c>
      <c r="AO565" s="640">
        <v>11.5</v>
      </c>
      <c r="AP565" s="640">
        <v>19.2</v>
      </c>
      <c r="AQ565" s="640">
        <v>5.8</v>
      </c>
      <c r="AR565" s="640">
        <v>7.6</v>
      </c>
      <c r="AS565" s="640">
        <v>1019.2</v>
      </c>
      <c r="AT565" s="640">
        <v>6630</v>
      </c>
      <c r="AU565" s="640">
        <v>0</v>
      </c>
      <c r="AV565" s="640">
        <v>0</v>
      </c>
      <c r="AW565" s="640">
        <v>0</v>
      </c>
      <c r="AX565" s="640">
        <v>0</v>
      </c>
      <c r="AY565" s="640">
        <v>5.2</v>
      </c>
      <c r="AZ565" s="640">
        <v>293</v>
      </c>
      <c r="BA565" s="640">
        <v>20.3</v>
      </c>
      <c r="BB565" s="640">
        <v>37.4</v>
      </c>
      <c r="BC565" s="639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40">
        <v>19.2</v>
      </c>
      <c r="AN566" s="640">
        <v>61</v>
      </c>
      <c r="AO566" s="640">
        <v>11.5</v>
      </c>
      <c r="AP566" s="640">
        <v>19.2</v>
      </c>
      <c r="AQ566" s="640">
        <v>6.8</v>
      </c>
      <c r="AR566" s="640">
        <v>8.3000000000000007</v>
      </c>
      <c r="AS566" s="640">
        <v>1019.1</v>
      </c>
      <c r="AT566" s="640">
        <v>6640</v>
      </c>
      <c r="AU566" s="640">
        <v>0</v>
      </c>
      <c r="AV566" s="640">
        <v>0</v>
      </c>
      <c r="AW566" s="640">
        <v>0</v>
      </c>
      <c r="AX566" s="640">
        <v>0</v>
      </c>
      <c r="AY566" s="640">
        <v>5.2</v>
      </c>
      <c r="AZ566" s="640">
        <v>293</v>
      </c>
      <c r="BA566" s="640">
        <v>20.399999999999999</v>
      </c>
      <c r="BB566" s="640">
        <v>37.5</v>
      </c>
      <c r="BC566" s="639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40">
        <v>19.3</v>
      </c>
      <c r="AN567" s="640">
        <v>61</v>
      </c>
      <c r="AO567" s="640">
        <v>11.6</v>
      </c>
      <c r="AP567" s="640">
        <v>19.3</v>
      </c>
      <c r="AQ567" s="640">
        <v>5.4</v>
      </c>
      <c r="AR567" s="640">
        <v>5.8</v>
      </c>
      <c r="AS567" s="640">
        <v>1019.3</v>
      </c>
      <c r="AT567" s="640">
        <v>6630</v>
      </c>
      <c r="AU567" s="640">
        <v>0</v>
      </c>
      <c r="AV567" s="640">
        <v>0</v>
      </c>
      <c r="AW567" s="640">
        <v>0</v>
      </c>
      <c r="AX567" s="640">
        <v>0</v>
      </c>
      <c r="AY567" s="640">
        <v>5.2</v>
      </c>
      <c r="AZ567" s="640">
        <v>293</v>
      </c>
      <c r="BA567" s="640">
        <v>20.399999999999999</v>
      </c>
      <c r="BB567" s="640">
        <v>37.5</v>
      </c>
      <c r="BC567" s="639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40">
        <v>19.3</v>
      </c>
      <c r="AN568" s="640">
        <v>61</v>
      </c>
      <c r="AO568" s="640">
        <v>11.6</v>
      </c>
      <c r="AP568" s="640">
        <v>19.3</v>
      </c>
      <c r="AQ568" s="640">
        <v>5.4</v>
      </c>
      <c r="AR568" s="640">
        <v>5.4</v>
      </c>
      <c r="AS568" s="640">
        <v>1019.3</v>
      </c>
      <c r="AT568" s="640">
        <v>6590</v>
      </c>
      <c r="AU568" s="640">
        <v>0</v>
      </c>
      <c r="AV568" s="640">
        <v>0</v>
      </c>
      <c r="AW568" s="640">
        <v>0</v>
      </c>
      <c r="AX568" s="640">
        <v>0</v>
      </c>
      <c r="AY568" s="640">
        <v>5.2</v>
      </c>
      <c r="AZ568" s="640">
        <v>293</v>
      </c>
      <c r="BA568" s="640">
        <v>20.399999999999999</v>
      </c>
      <c r="BB568" s="640">
        <v>37.5</v>
      </c>
      <c r="BC568" s="639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40">
        <v>19.3</v>
      </c>
      <c r="AN569" s="640">
        <v>61</v>
      </c>
      <c r="AO569" s="640">
        <v>11.6</v>
      </c>
      <c r="AP569" s="640">
        <v>19.3</v>
      </c>
      <c r="AQ569" s="640">
        <v>3.2</v>
      </c>
      <c r="AR569" s="640">
        <v>6.8</v>
      </c>
      <c r="AS569" s="640">
        <v>1019.4</v>
      </c>
      <c r="AT569" s="640">
        <v>6590</v>
      </c>
      <c r="AU569" s="640">
        <v>0</v>
      </c>
      <c r="AV569" s="640">
        <v>0</v>
      </c>
      <c r="AW569" s="640">
        <v>0</v>
      </c>
      <c r="AX569" s="640">
        <v>0</v>
      </c>
      <c r="AY569" s="640">
        <v>5.2</v>
      </c>
      <c r="AZ569" s="640">
        <v>293</v>
      </c>
      <c r="BA569" s="640">
        <v>20.399999999999999</v>
      </c>
      <c r="BB569" s="640">
        <v>37.6</v>
      </c>
      <c r="BC569" s="639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40">
        <v>19.3</v>
      </c>
      <c r="AN570" s="640">
        <v>61</v>
      </c>
      <c r="AO570" s="640">
        <v>11.6</v>
      </c>
      <c r="AP570" s="640">
        <v>19.3</v>
      </c>
      <c r="AQ570" s="640">
        <v>4</v>
      </c>
      <c r="AR570" s="640">
        <v>5.8</v>
      </c>
      <c r="AS570" s="640">
        <v>1019.5</v>
      </c>
      <c r="AT570" s="640">
        <v>6580</v>
      </c>
      <c r="AU570" s="640">
        <v>0</v>
      </c>
      <c r="AV570" s="640">
        <v>0</v>
      </c>
      <c r="AW570" s="640">
        <v>0</v>
      </c>
      <c r="AX570" s="640">
        <v>0</v>
      </c>
      <c r="AY570" s="640">
        <v>5.2</v>
      </c>
      <c r="AZ570" s="640">
        <v>293</v>
      </c>
      <c r="BA570" s="640">
        <v>20.399999999999999</v>
      </c>
      <c r="BB570" s="640">
        <v>37.700000000000003</v>
      </c>
      <c r="BC570" s="639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40">
        <v>19.2</v>
      </c>
      <c r="AN571" s="640">
        <v>61</v>
      </c>
      <c r="AO571" s="640">
        <v>11.5</v>
      </c>
      <c r="AP571" s="640">
        <v>19.2</v>
      </c>
      <c r="AQ571" s="640">
        <v>5.4</v>
      </c>
      <c r="AR571" s="640">
        <v>7.6</v>
      </c>
      <c r="AS571" s="640">
        <v>1019.3</v>
      </c>
      <c r="AT571" s="640">
        <v>6540</v>
      </c>
      <c r="AU571" s="640">
        <v>0</v>
      </c>
      <c r="AV571" s="640">
        <v>0</v>
      </c>
      <c r="AW571" s="640">
        <v>0</v>
      </c>
      <c r="AX571" s="640">
        <v>0</v>
      </c>
      <c r="AY571" s="640">
        <v>5.2</v>
      </c>
      <c r="AZ571" s="640">
        <v>293</v>
      </c>
      <c r="BA571" s="640">
        <v>20.399999999999999</v>
      </c>
      <c r="BB571" s="640">
        <v>37.799999999999997</v>
      </c>
      <c r="BC571" s="639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40">
        <v>19.2</v>
      </c>
      <c r="AN572" s="640">
        <v>61</v>
      </c>
      <c r="AO572" s="640">
        <v>11.5</v>
      </c>
      <c r="AP572" s="640">
        <v>19.2</v>
      </c>
      <c r="AQ572" s="640">
        <v>5.8</v>
      </c>
      <c r="AR572" s="640">
        <v>5.8</v>
      </c>
      <c r="AS572" s="640">
        <v>1019.2</v>
      </c>
      <c r="AT572" s="640">
        <v>6550</v>
      </c>
      <c r="AU572" s="640">
        <v>0</v>
      </c>
      <c r="AV572" s="640">
        <v>0</v>
      </c>
      <c r="AW572" s="640">
        <v>0</v>
      </c>
      <c r="AX572" s="640">
        <v>0</v>
      </c>
      <c r="AY572" s="640">
        <v>5.2</v>
      </c>
      <c r="AZ572" s="640">
        <v>293</v>
      </c>
      <c r="BA572" s="640">
        <v>20.399999999999999</v>
      </c>
      <c r="BB572" s="640">
        <v>37.9</v>
      </c>
      <c r="BC572" s="639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40">
        <v>19.3</v>
      </c>
      <c r="AN573" s="640">
        <v>61</v>
      </c>
      <c r="AO573" s="640">
        <v>11.6</v>
      </c>
      <c r="AP573" s="640">
        <v>19.3</v>
      </c>
      <c r="AQ573" s="640">
        <v>3.2</v>
      </c>
      <c r="AR573" s="640">
        <v>3.6</v>
      </c>
      <c r="AS573" s="640">
        <v>1019.3</v>
      </c>
      <c r="AT573" s="640">
        <v>6580</v>
      </c>
      <c r="AU573" s="640">
        <v>0</v>
      </c>
      <c r="AV573" s="640">
        <v>0</v>
      </c>
      <c r="AW573" s="640">
        <v>0</v>
      </c>
      <c r="AX573" s="640">
        <v>0</v>
      </c>
      <c r="AY573" s="640">
        <v>5.2</v>
      </c>
      <c r="AZ573" s="640">
        <v>293</v>
      </c>
      <c r="BA573" s="640">
        <v>20.399999999999999</v>
      </c>
      <c r="BB573" s="640">
        <v>38</v>
      </c>
      <c r="BC573" s="639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40">
        <v>19.399999999999999</v>
      </c>
      <c r="AN574" s="640">
        <v>61</v>
      </c>
      <c r="AO574" s="640">
        <v>11.7</v>
      </c>
      <c r="AP574" s="640">
        <v>19.399999999999999</v>
      </c>
      <c r="AQ574" s="640">
        <v>3.2</v>
      </c>
      <c r="AR574" s="640">
        <v>4.3</v>
      </c>
      <c r="AS574" s="640">
        <v>1019.3</v>
      </c>
      <c r="AT574" s="640">
        <v>6590</v>
      </c>
      <c r="AU574" s="640">
        <v>0</v>
      </c>
      <c r="AV574" s="640">
        <v>0</v>
      </c>
      <c r="AW574" s="640">
        <v>0</v>
      </c>
      <c r="AX574" s="640">
        <v>0</v>
      </c>
      <c r="AY574" s="640">
        <v>5.2</v>
      </c>
      <c r="AZ574" s="640">
        <v>293</v>
      </c>
      <c r="BA574" s="640">
        <v>20.399999999999999</v>
      </c>
      <c r="BB574" s="640">
        <v>38.1</v>
      </c>
      <c r="BC574" s="639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40">
        <v>19.5</v>
      </c>
      <c r="AN575" s="640">
        <v>61</v>
      </c>
      <c r="AO575" s="640">
        <v>11.8</v>
      </c>
      <c r="AP575" s="640">
        <v>19.5</v>
      </c>
      <c r="AQ575" s="640">
        <v>4</v>
      </c>
      <c r="AR575" s="640">
        <v>6.8</v>
      </c>
      <c r="AS575" s="640">
        <v>1019.4</v>
      </c>
      <c r="AT575" s="640">
        <v>6610</v>
      </c>
      <c r="AU575" s="640">
        <v>0</v>
      </c>
      <c r="AV575" s="640">
        <v>0</v>
      </c>
      <c r="AW575" s="640">
        <v>0</v>
      </c>
      <c r="AX575" s="640">
        <v>0</v>
      </c>
      <c r="AY575" s="640">
        <v>5.2</v>
      </c>
      <c r="AZ575" s="640">
        <v>293</v>
      </c>
      <c r="BA575" s="640">
        <v>20.399999999999999</v>
      </c>
      <c r="BB575" s="640">
        <v>38.299999999999997</v>
      </c>
      <c r="BC575" s="639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40">
        <v>19.5</v>
      </c>
      <c r="AN576" s="640">
        <v>61</v>
      </c>
      <c r="AO576" s="640">
        <v>11.8</v>
      </c>
      <c r="AP576" s="640">
        <v>19.5</v>
      </c>
      <c r="AQ576" s="640">
        <v>5.8</v>
      </c>
      <c r="AR576" s="640">
        <v>5.8</v>
      </c>
      <c r="AS576" s="640">
        <v>1019.4</v>
      </c>
      <c r="AT576" s="640">
        <v>6670</v>
      </c>
      <c r="AU576" s="640">
        <v>0</v>
      </c>
      <c r="AV576" s="640">
        <v>0</v>
      </c>
      <c r="AW576" s="640">
        <v>0</v>
      </c>
      <c r="AX576" s="640">
        <v>0</v>
      </c>
      <c r="AY576" s="640">
        <v>5.2</v>
      </c>
      <c r="AZ576" s="640">
        <v>293</v>
      </c>
      <c r="BA576" s="640">
        <v>20.5</v>
      </c>
      <c r="BB576" s="640">
        <v>38.5</v>
      </c>
      <c r="BC576" s="639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40">
        <v>19.5</v>
      </c>
      <c r="AN577" s="640">
        <v>60</v>
      </c>
      <c r="AO577" s="640">
        <v>11.6</v>
      </c>
      <c r="AP577" s="640">
        <v>19.5</v>
      </c>
      <c r="AQ577" s="640">
        <v>7.6</v>
      </c>
      <c r="AR577" s="640">
        <v>10.1</v>
      </c>
      <c r="AS577" s="640">
        <v>1019.2</v>
      </c>
      <c r="AT577" s="640">
        <v>6870</v>
      </c>
      <c r="AU577" s="640">
        <v>0</v>
      </c>
      <c r="AV577" s="640">
        <v>0</v>
      </c>
      <c r="AW577" s="640">
        <v>0</v>
      </c>
      <c r="AX577" s="640">
        <v>0</v>
      </c>
      <c r="AY577" s="640">
        <v>5.2</v>
      </c>
      <c r="AZ577" s="640">
        <v>293</v>
      </c>
      <c r="BA577" s="640">
        <v>20.5</v>
      </c>
      <c r="BB577" s="640">
        <v>38.700000000000003</v>
      </c>
      <c r="BC577" s="639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40">
        <v>19.5</v>
      </c>
      <c r="AN578" s="640">
        <v>60</v>
      </c>
      <c r="AO578" s="640">
        <v>11.6</v>
      </c>
      <c r="AP578" s="640">
        <v>19.5</v>
      </c>
      <c r="AQ578" s="640">
        <v>4.7</v>
      </c>
      <c r="AR578" s="640">
        <v>7.2</v>
      </c>
      <c r="AS578" s="640">
        <v>1019.2</v>
      </c>
      <c r="AT578" s="640">
        <v>7260</v>
      </c>
      <c r="AU578" s="640">
        <v>0</v>
      </c>
      <c r="AV578" s="640">
        <v>0</v>
      </c>
      <c r="AW578" s="640">
        <v>0</v>
      </c>
      <c r="AX578" s="640">
        <v>0</v>
      </c>
      <c r="AY578" s="640">
        <v>5.2</v>
      </c>
      <c r="AZ578" s="640">
        <v>293</v>
      </c>
      <c r="BA578" s="640">
        <v>20.5</v>
      </c>
      <c r="BB578" s="640">
        <v>38.9</v>
      </c>
      <c r="BC578" s="639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40">
        <v>19.5</v>
      </c>
      <c r="AN579" s="640">
        <v>60</v>
      </c>
      <c r="AO579" s="640">
        <v>11.6</v>
      </c>
      <c r="AP579" s="640">
        <v>19.5</v>
      </c>
      <c r="AQ579" s="640">
        <v>4.7</v>
      </c>
      <c r="AR579" s="640">
        <v>5.8</v>
      </c>
      <c r="AS579" s="640">
        <v>1019.3</v>
      </c>
      <c r="AT579" s="640">
        <v>7460</v>
      </c>
      <c r="AU579" s="640">
        <v>0</v>
      </c>
      <c r="AV579" s="640">
        <v>0</v>
      </c>
      <c r="AW579" s="640">
        <v>0</v>
      </c>
      <c r="AX579" s="640">
        <v>0</v>
      </c>
      <c r="AY579" s="640">
        <v>5.2</v>
      </c>
      <c r="AZ579" s="640">
        <v>293</v>
      </c>
      <c r="BA579" s="640">
        <v>20.6</v>
      </c>
      <c r="BB579" s="640">
        <v>39.1</v>
      </c>
      <c r="BC579" s="639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40">
        <v>19.5</v>
      </c>
      <c r="AN580" s="640">
        <v>60</v>
      </c>
      <c r="AO580" s="640">
        <v>11.6</v>
      </c>
      <c r="AP580" s="640">
        <v>19.5</v>
      </c>
      <c r="AQ580" s="640">
        <v>5.4</v>
      </c>
      <c r="AR580" s="640">
        <v>5.8</v>
      </c>
      <c r="AS580" s="640">
        <v>1019.3</v>
      </c>
      <c r="AT580" s="640">
        <v>7380</v>
      </c>
      <c r="AU580" s="640">
        <v>0</v>
      </c>
      <c r="AV580" s="640">
        <v>0</v>
      </c>
      <c r="AW580" s="640">
        <v>0</v>
      </c>
      <c r="AX580" s="640">
        <v>0</v>
      </c>
      <c r="AY580" s="640">
        <v>5.2</v>
      </c>
      <c r="AZ580" s="640">
        <v>293</v>
      </c>
      <c r="BA580" s="640">
        <v>20.6</v>
      </c>
      <c r="BB580" s="640">
        <v>39.1</v>
      </c>
      <c r="BC580" s="639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40">
        <v>19.5</v>
      </c>
      <c r="AN581" s="640">
        <v>60</v>
      </c>
      <c r="AO581" s="640">
        <v>11.6</v>
      </c>
      <c r="AP581" s="640">
        <v>19.5</v>
      </c>
      <c r="AQ581" s="640">
        <v>6.1</v>
      </c>
      <c r="AR581" s="640">
        <v>9.4</v>
      </c>
      <c r="AS581" s="640">
        <v>1019.4</v>
      </c>
      <c r="AT581" s="640">
        <v>7190</v>
      </c>
      <c r="AU581" s="640">
        <v>0</v>
      </c>
      <c r="AV581" s="640">
        <v>0</v>
      </c>
      <c r="AW581" s="640">
        <v>0</v>
      </c>
      <c r="AX581" s="640">
        <v>0</v>
      </c>
      <c r="AY581" s="640">
        <v>5.2</v>
      </c>
      <c r="AZ581" s="640">
        <v>293</v>
      </c>
      <c r="BA581" s="640">
        <v>20.6</v>
      </c>
      <c r="BB581" s="640">
        <v>39.1</v>
      </c>
      <c r="BC581" s="639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40">
        <v>19.600000000000001</v>
      </c>
      <c r="AN582" s="640">
        <v>60</v>
      </c>
      <c r="AO582" s="640">
        <v>11.6</v>
      </c>
      <c r="AP582" s="640">
        <v>19.600000000000001</v>
      </c>
      <c r="AQ582" s="640">
        <v>0</v>
      </c>
      <c r="AR582" s="640">
        <v>4.7</v>
      </c>
      <c r="AS582" s="640">
        <v>1019.2</v>
      </c>
      <c r="AT582" s="640">
        <v>7020</v>
      </c>
      <c r="AU582" s="640">
        <v>0</v>
      </c>
      <c r="AV582" s="640">
        <v>0</v>
      </c>
      <c r="AW582" s="640">
        <v>0</v>
      </c>
      <c r="AX582" s="640">
        <v>0</v>
      </c>
      <c r="AY582" s="640">
        <v>5.2</v>
      </c>
      <c r="AZ582" s="640">
        <v>293</v>
      </c>
      <c r="BA582" s="640">
        <v>20.7</v>
      </c>
      <c r="BB582" s="640">
        <v>39.200000000000003</v>
      </c>
      <c r="BC582" s="639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40">
        <v>19.600000000000001</v>
      </c>
      <c r="AN583" s="640">
        <v>60</v>
      </c>
      <c r="AO583" s="640">
        <v>11.6</v>
      </c>
      <c r="AP583" s="640">
        <v>19.600000000000001</v>
      </c>
      <c r="AQ583" s="640">
        <v>5</v>
      </c>
      <c r="AR583" s="640">
        <v>6.8</v>
      </c>
      <c r="AS583" s="640">
        <v>1019.4</v>
      </c>
      <c r="AT583" s="640">
        <v>6950</v>
      </c>
      <c r="AU583" s="640">
        <v>0</v>
      </c>
      <c r="AV583" s="640">
        <v>0</v>
      </c>
      <c r="AW583" s="640">
        <v>0</v>
      </c>
      <c r="AX583" s="640">
        <v>0</v>
      </c>
      <c r="AY583" s="640">
        <v>5.2</v>
      </c>
      <c r="AZ583" s="640">
        <v>293</v>
      </c>
      <c r="BA583" s="640">
        <v>20.7</v>
      </c>
      <c r="BB583" s="640">
        <v>39.200000000000003</v>
      </c>
      <c r="BC583" s="639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40">
        <v>19.7</v>
      </c>
      <c r="AN584" s="640">
        <v>60</v>
      </c>
      <c r="AO584" s="640">
        <v>11.7</v>
      </c>
      <c r="AP584" s="640">
        <v>19.7</v>
      </c>
      <c r="AQ584" s="640">
        <v>4.7</v>
      </c>
      <c r="AR584" s="640">
        <v>6.1</v>
      </c>
      <c r="AS584" s="640">
        <v>1019.4</v>
      </c>
      <c r="AT584" s="640">
        <v>6900</v>
      </c>
      <c r="AU584" s="640">
        <v>0</v>
      </c>
      <c r="AV584" s="640">
        <v>0</v>
      </c>
      <c r="AW584" s="640">
        <v>0</v>
      </c>
      <c r="AX584" s="640">
        <v>0</v>
      </c>
      <c r="AY584" s="640">
        <v>5.2</v>
      </c>
      <c r="AZ584" s="640">
        <v>293</v>
      </c>
      <c r="BA584" s="640">
        <v>20.7</v>
      </c>
      <c r="BB584" s="640">
        <v>39.200000000000003</v>
      </c>
      <c r="BC584" s="639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40">
        <v>19.8</v>
      </c>
      <c r="AN585" s="640">
        <v>60</v>
      </c>
      <c r="AO585" s="640">
        <v>11.8</v>
      </c>
      <c r="AP585" s="640">
        <v>19.8</v>
      </c>
      <c r="AQ585" s="640">
        <v>6.1</v>
      </c>
      <c r="AR585" s="640">
        <v>6.8</v>
      </c>
      <c r="AS585" s="640">
        <v>1019.5</v>
      </c>
      <c r="AT585" s="640">
        <v>6960</v>
      </c>
      <c r="AU585" s="640">
        <v>0</v>
      </c>
      <c r="AV585" s="640">
        <v>0</v>
      </c>
      <c r="AW585" s="640">
        <v>0</v>
      </c>
      <c r="AX585" s="640">
        <v>0</v>
      </c>
      <c r="AY585" s="640">
        <v>5.2</v>
      </c>
      <c r="AZ585" s="640">
        <v>293</v>
      </c>
      <c r="BA585" s="640">
        <v>20.8</v>
      </c>
      <c r="BB585" s="640">
        <v>39.4</v>
      </c>
      <c r="BC585" s="639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40">
        <v>19.899999999999999</v>
      </c>
      <c r="AN586" s="640">
        <v>59</v>
      </c>
      <c r="AO586" s="640">
        <v>11.7</v>
      </c>
      <c r="AP586" s="640">
        <v>19.899999999999999</v>
      </c>
      <c r="AQ586" s="640">
        <v>6.1</v>
      </c>
      <c r="AR586" s="640">
        <v>8.6</v>
      </c>
      <c r="AS586" s="640">
        <v>1019.3</v>
      </c>
      <c r="AT586" s="640">
        <v>7400</v>
      </c>
      <c r="AU586" s="640">
        <v>0</v>
      </c>
      <c r="AV586" s="640">
        <v>0</v>
      </c>
      <c r="AW586" s="640">
        <v>0</v>
      </c>
      <c r="AX586" s="640">
        <v>0</v>
      </c>
      <c r="AY586" s="640">
        <v>5.2</v>
      </c>
      <c r="AZ586" s="640">
        <v>293</v>
      </c>
      <c r="BA586" s="640">
        <v>20.8</v>
      </c>
      <c r="BB586" s="640">
        <v>39.4</v>
      </c>
      <c r="BC586" s="639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40">
        <v>19.7</v>
      </c>
      <c r="AN587" s="640">
        <v>60</v>
      </c>
      <c r="AO587" s="640">
        <v>11.7</v>
      </c>
      <c r="AP587" s="640">
        <v>19.7</v>
      </c>
      <c r="AQ587" s="640">
        <v>2.2000000000000002</v>
      </c>
      <c r="AR587" s="640">
        <v>2.9</v>
      </c>
      <c r="AS587" s="640">
        <v>1019.5</v>
      </c>
      <c r="AT587" s="640">
        <v>7840</v>
      </c>
      <c r="AU587" s="640">
        <v>0</v>
      </c>
      <c r="AV587" s="640">
        <v>0</v>
      </c>
      <c r="AW587" s="640">
        <v>0</v>
      </c>
      <c r="AX587" s="640">
        <v>0</v>
      </c>
      <c r="AY587" s="640">
        <v>5.2</v>
      </c>
      <c r="AZ587" s="640">
        <v>293</v>
      </c>
      <c r="BA587" s="640">
        <v>20.9</v>
      </c>
      <c r="BB587" s="640">
        <v>39.4</v>
      </c>
      <c r="BC587" s="639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40">
        <v>19.7</v>
      </c>
      <c r="AN588" s="640">
        <v>59</v>
      </c>
      <c r="AO588" s="640">
        <v>11.5</v>
      </c>
      <c r="AP588" s="640">
        <v>19.7</v>
      </c>
      <c r="AQ588" s="640">
        <v>0</v>
      </c>
      <c r="AR588" s="640">
        <v>2.5</v>
      </c>
      <c r="AS588" s="640">
        <v>1019.5</v>
      </c>
      <c r="AT588" s="640">
        <v>7970</v>
      </c>
      <c r="AU588" s="640">
        <v>0</v>
      </c>
      <c r="AV588" s="640">
        <v>0</v>
      </c>
      <c r="AW588" s="640">
        <v>0</v>
      </c>
      <c r="AX588" s="640">
        <v>0</v>
      </c>
      <c r="AY588" s="640">
        <v>5.2</v>
      </c>
      <c r="AZ588" s="640">
        <v>293</v>
      </c>
      <c r="BA588" s="640">
        <v>20.9</v>
      </c>
      <c r="BB588" s="640">
        <v>39.299999999999997</v>
      </c>
      <c r="BC588" s="639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40">
        <v>19.8</v>
      </c>
      <c r="AN589" s="640">
        <v>59</v>
      </c>
      <c r="AO589" s="640">
        <v>11.6</v>
      </c>
      <c r="AP589" s="640">
        <v>19.8</v>
      </c>
      <c r="AQ589" s="640">
        <v>6.1</v>
      </c>
      <c r="AR589" s="640">
        <v>8.6</v>
      </c>
      <c r="AS589" s="640">
        <v>1019.5</v>
      </c>
      <c r="AT589" s="640">
        <v>7890</v>
      </c>
      <c r="AU589" s="640">
        <v>0</v>
      </c>
      <c r="AV589" s="640">
        <v>0</v>
      </c>
      <c r="AW589" s="640">
        <v>0</v>
      </c>
      <c r="AX589" s="640">
        <v>0</v>
      </c>
      <c r="AY589" s="640">
        <v>5.2</v>
      </c>
      <c r="AZ589" s="640">
        <v>293</v>
      </c>
      <c r="BA589" s="640">
        <v>20.9</v>
      </c>
      <c r="BB589" s="640">
        <v>39.4</v>
      </c>
      <c r="BC589" s="639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40">
        <v>19.7</v>
      </c>
      <c r="AN590" s="640">
        <v>59</v>
      </c>
      <c r="AO590" s="640">
        <v>11.5</v>
      </c>
      <c r="AP590" s="640">
        <v>19.7</v>
      </c>
      <c r="AQ590" s="640">
        <v>6.8</v>
      </c>
      <c r="AR590" s="640">
        <v>7.6</v>
      </c>
      <c r="AS590" s="640">
        <v>1019.5</v>
      </c>
      <c r="AT590" s="640">
        <v>8230</v>
      </c>
      <c r="AU590" s="640">
        <v>0</v>
      </c>
      <c r="AV590" s="640">
        <v>0</v>
      </c>
      <c r="AW590" s="640">
        <v>0</v>
      </c>
      <c r="AX590" s="640">
        <v>0</v>
      </c>
      <c r="AY590" s="640">
        <v>5.2</v>
      </c>
      <c r="AZ590" s="640">
        <v>293</v>
      </c>
      <c r="BA590" s="640">
        <v>21</v>
      </c>
      <c r="BB590" s="640">
        <v>39.299999999999997</v>
      </c>
      <c r="BC590" s="639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40">
        <v>19.5</v>
      </c>
      <c r="AN591" s="640">
        <v>59</v>
      </c>
      <c r="AO591" s="640">
        <v>11.3</v>
      </c>
      <c r="AP591" s="640">
        <v>19.5</v>
      </c>
      <c r="AQ591" s="640">
        <v>2.2000000000000002</v>
      </c>
      <c r="AR591" s="640">
        <v>5.4</v>
      </c>
      <c r="AS591" s="640">
        <v>1019.7</v>
      </c>
      <c r="AT591" s="640">
        <v>9010</v>
      </c>
      <c r="AU591" s="640">
        <v>0</v>
      </c>
      <c r="AV591" s="640">
        <v>0</v>
      </c>
      <c r="AW591" s="640">
        <v>0</v>
      </c>
      <c r="AX591" s="640">
        <v>0</v>
      </c>
      <c r="AY591" s="640">
        <v>5.2</v>
      </c>
      <c r="AZ591" s="640">
        <v>293</v>
      </c>
      <c r="BA591" s="640">
        <v>21</v>
      </c>
      <c r="BB591" s="640">
        <v>38.9</v>
      </c>
      <c r="BC591" s="639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40">
        <v>19.600000000000001</v>
      </c>
      <c r="AN592" s="640">
        <v>59</v>
      </c>
      <c r="AO592" s="640">
        <v>11.4</v>
      </c>
      <c r="AP592" s="640">
        <v>19.600000000000001</v>
      </c>
      <c r="AQ592" s="640">
        <v>0</v>
      </c>
      <c r="AR592" s="640">
        <v>2.9</v>
      </c>
      <c r="AS592" s="640">
        <v>1019.6</v>
      </c>
      <c r="AT592" s="640">
        <v>9600</v>
      </c>
      <c r="AU592" s="640">
        <v>0</v>
      </c>
      <c r="AV592" s="640">
        <v>0</v>
      </c>
      <c r="AW592" s="640">
        <v>0</v>
      </c>
      <c r="AX592" s="640">
        <v>0</v>
      </c>
      <c r="AY592" s="640">
        <v>5.2</v>
      </c>
      <c r="AZ592" s="640">
        <v>293</v>
      </c>
      <c r="BA592" s="640">
        <v>21</v>
      </c>
      <c r="BB592" s="640">
        <v>38.5</v>
      </c>
      <c r="BC592" s="639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40">
        <v>19.8</v>
      </c>
      <c r="AN593" s="640">
        <v>59</v>
      </c>
      <c r="AO593" s="640">
        <v>11.6</v>
      </c>
      <c r="AP593" s="640">
        <v>19.8</v>
      </c>
      <c r="AQ593" s="640">
        <v>3.6</v>
      </c>
      <c r="AR593" s="640">
        <v>4.7</v>
      </c>
      <c r="AS593" s="640">
        <v>1019.6</v>
      </c>
      <c r="AT593" s="640">
        <v>10390</v>
      </c>
      <c r="AU593" s="640">
        <v>0</v>
      </c>
      <c r="AV593" s="640">
        <v>0</v>
      </c>
      <c r="AW593" s="640">
        <v>0</v>
      </c>
      <c r="AX593" s="640">
        <v>0</v>
      </c>
      <c r="AY593" s="640">
        <v>5.2</v>
      </c>
      <c r="AZ593" s="640">
        <v>293</v>
      </c>
      <c r="BA593" s="640">
        <v>21.1</v>
      </c>
      <c r="BB593" s="640">
        <v>38.299999999999997</v>
      </c>
      <c r="BC593" s="639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40">
        <v>19.8</v>
      </c>
      <c r="AN594" s="640">
        <v>59</v>
      </c>
      <c r="AO594" s="640">
        <v>11.6</v>
      </c>
      <c r="AP594" s="640">
        <v>19.8</v>
      </c>
      <c r="AQ594" s="640">
        <v>10.8</v>
      </c>
      <c r="AR594" s="640">
        <v>12.2</v>
      </c>
      <c r="AS594" s="640">
        <v>1019.5</v>
      </c>
      <c r="AT594" s="640">
        <v>11480</v>
      </c>
      <c r="AU594" s="640">
        <v>0</v>
      </c>
      <c r="AV594" s="640">
        <v>0</v>
      </c>
      <c r="AW594" s="640">
        <v>0</v>
      </c>
      <c r="AX594" s="640">
        <v>0</v>
      </c>
      <c r="AY594" s="640">
        <v>5.2</v>
      </c>
      <c r="AZ594" s="640">
        <v>293</v>
      </c>
      <c r="BA594" s="640">
        <v>21.1</v>
      </c>
      <c r="BB594" s="640">
        <v>38.299999999999997</v>
      </c>
      <c r="BC594" s="639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40">
        <v>19.7</v>
      </c>
      <c r="AN595" s="640">
        <v>59</v>
      </c>
      <c r="AO595" s="640">
        <v>11.5</v>
      </c>
      <c r="AP595" s="640">
        <v>19.7</v>
      </c>
      <c r="AQ595" s="640">
        <v>7.9</v>
      </c>
      <c r="AR595" s="640">
        <v>12.2</v>
      </c>
      <c r="AS595" s="640">
        <v>1019.5</v>
      </c>
      <c r="AT595" s="640">
        <v>13020</v>
      </c>
      <c r="AU595" s="640">
        <v>0</v>
      </c>
      <c r="AV595" s="640">
        <v>0</v>
      </c>
      <c r="AW595" s="640">
        <v>0</v>
      </c>
      <c r="AX595" s="640">
        <v>0</v>
      </c>
      <c r="AY595" s="640">
        <v>5.2</v>
      </c>
      <c r="AZ595" s="640">
        <v>293</v>
      </c>
      <c r="BA595" s="640">
        <v>21.2</v>
      </c>
      <c r="BB595" s="640">
        <v>38.299999999999997</v>
      </c>
      <c r="BC595" s="639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40">
        <v>19.7</v>
      </c>
      <c r="AN596" s="640">
        <v>59</v>
      </c>
      <c r="AO596" s="640">
        <v>11.5</v>
      </c>
      <c r="AP596" s="640">
        <v>19.7</v>
      </c>
      <c r="AQ596" s="640">
        <v>0</v>
      </c>
      <c r="AR596" s="640">
        <v>8.3000000000000007</v>
      </c>
      <c r="AS596" s="640">
        <v>1019.5</v>
      </c>
      <c r="AT596" s="640">
        <v>13970</v>
      </c>
      <c r="AU596" s="640">
        <v>1</v>
      </c>
      <c r="AV596" s="640">
        <v>0</v>
      </c>
      <c r="AW596" s="640">
        <v>0</v>
      </c>
      <c r="AX596" s="640">
        <v>0</v>
      </c>
      <c r="AY596" s="640">
        <v>5.2</v>
      </c>
      <c r="AZ596" s="640">
        <v>293</v>
      </c>
      <c r="BA596" s="640">
        <v>21.3</v>
      </c>
      <c r="BB596" s="640">
        <v>38.299999999999997</v>
      </c>
      <c r="BC596" s="639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40">
        <v>19.8</v>
      </c>
      <c r="AN597" s="640">
        <v>59</v>
      </c>
      <c r="AO597" s="640">
        <v>11.6</v>
      </c>
      <c r="AP597" s="640">
        <v>19.8</v>
      </c>
      <c r="AQ597" s="640">
        <v>3.2</v>
      </c>
      <c r="AR597" s="640">
        <v>4</v>
      </c>
      <c r="AS597" s="640">
        <v>1019.6</v>
      </c>
      <c r="AT597" s="640">
        <v>14710</v>
      </c>
      <c r="AU597" s="640">
        <v>1</v>
      </c>
      <c r="AV597" s="640">
        <v>0</v>
      </c>
      <c r="AW597" s="640">
        <v>0</v>
      </c>
      <c r="AX597" s="640">
        <v>0</v>
      </c>
      <c r="AY597" s="640">
        <v>5.2</v>
      </c>
      <c r="AZ597" s="640">
        <v>293</v>
      </c>
      <c r="BA597" s="640">
        <v>21.4</v>
      </c>
      <c r="BB597" s="640">
        <v>38.4</v>
      </c>
      <c r="BC597" s="639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40">
        <v>19.8</v>
      </c>
      <c r="AN598" s="640">
        <v>59</v>
      </c>
      <c r="AO598" s="640">
        <v>11.6</v>
      </c>
      <c r="AP598" s="640">
        <v>19.8</v>
      </c>
      <c r="AQ598" s="640">
        <v>7.6</v>
      </c>
      <c r="AR598" s="640">
        <v>8.3000000000000007</v>
      </c>
      <c r="AS598" s="640">
        <v>1019.6</v>
      </c>
      <c r="AT598" s="640">
        <v>14930</v>
      </c>
      <c r="AU598" s="640">
        <v>1</v>
      </c>
      <c r="AV598" s="640">
        <v>0</v>
      </c>
      <c r="AW598" s="640">
        <v>0</v>
      </c>
      <c r="AX598" s="640">
        <v>0</v>
      </c>
      <c r="AY598" s="640">
        <v>5.2</v>
      </c>
      <c r="AZ598" s="640">
        <v>293</v>
      </c>
      <c r="BA598" s="640">
        <v>21.5</v>
      </c>
      <c r="BB598" s="640">
        <v>38.5</v>
      </c>
      <c r="BC598" s="639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40">
        <v>19.7</v>
      </c>
      <c r="AN599" s="640">
        <v>59</v>
      </c>
      <c r="AO599" s="640">
        <v>11.5</v>
      </c>
      <c r="AP599" s="640">
        <v>19.7</v>
      </c>
      <c r="AQ599" s="640">
        <v>5</v>
      </c>
      <c r="AR599" s="640">
        <v>5</v>
      </c>
      <c r="AS599" s="640">
        <v>1019.7</v>
      </c>
      <c r="AT599" s="640">
        <v>15110</v>
      </c>
      <c r="AU599" s="640">
        <v>1</v>
      </c>
      <c r="AV599" s="640">
        <v>0</v>
      </c>
      <c r="AW599" s="640">
        <v>0</v>
      </c>
      <c r="AX599" s="640">
        <v>0</v>
      </c>
      <c r="AY599" s="640">
        <v>5.2</v>
      </c>
      <c r="AZ599" s="640">
        <v>293</v>
      </c>
      <c r="BA599" s="640">
        <v>21.6</v>
      </c>
      <c r="BB599" s="640">
        <v>38.5</v>
      </c>
      <c r="BC599" s="639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40">
        <v>19.8</v>
      </c>
      <c r="AN600" s="640">
        <v>59</v>
      </c>
      <c r="AO600" s="640">
        <v>11.6</v>
      </c>
      <c r="AP600" s="640">
        <v>19.8</v>
      </c>
      <c r="AQ600" s="640">
        <v>4</v>
      </c>
      <c r="AR600" s="640">
        <v>7.9</v>
      </c>
      <c r="AS600" s="640">
        <v>1019.7</v>
      </c>
      <c r="AT600" s="640">
        <v>14770</v>
      </c>
      <c r="AU600" s="640">
        <v>1</v>
      </c>
      <c r="AV600" s="640">
        <v>0</v>
      </c>
      <c r="AW600" s="640">
        <v>0</v>
      </c>
      <c r="AX600" s="640">
        <v>0</v>
      </c>
      <c r="AY600" s="640">
        <v>5.2</v>
      </c>
      <c r="AZ600" s="640">
        <v>293</v>
      </c>
      <c r="BA600" s="640">
        <v>21.8</v>
      </c>
      <c r="BB600" s="640">
        <v>38.299999999999997</v>
      </c>
      <c r="BC600" s="639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40">
        <v>19.899999999999999</v>
      </c>
      <c r="AN601" s="640">
        <v>59</v>
      </c>
      <c r="AO601" s="640">
        <v>11.7</v>
      </c>
      <c r="AP601" s="640">
        <v>19.899999999999999</v>
      </c>
      <c r="AQ601" s="640">
        <v>4.7</v>
      </c>
      <c r="AR601" s="640">
        <v>7.2</v>
      </c>
      <c r="AS601" s="640">
        <v>1019.6</v>
      </c>
      <c r="AT601" s="640">
        <v>14360</v>
      </c>
      <c r="AU601" s="640">
        <v>1</v>
      </c>
      <c r="AV601" s="640">
        <v>0</v>
      </c>
      <c r="AW601" s="640">
        <v>0</v>
      </c>
      <c r="AX601" s="640">
        <v>0</v>
      </c>
      <c r="AY601" s="640">
        <v>5.2</v>
      </c>
      <c r="AZ601" s="640">
        <v>293</v>
      </c>
      <c r="BA601" s="640">
        <v>21.9</v>
      </c>
      <c r="BB601" s="640">
        <v>38</v>
      </c>
      <c r="BC601" s="639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40">
        <v>19.899999999999999</v>
      </c>
      <c r="AN602" s="640">
        <v>59</v>
      </c>
      <c r="AO602" s="640">
        <v>11.7</v>
      </c>
      <c r="AP602" s="640">
        <v>19.899999999999999</v>
      </c>
      <c r="AQ602" s="640">
        <v>2.9</v>
      </c>
      <c r="AR602" s="640">
        <v>2.9</v>
      </c>
      <c r="AS602" s="640">
        <v>1019.7</v>
      </c>
      <c r="AT602" s="640">
        <v>13330</v>
      </c>
      <c r="AU602" s="640">
        <v>0</v>
      </c>
      <c r="AV602" s="640">
        <v>0</v>
      </c>
      <c r="AW602" s="640">
        <v>0</v>
      </c>
      <c r="AX602" s="640">
        <v>0</v>
      </c>
      <c r="AY602" s="640">
        <v>5.2</v>
      </c>
      <c r="AZ602" s="640">
        <v>293</v>
      </c>
      <c r="BA602" s="640">
        <v>22</v>
      </c>
      <c r="BB602" s="640">
        <v>37.700000000000003</v>
      </c>
      <c r="BC602" s="639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40">
        <v>19.899999999999999</v>
      </c>
      <c r="AN603" s="640">
        <v>59</v>
      </c>
      <c r="AO603" s="640">
        <v>11.7</v>
      </c>
      <c r="AP603" s="640">
        <v>19.899999999999999</v>
      </c>
      <c r="AQ603" s="640">
        <v>6.1</v>
      </c>
      <c r="AR603" s="640">
        <v>7.2</v>
      </c>
      <c r="AS603" s="640">
        <v>1019.7</v>
      </c>
      <c r="AT603" s="640">
        <v>13210</v>
      </c>
      <c r="AU603" s="640">
        <v>0</v>
      </c>
      <c r="AV603" s="640">
        <v>0</v>
      </c>
      <c r="AW603" s="640">
        <v>0</v>
      </c>
      <c r="AX603" s="640">
        <v>0</v>
      </c>
      <c r="AY603" s="640">
        <v>5.2</v>
      </c>
      <c r="AZ603" s="640">
        <v>293</v>
      </c>
      <c r="BA603" s="640">
        <v>22.1</v>
      </c>
      <c r="BB603" s="640">
        <v>37.299999999999997</v>
      </c>
      <c r="BC603" s="639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40">
        <v>19.899999999999999</v>
      </c>
      <c r="AN604" s="640">
        <v>59</v>
      </c>
      <c r="AO604" s="640">
        <v>11.7</v>
      </c>
      <c r="AP604" s="640">
        <v>19.899999999999999</v>
      </c>
      <c r="AQ604" s="640">
        <v>3.2</v>
      </c>
      <c r="AR604" s="640">
        <v>8.6</v>
      </c>
      <c r="AS604" s="640">
        <v>1019.7</v>
      </c>
      <c r="AT604" s="640">
        <v>13710</v>
      </c>
      <c r="AU604" s="640">
        <v>1</v>
      </c>
      <c r="AV604" s="640">
        <v>0</v>
      </c>
      <c r="AW604" s="640">
        <v>0</v>
      </c>
      <c r="AX604" s="640">
        <v>0</v>
      </c>
      <c r="AY604" s="640">
        <v>5.2</v>
      </c>
      <c r="AZ604" s="640">
        <v>293</v>
      </c>
      <c r="BA604" s="640">
        <v>22.2</v>
      </c>
      <c r="BB604" s="640">
        <v>36.9</v>
      </c>
      <c r="BC604" s="639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40">
        <v>19.899999999999999</v>
      </c>
      <c r="AN605" s="640">
        <v>59</v>
      </c>
      <c r="AO605" s="640">
        <v>11.7</v>
      </c>
      <c r="AP605" s="640">
        <v>19.899999999999999</v>
      </c>
      <c r="AQ605" s="640">
        <v>0</v>
      </c>
      <c r="AR605" s="640">
        <v>2.5</v>
      </c>
      <c r="AS605" s="640">
        <v>1019.7</v>
      </c>
      <c r="AT605" s="640">
        <v>14820</v>
      </c>
      <c r="AU605" s="640">
        <v>1</v>
      </c>
      <c r="AV605" s="640">
        <v>0</v>
      </c>
      <c r="AW605" s="640">
        <v>0</v>
      </c>
      <c r="AX605" s="640">
        <v>0</v>
      </c>
      <c r="AY605" s="640">
        <v>5.2</v>
      </c>
      <c r="AZ605" s="640">
        <v>293</v>
      </c>
      <c r="BA605" s="640">
        <v>22.2</v>
      </c>
      <c r="BB605" s="640">
        <v>36.4</v>
      </c>
      <c r="BC605" s="639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40">
        <v>20</v>
      </c>
      <c r="AN606" s="640">
        <v>59</v>
      </c>
      <c r="AO606" s="640">
        <v>11.8</v>
      </c>
      <c r="AP606" s="640">
        <v>20</v>
      </c>
      <c r="AQ606" s="640">
        <v>2.5</v>
      </c>
      <c r="AR606" s="640">
        <v>4</v>
      </c>
      <c r="AS606" s="640">
        <v>1019.6</v>
      </c>
      <c r="AT606" s="640">
        <v>16490</v>
      </c>
      <c r="AU606" s="640">
        <v>1</v>
      </c>
      <c r="AV606" s="640">
        <v>0</v>
      </c>
      <c r="AW606" s="640">
        <v>0</v>
      </c>
      <c r="AX606" s="640">
        <v>0</v>
      </c>
      <c r="AY606" s="640">
        <v>5.2</v>
      </c>
      <c r="AZ606" s="640">
        <v>293</v>
      </c>
      <c r="BA606" s="640">
        <v>22.3</v>
      </c>
      <c r="BB606" s="640">
        <v>35.9</v>
      </c>
      <c r="BC606" s="639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40">
        <v>20</v>
      </c>
      <c r="AN607" s="640">
        <v>59</v>
      </c>
      <c r="AO607" s="640">
        <v>11.8</v>
      </c>
      <c r="AP607" s="640">
        <v>20</v>
      </c>
      <c r="AQ607" s="640">
        <v>5.4</v>
      </c>
      <c r="AR607" s="640">
        <v>6.5</v>
      </c>
      <c r="AS607" s="640">
        <v>1019.7</v>
      </c>
      <c r="AT607" s="640">
        <v>17260</v>
      </c>
      <c r="AU607" s="640">
        <v>1</v>
      </c>
      <c r="AV607" s="640">
        <v>0</v>
      </c>
      <c r="AW607" s="640">
        <v>0</v>
      </c>
      <c r="AX607" s="640">
        <v>0</v>
      </c>
      <c r="AY607" s="640">
        <v>5.2</v>
      </c>
      <c r="AZ607" s="640">
        <v>293</v>
      </c>
      <c r="BA607" s="640">
        <v>22.4</v>
      </c>
      <c r="BB607" s="640">
        <v>35.5</v>
      </c>
      <c r="BC607" s="639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40">
        <v>20.100000000000001</v>
      </c>
      <c r="AN608" s="640">
        <v>58</v>
      </c>
      <c r="AO608" s="640">
        <v>11.6</v>
      </c>
      <c r="AP608" s="640">
        <v>20.100000000000001</v>
      </c>
      <c r="AQ608" s="640">
        <v>8.6</v>
      </c>
      <c r="AR608" s="640">
        <v>10.1</v>
      </c>
      <c r="AS608" s="640">
        <v>1019.6</v>
      </c>
      <c r="AT608" s="640">
        <v>17220</v>
      </c>
      <c r="AU608" s="640">
        <v>1</v>
      </c>
      <c r="AV608" s="640">
        <v>0</v>
      </c>
      <c r="AW608" s="640">
        <v>0</v>
      </c>
      <c r="AX608" s="640">
        <v>0</v>
      </c>
      <c r="AY608" s="640">
        <v>5.2</v>
      </c>
      <c r="AZ608" s="640">
        <v>293</v>
      </c>
      <c r="BA608" s="640">
        <v>22.5</v>
      </c>
      <c r="BB608" s="640">
        <v>35.299999999999997</v>
      </c>
      <c r="BC608" s="639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40">
        <v>20.100000000000001</v>
      </c>
      <c r="AN609" s="640">
        <v>58</v>
      </c>
      <c r="AO609" s="640">
        <v>11.6</v>
      </c>
      <c r="AP609" s="640">
        <v>20.100000000000001</v>
      </c>
      <c r="AQ609" s="640">
        <v>2.9</v>
      </c>
      <c r="AR609" s="640">
        <v>4.3</v>
      </c>
      <c r="AS609" s="640">
        <v>1019.6</v>
      </c>
      <c r="AT609" s="640">
        <v>16670</v>
      </c>
      <c r="AU609" s="640">
        <v>1</v>
      </c>
      <c r="AV609" s="640">
        <v>0</v>
      </c>
      <c r="AW609" s="640">
        <v>0</v>
      </c>
      <c r="AX609" s="640">
        <v>0</v>
      </c>
      <c r="AY609" s="640">
        <v>5.2</v>
      </c>
      <c r="AZ609" s="640">
        <v>293</v>
      </c>
      <c r="BA609" s="640">
        <v>22.7</v>
      </c>
      <c r="BB609" s="640">
        <v>35.4</v>
      </c>
      <c r="BC609" s="639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40">
        <v>20.2</v>
      </c>
      <c r="AN610" s="640">
        <v>58</v>
      </c>
      <c r="AO610" s="640">
        <v>11.7</v>
      </c>
      <c r="AP610" s="640">
        <v>20.2</v>
      </c>
      <c r="AQ610" s="640">
        <v>2.5</v>
      </c>
      <c r="AR610" s="640">
        <v>5</v>
      </c>
      <c r="AS610" s="640">
        <v>1019.8</v>
      </c>
      <c r="AT610" s="640">
        <v>16750</v>
      </c>
      <c r="AU610" s="640">
        <v>1</v>
      </c>
      <c r="AV610" s="640">
        <v>0</v>
      </c>
      <c r="AW610" s="640">
        <v>0</v>
      </c>
      <c r="AX610" s="640">
        <v>0</v>
      </c>
      <c r="AY610" s="640">
        <v>5.2</v>
      </c>
      <c r="AZ610" s="640">
        <v>293</v>
      </c>
      <c r="BA610" s="640">
        <v>22.8</v>
      </c>
      <c r="BB610" s="640">
        <v>35.700000000000003</v>
      </c>
      <c r="BC610" s="639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40">
        <v>20.3</v>
      </c>
      <c r="AN611" s="640">
        <v>57</v>
      </c>
      <c r="AO611" s="640">
        <v>11.5</v>
      </c>
      <c r="AP611" s="640">
        <v>20.3</v>
      </c>
      <c r="AQ611" s="640">
        <v>4.3</v>
      </c>
      <c r="AR611" s="640">
        <v>7.9</v>
      </c>
      <c r="AS611" s="640">
        <v>1019.7</v>
      </c>
      <c r="AT611" s="640">
        <v>16840</v>
      </c>
      <c r="AU611" s="640">
        <v>1</v>
      </c>
      <c r="AV611" s="640">
        <v>0</v>
      </c>
      <c r="AW611" s="640">
        <v>0</v>
      </c>
      <c r="AX611" s="640">
        <v>0</v>
      </c>
      <c r="AY611" s="640">
        <v>5.2</v>
      </c>
      <c r="AZ611" s="640">
        <v>293</v>
      </c>
      <c r="BA611" s="640">
        <v>22.9</v>
      </c>
      <c r="BB611" s="640">
        <v>36.200000000000003</v>
      </c>
      <c r="BC611" s="639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32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4" activePane="bottomLeft" state="frozen"/>
      <selection activeCell="G49" sqref="G49"/>
      <selection pane="bottomLeft" activeCell="AA2" sqref="AA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6.1</v>
      </c>
      <c r="AB3" s="303"/>
      <c r="AC3" s="303"/>
      <c r="AD3" s="302"/>
      <c r="AE3" s="216"/>
      <c r="AF3" s="464"/>
      <c r="AG3" s="660" t="str">
        <f>$C$5</f>
        <v>Juillet_2026</v>
      </c>
      <c r="AH3" s="661"/>
      <c r="AI3" s="503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2" t="str">
        <f>C5</f>
        <v>Juillet_2026</v>
      </c>
      <c r="Y5" s="663"/>
      <c r="Z5" s="451"/>
      <c r="AA5" s="664">
        <f ca="1">NOW()</f>
        <v>46232.313648263887</v>
      </c>
      <c r="AB5" s="665"/>
      <c r="AC5" s="666"/>
      <c r="AD5" s="491"/>
      <c r="AE5" s="216"/>
      <c r="AF5" s="465"/>
      <c r="AG5" s="658" t="s">
        <v>132</v>
      </c>
      <c r="AH5" s="659"/>
      <c r="AI5" s="504"/>
      <c r="AJ5" s="437">
        <f>SUM($AJ$11:$AJ$72)</f>
        <v>5.2</v>
      </c>
      <c r="AK5" s="451"/>
      <c r="AL5" s="280">
        <f>SUM($AL$11:$AL$72)</f>
        <v>0.33472222222222225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4.0972222222222222E-2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15.268055555555552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2" t="s">
        <v>127</v>
      </c>
      <c r="D7" s="653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54" t="s">
        <v>126</v>
      </c>
      <c r="Y7" s="655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4">
        <f ca="1">TODAY()</f>
        <v>46232</v>
      </c>
      <c r="AH7" s="645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4">
        <f ca="1">TODAY()</f>
        <v>46232</v>
      </c>
      <c r="AY7" s="645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6"/>
      <c r="D9" s="657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292.90999999999997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71.724305555555546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17.7</v>
      </c>
      <c r="M61" s="447"/>
      <c r="N61" s="441">
        <v>0.18472222222222201</v>
      </c>
      <c r="O61" s="447"/>
      <c r="P61" s="446" t="str">
        <f>IF(OR(R59="",R61=""),"",IF(R61&gt;R59,"»",IF(R61&lt;R59,"¼","¹º")))</f>
        <v>¼</v>
      </c>
      <c r="Q61" s="447"/>
      <c r="R61" s="448">
        <v>23.8</v>
      </c>
      <c r="S61" s="447"/>
      <c r="T61" s="441">
        <v>0.71319444444444402</v>
      </c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>
        <v>23</v>
      </c>
      <c r="AB61" s="440"/>
      <c r="AC61" s="441">
        <v>2.1527777777777798E-2</v>
      </c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>
        <v>0.2</v>
      </c>
      <c r="AK61" s="440"/>
      <c r="AL61" s="441">
        <v>4.0972222222222222E-2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4.0972222222222222E-2</v>
      </c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>
        <v>0.50555555555555554</v>
      </c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18</v>
      </c>
      <c r="M63" s="447"/>
      <c r="N63" s="441">
        <v>0.28263888888888899</v>
      </c>
      <c r="O63" s="447"/>
      <c r="P63" s="446" t="str">
        <f>IF(OR(R61="",R63=""),"",IF(R63&gt;R61,"»",IF(R63&lt;R61,"¼","¹º")))</f>
        <v>¼</v>
      </c>
      <c r="Q63" s="447"/>
      <c r="R63" s="448">
        <v>23</v>
      </c>
      <c r="S63" s="447"/>
      <c r="T63" s="441">
        <v>0.48125000000000001</v>
      </c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>
        <v>24.8</v>
      </c>
      <c r="AB63" s="440"/>
      <c r="AC63" s="441">
        <v>0.71319444444444402</v>
      </c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>
        <v>0</v>
      </c>
      <c r="AK63" s="440"/>
      <c r="AL63" s="441">
        <v>0</v>
      </c>
      <c r="AM63" s="440"/>
      <c r="AN63" s="441">
        <v>0</v>
      </c>
      <c r="AO63" s="440"/>
      <c r="AP63" s="441">
        <v>0</v>
      </c>
      <c r="AQ63" s="440"/>
      <c r="AR63" s="441">
        <v>0</v>
      </c>
      <c r="AS63" s="440"/>
      <c r="AT63" s="441">
        <v>0</v>
      </c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>
        <v>0.55555555555555558</v>
      </c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15.4</v>
      </c>
      <c r="M65" s="447"/>
      <c r="N65" s="441">
        <v>0.28333333333333299</v>
      </c>
      <c r="O65" s="447"/>
      <c r="P65" s="446" t="str">
        <f>IF(OR(R63="",R65=""),"",IF(R65&gt;R63,"»",IF(R65&lt;R63,"¼","¹º")))</f>
        <v>»</v>
      </c>
      <c r="Q65" s="447"/>
      <c r="R65" s="448">
        <v>31.6</v>
      </c>
      <c r="S65" s="447"/>
      <c r="T65" s="441">
        <v>0.63055555555555598</v>
      </c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>
        <v>22.7</v>
      </c>
      <c r="AB65" s="440"/>
      <c r="AC65" s="441">
        <v>0.77013888888888904</v>
      </c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>
        <v>0</v>
      </c>
      <c r="AK65" s="440"/>
      <c r="AL65" s="441">
        <v>0</v>
      </c>
      <c r="AM65" s="440"/>
      <c r="AN65" s="441">
        <v>0</v>
      </c>
      <c r="AO65" s="440"/>
      <c r="AP65" s="441">
        <v>0</v>
      </c>
      <c r="AQ65" s="440"/>
      <c r="AR65" s="441">
        <v>0</v>
      </c>
      <c r="AS65" s="440"/>
      <c r="AT65" s="441">
        <v>0</v>
      </c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>
        <v>0.55972222222222223</v>
      </c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195.27333333333331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292.90999999999997</v>
      </c>
      <c r="BP79" s="198">
        <f>SUM(BP83:BP103)</f>
        <v>17.088194444444444</v>
      </c>
      <c r="BQ79"/>
      <c r="BR79" s="196">
        <f>SUM(BR83:BR103)</f>
        <v>71.724305555555546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5.2</v>
      </c>
      <c r="BP89" s="188">
        <f>$AL$5</f>
        <v>0.33472222222222225</v>
      </c>
      <c r="BQ89" s="189" t="str">
        <f>BH89</f>
        <v>Juillet</v>
      </c>
      <c r="BR89" s="188">
        <f>$BA$5</f>
        <v>15.268055555555552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05h40</v>
      </c>
      <c r="U2" s="522" t="str">
        <f ca="1">OFFSET($S$1,$W$2+MATCH("Basse",INDIRECT("S" &amp; $W$2 &amp;":S" &amp; $W$2+5),0)-1,0)</f>
        <v>11h41</v>
      </c>
      <c r="V2" s="524">
        <f ca="1">IF(ISNUMBER(OFFSET($S$1,$W$2+7,0)),OFFSET($S$1,$W$2+7,0),"-")</f>
        <v>69</v>
      </c>
      <c r="W2" s="551">
        <f>MATCH(TEXT(DATEVALUE($S$4&amp;$W$1&amp;$S$1),"jjjj j"),S5:S533,0)+3</f>
        <v>413</v>
      </c>
      <c r="X2" s="395" t="s">
        <v>32</v>
      </c>
      <c r="Y2" s="406"/>
      <c r="Z2" s="405" t="s">
        <v>179</v>
      </c>
      <c r="AA2" s="436">
        <f>Relevés!N5+Juillet_2026!AJ5</f>
        <v>5.2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17h47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72</v>
      </c>
      <c r="W3" s="518">
        <f>IFERROR(MATCH(TEXT(DATEVALUE($S$4&amp;$W$1&amp;$S$1)+1,"jjjj j"),S5:S519,0)+3,COUNTA(S:S))</f>
        <v>425</v>
      </c>
      <c r="X3" s="388">
        <v>160</v>
      </c>
      <c r="Y3"/>
      <c r="Z3" s="404" t="s">
        <v>178</v>
      </c>
      <c r="AA3" s="436">
        <f>Juillet_2026!AG9</f>
        <v>292.90999999999997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29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17.2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0.76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0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12.9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12.932216150370433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0.28055555555555556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19</v>
      </c>
      <c r="E14" s="525" t="s">
        <v>236</v>
      </c>
      <c r="F14" s="633">
        <f>AA9</f>
        <v>12.9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0.90347222222222223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17.2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0.62291666666666667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6.1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7" t="s">
        <v>644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220</v>
      </c>
      <c r="N18" s="667"/>
      <c r="O18" s="667"/>
      <c r="P18" s="583"/>
      <c r="Q18" s="541"/>
      <c r="R18" s="635" t="s">
        <v>640</v>
      </c>
      <c r="S18" s="612" t="s">
        <v>368</v>
      </c>
      <c r="W18" s="548"/>
      <c r="X18" s="620">
        <f>X15-X16-X17</f>
        <v>148.9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5.2</v>
      </c>
      <c r="J19" s="530"/>
      <c r="K19" s="575">
        <f>AA3</f>
        <v>292.90999999999997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0.76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76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05h40</v>
      </c>
      <c r="E31" s="540">
        <f ca="1">V2</f>
        <v>69</v>
      </c>
      <c r="F31" s="544" t="str">
        <f ca="1">U2</f>
        <v>11h41</v>
      </c>
      <c r="G31" s="552"/>
      <c r="H31" s="553">
        <f>Relevés!R5+Relevés!V5</f>
        <v>0</v>
      </c>
      <c r="I31" s="671">
        <f>Juillet_2026!AL5+Relevés!R5</f>
        <v>0.33472222222222225</v>
      </c>
      <c r="J31" s="671"/>
      <c r="K31" s="529">
        <f>Juillet_2026!BP81+Relevés!R5</f>
        <v>6.5888888888888895</v>
      </c>
      <c r="L31" s="371"/>
      <c r="M31" s="544" t="str">
        <f ca="1">T3</f>
        <v>17h47</v>
      </c>
      <c r="N31" s="540">
        <f ca="1">V3</f>
        <v>72</v>
      </c>
      <c r="O31" s="544" t="str">
        <f ca="1">U3</f>
        <v>*****</v>
      </c>
      <c r="P31" s="371"/>
      <c r="Q31" s="541"/>
      <c r="S31" s="614" t="s">
        <v>193</v>
      </c>
      <c r="V31" s="547"/>
      <c r="X31" s="627">
        <f>X27-X29-X30</f>
        <v>52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72">
        <f ca="1">NOW()</f>
        <v>46232.313648263887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23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35.5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97.399999999999991</v>
      </c>
      <c r="H41" s="339">
        <v>48</v>
      </c>
      <c r="I41" s="338">
        <v>200</v>
      </c>
      <c r="J41" s="333"/>
      <c r="K41" s="340">
        <f>100*(1-(AA3/M41))</f>
        <v>73.371818181818185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16.899999999999999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19.479999999999997</v>
      </c>
      <c r="I42" s="330" t="s">
        <v>148</v>
      </c>
      <c r="J42" s="333"/>
      <c r="K42" s="332" t="s">
        <v>147</v>
      </c>
      <c r="L42" s="331">
        <f>20*K41/100</f>
        <v>14.674363636363637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41.6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46232.313648263887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2026-07-29T05:33:06Z</dcterms:modified>
</cp:coreProperties>
</file>