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E8990D09-BCE6-4A2E-9FA0-40116DF9D4E2}" xr6:coauthVersionLast="47" xr6:coauthVersionMax="47" xr10:uidLastSave="{00000000-0000-0000-0000-000000000000}"/>
  <bookViews>
    <workbookView xWindow="-30" yWindow="0" windowWidth="22710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A5" i="2" l="1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<sst xmlns="http://schemas.openxmlformats.org/spreadsheetml/2006/main" count="1060" uniqueCount="769">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</sst>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22</c:v>
                </c:pt>
                <c:pt idx="1">
                  <c:v>5</c:v>
                </c:pt>
                <c:pt idx="2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76</c:v>
                </c:pt>
                <c:pt idx="1">
                  <c:v>4</c:v>
                </c:pt>
                <c:pt idx="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19.399999999999999</c:v>
                </c:pt>
                <c:pt idx="1">
                  <c:v>1.5</c:v>
                </c:pt>
                <c:pt idx="2">
                  <c:v>39.1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16.399999999999999</c:v>
                </c:pt>
                <c:pt idx="1">
                  <c:v>1.5</c:v>
                </c:pt>
                <c:pt idx="2">
                  <c:v>42.1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-3.1999999999999993</c:v>
                </c:pt>
                <c:pt idx="391">
                  <c:v>-3.1999999999999993</c:v>
                </c:pt>
                <c:pt idx="392">
                  <c:v>-3.1999999999999993</c:v>
                </c:pt>
                <c:pt idx="393">
                  <c:v>-3.1999999999999993</c:v>
                </c:pt>
                <c:pt idx="394">
                  <c:v>-3.2999999999999972</c:v>
                </c:pt>
                <c:pt idx="395">
                  <c:v>-3.1999999999999993</c:v>
                </c:pt>
                <c:pt idx="396">
                  <c:v>-3.1999999999999993</c:v>
                </c:pt>
                <c:pt idx="397">
                  <c:v>-3.1999999999999993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-3.1999999999999993</c:v>
                </c:pt>
                <c:pt idx="401">
                  <c:v>-3.1999999999999993</c:v>
                </c:pt>
                <c:pt idx="402">
                  <c:v>-3.1999999999999993</c:v>
                </c:pt>
                <c:pt idx="403">
                  <c:v>-3.1999999999999993</c:v>
                </c:pt>
                <c:pt idx="404">
                  <c:v>-3.1999999999999993</c:v>
                </c:pt>
                <c:pt idx="405">
                  <c:v>-3.1999999999999993</c:v>
                </c:pt>
                <c:pt idx="406">
                  <c:v>-3.1999999999999993</c:v>
                </c:pt>
                <c:pt idx="407">
                  <c:v>-3.1999999999999993</c:v>
                </c:pt>
                <c:pt idx="408">
                  <c:v>-3.1999999999999993</c:v>
                </c:pt>
                <c:pt idx="409">
                  <c:v>-3.1999999999999993</c:v>
                </c:pt>
                <c:pt idx="410">
                  <c:v>-3.3000000000000007</c:v>
                </c:pt>
                <c:pt idx="411">
                  <c:v>-3.3000000000000007</c:v>
                </c:pt>
                <c:pt idx="412">
                  <c:v>-3.3000000000000007</c:v>
                </c:pt>
                <c:pt idx="413">
                  <c:v>-3.2000000000000028</c:v>
                </c:pt>
                <c:pt idx="414">
                  <c:v>-3.2000000000000028</c:v>
                </c:pt>
                <c:pt idx="415">
                  <c:v>-3.2000000000000028</c:v>
                </c:pt>
                <c:pt idx="416">
                  <c:v>-3.2000000000000028</c:v>
                </c:pt>
                <c:pt idx="417">
                  <c:v>-3.2000000000000028</c:v>
                </c:pt>
                <c:pt idx="418">
                  <c:v>-3.2000000000000028</c:v>
                </c:pt>
                <c:pt idx="419">
                  <c:v>-3.2000000000000028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-3.1999999999999993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-3.3000000000000007</c:v>
                </c:pt>
                <c:pt idx="429">
                  <c:v>-3.3000000000000007</c:v>
                </c:pt>
                <c:pt idx="430">
                  <c:v>-3.3000000000000007</c:v>
                </c:pt>
                <c:pt idx="431">
                  <c:v>-3.3000000000000007</c:v>
                </c:pt>
                <c:pt idx="432">
                  <c:v>-3.3000000000000007</c:v>
                </c:pt>
                <c:pt idx="433">
                  <c:v>-3.3000000000000007</c:v>
                </c:pt>
                <c:pt idx="434">
                  <c:v>-3.2999999999999972</c:v>
                </c:pt>
                <c:pt idx="435">
                  <c:v>-3.2999999999999972</c:v>
                </c:pt>
                <c:pt idx="436">
                  <c:v>-3.2999999999999972</c:v>
                </c:pt>
                <c:pt idx="437">
                  <c:v>-3.2999999999999972</c:v>
                </c:pt>
                <c:pt idx="438">
                  <c:v>-3.2999999999999972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19.3</c:v>
                </c:pt>
                <c:pt idx="1">
                  <c:v>19.3</c:v>
                </c:pt>
                <c:pt idx="2">
                  <c:v>19.3</c:v>
                </c:pt>
                <c:pt idx="3">
                  <c:v>19.3</c:v>
                </c:pt>
                <c:pt idx="4">
                  <c:v>19.3</c:v>
                </c:pt>
                <c:pt idx="5">
                  <c:v>19.3</c:v>
                </c:pt>
                <c:pt idx="6">
                  <c:v>19.3</c:v>
                </c:pt>
                <c:pt idx="7">
                  <c:v>19.3</c:v>
                </c:pt>
                <c:pt idx="8">
                  <c:v>19.3</c:v>
                </c:pt>
                <c:pt idx="9">
                  <c:v>19.3</c:v>
                </c:pt>
                <c:pt idx="10">
                  <c:v>19.3</c:v>
                </c:pt>
                <c:pt idx="11">
                  <c:v>19.3</c:v>
                </c:pt>
                <c:pt idx="12">
                  <c:v>19.399999999999999</c:v>
                </c:pt>
                <c:pt idx="13">
                  <c:v>19.399999999999999</c:v>
                </c:pt>
                <c:pt idx="14">
                  <c:v>19.399999999999999</c:v>
                </c:pt>
                <c:pt idx="15">
                  <c:v>19.3</c:v>
                </c:pt>
                <c:pt idx="16">
                  <c:v>19.3</c:v>
                </c:pt>
                <c:pt idx="17">
                  <c:v>19.3</c:v>
                </c:pt>
                <c:pt idx="18">
                  <c:v>19.3</c:v>
                </c:pt>
                <c:pt idx="19">
                  <c:v>19.3</c:v>
                </c:pt>
                <c:pt idx="20">
                  <c:v>19.3</c:v>
                </c:pt>
                <c:pt idx="21">
                  <c:v>19.3</c:v>
                </c:pt>
                <c:pt idx="22">
                  <c:v>19.3</c:v>
                </c:pt>
                <c:pt idx="23">
                  <c:v>19.3</c:v>
                </c:pt>
                <c:pt idx="24">
                  <c:v>19.3</c:v>
                </c:pt>
                <c:pt idx="25">
                  <c:v>19.3</c:v>
                </c:pt>
                <c:pt idx="26">
                  <c:v>19.3</c:v>
                </c:pt>
                <c:pt idx="27">
                  <c:v>19.3</c:v>
                </c:pt>
                <c:pt idx="28">
                  <c:v>19.3</c:v>
                </c:pt>
                <c:pt idx="29">
                  <c:v>19.3</c:v>
                </c:pt>
                <c:pt idx="30">
                  <c:v>19.3</c:v>
                </c:pt>
                <c:pt idx="31">
                  <c:v>19.2</c:v>
                </c:pt>
                <c:pt idx="32">
                  <c:v>19.2</c:v>
                </c:pt>
                <c:pt idx="33">
                  <c:v>19.2</c:v>
                </c:pt>
                <c:pt idx="34">
                  <c:v>19.2</c:v>
                </c:pt>
                <c:pt idx="35">
                  <c:v>19.2</c:v>
                </c:pt>
                <c:pt idx="36">
                  <c:v>19.2</c:v>
                </c:pt>
                <c:pt idx="37">
                  <c:v>19.2</c:v>
                </c:pt>
                <c:pt idx="38">
                  <c:v>19.2</c:v>
                </c:pt>
                <c:pt idx="39">
                  <c:v>19.2</c:v>
                </c:pt>
                <c:pt idx="40">
                  <c:v>19.2</c:v>
                </c:pt>
                <c:pt idx="41">
                  <c:v>19.2</c:v>
                </c:pt>
                <c:pt idx="42">
                  <c:v>19.2</c:v>
                </c:pt>
                <c:pt idx="43">
                  <c:v>19.2</c:v>
                </c:pt>
                <c:pt idx="44">
                  <c:v>19.100000000000001</c:v>
                </c:pt>
                <c:pt idx="45">
                  <c:v>19.2</c:v>
                </c:pt>
                <c:pt idx="46">
                  <c:v>19.100000000000001</c:v>
                </c:pt>
                <c:pt idx="47">
                  <c:v>19.100000000000001</c:v>
                </c:pt>
                <c:pt idx="48">
                  <c:v>19.100000000000001</c:v>
                </c:pt>
                <c:pt idx="49">
                  <c:v>19.100000000000001</c:v>
                </c:pt>
                <c:pt idx="50">
                  <c:v>19.100000000000001</c:v>
                </c:pt>
                <c:pt idx="51">
                  <c:v>19.100000000000001</c:v>
                </c:pt>
                <c:pt idx="52">
                  <c:v>19.2</c:v>
                </c:pt>
                <c:pt idx="53">
                  <c:v>19.100000000000001</c:v>
                </c:pt>
                <c:pt idx="54">
                  <c:v>19.100000000000001</c:v>
                </c:pt>
                <c:pt idx="55">
                  <c:v>19.100000000000001</c:v>
                </c:pt>
                <c:pt idx="56">
                  <c:v>19.100000000000001</c:v>
                </c:pt>
                <c:pt idx="57">
                  <c:v>19.100000000000001</c:v>
                </c:pt>
                <c:pt idx="58">
                  <c:v>19.100000000000001</c:v>
                </c:pt>
                <c:pt idx="59">
                  <c:v>19.100000000000001</c:v>
                </c:pt>
                <c:pt idx="60">
                  <c:v>19.100000000000001</c:v>
                </c:pt>
                <c:pt idx="61">
                  <c:v>19.100000000000001</c:v>
                </c:pt>
                <c:pt idx="62">
                  <c:v>19.100000000000001</c:v>
                </c:pt>
                <c:pt idx="63">
                  <c:v>19.100000000000001</c:v>
                </c:pt>
                <c:pt idx="64">
                  <c:v>19.100000000000001</c:v>
                </c:pt>
                <c:pt idx="65">
                  <c:v>19.100000000000001</c:v>
                </c:pt>
                <c:pt idx="66">
                  <c:v>19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19.100000000000001</c:v>
                </c:pt>
                <c:pt idx="75">
                  <c:v>19.100000000000001</c:v>
                </c:pt>
                <c:pt idx="76">
                  <c:v>19.100000000000001</c:v>
                </c:pt>
                <c:pt idx="77">
                  <c:v>19.100000000000001</c:v>
                </c:pt>
                <c:pt idx="78">
                  <c:v>19.100000000000001</c:v>
                </c:pt>
                <c:pt idx="79">
                  <c:v>19.100000000000001</c:v>
                </c:pt>
                <c:pt idx="80">
                  <c:v>19.100000000000001</c:v>
                </c:pt>
                <c:pt idx="81">
                  <c:v>19.100000000000001</c:v>
                </c:pt>
                <c:pt idx="82">
                  <c:v>19.100000000000001</c:v>
                </c:pt>
                <c:pt idx="83">
                  <c:v>19.100000000000001</c:v>
                </c:pt>
                <c:pt idx="84">
                  <c:v>19.100000000000001</c:v>
                </c:pt>
                <c:pt idx="85">
                  <c:v>19.100000000000001</c:v>
                </c:pt>
                <c:pt idx="86">
                  <c:v>19.100000000000001</c:v>
                </c:pt>
                <c:pt idx="87">
                  <c:v>19.100000000000001</c:v>
                </c:pt>
                <c:pt idx="88">
                  <c:v>19.100000000000001</c:v>
                </c:pt>
                <c:pt idx="89">
                  <c:v>19.100000000000001</c:v>
                </c:pt>
                <c:pt idx="90">
                  <c:v>19.100000000000001</c:v>
                </c:pt>
                <c:pt idx="91">
                  <c:v>19.100000000000001</c:v>
                </c:pt>
                <c:pt idx="92">
                  <c:v>19.100000000000001</c:v>
                </c:pt>
                <c:pt idx="93">
                  <c:v>19.100000000000001</c:v>
                </c:pt>
                <c:pt idx="94">
                  <c:v>19.100000000000001</c:v>
                </c:pt>
                <c:pt idx="95">
                  <c:v>19.100000000000001</c:v>
                </c:pt>
                <c:pt idx="96">
                  <c:v>19.100000000000001</c:v>
                </c:pt>
                <c:pt idx="97">
                  <c:v>19</c:v>
                </c:pt>
                <c:pt idx="98">
                  <c:v>19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19</c:v>
                </c:pt>
                <c:pt idx="103">
                  <c:v>19</c:v>
                </c:pt>
                <c:pt idx="104">
                  <c:v>19</c:v>
                </c:pt>
                <c:pt idx="105">
                  <c:v>19</c:v>
                </c:pt>
                <c:pt idx="106">
                  <c:v>19</c:v>
                </c:pt>
                <c:pt idx="107">
                  <c:v>19.100000000000001</c:v>
                </c:pt>
                <c:pt idx="108">
                  <c:v>19.100000000000001</c:v>
                </c:pt>
                <c:pt idx="109">
                  <c:v>19</c:v>
                </c:pt>
                <c:pt idx="110">
                  <c:v>19</c:v>
                </c:pt>
                <c:pt idx="111">
                  <c:v>19</c:v>
                </c:pt>
                <c:pt idx="112">
                  <c:v>19</c:v>
                </c:pt>
                <c:pt idx="113">
                  <c:v>19</c:v>
                </c:pt>
                <c:pt idx="114">
                  <c:v>19</c:v>
                </c:pt>
                <c:pt idx="115">
                  <c:v>19</c:v>
                </c:pt>
                <c:pt idx="116">
                  <c:v>19</c:v>
                </c:pt>
                <c:pt idx="117">
                  <c:v>19</c:v>
                </c:pt>
                <c:pt idx="118">
                  <c:v>19</c:v>
                </c:pt>
                <c:pt idx="119">
                  <c:v>18.899999999999999</c:v>
                </c:pt>
                <c:pt idx="120">
                  <c:v>18.899999999999999</c:v>
                </c:pt>
                <c:pt idx="121">
                  <c:v>18.899999999999999</c:v>
                </c:pt>
                <c:pt idx="122">
                  <c:v>18.899999999999999</c:v>
                </c:pt>
                <c:pt idx="123">
                  <c:v>18.899999999999999</c:v>
                </c:pt>
                <c:pt idx="124">
                  <c:v>18.899999999999999</c:v>
                </c:pt>
                <c:pt idx="125">
                  <c:v>18.899999999999999</c:v>
                </c:pt>
                <c:pt idx="126">
                  <c:v>18.8</c:v>
                </c:pt>
                <c:pt idx="127">
                  <c:v>18.8</c:v>
                </c:pt>
                <c:pt idx="128">
                  <c:v>18.8</c:v>
                </c:pt>
                <c:pt idx="129">
                  <c:v>18.8</c:v>
                </c:pt>
                <c:pt idx="130">
                  <c:v>18.8</c:v>
                </c:pt>
                <c:pt idx="131">
                  <c:v>18.8</c:v>
                </c:pt>
                <c:pt idx="132">
                  <c:v>18.8</c:v>
                </c:pt>
                <c:pt idx="133">
                  <c:v>18.8</c:v>
                </c:pt>
                <c:pt idx="134">
                  <c:v>18.8</c:v>
                </c:pt>
                <c:pt idx="135">
                  <c:v>18.8</c:v>
                </c:pt>
                <c:pt idx="136">
                  <c:v>18.8</c:v>
                </c:pt>
                <c:pt idx="137">
                  <c:v>18.8</c:v>
                </c:pt>
                <c:pt idx="138">
                  <c:v>18.8</c:v>
                </c:pt>
                <c:pt idx="139">
                  <c:v>18.8</c:v>
                </c:pt>
                <c:pt idx="140">
                  <c:v>18.8</c:v>
                </c:pt>
                <c:pt idx="141">
                  <c:v>18.8</c:v>
                </c:pt>
                <c:pt idx="142">
                  <c:v>18.8</c:v>
                </c:pt>
                <c:pt idx="143">
                  <c:v>18.8</c:v>
                </c:pt>
                <c:pt idx="144">
                  <c:v>18.7</c:v>
                </c:pt>
                <c:pt idx="145">
                  <c:v>18.8</c:v>
                </c:pt>
                <c:pt idx="146">
                  <c:v>18.8</c:v>
                </c:pt>
                <c:pt idx="147">
                  <c:v>18.8</c:v>
                </c:pt>
                <c:pt idx="148">
                  <c:v>18.8</c:v>
                </c:pt>
                <c:pt idx="149">
                  <c:v>18.8</c:v>
                </c:pt>
                <c:pt idx="150">
                  <c:v>18.8</c:v>
                </c:pt>
                <c:pt idx="151">
                  <c:v>18.8</c:v>
                </c:pt>
                <c:pt idx="152">
                  <c:v>18.8</c:v>
                </c:pt>
                <c:pt idx="153">
                  <c:v>18.8</c:v>
                </c:pt>
                <c:pt idx="154">
                  <c:v>18.8</c:v>
                </c:pt>
                <c:pt idx="155">
                  <c:v>18.8</c:v>
                </c:pt>
                <c:pt idx="156">
                  <c:v>18.8</c:v>
                </c:pt>
                <c:pt idx="157">
                  <c:v>18.899999999999999</c:v>
                </c:pt>
                <c:pt idx="158">
                  <c:v>18.899999999999999</c:v>
                </c:pt>
                <c:pt idx="159">
                  <c:v>18.8</c:v>
                </c:pt>
                <c:pt idx="160">
                  <c:v>18.8</c:v>
                </c:pt>
                <c:pt idx="161">
                  <c:v>18.899999999999999</c:v>
                </c:pt>
                <c:pt idx="162">
                  <c:v>18.899999999999999</c:v>
                </c:pt>
                <c:pt idx="163">
                  <c:v>18.8</c:v>
                </c:pt>
                <c:pt idx="164">
                  <c:v>18.8</c:v>
                </c:pt>
                <c:pt idx="165">
                  <c:v>18.8</c:v>
                </c:pt>
                <c:pt idx="166">
                  <c:v>18.8</c:v>
                </c:pt>
                <c:pt idx="167">
                  <c:v>18.8</c:v>
                </c:pt>
                <c:pt idx="168">
                  <c:v>18.8</c:v>
                </c:pt>
                <c:pt idx="169">
                  <c:v>18.8</c:v>
                </c:pt>
                <c:pt idx="170">
                  <c:v>18.8</c:v>
                </c:pt>
                <c:pt idx="171">
                  <c:v>18.8</c:v>
                </c:pt>
                <c:pt idx="172">
                  <c:v>18.8</c:v>
                </c:pt>
                <c:pt idx="173">
                  <c:v>18.8</c:v>
                </c:pt>
                <c:pt idx="174">
                  <c:v>18.8</c:v>
                </c:pt>
                <c:pt idx="175">
                  <c:v>18.8</c:v>
                </c:pt>
                <c:pt idx="176">
                  <c:v>18.899999999999999</c:v>
                </c:pt>
                <c:pt idx="177">
                  <c:v>18.8</c:v>
                </c:pt>
                <c:pt idx="178">
                  <c:v>18.8</c:v>
                </c:pt>
                <c:pt idx="179">
                  <c:v>18.8</c:v>
                </c:pt>
                <c:pt idx="180">
                  <c:v>18.8</c:v>
                </c:pt>
                <c:pt idx="181">
                  <c:v>18.8</c:v>
                </c:pt>
                <c:pt idx="182">
                  <c:v>18.8</c:v>
                </c:pt>
                <c:pt idx="183">
                  <c:v>18.8</c:v>
                </c:pt>
                <c:pt idx="184">
                  <c:v>18.8</c:v>
                </c:pt>
                <c:pt idx="185">
                  <c:v>18.8</c:v>
                </c:pt>
                <c:pt idx="186">
                  <c:v>18.8</c:v>
                </c:pt>
                <c:pt idx="187">
                  <c:v>18.8</c:v>
                </c:pt>
                <c:pt idx="188">
                  <c:v>18.8</c:v>
                </c:pt>
                <c:pt idx="189">
                  <c:v>18.8</c:v>
                </c:pt>
                <c:pt idx="190">
                  <c:v>18.8</c:v>
                </c:pt>
                <c:pt idx="191">
                  <c:v>18.8</c:v>
                </c:pt>
                <c:pt idx="192">
                  <c:v>18.8</c:v>
                </c:pt>
                <c:pt idx="193">
                  <c:v>18.7</c:v>
                </c:pt>
                <c:pt idx="194">
                  <c:v>18.7</c:v>
                </c:pt>
                <c:pt idx="195">
                  <c:v>18.7</c:v>
                </c:pt>
                <c:pt idx="196">
                  <c:v>18.7</c:v>
                </c:pt>
                <c:pt idx="197">
                  <c:v>18.7</c:v>
                </c:pt>
                <c:pt idx="198">
                  <c:v>18.7</c:v>
                </c:pt>
                <c:pt idx="199">
                  <c:v>18.7</c:v>
                </c:pt>
                <c:pt idx="200">
                  <c:v>18.600000000000001</c:v>
                </c:pt>
                <c:pt idx="201">
                  <c:v>18.600000000000001</c:v>
                </c:pt>
                <c:pt idx="202">
                  <c:v>18.600000000000001</c:v>
                </c:pt>
                <c:pt idx="203">
                  <c:v>18.600000000000001</c:v>
                </c:pt>
                <c:pt idx="204">
                  <c:v>18.600000000000001</c:v>
                </c:pt>
                <c:pt idx="205">
                  <c:v>18.600000000000001</c:v>
                </c:pt>
                <c:pt idx="206">
                  <c:v>18.600000000000001</c:v>
                </c:pt>
                <c:pt idx="207">
                  <c:v>18.600000000000001</c:v>
                </c:pt>
                <c:pt idx="208">
                  <c:v>18.600000000000001</c:v>
                </c:pt>
                <c:pt idx="209">
                  <c:v>18.600000000000001</c:v>
                </c:pt>
                <c:pt idx="210">
                  <c:v>18.600000000000001</c:v>
                </c:pt>
                <c:pt idx="211">
                  <c:v>18.600000000000001</c:v>
                </c:pt>
                <c:pt idx="212">
                  <c:v>18.5</c:v>
                </c:pt>
                <c:pt idx="213">
                  <c:v>18.5</c:v>
                </c:pt>
                <c:pt idx="214">
                  <c:v>18.5</c:v>
                </c:pt>
                <c:pt idx="215">
                  <c:v>18.5</c:v>
                </c:pt>
                <c:pt idx="216">
                  <c:v>18.5</c:v>
                </c:pt>
                <c:pt idx="217">
                  <c:v>18.5</c:v>
                </c:pt>
                <c:pt idx="218">
                  <c:v>18.5</c:v>
                </c:pt>
                <c:pt idx="219">
                  <c:v>18.399999999999999</c:v>
                </c:pt>
                <c:pt idx="220">
                  <c:v>18.399999999999999</c:v>
                </c:pt>
                <c:pt idx="221">
                  <c:v>18.399999999999999</c:v>
                </c:pt>
                <c:pt idx="222">
                  <c:v>18.399999999999999</c:v>
                </c:pt>
                <c:pt idx="223">
                  <c:v>18.399999999999999</c:v>
                </c:pt>
                <c:pt idx="224">
                  <c:v>18.399999999999999</c:v>
                </c:pt>
                <c:pt idx="225">
                  <c:v>18.399999999999999</c:v>
                </c:pt>
                <c:pt idx="226">
                  <c:v>18.399999999999999</c:v>
                </c:pt>
                <c:pt idx="227">
                  <c:v>18.399999999999999</c:v>
                </c:pt>
                <c:pt idx="228">
                  <c:v>18.399999999999999</c:v>
                </c:pt>
                <c:pt idx="229">
                  <c:v>18.399999999999999</c:v>
                </c:pt>
                <c:pt idx="230">
                  <c:v>18.399999999999999</c:v>
                </c:pt>
                <c:pt idx="231">
                  <c:v>18.399999999999999</c:v>
                </c:pt>
                <c:pt idx="232">
                  <c:v>18.399999999999999</c:v>
                </c:pt>
                <c:pt idx="233">
                  <c:v>18.399999999999999</c:v>
                </c:pt>
                <c:pt idx="234">
                  <c:v>18.399999999999999</c:v>
                </c:pt>
                <c:pt idx="235">
                  <c:v>18.399999999999999</c:v>
                </c:pt>
                <c:pt idx="236">
                  <c:v>18.399999999999999</c:v>
                </c:pt>
                <c:pt idx="237">
                  <c:v>18.399999999999999</c:v>
                </c:pt>
                <c:pt idx="238">
                  <c:v>18.399999999999999</c:v>
                </c:pt>
                <c:pt idx="239">
                  <c:v>18.3</c:v>
                </c:pt>
                <c:pt idx="240">
                  <c:v>18.3</c:v>
                </c:pt>
                <c:pt idx="241">
                  <c:v>18.3</c:v>
                </c:pt>
                <c:pt idx="242">
                  <c:v>18.3</c:v>
                </c:pt>
                <c:pt idx="243">
                  <c:v>18.3</c:v>
                </c:pt>
                <c:pt idx="244">
                  <c:v>18.3</c:v>
                </c:pt>
                <c:pt idx="245">
                  <c:v>18.3</c:v>
                </c:pt>
                <c:pt idx="246">
                  <c:v>18.3</c:v>
                </c:pt>
                <c:pt idx="247">
                  <c:v>18.3</c:v>
                </c:pt>
                <c:pt idx="248">
                  <c:v>18.3</c:v>
                </c:pt>
                <c:pt idx="249">
                  <c:v>18.3</c:v>
                </c:pt>
                <c:pt idx="250">
                  <c:v>18.3</c:v>
                </c:pt>
                <c:pt idx="251">
                  <c:v>18.3</c:v>
                </c:pt>
                <c:pt idx="252">
                  <c:v>18.2</c:v>
                </c:pt>
                <c:pt idx="253">
                  <c:v>18.2</c:v>
                </c:pt>
                <c:pt idx="254">
                  <c:v>18.2</c:v>
                </c:pt>
                <c:pt idx="255">
                  <c:v>18.2</c:v>
                </c:pt>
                <c:pt idx="256">
                  <c:v>18.2</c:v>
                </c:pt>
                <c:pt idx="257">
                  <c:v>18.2</c:v>
                </c:pt>
                <c:pt idx="258">
                  <c:v>18.2</c:v>
                </c:pt>
                <c:pt idx="259">
                  <c:v>18.2</c:v>
                </c:pt>
                <c:pt idx="260">
                  <c:v>18.2</c:v>
                </c:pt>
                <c:pt idx="261">
                  <c:v>18.100000000000001</c:v>
                </c:pt>
                <c:pt idx="262">
                  <c:v>18.100000000000001</c:v>
                </c:pt>
                <c:pt idx="263">
                  <c:v>18.100000000000001</c:v>
                </c:pt>
                <c:pt idx="264">
                  <c:v>18.100000000000001</c:v>
                </c:pt>
                <c:pt idx="265">
                  <c:v>18</c:v>
                </c:pt>
                <c:pt idx="266">
                  <c:v>18</c:v>
                </c:pt>
                <c:pt idx="267">
                  <c:v>18</c:v>
                </c:pt>
                <c:pt idx="268">
                  <c:v>18</c:v>
                </c:pt>
                <c:pt idx="269">
                  <c:v>18</c:v>
                </c:pt>
                <c:pt idx="270">
                  <c:v>18</c:v>
                </c:pt>
                <c:pt idx="271">
                  <c:v>18</c:v>
                </c:pt>
                <c:pt idx="272">
                  <c:v>18</c:v>
                </c:pt>
                <c:pt idx="273">
                  <c:v>18</c:v>
                </c:pt>
                <c:pt idx="274">
                  <c:v>18</c:v>
                </c:pt>
                <c:pt idx="275">
                  <c:v>18</c:v>
                </c:pt>
                <c:pt idx="276">
                  <c:v>18</c:v>
                </c:pt>
                <c:pt idx="277">
                  <c:v>18</c:v>
                </c:pt>
                <c:pt idx="278">
                  <c:v>18</c:v>
                </c:pt>
                <c:pt idx="279">
                  <c:v>18</c:v>
                </c:pt>
                <c:pt idx="280">
                  <c:v>17.899999999999999</c:v>
                </c:pt>
                <c:pt idx="281">
                  <c:v>17.899999999999999</c:v>
                </c:pt>
                <c:pt idx="282">
                  <c:v>17.899999999999999</c:v>
                </c:pt>
                <c:pt idx="283">
                  <c:v>17.899999999999999</c:v>
                </c:pt>
                <c:pt idx="284">
                  <c:v>17.899999999999999</c:v>
                </c:pt>
                <c:pt idx="285">
                  <c:v>17.899999999999999</c:v>
                </c:pt>
                <c:pt idx="286">
                  <c:v>17.8</c:v>
                </c:pt>
                <c:pt idx="287">
                  <c:v>17.8</c:v>
                </c:pt>
                <c:pt idx="288">
                  <c:v>17.8</c:v>
                </c:pt>
                <c:pt idx="289">
                  <c:v>17.8</c:v>
                </c:pt>
                <c:pt idx="290">
                  <c:v>17.8</c:v>
                </c:pt>
                <c:pt idx="291">
                  <c:v>17.8</c:v>
                </c:pt>
                <c:pt idx="292">
                  <c:v>17.8</c:v>
                </c:pt>
                <c:pt idx="293">
                  <c:v>17.8</c:v>
                </c:pt>
                <c:pt idx="294">
                  <c:v>17.8</c:v>
                </c:pt>
                <c:pt idx="295">
                  <c:v>17.8</c:v>
                </c:pt>
                <c:pt idx="296">
                  <c:v>17.8</c:v>
                </c:pt>
                <c:pt idx="297">
                  <c:v>17.8</c:v>
                </c:pt>
                <c:pt idx="298">
                  <c:v>17.8</c:v>
                </c:pt>
                <c:pt idx="299">
                  <c:v>17.7</c:v>
                </c:pt>
                <c:pt idx="300">
                  <c:v>17.7</c:v>
                </c:pt>
                <c:pt idx="301">
                  <c:v>17.7</c:v>
                </c:pt>
                <c:pt idx="302">
                  <c:v>17.7</c:v>
                </c:pt>
                <c:pt idx="303">
                  <c:v>17.7</c:v>
                </c:pt>
                <c:pt idx="304">
                  <c:v>17.7</c:v>
                </c:pt>
                <c:pt idx="305">
                  <c:v>17.7</c:v>
                </c:pt>
                <c:pt idx="306">
                  <c:v>17.7</c:v>
                </c:pt>
                <c:pt idx="307">
                  <c:v>17.7</c:v>
                </c:pt>
                <c:pt idx="308">
                  <c:v>17.7</c:v>
                </c:pt>
                <c:pt idx="309">
                  <c:v>17.7</c:v>
                </c:pt>
                <c:pt idx="310">
                  <c:v>17.7</c:v>
                </c:pt>
                <c:pt idx="311">
                  <c:v>17.7</c:v>
                </c:pt>
                <c:pt idx="312">
                  <c:v>17.7</c:v>
                </c:pt>
                <c:pt idx="313">
                  <c:v>17.7</c:v>
                </c:pt>
                <c:pt idx="314">
                  <c:v>17.7</c:v>
                </c:pt>
                <c:pt idx="315">
                  <c:v>17.7</c:v>
                </c:pt>
                <c:pt idx="316">
                  <c:v>17.7</c:v>
                </c:pt>
                <c:pt idx="317">
                  <c:v>17.600000000000001</c:v>
                </c:pt>
                <c:pt idx="318">
                  <c:v>17.600000000000001</c:v>
                </c:pt>
                <c:pt idx="319">
                  <c:v>17.600000000000001</c:v>
                </c:pt>
                <c:pt idx="320">
                  <c:v>17.600000000000001</c:v>
                </c:pt>
                <c:pt idx="321">
                  <c:v>17.600000000000001</c:v>
                </c:pt>
                <c:pt idx="322">
                  <c:v>17.600000000000001</c:v>
                </c:pt>
                <c:pt idx="323">
                  <c:v>17.600000000000001</c:v>
                </c:pt>
                <c:pt idx="324">
                  <c:v>17.600000000000001</c:v>
                </c:pt>
                <c:pt idx="325">
                  <c:v>17.5</c:v>
                </c:pt>
                <c:pt idx="326">
                  <c:v>17.5</c:v>
                </c:pt>
                <c:pt idx="327">
                  <c:v>17.5</c:v>
                </c:pt>
                <c:pt idx="328">
                  <c:v>17.5</c:v>
                </c:pt>
                <c:pt idx="329">
                  <c:v>17.5</c:v>
                </c:pt>
                <c:pt idx="330">
                  <c:v>17.5</c:v>
                </c:pt>
                <c:pt idx="331">
                  <c:v>17.5</c:v>
                </c:pt>
                <c:pt idx="332">
                  <c:v>17.5</c:v>
                </c:pt>
                <c:pt idx="333">
                  <c:v>17.5</c:v>
                </c:pt>
                <c:pt idx="334">
                  <c:v>17.399999999999999</c:v>
                </c:pt>
                <c:pt idx="335">
                  <c:v>17.399999999999999</c:v>
                </c:pt>
                <c:pt idx="336">
                  <c:v>17.399999999999999</c:v>
                </c:pt>
                <c:pt idx="337">
                  <c:v>17.399999999999999</c:v>
                </c:pt>
                <c:pt idx="338">
                  <c:v>17.399999999999999</c:v>
                </c:pt>
                <c:pt idx="339">
                  <c:v>17.3</c:v>
                </c:pt>
                <c:pt idx="340">
                  <c:v>17.3</c:v>
                </c:pt>
                <c:pt idx="341">
                  <c:v>17.3</c:v>
                </c:pt>
                <c:pt idx="342">
                  <c:v>17.3</c:v>
                </c:pt>
                <c:pt idx="343">
                  <c:v>17.3</c:v>
                </c:pt>
                <c:pt idx="344">
                  <c:v>17.3</c:v>
                </c:pt>
                <c:pt idx="345">
                  <c:v>17.2</c:v>
                </c:pt>
                <c:pt idx="346">
                  <c:v>17.2</c:v>
                </c:pt>
                <c:pt idx="347">
                  <c:v>17.2</c:v>
                </c:pt>
                <c:pt idx="348">
                  <c:v>17.2</c:v>
                </c:pt>
                <c:pt idx="349">
                  <c:v>17.2</c:v>
                </c:pt>
                <c:pt idx="350">
                  <c:v>17.2</c:v>
                </c:pt>
                <c:pt idx="351">
                  <c:v>17.2</c:v>
                </c:pt>
                <c:pt idx="352">
                  <c:v>17.2</c:v>
                </c:pt>
                <c:pt idx="353">
                  <c:v>17.2</c:v>
                </c:pt>
                <c:pt idx="354">
                  <c:v>17.2</c:v>
                </c:pt>
                <c:pt idx="355">
                  <c:v>17.2</c:v>
                </c:pt>
                <c:pt idx="356">
                  <c:v>17.2</c:v>
                </c:pt>
                <c:pt idx="357">
                  <c:v>17.2</c:v>
                </c:pt>
                <c:pt idx="358">
                  <c:v>17.100000000000001</c:v>
                </c:pt>
                <c:pt idx="359">
                  <c:v>17.100000000000001</c:v>
                </c:pt>
                <c:pt idx="360">
                  <c:v>17.100000000000001</c:v>
                </c:pt>
                <c:pt idx="361">
                  <c:v>17.100000000000001</c:v>
                </c:pt>
                <c:pt idx="362">
                  <c:v>17.100000000000001</c:v>
                </c:pt>
                <c:pt idx="363">
                  <c:v>17.100000000000001</c:v>
                </c:pt>
                <c:pt idx="364">
                  <c:v>17.100000000000001</c:v>
                </c:pt>
                <c:pt idx="365">
                  <c:v>17.100000000000001</c:v>
                </c:pt>
                <c:pt idx="366">
                  <c:v>17.100000000000001</c:v>
                </c:pt>
                <c:pt idx="367">
                  <c:v>17.100000000000001</c:v>
                </c:pt>
                <c:pt idx="368">
                  <c:v>17.100000000000001</c:v>
                </c:pt>
                <c:pt idx="369">
                  <c:v>17.100000000000001</c:v>
                </c:pt>
                <c:pt idx="370">
                  <c:v>17.100000000000001</c:v>
                </c:pt>
                <c:pt idx="371">
                  <c:v>17</c:v>
                </c:pt>
                <c:pt idx="372">
                  <c:v>17</c:v>
                </c:pt>
                <c:pt idx="373">
                  <c:v>17</c:v>
                </c:pt>
                <c:pt idx="374">
                  <c:v>17</c:v>
                </c:pt>
                <c:pt idx="375">
                  <c:v>17</c:v>
                </c:pt>
                <c:pt idx="376">
                  <c:v>17</c:v>
                </c:pt>
                <c:pt idx="377">
                  <c:v>17</c:v>
                </c:pt>
                <c:pt idx="378">
                  <c:v>17</c:v>
                </c:pt>
                <c:pt idx="379">
                  <c:v>17</c:v>
                </c:pt>
                <c:pt idx="380">
                  <c:v>17</c:v>
                </c:pt>
                <c:pt idx="381">
                  <c:v>17</c:v>
                </c:pt>
                <c:pt idx="382">
                  <c:v>17</c:v>
                </c:pt>
                <c:pt idx="383">
                  <c:v>17</c:v>
                </c:pt>
                <c:pt idx="384">
                  <c:v>17</c:v>
                </c:pt>
                <c:pt idx="385">
                  <c:v>17</c:v>
                </c:pt>
                <c:pt idx="386">
                  <c:v>17</c:v>
                </c:pt>
                <c:pt idx="387">
                  <c:v>17</c:v>
                </c:pt>
                <c:pt idx="388">
                  <c:v>16.899999999999999</c:v>
                </c:pt>
                <c:pt idx="389">
                  <c:v>16.899999999999999</c:v>
                </c:pt>
                <c:pt idx="390">
                  <c:v>16.899999999999999</c:v>
                </c:pt>
                <c:pt idx="391">
                  <c:v>16.899999999999999</c:v>
                </c:pt>
                <c:pt idx="392">
                  <c:v>16.899999999999999</c:v>
                </c:pt>
                <c:pt idx="393">
                  <c:v>16.899999999999999</c:v>
                </c:pt>
                <c:pt idx="394">
                  <c:v>16.899999999999999</c:v>
                </c:pt>
                <c:pt idx="395">
                  <c:v>16.8</c:v>
                </c:pt>
                <c:pt idx="396">
                  <c:v>16.8</c:v>
                </c:pt>
                <c:pt idx="397">
                  <c:v>16.8</c:v>
                </c:pt>
                <c:pt idx="398">
                  <c:v>16.8</c:v>
                </c:pt>
                <c:pt idx="399">
                  <c:v>16.8</c:v>
                </c:pt>
                <c:pt idx="400">
                  <c:v>16.8</c:v>
                </c:pt>
                <c:pt idx="401">
                  <c:v>16.8</c:v>
                </c:pt>
                <c:pt idx="402">
                  <c:v>16.8</c:v>
                </c:pt>
                <c:pt idx="403">
                  <c:v>16.7</c:v>
                </c:pt>
                <c:pt idx="404">
                  <c:v>16.7</c:v>
                </c:pt>
                <c:pt idx="405">
                  <c:v>16.7</c:v>
                </c:pt>
                <c:pt idx="406">
                  <c:v>16.7</c:v>
                </c:pt>
                <c:pt idx="407">
                  <c:v>16.7</c:v>
                </c:pt>
                <c:pt idx="408">
                  <c:v>16.7</c:v>
                </c:pt>
                <c:pt idx="409">
                  <c:v>16.7</c:v>
                </c:pt>
                <c:pt idx="410">
                  <c:v>16.7</c:v>
                </c:pt>
                <c:pt idx="411">
                  <c:v>16.7</c:v>
                </c:pt>
                <c:pt idx="412">
                  <c:v>16.7</c:v>
                </c:pt>
                <c:pt idx="413">
                  <c:v>16.600000000000001</c:v>
                </c:pt>
                <c:pt idx="414">
                  <c:v>16.600000000000001</c:v>
                </c:pt>
                <c:pt idx="415">
                  <c:v>16.600000000000001</c:v>
                </c:pt>
                <c:pt idx="416">
                  <c:v>16.600000000000001</c:v>
                </c:pt>
                <c:pt idx="417">
                  <c:v>16.600000000000001</c:v>
                </c:pt>
                <c:pt idx="418">
                  <c:v>16.600000000000001</c:v>
                </c:pt>
                <c:pt idx="419">
                  <c:v>16.600000000000001</c:v>
                </c:pt>
                <c:pt idx="420">
                  <c:v>16.600000000000001</c:v>
                </c:pt>
                <c:pt idx="421">
                  <c:v>16.600000000000001</c:v>
                </c:pt>
                <c:pt idx="422">
                  <c:v>16.600000000000001</c:v>
                </c:pt>
                <c:pt idx="423">
                  <c:v>16.600000000000001</c:v>
                </c:pt>
                <c:pt idx="424">
                  <c:v>16.600000000000001</c:v>
                </c:pt>
                <c:pt idx="425">
                  <c:v>16.5</c:v>
                </c:pt>
                <c:pt idx="426">
                  <c:v>16.5</c:v>
                </c:pt>
                <c:pt idx="427">
                  <c:v>16.5</c:v>
                </c:pt>
                <c:pt idx="428">
                  <c:v>16.5</c:v>
                </c:pt>
                <c:pt idx="429">
                  <c:v>16.5</c:v>
                </c:pt>
                <c:pt idx="430">
                  <c:v>16.5</c:v>
                </c:pt>
                <c:pt idx="431">
                  <c:v>16.5</c:v>
                </c:pt>
                <c:pt idx="432">
                  <c:v>16.5</c:v>
                </c:pt>
                <c:pt idx="433">
                  <c:v>16.5</c:v>
                </c:pt>
                <c:pt idx="434">
                  <c:v>16.399999999999999</c:v>
                </c:pt>
                <c:pt idx="435">
                  <c:v>16.399999999999999</c:v>
                </c:pt>
                <c:pt idx="436">
                  <c:v>16.399999999999999</c:v>
                </c:pt>
                <c:pt idx="437">
                  <c:v>16.399999999999999</c:v>
                </c:pt>
                <c:pt idx="438">
                  <c:v>16.399999999999999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67</c:v>
                </c:pt>
                <c:pt idx="1">
                  <c:v>68</c:v>
                </c:pt>
                <c:pt idx="2">
                  <c:v>67</c:v>
                </c:pt>
                <c:pt idx="3">
                  <c:v>67</c:v>
                </c:pt>
                <c:pt idx="4">
                  <c:v>67</c:v>
                </c:pt>
                <c:pt idx="5">
                  <c:v>67</c:v>
                </c:pt>
                <c:pt idx="6">
                  <c:v>67</c:v>
                </c:pt>
                <c:pt idx="7">
                  <c:v>67</c:v>
                </c:pt>
                <c:pt idx="8">
                  <c:v>67</c:v>
                </c:pt>
                <c:pt idx="9">
                  <c:v>67</c:v>
                </c:pt>
                <c:pt idx="10">
                  <c:v>67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65</c:v>
                </c:pt>
                <c:pt idx="67">
                  <c:v>65</c:v>
                </c:pt>
                <c:pt idx="68">
                  <c:v>65</c:v>
                </c:pt>
                <c:pt idx="69">
                  <c:v>65</c:v>
                </c:pt>
                <c:pt idx="70">
                  <c:v>65</c:v>
                </c:pt>
                <c:pt idx="71">
                  <c:v>65</c:v>
                </c:pt>
                <c:pt idx="72">
                  <c:v>65</c:v>
                </c:pt>
                <c:pt idx="73">
                  <c:v>65</c:v>
                </c:pt>
                <c:pt idx="74">
                  <c:v>65</c:v>
                </c:pt>
                <c:pt idx="75">
                  <c:v>65</c:v>
                </c:pt>
                <c:pt idx="76">
                  <c:v>65</c:v>
                </c:pt>
                <c:pt idx="77">
                  <c:v>65</c:v>
                </c:pt>
                <c:pt idx="78">
                  <c:v>65</c:v>
                </c:pt>
                <c:pt idx="79">
                  <c:v>65</c:v>
                </c:pt>
                <c:pt idx="80">
                  <c:v>65</c:v>
                </c:pt>
                <c:pt idx="81">
                  <c:v>65</c:v>
                </c:pt>
                <c:pt idx="82">
                  <c:v>65</c:v>
                </c:pt>
                <c:pt idx="83">
                  <c:v>65</c:v>
                </c:pt>
                <c:pt idx="84">
                  <c:v>65</c:v>
                </c:pt>
                <c:pt idx="85">
                  <c:v>64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64</c:v>
                </c:pt>
                <c:pt idx="93">
                  <c:v>64</c:v>
                </c:pt>
                <c:pt idx="94">
                  <c:v>65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65</c:v>
                </c:pt>
                <c:pt idx="101">
                  <c:v>65</c:v>
                </c:pt>
                <c:pt idx="102">
                  <c:v>64</c:v>
                </c:pt>
                <c:pt idx="103">
                  <c:v>64</c:v>
                </c:pt>
                <c:pt idx="104">
                  <c:v>64</c:v>
                </c:pt>
                <c:pt idx="105">
                  <c:v>64</c:v>
                </c:pt>
                <c:pt idx="106">
                  <c:v>64</c:v>
                </c:pt>
                <c:pt idx="107">
                  <c:v>64</c:v>
                </c:pt>
                <c:pt idx="108">
                  <c:v>64</c:v>
                </c:pt>
                <c:pt idx="109">
                  <c:v>64</c:v>
                </c:pt>
                <c:pt idx="110">
                  <c:v>64</c:v>
                </c:pt>
                <c:pt idx="111">
                  <c:v>64</c:v>
                </c:pt>
                <c:pt idx="112">
                  <c:v>64</c:v>
                </c:pt>
                <c:pt idx="113">
                  <c:v>64</c:v>
                </c:pt>
                <c:pt idx="114">
                  <c:v>64</c:v>
                </c:pt>
                <c:pt idx="115">
                  <c:v>64</c:v>
                </c:pt>
                <c:pt idx="116">
                  <c:v>64</c:v>
                </c:pt>
                <c:pt idx="117">
                  <c:v>64</c:v>
                </c:pt>
                <c:pt idx="118">
                  <c:v>64</c:v>
                </c:pt>
                <c:pt idx="119">
                  <c:v>64</c:v>
                </c:pt>
                <c:pt idx="120">
                  <c:v>64</c:v>
                </c:pt>
                <c:pt idx="121">
                  <c:v>64</c:v>
                </c:pt>
                <c:pt idx="122">
                  <c:v>64</c:v>
                </c:pt>
                <c:pt idx="123">
                  <c:v>64</c:v>
                </c:pt>
                <c:pt idx="124">
                  <c:v>64</c:v>
                </c:pt>
                <c:pt idx="125">
                  <c:v>65</c:v>
                </c:pt>
                <c:pt idx="126">
                  <c:v>65</c:v>
                </c:pt>
                <c:pt idx="127">
                  <c:v>65</c:v>
                </c:pt>
                <c:pt idx="128">
                  <c:v>65</c:v>
                </c:pt>
                <c:pt idx="129">
                  <c:v>65</c:v>
                </c:pt>
                <c:pt idx="130">
                  <c:v>65</c:v>
                </c:pt>
                <c:pt idx="131">
                  <c:v>65</c:v>
                </c:pt>
                <c:pt idx="132">
                  <c:v>65</c:v>
                </c:pt>
                <c:pt idx="133">
                  <c:v>65</c:v>
                </c:pt>
                <c:pt idx="134">
                  <c:v>65</c:v>
                </c:pt>
                <c:pt idx="135">
                  <c:v>65</c:v>
                </c:pt>
                <c:pt idx="136">
                  <c:v>65</c:v>
                </c:pt>
                <c:pt idx="137">
                  <c:v>65</c:v>
                </c:pt>
                <c:pt idx="138">
                  <c:v>65</c:v>
                </c:pt>
                <c:pt idx="139">
                  <c:v>65</c:v>
                </c:pt>
                <c:pt idx="140">
                  <c:v>65</c:v>
                </c:pt>
                <c:pt idx="141">
                  <c:v>65</c:v>
                </c:pt>
                <c:pt idx="142">
                  <c:v>65</c:v>
                </c:pt>
                <c:pt idx="143">
                  <c:v>65</c:v>
                </c:pt>
                <c:pt idx="144">
                  <c:v>65</c:v>
                </c:pt>
                <c:pt idx="145">
                  <c:v>65</c:v>
                </c:pt>
                <c:pt idx="146">
                  <c:v>65</c:v>
                </c:pt>
                <c:pt idx="147">
                  <c:v>65</c:v>
                </c:pt>
                <c:pt idx="148">
                  <c:v>65</c:v>
                </c:pt>
                <c:pt idx="149">
                  <c:v>65</c:v>
                </c:pt>
                <c:pt idx="150">
                  <c:v>65</c:v>
                </c:pt>
                <c:pt idx="151">
                  <c:v>65</c:v>
                </c:pt>
                <c:pt idx="152">
                  <c:v>65</c:v>
                </c:pt>
                <c:pt idx="153">
                  <c:v>65</c:v>
                </c:pt>
                <c:pt idx="154">
                  <c:v>65</c:v>
                </c:pt>
                <c:pt idx="155">
                  <c:v>65</c:v>
                </c:pt>
                <c:pt idx="156">
                  <c:v>64</c:v>
                </c:pt>
                <c:pt idx="157">
                  <c:v>64</c:v>
                </c:pt>
                <c:pt idx="158">
                  <c:v>65</c:v>
                </c:pt>
                <c:pt idx="159">
                  <c:v>65</c:v>
                </c:pt>
                <c:pt idx="160">
                  <c:v>64</c:v>
                </c:pt>
                <c:pt idx="161">
                  <c:v>64</c:v>
                </c:pt>
                <c:pt idx="162">
                  <c:v>65</c:v>
                </c:pt>
                <c:pt idx="163">
                  <c:v>65</c:v>
                </c:pt>
                <c:pt idx="164">
                  <c:v>65</c:v>
                </c:pt>
                <c:pt idx="165">
                  <c:v>65</c:v>
                </c:pt>
                <c:pt idx="166">
                  <c:v>65</c:v>
                </c:pt>
                <c:pt idx="167">
                  <c:v>65</c:v>
                </c:pt>
                <c:pt idx="168">
                  <c:v>65</c:v>
                </c:pt>
                <c:pt idx="169">
                  <c:v>65</c:v>
                </c:pt>
                <c:pt idx="170">
                  <c:v>65</c:v>
                </c:pt>
                <c:pt idx="171">
                  <c:v>65</c:v>
                </c:pt>
                <c:pt idx="172">
                  <c:v>65</c:v>
                </c:pt>
                <c:pt idx="173">
                  <c:v>65</c:v>
                </c:pt>
                <c:pt idx="174">
                  <c:v>65</c:v>
                </c:pt>
                <c:pt idx="175">
                  <c:v>65</c:v>
                </c:pt>
                <c:pt idx="176">
                  <c:v>65</c:v>
                </c:pt>
                <c:pt idx="177">
                  <c:v>65</c:v>
                </c:pt>
                <c:pt idx="178">
                  <c:v>65</c:v>
                </c:pt>
                <c:pt idx="179">
                  <c:v>65</c:v>
                </c:pt>
                <c:pt idx="180">
                  <c:v>65</c:v>
                </c:pt>
                <c:pt idx="181">
                  <c:v>65</c:v>
                </c:pt>
                <c:pt idx="182">
                  <c:v>65</c:v>
                </c:pt>
                <c:pt idx="183">
                  <c:v>65</c:v>
                </c:pt>
                <c:pt idx="184">
                  <c:v>65</c:v>
                </c:pt>
                <c:pt idx="185">
                  <c:v>65</c:v>
                </c:pt>
                <c:pt idx="186">
                  <c:v>65</c:v>
                </c:pt>
                <c:pt idx="187">
                  <c:v>65</c:v>
                </c:pt>
                <c:pt idx="188">
                  <c:v>65</c:v>
                </c:pt>
                <c:pt idx="189">
                  <c:v>65</c:v>
                </c:pt>
                <c:pt idx="190">
                  <c:v>65</c:v>
                </c:pt>
                <c:pt idx="191">
                  <c:v>65</c:v>
                </c:pt>
                <c:pt idx="192">
                  <c:v>65</c:v>
                </c:pt>
                <c:pt idx="193">
                  <c:v>65</c:v>
                </c:pt>
                <c:pt idx="194">
                  <c:v>65</c:v>
                </c:pt>
                <c:pt idx="195">
                  <c:v>65</c:v>
                </c:pt>
                <c:pt idx="196">
                  <c:v>65</c:v>
                </c:pt>
                <c:pt idx="197">
                  <c:v>65</c:v>
                </c:pt>
                <c:pt idx="198">
                  <c:v>65</c:v>
                </c:pt>
                <c:pt idx="199">
                  <c:v>65</c:v>
                </c:pt>
                <c:pt idx="200">
                  <c:v>65</c:v>
                </c:pt>
                <c:pt idx="201">
                  <c:v>65</c:v>
                </c:pt>
                <c:pt idx="202">
                  <c:v>65</c:v>
                </c:pt>
                <c:pt idx="203">
                  <c:v>65</c:v>
                </c:pt>
                <c:pt idx="204">
                  <c:v>65</c:v>
                </c:pt>
                <c:pt idx="205">
                  <c:v>65</c:v>
                </c:pt>
                <c:pt idx="206">
                  <c:v>65</c:v>
                </c:pt>
                <c:pt idx="207">
                  <c:v>66</c:v>
                </c:pt>
                <c:pt idx="208">
                  <c:v>66</c:v>
                </c:pt>
                <c:pt idx="209">
                  <c:v>66</c:v>
                </c:pt>
                <c:pt idx="210">
                  <c:v>66</c:v>
                </c:pt>
                <c:pt idx="211">
                  <c:v>66</c:v>
                </c:pt>
                <c:pt idx="212">
                  <c:v>66</c:v>
                </c:pt>
                <c:pt idx="213">
                  <c:v>66</c:v>
                </c:pt>
                <c:pt idx="214">
                  <c:v>66</c:v>
                </c:pt>
                <c:pt idx="215">
                  <c:v>66</c:v>
                </c:pt>
                <c:pt idx="216">
                  <c:v>66</c:v>
                </c:pt>
                <c:pt idx="217">
                  <c:v>66</c:v>
                </c:pt>
                <c:pt idx="218">
                  <c:v>66</c:v>
                </c:pt>
                <c:pt idx="219">
                  <c:v>66</c:v>
                </c:pt>
                <c:pt idx="220">
                  <c:v>66</c:v>
                </c:pt>
                <c:pt idx="221">
                  <c:v>66</c:v>
                </c:pt>
                <c:pt idx="222">
                  <c:v>66</c:v>
                </c:pt>
                <c:pt idx="223">
                  <c:v>66</c:v>
                </c:pt>
                <c:pt idx="224">
                  <c:v>66</c:v>
                </c:pt>
                <c:pt idx="225">
                  <c:v>66</c:v>
                </c:pt>
                <c:pt idx="226">
                  <c:v>66</c:v>
                </c:pt>
                <c:pt idx="227">
                  <c:v>66</c:v>
                </c:pt>
                <c:pt idx="228">
                  <c:v>66</c:v>
                </c:pt>
                <c:pt idx="229">
                  <c:v>66</c:v>
                </c:pt>
                <c:pt idx="230">
                  <c:v>66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66</c:v>
                </c:pt>
                <c:pt idx="241">
                  <c:v>66</c:v>
                </c:pt>
                <c:pt idx="242">
                  <c:v>66</c:v>
                </c:pt>
                <c:pt idx="243">
                  <c:v>67</c:v>
                </c:pt>
                <c:pt idx="244">
                  <c:v>67</c:v>
                </c:pt>
                <c:pt idx="245">
                  <c:v>66</c:v>
                </c:pt>
                <c:pt idx="246">
                  <c:v>66</c:v>
                </c:pt>
                <c:pt idx="247">
                  <c:v>67</c:v>
                </c:pt>
                <c:pt idx="248">
                  <c:v>67</c:v>
                </c:pt>
                <c:pt idx="249">
                  <c:v>67</c:v>
                </c:pt>
                <c:pt idx="250">
                  <c:v>67</c:v>
                </c:pt>
                <c:pt idx="251">
                  <c:v>67</c:v>
                </c:pt>
                <c:pt idx="252">
                  <c:v>67</c:v>
                </c:pt>
                <c:pt idx="253">
                  <c:v>67</c:v>
                </c:pt>
                <c:pt idx="254">
                  <c:v>67</c:v>
                </c:pt>
                <c:pt idx="255">
                  <c:v>67</c:v>
                </c:pt>
                <c:pt idx="256">
                  <c:v>67</c:v>
                </c:pt>
                <c:pt idx="257">
                  <c:v>67</c:v>
                </c:pt>
                <c:pt idx="258">
                  <c:v>67</c:v>
                </c:pt>
                <c:pt idx="259">
                  <c:v>67</c:v>
                </c:pt>
                <c:pt idx="260">
                  <c:v>67</c:v>
                </c:pt>
                <c:pt idx="261">
                  <c:v>67</c:v>
                </c:pt>
                <c:pt idx="262">
                  <c:v>67</c:v>
                </c:pt>
                <c:pt idx="263">
                  <c:v>67</c:v>
                </c:pt>
                <c:pt idx="264">
                  <c:v>68</c:v>
                </c:pt>
                <c:pt idx="265">
                  <c:v>68</c:v>
                </c:pt>
                <c:pt idx="266">
                  <c:v>68</c:v>
                </c:pt>
                <c:pt idx="267">
                  <c:v>68</c:v>
                </c:pt>
                <c:pt idx="268">
                  <c:v>68</c:v>
                </c:pt>
                <c:pt idx="269">
                  <c:v>68</c:v>
                </c:pt>
                <c:pt idx="270">
                  <c:v>68</c:v>
                </c:pt>
                <c:pt idx="271">
                  <c:v>68</c:v>
                </c:pt>
                <c:pt idx="272">
                  <c:v>68</c:v>
                </c:pt>
                <c:pt idx="273">
                  <c:v>68</c:v>
                </c:pt>
                <c:pt idx="274">
                  <c:v>68</c:v>
                </c:pt>
                <c:pt idx="275">
                  <c:v>68</c:v>
                </c:pt>
                <c:pt idx="276">
                  <c:v>68</c:v>
                </c:pt>
                <c:pt idx="277">
                  <c:v>68</c:v>
                </c:pt>
                <c:pt idx="278">
                  <c:v>68</c:v>
                </c:pt>
                <c:pt idx="279">
                  <c:v>68</c:v>
                </c:pt>
                <c:pt idx="280">
                  <c:v>68</c:v>
                </c:pt>
                <c:pt idx="281">
                  <c:v>68</c:v>
                </c:pt>
                <c:pt idx="282">
                  <c:v>68</c:v>
                </c:pt>
                <c:pt idx="283">
                  <c:v>69</c:v>
                </c:pt>
                <c:pt idx="284">
                  <c:v>69</c:v>
                </c:pt>
                <c:pt idx="285">
                  <c:v>69</c:v>
                </c:pt>
                <c:pt idx="286">
                  <c:v>69</c:v>
                </c:pt>
                <c:pt idx="287">
                  <c:v>69</c:v>
                </c:pt>
                <c:pt idx="288">
                  <c:v>69</c:v>
                </c:pt>
                <c:pt idx="289">
                  <c:v>69</c:v>
                </c:pt>
                <c:pt idx="290">
                  <c:v>69</c:v>
                </c:pt>
                <c:pt idx="291">
                  <c:v>69</c:v>
                </c:pt>
                <c:pt idx="292">
                  <c:v>69</c:v>
                </c:pt>
                <c:pt idx="293">
                  <c:v>69</c:v>
                </c:pt>
                <c:pt idx="294">
                  <c:v>69</c:v>
                </c:pt>
                <c:pt idx="295">
                  <c:v>69</c:v>
                </c:pt>
                <c:pt idx="296">
                  <c:v>69</c:v>
                </c:pt>
                <c:pt idx="297">
                  <c:v>69</c:v>
                </c:pt>
                <c:pt idx="298">
                  <c:v>69</c:v>
                </c:pt>
                <c:pt idx="299">
                  <c:v>69</c:v>
                </c:pt>
                <c:pt idx="300">
                  <c:v>70</c:v>
                </c:pt>
                <c:pt idx="301">
                  <c:v>70</c:v>
                </c:pt>
                <c:pt idx="302">
                  <c:v>70</c:v>
                </c:pt>
                <c:pt idx="303">
                  <c:v>70</c:v>
                </c:pt>
                <c:pt idx="304">
                  <c:v>70</c:v>
                </c:pt>
                <c:pt idx="305">
                  <c:v>70</c:v>
                </c:pt>
                <c:pt idx="306">
                  <c:v>70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70</c:v>
                </c:pt>
                <c:pt idx="312">
                  <c:v>70</c:v>
                </c:pt>
                <c:pt idx="313">
                  <c:v>70</c:v>
                </c:pt>
                <c:pt idx="314">
                  <c:v>70</c:v>
                </c:pt>
                <c:pt idx="315">
                  <c:v>70</c:v>
                </c:pt>
                <c:pt idx="316">
                  <c:v>70</c:v>
                </c:pt>
                <c:pt idx="317">
                  <c:v>70</c:v>
                </c:pt>
                <c:pt idx="318">
                  <c:v>70</c:v>
                </c:pt>
                <c:pt idx="319">
                  <c:v>70</c:v>
                </c:pt>
                <c:pt idx="320">
                  <c:v>70</c:v>
                </c:pt>
                <c:pt idx="321">
                  <c:v>70</c:v>
                </c:pt>
                <c:pt idx="322">
                  <c:v>71</c:v>
                </c:pt>
                <c:pt idx="323">
                  <c:v>71</c:v>
                </c:pt>
                <c:pt idx="324">
                  <c:v>71</c:v>
                </c:pt>
                <c:pt idx="325">
                  <c:v>71</c:v>
                </c:pt>
                <c:pt idx="326">
                  <c:v>71</c:v>
                </c:pt>
                <c:pt idx="327">
                  <c:v>71</c:v>
                </c:pt>
                <c:pt idx="328">
                  <c:v>71</c:v>
                </c:pt>
                <c:pt idx="329">
                  <c:v>71</c:v>
                </c:pt>
                <c:pt idx="330">
                  <c:v>71</c:v>
                </c:pt>
                <c:pt idx="331">
                  <c:v>71</c:v>
                </c:pt>
                <c:pt idx="332">
                  <c:v>71</c:v>
                </c:pt>
                <c:pt idx="333">
                  <c:v>71</c:v>
                </c:pt>
                <c:pt idx="334">
                  <c:v>71</c:v>
                </c:pt>
                <c:pt idx="335">
                  <c:v>71</c:v>
                </c:pt>
                <c:pt idx="336">
                  <c:v>71</c:v>
                </c:pt>
                <c:pt idx="337">
                  <c:v>71</c:v>
                </c:pt>
                <c:pt idx="338">
                  <c:v>72</c:v>
                </c:pt>
                <c:pt idx="339">
                  <c:v>72</c:v>
                </c:pt>
                <c:pt idx="340">
                  <c:v>72</c:v>
                </c:pt>
                <c:pt idx="341">
                  <c:v>72</c:v>
                </c:pt>
                <c:pt idx="342">
                  <c:v>72</c:v>
                </c:pt>
                <c:pt idx="343">
                  <c:v>72</c:v>
                </c:pt>
                <c:pt idx="344">
                  <c:v>72</c:v>
                </c:pt>
                <c:pt idx="345">
                  <c:v>72</c:v>
                </c:pt>
                <c:pt idx="346">
                  <c:v>72</c:v>
                </c:pt>
                <c:pt idx="347">
                  <c:v>72</c:v>
                </c:pt>
                <c:pt idx="348">
                  <c:v>72</c:v>
                </c:pt>
                <c:pt idx="349">
                  <c:v>72</c:v>
                </c:pt>
                <c:pt idx="350">
                  <c:v>72</c:v>
                </c:pt>
                <c:pt idx="351">
                  <c:v>72</c:v>
                </c:pt>
                <c:pt idx="352">
                  <c:v>72</c:v>
                </c:pt>
                <c:pt idx="353">
                  <c:v>72</c:v>
                </c:pt>
                <c:pt idx="354">
                  <c:v>72</c:v>
                </c:pt>
                <c:pt idx="355">
                  <c:v>72</c:v>
                </c:pt>
                <c:pt idx="356">
                  <c:v>72</c:v>
                </c:pt>
                <c:pt idx="357">
                  <c:v>73</c:v>
                </c:pt>
                <c:pt idx="358">
                  <c:v>73</c:v>
                </c:pt>
                <c:pt idx="359">
                  <c:v>73</c:v>
                </c:pt>
                <c:pt idx="360">
                  <c:v>73</c:v>
                </c:pt>
                <c:pt idx="361">
                  <c:v>73</c:v>
                </c:pt>
                <c:pt idx="362">
                  <c:v>73</c:v>
                </c:pt>
                <c:pt idx="363">
                  <c:v>73</c:v>
                </c:pt>
                <c:pt idx="364">
                  <c:v>73</c:v>
                </c:pt>
                <c:pt idx="365">
                  <c:v>73</c:v>
                </c:pt>
                <c:pt idx="366">
                  <c:v>73</c:v>
                </c:pt>
                <c:pt idx="367">
                  <c:v>73</c:v>
                </c:pt>
                <c:pt idx="368">
                  <c:v>73</c:v>
                </c:pt>
                <c:pt idx="369">
                  <c:v>73</c:v>
                </c:pt>
                <c:pt idx="370">
                  <c:v>73</c:v>
                </c:pt>
                <c:pt idx="371">
                  <c:v>73</c:v>
                </c:pt>
                <c:pt idx="372">
                  <c:v>73</c:v>
                </c:pt>
                <c:pt idx="373">
                  <c:v>73</c:v>
                </c:pt>
                <c:pt idx="374">
                  <c:v>73</c:v>
                </c:pt>
                <c:pt idx="375">
                  <c:v>73</c:v>
                </c:pt>
                <c:pt idx="376">
                  <c:v>73</c:v>
                </c:pt>
                <c:pt idx="377">
                  <c:v>73</c:v>
                </c:pt>
                <c:pt idx="378">
                  <c:v>73</c:v>
                </c:pt>
                <c:pt idx="379">
                  <c:v>73</c:v>
                </c:pt>
                <c:pt idx="380">
                  <c:v>73</c:v>
                </c:pt>
                <c:pt idx="381">
                  <c:v>73</c:v>
                </c:pt>
                <c:pt idx="382">
                  <c:v>73</c:v>
                </c:pt>
                <c:pt idx="383">
                  <c:v>73</c:v>
                </c:pt>
                <c:pt idx="384">
                  <c:v>73</c:v>
                </c:pt>
                <c:pt idx="385">
                  <c:v>73</c:v>
                </c:pt>
                <c:pt idx="386">
                  <c:v>74</c:v>
                </c:pt>
                <c:pt idx="387">
                  <c:v>74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74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74</c:v>
                </c:pt>
                <c:pt idx="396">
                  <c:v>74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74</c:v>
                </c:pt>
                <c:pt idx="401">
                  <c:v>75</c:v>
                </c:pt>
                <c:pt idx="402">
                  <c:v>75</c:v>
                </c:pt>
                <c:pt idx="403">
                  <c:v>75</c:v>
                </c:pt>
                <c:pt idx="404">
                  <c:v>75</c:v>
                </c:pt>
                <c:pt idx="405">
                  <c:v>75</c:v>
                </c:pt>
                <c:pt idx="406">
                  <c:v>75</c:v>
                </c:pt>
                <c:pt idx="407">
                  <c:v>75</c:v>
                </c:pt>
                <c:pt idx="408">
                  <c:v>75</c:v>
                </c:pt>
                <c:pt idx="409">
                  <c:v>75</c:v>
                </c:pt>
                <c:pt idx="410">
                  <c:v>75</c:v>
                </c:pt>
                <c:pt idx="411">
                  <c:v>75</c:v>
                </c:pt>
                <c:pt idx="412">
                  <c:v>75</c:v>
                </c:pt>
                <c:pt idx="413">
                  <c:v>75</c:v>
                </c:pt>
                <c:pt idx="414">
                  <c:v>75</c:v>
                </c:pt>
                <c:pt idx="415">
                  <c:v>75</c:v>
                </c:pt>
                <c:pt idx="416">
                  <c:v>75</c:v>
                </c:pt>
                <c:pt idx="417">
                  <c:v>75</c:v>
                </c:pt>
                <c:pt idx="418">
                  <c:v>75</c:v>
                </c:pt>
                <c:pt idx="419">
                  <c:v>75</c:v>
                </c:pt>
                <c:pt idx="420">
                  <c:v>75</c:v>
                </c:pt>
                <c:pt idx="421">
                  <c:v>75</c:v>
                </c:pt>
                <c:pt idx="422">
                  <c:v>76</c:v>
                </c:pt>
                <c:pt idx="423">
                  <c:v>76</c:v>
                </c:pt>
                <c:pt idx="424">
                  <c:v>76</c:v>
                </c:pt>
                <c:pt idx="425">
                  <c:v>76</c:v>
                </c:pt>
                <c:pt idx="426">
                  <c:v>76</c:v>
                </c:pt>
                <c:pt idx="427">
                  <c:v>76</c:v>
                </c:pt>
                <c:pt idx="428">
                  <c:v>76</c:v>
                </c:pt>
                <c:pt idx="429">
                  <c:v>76</c:v>
                </c:pt>
                <c:pt idx="430">
                  <c:v>76</c:v>
                </c:pt>
                <c:pt idx="431">
                  <c:v>76</c:v>
                </c:pt>
                <c:pt idx="432">
                  <c:v>76</c:v>
                </c:pt>
                <c:pt idx="433">
                  <c:v>76</c:v>
                </c:pt>
                <c:pt idx="434">
                  <c:v>76</c:v>
                </c:pt>
                <c:pt idx="435">
                  <c:v>76</c:v>
                </c:pt>
                <c:pt idx="436">
                  <c:v>76</c:v>
                </c:pt>
                <c:pt idx="437">
                  <c:v>76</c:v>
                </c:pt>
                <c:pt idx="438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7.9</c:v>
                </c:pt>
                <c:pt idx="1">
                  <c:v>9.4</c:v>
                </c:pt>
                <c:pt idx="2">
                  <c:v>9.4</c:v>
                </c:pt>
                <c:pt idx="3">
                  <c:v>6.1</c:v>
                </c:pt>
                <c:pt idx="4">
                  <c:v>9</c:v>
                </c:pt>
                <c:pt idx="5">
                  <c:v>5.4</c:v>
                </c:pt>
                <c:pt idx="6">
                  <c:v>5.4</c:v>
                </c:pt>
                <c:pt idx="7">
                  <c:v>10.4</c:v>
                </c:pt>
                <c:pt idx="8">
                  <c:v>5</c:v>
                </c:pt>
                <c:pt idx="9">
                  <c:v>5.8</c:v>
                </c:pt>
                <c:pt idx="10">
                  <c:v>10.4</c:v>
                </c:pt>
                <c:pt idx="11">
                  <c:v>10.4</c:v>
                </c:pt>
                <c:pt idx="12">
                  <c:v>9.6999999999999993</c:v>
                </c:pt>
                <c:pt idx="13">
                  <c:v>5</c:v>
                </c:pt>
                <c:pt idx="14">
                  <c:v>4.7</c:v>
                </c:pt>
                <c:pt idx="15">
                  <c:v>6.1</c:v>
                </c:pt>
                <c:pt idx="16">
                  <c:v>7.6</c:v>
                </c:pt>
                <c:pt idx="17">
                  <c:v>5.8</c:v>
                </c:pt>
                <c:pt idx="18">
                  <c:v>6.8</c:v>
                </c:pt>
                <c:pt idx="19">
                  <c:v>9.6999999999999993</c:v>
                </c:pt>
                <c:pt idx="20">
                  <c:v>7.2</c:v>
                </c:pt>
                <c:pt idx="21">
                  <c:v>13.3</c:v>
                </c:pt>
                <c:pt idx="22">
                  <c:v>9</c:v>
                </c:pt>
                <c:pt idx="23">
                  <c:v>7.2</c:v>
                </c:pt>
                <c:pt idx="24">
                  <c:v>7.9</c:v>
                </c:pt>
                <c:pt idx="25">
                  <c:v>8.3000000000000007</c:v>
                </c:pt>
                <c:pt idx="26">
                  <c:v>9.6999999999999993</c:v>
                </c:pt>
                <c:pt idx="27">
                  <c:v>6.5</c:v>
                </c:pt>
                <c:pt idx="28">
                  <c:v>6.8</c:v>
                </c:pt>
                <c:pt idx="29">
                  <c:v>6.1</c:v>
                </c:pt>
                <c:pt idx="30">
                  <c:v>5</c:v>
                </c:pt>
                <c:pt idx="31">
                  <c:v>9</c:v>
                </c:pt>
                <c:pt idx="32">
                  <c:v>11.2</c:v>
                </c:pt>
                <c:pt idx="33">
                  <c:v>9.4</c:v>
                </c:pt>
                <c:pt idx="34">
                  <c:v>11.5</c:v>
                </c:pt>
                <c:pt idx="35">
                  <c:v>8.6</c:v>
                </c:pt>
                <c:pt idx="36">
                  <c:v>5</c:v>
                </c:pt>
                <c:pt idx="37">
                  <c:v>7.6</c:v>
                </c:pt>
                <c:pt idx="38">
                  <c:v>6.5</c:v>
                </c:pt>
                <c:pt idx="39">
                  <c:v>8.3000000000000007</c:v>
                </c:pt>
                <c:pt idx="40">
                  <c:v>9</c:v>
                </c:pt>
                <c:pt idx="41">
                  <c:v>5.4</c:v>
                </c:pt>
                <c:pt idx="42">
                  <c:v>7.6</c:v>
                </c:pt>
                <c:pt idx="43">
                  <c:v>9.4</c:v>
                </c:pt>
                <c:pt idx="44">
                  <c:v>7.6</c:v>
                </c:pt>
                <c:pt idx="45">
                  <c:v>7.2</c:v>
                </c:pt>
                <c:pt idx="46">
                  <c:v>11.9</c:v>
                </c:pt>
                <c:pt idx="47">
                  <c:v>7.6</c:v>
                </c:pt>
                <c:pt idx="48">
                  <c:v>9.6999999999999993</c:v>
                </c:pt>
                <c:pt idx="49">
                  <c:v>7.6</c:v>
                </c:pt>
                <c:pt idx="50">
                  <c:v>9</c:v>
                </c:pt>
                <c:pt idx="51">
                  <c:v>14.4</c:v>
                </c:pt>
                <c:pt idx="52">
                  <c:v>9.4</c:v>
                </c:pt>
                <c:pt idx="53">
                  <c:v>13</c:v>
                </c:pt>
                <c:pt idx="54">
                  <c:v>7.2</c:v>
                </c:pt>
                <c:pt idx="55">
                  <c:v>10.4</c:v>
                </c:pt>
                <c:pt idx="56">
                  <c:v>9.4</c:v>
                </c:pt>
                <c:pt idx="57">
                  <c:v>10.4</c:v>
                </c:pt>
                <c:pt idx="58">
                  <c:v>14</c:v>
                </c:pt>
                <c:pt idx="59">
                  <c:v>11.2</c:v>
                </c:pt>
                <c:pt idx="60">
                  <c:v>7.9</c:v>
                </c:pt>
                <c:pt idx="61">
                  <c:v>15.1</c:v>
                </c:pt>
                <c:pt idx="62">
                  <c:v>11.5</c:v>
                </c:pt>
                <c:pt idx="63">
                  <c:v>8.3000000000000007</c:v>
                </c:pt>
                <c:pt idx="64">
                  <c:v>10.4</c:v>
                </c:pt>
                <c:pt idx="65">
                  <c:v>8.6</c:v>
                </c:pt>
                <c:pt idx="66">
                  <c:v>15.5</c:v>
                </c:pt>
                <c:pt idx="67">
                  <c:v>10.8</c:v>
                </c:pt>
                <c:pt idx="68">
                  <c:v>7.9</c:v>
                </c:pt>
                <c:pt idx="69">
                  <c:v>9.4</c:v>
                </c:pt>
                <c:pt idx="70">
                  <c:v>7.6</c:v>
                </c:pt>
                <c:pt idx="71">
                  <c:v>12.2</c:v>
                </c:pt>
                <c:pt idx="72">
                  <c:v>13</c:v>
                </c:pt>
                <c:pt idx="73">
                  <c:v>11.9</c:v>
                </c:pt>
                <c:pt idx="74">
                  <c:v>7.9</c:v>
                </c:pt>
                <c:pt idx="75">
                  <c:v>12.2</c:v>
                </c:pt>
                <c:pt idx="76">
                  <c:v>10.1</c:v>
                </c:pt>
                <c:pt idx="77">
                  <c:v>11.9</c:v>
                </c:pt>
                <c:pt idx="78">
                  <c:v>10.8</c:v>
                </c:pt>
                <c:pt idx="79">
                  <c:v>11.5</c:v>
                </c:pt>
                <c:pt idx="80">
                  <c:v>14</c:v>
                </c:pt>
                <c:pt idx="81">
                  <c:v>12.6</c:v>
                </c:pt>
                <c:pt idx="82">
                  <c:v>10.4</c:v>
                </c:pt>
                <c:pt idx="83">
                  <c:v>11.2</c:v>
                </c:pt>
                <c:pt idx="84">
                  <c:v>14.4</c:v>
                </c:pt>
                <c:pt idx="85">
                  <c:v>11.5</c:v>
                </c:pt>
                <c:pt idx="86">
                  <c:v>10.1</c:v>
                </c:pt>
                <c:pt idx="87">
                  <c:v>6.5</c:v>
                </c:pt>
                <c:pt idx="88">
                  <c:v>9.6999999999999993</c:v>
                </c:pt>
                <c:pt idx="89">
                  <c:v>16.2</c:v>
                </c:pt>
                <c:pt idx="90">
                  <c:v>9.4</c:v>
                </c:pt>
                <c:pt idx="91">
                  <c:v>8.3000000000000007</c:v>
                </c:pt>
                <c:pt idx="92">
                  <c:v>8.6</c:v>
                </c:pt>
                <c:pt idx="93">
                  <c:v>13.7</c:v>
                </c:pt>
                <c:pt idx="94">
                  <c:v>10.1</c:v>
                </c:pt>
                <c:pt idx="95">
                  <c:v>11.2</c:v>
                </c:pt>
                <c:pt idx="96">
                  <c:v>12.6</c:v>
                </c:pt>
                <c:pt idx="97">
                  <c:v>8.3000000000000007</c:v>
                </c:pt>
                <c:pt idx="98">
                  <c:v>12.6</c:v>
                </c:pt>
                <c:pt idx="99">
                  <c:v>13</c:v>
                </c:pt>
                <c:pt idx="100">
                  <c:v>6.1</c:v>
                </c:pt>
                <c:pt idx="101">
                  <c:v>8.6</c:v>
                </c:pt>
                <c:pt idx="102">
                  <c:v>5.4</c:v>
                </c:pt>
                <c:pt idx="103">
                  <c:v>8.6</c:v>
                </c:pt>
                <c:pt idx="104">
                  <c:v>7.6</c:v>
                </c:pt>
                <c:pt idx="105">
                  <c:v>11.5</c:v>
                </c:pt>
                <c:pt idx="106">
                  <c:v>14.4</c:v>
                </c:pt>
                <c:pt idx="107">
                  <c:v>10.1</c:v>
                </c:pt>
                <c:pt idx="108">
                  <c:v>6.8</c:v>
                </c:pt>
                <c:pt idx="109">
                  <c:v>10.8</c:v>
                </c:pt>
                <c:pt idx="110">
                  <c:v>9.6999999999999993</c:v>
                </c:pt>
                <c:pt idx="111">
                  <c:v>8.3000000000000007</c:v>
                </c:pt>
                <c:pt idx="112">
                  <c:v>7.6</c:v>
                </c:pt>
                <c:pt idx="113">
                  <c:v>9</c:v>
                </c:pt>
                <c:pt idx="114">
                  <c:v>7.2</c:v>
                </c:pt>
                <c:pt idx="115">
                  <c:v>10.1</c:v>
                </c:pt>
                <c:pt idx="116">
                  <c:v>11.2</c:v>
                </c:pt>
                <c:pt idx="117">
                  <c:v>8.6</c:v>
                </c:pt>
                <c:pt idx="118">
                  <c:v>9</c:v>
                </c:pt>
                <c:pt idx="119">
                  <c:v>10.4</c:v>
                </c:pt>
                <c:pt idx="120">
                  <c:v>7.6</c:v>
                </c:pt>
                <c:pt idx="121">
                  <c:v>6.1</c:v>
                </c:pt>
                <c:pt idx="122">
                  <c:v>15.5</c:v>
                </c:pt>
                <c:pt idx="123">
                  <c:v>9</c:v>
                </c:pt>
                <c:pt idx="124">
                  <c:v>11.2</c:v>
                </c:pt>
                <c:pt idx="125">
                  <c:v>7.2</c:v>
                </c:pt>
                <c:pt idx="126">
                  <c:v>10.4</c:v>
                </c:pt>
                <c:pt idx="127">
                  <c:v>13.3</c:v>
                </c:pt>
                <c:pt idx="128">
                  <c:v>6.1</c:v>
                </c:pt>
                <c:pt idx="129">
                  <c:v>16.600000000000001</c:v>
                </c:pt>
                <c:pt idx="130">
                  <c:v>10.4</c:v>
                </c:pt>
                <c:pt idx="131">
                  <c:v>8.6</c:v>
                </c:pt>
                <c:pt idx="132">
                  <c:v>10.8</c:v>
                </c:pt>
                <c:pt idx="133">
                  <c:v>10.1</c:v>
                </c:pt>
                <c:pt idx="134">
                  <c:v>10.8</c:v>
                </c:pt>
                <c:pt idx="135">
                  <c:v>11.2</c:v>
                </c:pt>
                <c:pt idx="136">
                  <c:v>7.6</c:v>
                </c:pt>
                <c:pt idx="137">
                  <c:v>6.8</c:v>
                </c:pt>
                <c:pt idx="138">
                  <c:v>8.6</c:v>
                </c:pt>
                <c:pt idx="139">
                  <c:v>11.2</c:v>
                </c:pt>
                <c:pt idx="140">
                  <c:v>13.3</c:v>
                </c:pt>
                <c:pt idx="141">
                  <c:v>6.5</c:v>
                </c:pt>
                <c:pt idx="142">
                  <c:v>7.9</c:v>
                </c:pt>
                <c:pt idx="143">
                  <c:v>9.6999999999999993</c:v>
                </c:pt>
                <c:pt idx="144">
                  <c:v>6.8</c:v>
                </c:pt>
                <c:pt idx="145">
                  <c:v>10.8</c:v>
                </c:pt>
                <c:pt idx="146">
                  <c:v>5.4</c:v>
                </c:pt>
                <c:pt idx="147">
                  <c:v>7.6</c:v>
                </c:pt>
                <c:pt idx="148">
                  <c:v>13</c:v>
                </c:pt>
                <c:pt idx="149">
                  <c:v>13.3</c:v>
                </c:pt>
                <c:pt idx="150">
                  <c:v>9.4</c:v>
                </c:pt>
                <c:pt idx="151">
                  <c:v>11.2</c:v>
                </c:pt>
                <c:pt idx="152">
                  <c:v>11.9</c:v>
                </c:pt>
                <c:pt idx="153">
                  <c:v>13.3</c:v>
                </c:pt>
                <c:pt idx="154">
                  <c:v>9</c:v>
                </c:pt>
                <c:pt idx="155">
                  <c:v>9</c:v>
                </c:pt>
                <c:pt idx="156">
                  <c:v>16.600000000000001</c:v>
                </c:pt>
                <c:pt idx="157">
                  <c:v>13.3</c:v>
                </c:pt>
                <c:pt idx="158">
                  <c:v>7.2</c:v>
                </c:pt>
                <c:pt idx="159">
                  <c:v>12.2</c:v>
                </c:pt>
                <c:pt idx="160">
                  <c:v>15.1</c:v>
                </c:pt>
                <c:pt idx="161">
                  <c:v>10.8</c:v>
                </c:pt>
                <c:pt idx="162">
                  <c:v>7.2</c:v>
                </c:pt>
                <c:pt idx="163">
                  <c:v>7.9</c:v>
                </c:pt>
                <c:pt idx="164">
                  <c:v>10.4</c:v>
                </c:pt>
                <c:pt idx="165">
                  <c:v>16.600000000000001</c:v>
                </c:pt>
                <c:pt idx="166">
                  <c:v>15.5</c:v>
                </c:pt>
                <c:pt idx="167">
                  <c:v>9</c:v>
                </c:pt>
                <c:pt idx="168">
                  <c:v>14</c:v>
                </c:pt>
                <c:pt idx="169">
                  <c:v>17.3</c:v>
                </c:pt>
                <c:pt idx="170">
                  <c:v>9.4</c:v>
                </c:pt>
                <c:pt idx="171">
                  <c:v>8.3000000000000007</c:v>
                </c:pt>
                <c:pt idx="172">
                  <c:v>14</c:v>
                </c:pt>
                <c:pt idx="173">
                  <c:v>18</c:v>
                </c:pt>
                <c:pt idx="174">
                  <c:v>22</c:v>
                </c:pt>
                <c:pt idx="175">
                  <c:v>13</c:v>
                </c:pt>
                <c:pt idx="176">
                  <c:v>6.1</c:v>
                </c:pt>
                <c:pt idx="177">
                  <c:v>13.3</c:v>
                </c:pt>
                <c:pt idx="178">
                  <c:v>11.2</c:v>
                </c:pt>
                <c:pt idx="179">
                  <c:v>6.5</c:v>
                </c:pt>
                <c:pt idx="180">
                  <c:v>9.4</c:v>
                </c:pt>
                <c:pt idx="181">
                  <c:v>11.9</c:v>
                </c:pt>
                <c:pt idx="182">
                  <c:v>11.5</c:v>
                </c:pt>
                <c:pt idx="183">
                  <c:v>6.5</c:v>
                </c:pt>
                <c:pt idx="184">
                  <c:v>6.1</c:v>
                </c:pt>
                <c:pt idx="185">
                  <c:v>10.1</c:v>
                </c:pt>
                <c:pt idx="186">
                  <c:v>20.2</c:v>
                </c:pt>
                <c:pt idx="187">
                  <c:v>11.2</c:v>
                </c:pt>
                <c:pt idx="188">
                  <c:v>8.3000000000000007</c:v>
                </c:pt>
                <c:pt idx="189">
                  <c:v>11.5</c:v>
                </c:pt>
                <c:pt idx="190">
                  <c:v>5.8</c:v>
                </c:pt>
                <c:pt idx="191">
                  <c:v>10.1</c:v>
                </c:pt>
                <c:pt idx="192">
                  <c:v>6.1</c:v>
                </c:pt>
                <c:pt idx="193">
                  <c:v>10.1</c:v>
                </c:pt>
                <c:pt idx="194">
                  <c:v>5.8</c:v>
                </c:pt>
                <c:pt idx="195">
                  <c:v>9.4</c:v>
                </c:pt>
                <c:pt idx="196">
                  <c:v>6.8</c:v>
                </c:pt>
                <c:pt idx="197">
                  <c:v>10.8</c:v>
                </c:pt>
                <c:pt idx="198">
                  <c:v>7.2</c:v>
                </c:pt>
                <c:pt idx="199">
                  <c:v>9</c:v>
                </c:pt>
                <c:pt idx="200">
                  <c:v>18.7</c:v>
                </c:pt>
                <c:pt idx="201">
                  <c:v>13.3</c:v>
                </c:pt>
                <c:pt idx="202">
                  <c:v>5.4</c:v>
                </c:pt>
                <c:pt idx="203">
                  <c:v>13</c:v>
                </c:pt>
                <c:pt idx="204">
                  <c:v>15.1</c:v>
                </c:pt>
                <c:pt idx="205">
                  <c:v>7.9</c:v>
                </c:pt>
                <c:pt idx="206">
                  <c:v>9.4</c:v>
                </c:pt>
                <c:pt idx="207">
                  <c:v>10.4</c:v>
                </c:pt>
                <c:pt idx="208">
                  <c:v>9.6999999999999993</c:v>
                </c:pt>
                <c:pt idx="209">
                  <c:v>7.6</c:v>
                </c:pt>
                <c:pt idx="210">
                  <c:v>9.4</c:v>
                </c:pt>
                <c:pt idx="211">
                  <c:v>6.5</c:v>
                </c:pt>
                <c:pt idx="212">
                  <c:v>13</c:v>
                </c:pt>
                <c:pt idx="213">
                  <c:v>10.8</c:v>
                </c:pt>
                <c:pt idx="214">
                  <c:v>11.2</c:v>
                </c:pt>
                <c:pt idx="215">
                  <c:v>7.9</c:v>
                </c:pt>
                <c:pt idx="216">
                  <c:v>9</c:v>
                </c:pt>
                <c:pt idx="217">
                  <c:v>7.2</c:v>
                </c:pt>
                <c:pt idx="218">
                  <c:v>13.3</c:v>
                </c:pt>
                <c:pt idx="219">
                  <c:v>6.1</c:v>
                </c:pt>
                <c:pt idx="220">
                  <c:v>10.8</c:v>
                </c:pt>
                <c:pt idx="221">
                  <c:v>5.8</c:v>
                </c:pt>
                <c:pt idx="222">
                  <c:v>9</c:v>
                </c:pt>
                <c:pt idx="223">
                  <c:v>6.5</c:v>
                </c:pt>
                <c:pt idx="224">
                  <c:v>7.6</c:v>
                </c:pt>
                <c:pt idx="225">
                  <c:v>11.2</c:v>
                </c:pt>
                <c:pt idx="226">
                  <c:v>10.8</c:v>
                </c:pt>
                <c:pt idx="227">
                  <c:v>15.8</c:v>
                </c:pt>
                <c:pt idx="228">
                  <c:v>6.8</c:v>
                </c:pt>
                <c:pt idx="229">
                  <c:v>7.6</c:v>
                </c:pt>
                <c:pt idx="230">
                  <c:v>13</c:v>
                </c:pt>
                <c:pt idx="231">
                  <c:v>10.4</c:v>
                </c:pt>
                <c:pt idx="232">
                  <c:v>10.8</c:v>
                </c:pt>
                <c:pt idx="233">
                  <c:v>13.7</c:v>
                </c:pt>
                <c:pt idx="234">
                  <c:v>7.9</c:v>
                </c:pt>
                <c:pt idx="235">
                  <c:v>15.1</c:v>
                </c:pt>
                <c:pt idx="236">
                  <c:v>15.5</c:v>
                </c:pt>
                <c:pt idx="237">
                  <c:v>7.6</c:v>
                </c:pt>
                <c:pt idx="238">
                  <c:v>8.3000000000000007</c:v>
                </c:pt>
                <c:pt idx="239">
                  <c:v>11.2</c:v>
                </c:pt>
                <c:pt idx="240">
                  <c:v>6.8</c:v>
                </c:pt>
                <c:pt idx="241">
                  <c:v>8.6</c:v>
                </c:pt>
                <c:pt idx="242">
                  <c:v>10.4</c:v>
                </c:pt>
                <c:pt idx="243">
                  <c:v>6.5</c:v>
                </c:pt>
                <c:pt idx="244">
                  <c:v>11.2</c:v>
                </c:pt>
                <c:pt idx="245">
                  <c:v>17.600000000000001</c:v>
                </c:pt>
                <c:pt idx="246">
                  <c:v>10.8</c:v>
                </c:pt>
                <c:pt idx="247">
                  <c:v>6.5</c:v>
                </c:pt>
                <c:pt idx="248">
                  <c:v>8.3000000000000007</c:v>
                </c:pt>
                <c:pt idx="249">
                  <c:v>10.4</c:v>
                </c:pt>
                <c:pt idx="250">
                  <c:v>8.6</c:v>
                </c:pt>
                <c:pt idx="251">
                  <c:v>9.4</c:v>
                </c:pt>
                <c:pt idx="252">
                  <c:v>10.8</c:v>
                </c:pt>
                <c:pt idx="253">
                  <c:v>10.8</c:v>
                </c:pt>
                <c:pt idx="254">
                  <c:v>8.3000000000000007</c:v>
                </c:pt>
                <c:pt idx="255">
                  <c:v>10.8</c:v>
                </c:pt>
                <c:pt idx="256">
                  <c:v>9.4</c:v>
                </c:pt>
                <c:pt idx="257">
                  <c:v>7.6</c:v>
                </c:pt>
                <c:pt idx="258">
                  <c:v>10.4</c:v>
                </c:pt>
                <c:pt idx="259">
                  <c:v>8.3000000000000007</c:v>
                </c:pt>
                <c:pt idx="260">
                  <c:v>7.6</c:v>
                </c:pt>
                <c:pt idx="261">
                  <c:v>6.8</c:v>
                </c:pt>
                <c:pt idx="262">
                  <c:v>9.4</c:v>
                </c:pt>
                <c:pt idx="263">
                  <c:v>6.8</c:v>
                </c:pt>
                <c:pt idx="264">
                  <c:v>5.8</c:v>
                </c:pt>
                <c:pt idx="265">
                  <c:v>9.6999999999999993</c:v>
                </c:pt>
                <c:pt idx="266">
                  <c:v>5</c:v>
                </c:pt>
                <c:pt idx="267">
                  <c:v>7.9</c:v>
                </c:pt>
                <c:pt idx="268">
                  <c:v>7.2</c:v>
                </c:pt>
                <c:pt idx="269">
                  <c:v>9.6999999999999993</c:v>
                </c:pt>
                <c:pt idx="270">
                  <c:v>9.6999999999999993</c:v>
                </c:pt>
                <c:pt idx="271">
                  <c:v>8.3000000000000007</c:v>
                </c:pt>
                <c:pt idx="272">
                  <c:v>7.9</c:v>
                </c:pt>
                <c:pt idx="273">
                  <c:v>7.9</c:v>
                </c:pt>
                <c:pt idx="274">
                  <c:v>9.4</c:v>
                </c:pt>
                <c:pt idx="275">
                  <c:v>10.1</c:v>
                </c:pt>
                <c:pt idx="276">
                  <c:v>9</c:v>
                </c:pt>
                <c:pt idx="277">
                  <c:v>15.5</c:v>
                </c:pt>
                <c:pt idx="278">
                  <c:v>7.6</c:v>
                </c:pt>
                <c:pt idx="279">
                  <c:v>8.6</c:v>
                </c:pt>
                <c:pt idx="280">
                  <c:v>4.3</c:v>
                </c:pt>
                <c:pt idx="281">
                  <c:v>7.2</c:v>
                </c:pt>
                <c:pt idx="282">
                  <c:v>9.6999999999999993</c:v>
                </c:pt>
                <c:pt idx="283">
                  <c:v>8.3000000000000007</c:v>
                </c:pt>
                <c:pt idx="284">
                  <c:v>7.9</c:v>
                </c:pt>
                <c:pt idx="285">
                  <c:v>6.5</c:v>
                </c:pt>
                <c:pt idx="286">
                  <c:v>5.8</c:v>
                </c:pt>
                <c:pt idx="287">
                  <c:v>5.8</c:v>
                </c:pt>
                <c:pt idx="288">
                  <c:v>11.2</c:v>
                </c:pt>
                <c:pt idx="289">
                  <c:v>9.4</c:v>
                </c:pt>
                <c:pt idx="290">
                  <c:v>6.8</c:v>
                </c:pt>
                <c:pt idx="291">
                  <c:v>8.6</c:v>
                </c:pt>
                <c:pt idx="292">
                  <c:v>14</c:v>
                </c:pt>
                <c:pt idx="293">
                  <c:v>7.6</c:v>
                </c:pt>
                <c:pt idx="294">
                  <c:v>6.5</c:v>
                </c:pt>
                <c:pt idx="295">
                  <c:v>9.6999999999999993</c:v>
                </c:pt>
                <c:pt idx="296">
                  <c:v>7.9</c:v>
                </c:pt>
                <c:pt idx="297">
                  <c:v>12.6</c:v>
                </c:pt>
                <c:pt idx="298">
                  <c:v>10.4</c:v>
                </c:pt>
                <c:pt idx="299">
                  <c:v>10.4</c:v>
                </c:pt>
                <c:pt idx="300">
                  <c:v>9.4</c:v>
                </c:pt>
                <c:pt idx="301">
                  <c:v>13.7</c:v>
                </c:pt>
                <c:pt idx="302">
                  <c:v>5.4</c:v>
                </c:pt>
                <c:pt idx="303">
                  <c:v>9.4</c:v>
                </c:pt>
                <c:pt idx="304">
                  <c:v>9</c:v>
                </c:pt>
                <c:pt idx="305">
                  <c:v>9.6999999999999993</c:v>
                </c:pt>
                <c:pt idx="306">
                  <c:v>11.2</c:v>
                </c:pt>
                <c:pt idx="307">
                  <c:v>6.5</c:v>
                </c:pt>
                <c:pt idx="308">
                  <c:v>8.6</c:v>
                </c:pt>
                <c:pt idx="309">
                  <c:v>17.600000000000001</c:v>
                </c:pt>
                <c:pt idx="310">
                  <c:v>5</c:v>
                </c:pt>
                <c:pt idx="311">
                  <c:v>8.6</c:v>
                </c:pt>
                <c:pt idx="312">
                  <c:v>12.6</c:v>
                </c:pt>
                <c:pt idx="313">
                  <c:v>10.8</c:v>
                </c:pt>
                <c:pt idx="314">
                  <c:v>4.3</c:v>
                </c:pt>
                <c:pt idx="315">
                  <c:v>9</c:v>
                </c:pt>
                <c:pt idx="316">
                  <c:v>10.1</c:v>
                </c:pt>
                <c:pt idx="317">
                  <c:v>5</c:v>
                </c:pt>
                <c:pt idx="318">
                  <c:v>7.2</c:v>
                </c:pt>
                <c:pt idx="319">
                  <c:v>9.6999999999999993</c:v>
                </c:pt>
                <c:pt idx="320">
                  <c:v>9.6999999999999993</c:v>
                </c:pt>
                <c:pt idx="321">
                  <c:v>4.3</c:v>
                </c:pt>
                <c:pt idx="322">
                  <c:v>8.3000000000000007</c:v>
                </c:pt>
                <c:pt idx="323">
                  <c:v>6.5</c:v>
                </c:pt>
                <c:pt idx="324">
                  <c:v>7.9</c:v>
                </c:pt>
                <c:pt idx="325">
                  <c:v>5.8</c:v>
                </c:pt>
                <c:pt idx="326">
                  <c:v>6.5</c:v>
                </c:pt>
                <c:pt idx="327">
                  <c:v>4.3</c:v>
                </c:pt>
                <c:pt idx="328">
                  <c:v>8.6</c:v>
                </c:pt>
                <c:pt idx="329">
                  <c:v>12.2</c:v>
                </c:pt>
                <c:pt idx="330">
                  <c:v>11.2</c:v>
                </c:pt>
                <c:pt idx="331">
                  <c:v>9.6999999999999993</c:v>
                </c:pt>
                <c:pt idx="332">
                  <c:v>9</c:v>
                </c:pt>
                <c:pt idx="333">
                  <c:v>7.9</c:v>
                </c:pt>
                <c:pt idx="334">
                  <c:v>5.4</c:v>
                </c:pt>
                <c:pt idx="335">
                  <c:v>6.8</c:v>
                </c:pt>
                <c:pt idx="336">
                  <c:v>9</c:v>
                </c:pt>
                <c:pt idx="337">
                  <c:v>7.6</c:v>
                </c:pt>
                <c:pt idx="338">
                  <c:v>10.1</c:v>
                </c:pt>
                <c:pt idx="339">
                  <c:v>6.1</c:v>
                </c:pt>
                <c:pt idx="340">
                  <c:v>8.3000000000000007</c:v>
                </c:pt>
                <c:pt idx="341">
                  <c:v>6.8</c:v>
                </c:pt>
                <c:pt idx="342">
                  <c:v>7.6</c:v>
                </c:pt>
                <c:pt idx="343">
                  <c:v>9</c:v>
                </c:pt>
                <c:pt idx="344">
                  <c:v>9.4</c:v>
                </c:pt>
                <c:pt idx="345">
                  <c:v>7.9</c:v>
                </c:pt>
                <c:pt idx="346">
                  <c:v>8.3000000000000007</c:v>
                </c:pt>
                <c:pt idx="347">
                  <c:v>6.8</c:v>
                </c:pt>
                <c:pt idx="348">
                  <c:v>7.6</c:v>
                </c:pt>
                <c:pt idx="349">
                  <c:v>6.5</c:v>
                </c:pt>
                <c:pt idx="350">
                  <c:v>7.9</c:v>
                </c:pt>
                <c:pt idx="351">
                  <c:v>9</c:v>
                </c:pt>
                <c:pt idx="352">
                  <c:v>9.4</c:v>
                </c:pt>
                <c:pt idx="353">
                  <c:v>6.8</c:v>
                </c:pt>
                <c:pt idx="354">
                  <c:v>6.5</c:v>
                </c:pt>
                <c:pt idx="355">
                  <c:v>7.2</c:v>
                </c:pt>
                <c:pt idx="356">
                  <c:v>6.8</c:v>
                </c:pt>
                <c:pt idx="357">
                  <c:v>7.9</c:v>
                </c:pt>
                <c:pt idx="358">
                  <c:v>5.8</c:v>
                </c:pt>
                <c:pt idx="359">
                  <c:v>9.6999999999999993</c:v>
                </c:pt>
                <c:pt idx="360">
                  <c:v>7.9</c:v>
                </c:pt>
                <c:pt idx="361">
                  <c:v>6.5</c:v>
                </c:pt>
                <c:pt idx="362">
                  <c:v>5.8</c:v>
                </c:pt>
                <c:pt idx="363">
                  <c:v>3.6</c:v>
                </c:pt>
                <c:pt idx="364">
                  <c:v>5.4</c:v>
                </c:pt>
                <c:pt idx="365">
                  <c:v>7.2</c:v>
                </c:pt>
                <c:pt idx="366">
                  <c:v>10.8</c:v>
                </c:pt>
                <c:pt idx="367">
                  <c:v>6.8</c:v>
                </c:pt>
                <c:pt idx="368">
                  <c:v>6.8</c:v>
                </c:pt>
                <c:pt idx="369">
                  <c:v>7.2</c:v>
                </c:pt>
                <c:pt idx="370">
                  <c:v>7.6</c:v>
                </c:pt>
                <c:pt idx="371">
                  <c:v>8.3000000000000007</c:v>
                </c:pt>
                <c:pt idx="372">
                  <c:v>6.1</c:v>
                </c:pt>
                <c:pt idx="373">
                  <c:v>6.1</c:v>
                </c:pt>
                <c:pt idx="374">
                  <c:v>5.8</c:v>
                </c:pt>
                <c:pt idx="375">
                  <c:v>10.8</c:v>
                </c:pt>
                <c:pt idx="376">
                  <c:v>9.6999999999999993</c:v>
                </c:pt>
                <c:pt idx="377">
                  <c:v>7.9</c:v>
                </c:pt>
                <c:pt idx="378">
                  <c:v>10.1</c:v>
                </c:pt>
                <c:pt idx="379">
                  <c:v>7.9</c:v>
                </c:pt>
                <c:pt idx="380">
                  <c:v>9</c:v>
                </c:pt>
                <c:pt idx="381">
                  <c:v>8.6</c:v>
                </c:pt>
                <c:pt idx="382">
                  <c:v>7.9</c:v>
                </c:pt>
                <c:pt idx="383">
                  <c:v>8.3000000000000007</c:v>
                </c:pt>
                <c:pt idx="384">
                  <c:v>6.8</c:v>
                </c:pt>
                <c:pt idx="385">
                  <c:v>10.1</c:v>
                </c:pt>
                <c:pt idx="386">
                  <c:v>8.6</c:v>
                </c:pt>
                <c:pt idx="387">
                  <c:v>6.5</c:v>
                </c:pt>
                <c:pt idx="388">
                  <c:v>9.4</c:v>
                </c:pt>
                <c:pt idx="389">
                  <c:v>13.3</c:v>
                </c:pt>
                <c:pt idx="390">
                  <c:v>7.6</c:v>
                </c:pt>
                <c:pt idx="391">
                  <c:v>7.2</c:v>
                </c:pt>
                <c:pt idx="392">
                  <c:v>6.1</c:v>
                </c:pt>
                <c:pt idx="393">
                  <c:v>11.9</c:v>
                </c:pt>
                <c:pt idx="394">
                  <c:v>8.3000000000000007</c:v>
                </c:pt>
                <c:pt idx="395">
                  <c:v>6.5</c:v>
                </c:pt>
                <c:pt idx="396">
                  <c:v>9.6999999999999993</c:v>
                </c:pt>
                <c:pt idx="397">
                  <c:v>8.6</c:v>
                </c:pt>
                <c:pt idx="398">
                  <c:v>10.1</c:v>
                </c:pt>
                <c:pt idx="399">
                  <c:v>14.4</c:v>
                </c:pt>
                <c:pt idx="400">
                  <c:v>6.8</c:v>
                </c:pt>
                <c:pt idx="401">
                  <c:v>7.6</c:v>
                </c:pt>
                <c:pt idx="402">
                  <c:v>6.8</c:v>
                </c:pt>
                <c:pt idx="403">
                  <c:v>5</c:v>
                </c:pt>
                <c:pt idx="404">
                  <c:v>5.8</c:v>
                </c:pt>
                <c:pt idx="405">
                  <c:v>8.6</c:v>
                </c:pt>
                <c:pt idx="406">
                  <c:v>4</c:v>
                </c:pt>
                <c:pt idx="407">
                  <c:v>8.3000000000000007</c:v>
                </c:pt>
                <c:pt idx="408">
                  <c:v>7.6</c:v>
                </c:pt>
                <c:pt idx="409">
                  <c:v>6.5</c:v>
                </c:pt>
                <c:pt idx="410">
                  <c:v>10.1</c:v>
                </c:pt>
                <c:pt idx="411">
                  <c:v>7.9</c:v>
                </c:pt>
                <c:pt idx="412">
                  <c:v>5.8</c:v>
                </c:pt>
                <c:pt idx="413">
                  <c:v>8.6</c:v>
                </c:pt>
                <c:pt idx="414">
                  <c:v>7.2</c:v>
                </c:pt>
                <c:pt idx="415">
                  <c:v>12.2</c:v>
                </c:pt>
                <c:pt idx="416">
                  <c:v>9.6999999999999993</c:v>
                </c:pt>
                <c:pt idx="417">
                  <c:v>13.7</c:v>
                </c:pt>
                <c:pt idx="418">
                  <c:v>9</c:v>
                </c:pt>
                <c:pt idx="419">
                  <c:v>9.6999999999999993</c:v>
                </c:pt>
                <c:pt idx="420">
                  <c:v>7.9</c:v>
                </c:pt>
                <c:pt idx="421">
                  <c:v>7.6</c:v>
                </c:pt>
                <c:pt idx="422">
                  <c:v>10.4</c:v>
                </c:pt>
                <c:pt idx="423">
                  <c:v>10.1</c:v>
                </c:pt>
                <c:pt idx="424">
                  <c:v>5</c:v>
                </c:pt>
                <c:pt idx="425">
                  <c:v>7.6</c:v>
                </c:pt>
                <c:pt idx="426">
                  <c:v>7.2</c:v>
                </c:pt>
                <c:pt idx="427">
                  <c:v>5</c:v>
                </c:pt>
                <c:pt idx="428">
                  <c:v>9.4</c:v>
                </c:pt>
                <c:pt idx="429">
                  <c:v>6.5</c:v>
                </c:pt>
                <c:pt idx="430">
                  <c:v>4.3</c:v>
                </c:pt>
                <c:pt idx="431">
                  <c:v>6.8</c:v>
                </c:pt>
                <c:pt idx="432">
                  <c:v>6.1</c:v>
                </c:pt>
                <c:pt idx="433">
                  <c:v>9.4</c:v>
                </c:pt>
                <c:pt idx="434">
                  <c:v>6.5</c:v>
                </c:pt>
                <c:pt idx="435">
                  <c:v>5.4</c:v>
                </c:pt>
                <c:pt idx="436">
                  <c:v>5.4</c:v>
                </c:pt>
                <c:pt idx="437">
                  <c:v>7.6</c:v>
                </c:pt>
                <c:pt idx="438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8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04 octobre 2026 à 07:30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 h 36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24.7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27.0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22.0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76 %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16.4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24.7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16.4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04 octobre 2026 à 07:30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 h 36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04 octobre 2026 à 07:30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3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U24" sqref="U24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0.98333333333333339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16.399999999999999</v>
      </c>
      <c r="C5" s="125"/>
      <c r="D5" s="124">
        <f>VLOOKUP($B5,$E$9:$R$1450,14,0)</f>
        <v>0.30138888888888898</v>
      </c>
      <c r="E5" s="123">
        <f>MIN(B9:B1448)</f>
        <v>16.399999999999999</v>
      </c>
      <c r="F5" s="122"/>
      <c r="G5" s="121">
        <f>VLOOKUP($E5,$B$9:$R$1450,17,0)</f>
        <v>0.30138888888888898</v>
      </c>
      <c r="H5" s="120">
        <f>MAX(B9:B1448)</f>
        <v>19.399999999999999</v>
      </c>
      <c r="I5" s="119"/>
      <c r="J5" s="118">
        <f>VLOOKUP($H5,$B$9:$R$1450,17,0)</f>
        <v>8.3333333333333297E-3</v>
      </c>
      <c r="K5" s="86">
        <f>MAX(G9:G1448)</f>
        <v>22</v>
      </c>
      <c r="L5" s="101"/>
      <c r="M5" s="117">
        <f>VLOOKUP($K5,$G$9:$R$1450,12,0)</f>
        <v>0.120833333333333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22</v>
      </c>
      <c r="L7" s="85"/>
      <c r="M7" s="84">
        <f>VLOOKUP($K5,$G$9:$R$1448,12,0)</f>
        <v>0.120833333333333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19.3</v>
      </c>
      <c r="C9" s="2">
        <v>67</v>
      </c>
      <c r="D9" s="2">
        <v>13</v>
      </c>
      <c r="E9" s="2">
        <v>19.3</v>
      </c>
      <c r="F9" s="2">
        <v>6.8</v>
      </c>
      <c r="G9" s="2">
        <v>7.9</v>
      </c>
      <c r="H9" s="2">
        <v>1022.9</v>
      </c>
      <c r="I9" s="2">
        <v>0</v>
      </c>
      <c r="J9" s="2">
        <v>0</v>
      </c>
      <c r="K9" s="2">
        <v>0</v>
      </c>
      <c r="L9" s="2">
        <v>0</v>
      </c>
      <c r="M9" s="2">
        <v>3.9</v>
      </c>
      <c r="N9">
        <v>1.2</v>
      </c>
      <c r="O9">
        <v>327</v>
      </c>
      <c r="P9">
        <v>19.2</v>
      </c>
      <c r="Q9">
        <v>19.2</v>
      </c>
      <c r="R9" s="5">
        <v>0</v>
      </c>
      <c r="S9" s="602" t="s">
        <v>768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19.3</v>
      </c>
      <c r="C10" s="2">
        <v>68</v>
      </c>
      <c r="D10" s="2">
        <v>13.2</v>
      </c>
      <c r="E10" s="2">
        <v>19.3</v>
      </c>
      <c r="F10" s="2">
        <v>9.4</v>
      </c>
      <c r="G10" s="2">
        <v>9.4</v>
      </c>
      <c r="H10" s="2">
        <v>1023</v>
      </c>
      <c r="I10" s="2">
        <v>0</v>
      </c>
      <c r="J10" s="2">
        <v>0</v>
      </c>
      <c r="K10" s="2">
        <v>0</v>
      </c>
      <c r="L10" s="2">
        <v>0</v>
      </c>
      <c r="M10" s="2">
        <v>3.9</v>
      </c>
      <c r="N10">
        <v>1.2</v>
      </c>
      <c r="O10">
        <v>327</v>
      </c>
      <c r="P10">
        <v>19.2</v>
      </c>
      <c r="Q10">
        <v>19.2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7" t="s">
        <v>29</v>
      </c>
      <c r="AG10" s="638"/>
      <c r="AH10" s="638"/>
      <c r="AI10" s="638"/>
      <c r="AJ10" s="639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19.3</v>
      </c>
      <c r="C11" s="2">
        <v>67</v>
      </c>
      <c r="D11" s="2">
        <v>13</v>
      </c>
      <c r="E11" s="2">
        <v>19.3</v>
      </c>
      <c r="F11" s="2">
        <v>5.8</v>
      </c>
      <c r="G11" s="2">
        <v>9.4</v>
      </c>
      <c r="H11" s="2">
        <v>1023.1</v>
      </c>
      <c r="I11" s="2">
        <v>0</v>
      </c>
      <c r="J11" s="2">
        <v>0</v>
      </c>
      <c r="K11" s="2">
        <v>0</v>
      </c>
      <c r="L11" s="2">
        <v>0</v>
      </c>
      <c r="M11" s="2">
        <v>3.9</v>
      </c>
      <c r="N11">
        <v>1.2</v>
      </c>
      <c r="O11">
        <v>327</v>
      </c>
      <c r="P11">
        <v>19.2</v>
      </c>
      <c r="Q11">
        <v>19.2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19.3</v>
      </c>
      <c r="C12" s="2">
        <v>67</v>
      </c>
      <c r="D12" s="2">
        <v>13</v>
      </c>
      <c r="E12" s="2">
        <v>19.3</v>
      </c>
      <c r="F12" s="2">
        <v>5.4</v>
      </c>
      <c r="G12" s="2">
        <v>6.1</v>
      </c>
      <c r="H12" s="2">
        <v>1023.1</v>
      </c>
      <c r="I12" s="2">
        <v>0</v>
      </c>
      <c r="J12" s="2">
        <v>0</v>
      </c>
      <c r="K12" s="2">
        <v>0</v>
      </c>
      <c r="L12" s="2">
        <v>0</v>
      </c>
      <c r="M12" s="2">
        <v>3.9</v>
      </c>
      <c r="N12">
        <v>1.2</v>
      </c>
      <c r="O12">
        <v>327</v>
      </c>
      <c r="P12">
        <v>19.2</v>
      </c>
      <c r="Q12">
        <v>19.2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46299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19.3</v>
      </c>
      <c r="C13" s="2">
        <v>67</v>
      </c>
      <c r="D13" s="2">
        <v>13</v>
      </c>
      <c r="E13" s="2">
        <v>19.3</v>
      </c>
      <c r="F13" s="2">
        <v>6.8</v>
      </c>
      <c r="G13" s="2">
        <v>9</v>
      </c>
      <c r="H13" s="2">
        <v>1023</v>
      </c>
      <c r="I13" s="2">
        <v>0</v>
      </c>
      <c r="J13" s="2">
        <v>0</v>
      </c>
      <c r="K13" s="2">
        <v>0</v>
      </c>
      <c r="L13" s="2">
        <v>0</v>
      </c>
      <c r="M13" s="2">
        <v>3.9</v>
      </c>
      <c r="N13">
        <v>1.2</v>
      </c>
      <c r="O13">
        <v>327</v>
      </c>
      <c r="P13">
        <v>19.2</v>
      </c>
      <c r="Q13">
        <v>19.3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19.3</v>
      </c>
      <c r="C14" s="2">
        <v>67</v>
      </c>
      <c r="D14" s="2">
        <v>13</v>
      </c>
      <c r="E14" s="2">
        <v>19.3</v>
      </c>
      <c r="F14" s="2">
        <v>2.9</v>
      </c>
      <c r="G14" s="2">
        <v>5.4</v>
      </c>
      <c r="H14" s="2">
        <v>1023</v>
      </c>
      <c r="I14" s="2">
        <v>0</v>
      </c>
      <c r="J14" s="2">
        <v>0</v>
      </c>
      <c r="K14" s="2">
        <v>0</v>
      </c>
      <c r="L14" s="2">
        <v>0</v>
      </c>
      <c r="M14" s="2">
        <v>3.9</v>
      </c>
      <c r="N14">
        <v>1.2</v>
      </c>
      <c r="O14">
        <v>327</v>
      </c>
      <c r="P14">
        <v>19.2</v>
      </c>
      <c r="Q14">
        <v>19.2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19.3</v>
      </c>
      <c r="C15" s="2">
        <v>67</v>
      </c>
      <c r="D15" s="2">
        <v>13</v>
      </c>
      <c r="E15" s="2">
        <v>19.3</v>
      </c>
      <c r="F15" s="2">
        <v>4.7</v>
      </c>
      <c r="G15" s="2">
        <v>5.4</v>
      </c>
      <c r="H15" s="2">
        <v>1023</v>
      </c>
      <c r="I15" s="2">
        <v>0</v>
      </c>
      <c r="J15" s="2">
        <v>0</v>
      </c>
      <c r="K15" s="2">
        <v>0</v>
      </c>
      <c r="L15" s="2">
        <v>0</v>
      </c>
      <c r="M15" s="2">
        <v>3.9</v>
      </c>
      <c r="N15">
        <v>1.2</v>
      </c>
      <c r="O15">
        <v>327</v>
      </c>
      <c r="P15">
        <v>19.2</v>
      </c>
      <c r="Q15">
        <v>19.2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19.3</v>
      </c>
      <c r="C16" s="2">
        <v>67</v>
      </c>
      <c r="D16" s="2">
        <v>13</v>
      </c>
      <c r="E16" s="2">
        <v>19.3</v>
      </c>
      <c r="F16" s="2">
        <v>6.5</v>
      </c>
      <c r="G16" s="2">
        <v>10.4</v>
      </c>
      <c r="H16" s="2">
        <v>1023.1</v>
      </c>
      <c r="I16" s="2">
        <v>0</v>
      </c>
      <c r="J16" s="2">
        <v>0</v>
      </c>
      <c r="K16" s="2">
        <v>0</v>
      </c>
      <c r="L16" s="2">
        <v>0</v>
      </c>
      <c r="M16" s="2">
        <v>3.9</v>
      </c>
      <c r="N16">
        <v>1.2</v>
      </c>
      <c r="O16">
        <v>327</v>
      </c>
      <c r="P16">
        <v>19.2</v>
      </c>
      <c r="Q16">
        <v>19.2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19.3</v>
      </c>
      <c r="C17" s="2">
        <v>67</v>
      </c>
      <c r="D17" s="2">
        <v>13</v>
      </c>
      <c r="E17" s="2">
        <v>19.3</v>
      </c>
      <c r="F17" s="2">
        <v>3.6</v>
      </c>
      <c r="G17" s="2">
        <v>5</v>
      </c>
      <c r="H17" s="2">
        <v>1023.2</v>
      </c>
      <c r="I17" s="2">
        <v>0</v>
      </c>
      <c r="J17" s="2">
        <v>0</v>
      </c>
      <c r="K17" s="2">
        <v>0</v>
      </c>
      <c r="L17" s="2">
        <v>0</v>
      </c>
      <c r="M17" s="2">
        <v>3.9</v>
      </c>
      <c r="N17">
        <v>1.2</v>
      </c>
      <c r="O17">
        <v>327</v>
      </c>
      <c r="P17">
        <v>19.3</v>
      </c>
      <c r="Q17">
        <v>19.2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19.3</v>
      </c>
      <c r="C18" s="2">
        <v>67</v>
      </c>
      <c r="D18" s="2">
        <v>13</v>
      </c>
      <c r="E18" s="2">
        <v>19.3</v>
      </c>
      <c r="F18" s="2">
        <v>4.7</v>
      </c>
      <c r="G18" s="2">
        <v>5.8</v>
      </c>
      <c r="H18" s="2">
        <v>1023.3</v>
      </c>
      <c r="I18" s="2">
        <v>0</v>
      </c>
      <c r="J18" s="2">
        <v>0</v>
      </c>
      <c r="K18" s="2">
        <v>0</v>
      </c>
      <c r="L18" s="2">
        <v>0</v>
      </c>
      <c r="M18" s="2">
        <v>3.9</v>
      </c>
      <c r="N18">
        <v>1.2</v>
      </c>
      <c r="O18">
        <v>327</v>
      </c>
      <c r="P18">
        <v>19.2</v>
      </c>
      <c r="Q18">
        <v>19.2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19.3</v>
      </c>
      <c r="C19" s="2">
        <v>67</v>
      </c>
      <c r="D19" s="2">
        <v>13</v>
      </c>
      <c r="E19" s="2">
        <v>19.3</v>
      </c>
      <c r="F19" s="2">
        <v>5.8</v>
      </c>
      <c r="G19" s="2">
        <v>10.4</v>
      </c>
      <c r="H19" s="2">
        <v>1023.1</v>
      </c>
      <c r="I19" s="2">
        <v>0</v>
      </c>
      <c r="J19" s="2">
        <v>0</v>
      </c>
      <c r="K19" s="2">
        <v>0</v>
      </c>
      <c r="L19" s="2">
        <v>0</v>
      </c>
      <c r="M19" s="2">
        <v>3.9</v>
      </c>
      <c r="N19">
        <v>1.2</v>
      </c>
      <c r="O19">
        <v>327</v>
      </c>
      <c r="P19">
        <v>19.2</v>
      </c>
      <c r="Q19">
        <v>19.3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19.3</v>
      </c>
      <c r="C20" s="2">
        <v>66</v>
      </c>
      <c r="D20" s="2">
        <v>12.8</v>
      </c>
      <c r="E20" s="2">
        <v>19.3</v>
      </c>
      <c r="F20" s="2">
        <v>9</v>
      </c>
      <c r="G20" s="2">
        <v>10.4</v>
      </c>
      <c r="H20" s="2">
        <v>1023</v>
      </c>
      <c r="I20" s="2">
        <v>0</v>
      </c>
      <c r="J20" s="2">
        <v>0</v>
      </c>
      <c r="K20" s="2">
        <v>0</v>
      </c>
      <c r="L20" s="2">
        <v>0</v>
      </c>
      <c r="M20" s="2">
        <v>3.9</v>
      </c>
      <c r="N20">
        <v>1.2</v>
      </c>
      <c r="O20">
        <v>327</v>
      </c>
      <c r="P20">
        <v>19.2</v>
      </c>
      <c r="Q20">
        <v>19.2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19.399999999999999</v>
      </c>
      <c r="C21" s="2">
        <v>66</v>
      </c>
      <c r="D21" s="2">
        <v>12.9</v>
      </c>
      <c r="E21" s="2">
        <v>19.399999999999999</v>
      </c>
      <c r="F21" s="2">
        <v>7.6</v>
      </c>
      <c r="G21" s="2">
        <v>9.6999999999999993</v>
      </c>
      <c r="H21" s="2">
        <v>1023.2</v>
      </c>
      <c r="I21" s="2">
        <v>0</v>
      </c>
      <c r="J21" s="2">
        <v>0</v>
      </c>
      <c r="K21" s="2">
        <v>0</v>
      </c>
      <c r="L21" s="2">
        <v>0</v>
      </c>
      <c r="M21" s="2">
        <v>3.9</v>
      </c>
      <c r="N21">
        <v>1.2</v>
      </c>
      <c r="O21">
        <v>327</v>
      </c>
      <c r="P21">
        <v>19.2</v>
      </c>
      <c r="Q21">
        <v>19.2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19.399999999999999</v>
      </c>
      <c r="C22" s="2">
        <v>66</v>
      </c>
      <c r="D22" s="2">
        <v>12.9</v>
      </c>
      <c r="E22" s="2">
        <v>19.399999999999999</v>
      </c>
      <c r="F22" s="2">
        <v>3.2</v>
      </c>
      <c r="G22" s="2">
        <v>5</v>
      </c>
      <c r="H22" s="2">
        <v>1023.1</v>
      </c>
      <c r="I22" s="2">
        <v>0</v>
      </c>
      <c r="J22" s="2">
        <v>0</v>
      </c>
      <c r="K22" s="2">
        <v>0</v>
      </c>
      <c r="L22" s="2">
        <v>0</v>
      </c>
      <c r="M22" s="2">
        <v>3.9</v>
      </c>
      <c r="N22">
        <v>1.2</v>
      </c>
      <c r="O22">
        <v>327</v>
      </c>
      <c r="P22">
        <v>19.2</v>
      </c>
      <c r="Q22">
        <v>19.3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19.399999999999999</v>
      </c>
      <c r="C23" s="2">
        <v>66</v>
      </c>
      <c r="D23" s="2">
        <v>12.9</v>
      </c>
      <c r="E23" s="2">
        <v>19.399999999999999</v>
      </c>
      <c r="F23" s="2">
        <v>2.9</v>
      </c>
      <c r="G23" s="2">
        <v>4.7</v>
      </c>
      <c r="H23" s="2">
        <v>1023.1</v>
      </c>
      <c r="I23" s="2">
        <v>0</v>
      </c>
      <c r="J23" s="2">
        <v>0</v>
      </c>
      <c r="K23" s="2">
        <v>0</v>
      </c>
      <c r="L23" s="2">
        <v>0</v>
      </c>
      <c r="M23" s="2">
        <v>3.9</v>
      </c>
      <c r="N23">
        <v>1.2</v>
      </c>
      <c r="O23">
        <v>327</v>
      </c>
      <c r="P23">
        <v>19.2</v>
      </c>
      <c r="Q23">
        <v>19.2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19.3</v>
      </c>
      <c r="C24" s="2">
        <v>66</v>
      </c>
      <c r="D24" s="2">
        <v>12.8</v>
      </c>
      <c r="E24" s="2">
        <v>19.3</v>
      </c>
      <c r="F24" s="2">
        <v>5.8</v>
      </c>
      <c r="G24" s="2">
        <v>6.1</v>
      </c>
      <c r="H24" s="2">
        <v>1023</v>
      </c>
      <c r="I24" s="2">
        <v>0</v>
      </c>
      <c r="J24" s="2">
        <v>0</v>
      </c>
      <c r="K24" s="2">
        <v>0</v>
      </c>
      <c r="L24" s="2">
        <v>0</v>
      </c>
      <c r="M24" s="2">
        <v>3.9</v>
      </c>
      <c r="N24">
        <v>1.2</v>
      </c>
      <c r="O24">
        <v>327</v>
      </c>
      <c r="P24">
        <v>19.2</v>
      </c>
      <c r="Q24">
        <v>19.3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19.3</v>
      </c>
      <c r="C25" s="2">
        <v>66</v>
      </c>
      <c r="D25" s="2">
        <v>12.8</v>
      </c>
      <c r="E25" s="2">
        <v>19.3</v>
      </c>
      <c r="F25" s="2">
        <v>4</v>
      </c>
      <c r="G25" s="2">
        <v>7.6</v>
      </c>
      <c r="H25" s="2">
        <v>1023.1</v>
      </c>
      <c r="I25" s="2">
        <v>0</v>
      </c>
      <c r="J25" s="2">
        <v>0</v>
      </c>
      <c r="K25" s="2">
        <v>0</v>
      </c>
      <c r="L25" s="2">
        <v>0</v>
      </c>
      <c r="M25" s="2">
        <v>3.9</v>
      </c>
      <c r="N25">
        <v>1.2</v>
      </c>
      <c r="O25">
        <v>327</v>
      </c>
      <c r="P25">
        <v>19.2</v>
      </c>
      <c r="Q25">
        <v>19.3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19.3</v>
      </c>
      <c r="C26" s="2">
        <v>66</v>
      </c>
      <c r="D26" s="2">
        <v>12.8</v>
      </c>
      <c r="E26" s="2">
        <v>19.3</v>
      </c>
      <c r="F26" s="2">
        <v>4.3</v>
      </c>
      <c r="G26" s="2">
        <v>5.8</v>
      </c>
      <c r="H26" s="2">
        <v>1022.8</v>
      </c>
      <c r="I26" s="2">
        <v>0</v>
      </c>
      <c r="J26" s="2">
        <v>0</v>
      </c>
      <c r="K26" s="2">
        <v>0</v>
      </c>
      <c r="L26" s="2">
        <v>0</v>
      </c>
      <c r="M26" s="2">
        <v>3.9</v>
      </c>
      <c r="N26">
        <v>1.2</v>
      </c>
      <c r="O26">
        <v>327</v>
      </c>
      <c r="P26">
        <v>19.2</v>
      </c>
      <c r="Q26">
        <v>19.2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19.3</v>
      </c>
      <c r="C27" s="2">
        <v>66</v>
      </c>
      <c r="D27" s="2">
        <v>12.8</v>
      </c>
      <c r="E27" s="2">
        <v>19.3</v>
      </c>
      <c r="F27" s="2">
        <v>5.4</v>
      </c>
      <c r="G27" s="2">
        <v>6.8</v>
      </c>
      <c r="H27" s="2">
        <v>1023.1</v>
      </c>
      <c r="I27" s="2">
        <v>0</v>
      </c>
      <c r="J27" s="2">
        <v>0</v>
      </c>
      <c r="K27" s="2">
        <v>0</v>
      </c>
      <c r="L27" s="2">
        <v>0</v>
      </c>
      <c r="M27" s="2">
        <v>3.9</v>
      </c>
      <c r="N27">
        <v>1.2</v>
      </c>
      <c r="O27">
        <v>327</v>
      </c>
      <c r="P27">
        <v>19.2</v>
      </c>
      <c r="Q27">
        <v>19.2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19.3</v>
      </c>
      <c r="C28" s="2">
        <v>66</v>
      </c>
      <c r="D28" s="2">
        <v>12.8</v>
      </c>
      <c r="E28" s="2">
        <v>19.3</v>
      </c>
      <c r="F28" s="2">
        <v>9.6999999999999993</v>
      </c>
      <c r="G28" s="2">
        <v>9.6999999999999993</v>
      </c>
      <c r="H28" s="2">
        <v>1022.8</v>
      </c>
      <c r="I28" s="2">
        <v>0</v>
      </c>
      <c r="J28" s="2">
        <v>0</v>
      </c>
      <c r="K28" s="2">
        <v>0</v>
      </c>
      <c r="L28" s="2">
        <v>0</v>
      </c>
      <c r="M28" s="2">
        <v>3.9</v>
      </c>
      <c r="N28">
        <v>1.2</v>
      </c>
      <c r="O28">
        <v>327</v>
      </c>
      <c r="P28">
        <v>19.2</v>
      </c>
      <c r="Q28">
        <v>19.2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19.3</v>
      </c>
      <c r="C29" s="2">
        <v>66</v>
      </c>
      <c r="D29" s="2">
        <v>12.8</v>
      </c>
      <c r="E29" s="2">
        <v>19.3</v>
      </c>
      <c r="F29" s="2">
        <v>5</v>
      </c>
      <c r="G29" s="2">
        <v>7.2</v>
      </c>
      <c r="H29" s="2">
        <v>1023</v>
      </c>
      <c r="I29" s="2">
        <v>0</v>
      </c>
      <c r="J29" s="2">
        <v>0</v>
      </c>
      <c r="K29" s="2">
        <v>0</v>
      </c>
      <c r="L29" s="2">
        <v>0</v>
      </c>
      <c r="M29" s="2">
        <v>3.9</v>
      </c>
      <c r="N29">
        <v>1.2</v>
      </c>
      <c r="O29">
        <v>327</v>
      </c>
      <c r="P29">
        <v>19.2</v>
      </c>
      <c r="Q29">
        <v>19.3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19.3</v>
      </c>
      <c r="C30" s="2">
        <v>66</v>
      </c>
      <c r="D30" s="2">
        <v>12.8</v>
      </c>
      <c r="E30" s="2">
        <v>19.3</v>
      </c>
      <c r="F30" s="2">
        <v>13.3</v>
      </c>
      <c r="G30" s="2">
        <v>13.3</v>
      </c>
      <c r="H30" s="2">
        <v>1023.1</v>
      </c>
      <c r="I30" s="2">
        <v>0</v>
      </c>
      <c r="J30" s="2">
        <v>0</v>
      </c>
      <c r="K30" s="2">
        <v>0</v>
      </c>
      <c r="L30" s="2">
        <v>0</v>
      </c>
      <c r="M30" s="2">
        <v>3.9</v>
      </c>
      <c r="N30">
        <v>1.2</v>
      </c>
      <c r="O30">
        <v>327</v>
      </c>
      <c r="P30">
        <v>19.2</v>
      </c>
      <c r="Q30">
        <v>19.2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19.3</v>
      </c>
      <c r="C31" s="2">
        <v>66</v>
      </c>
      <c r="D31" s="2">
        <v>12.8</v>
      </c>
      <c r="E31" s="2">
        <v>19.3</v>
      </c>
      <c r="F31" s="2">
        <v>9</v>
      </c>
      <c r="G31" s="2">
        <v>9</v>
      </c>
      <c r="H31" s="2">
        <v>1022.9</v>
      </c>
      <c r="I31" s="2">
        <v>0</v>
      </c>
      <c r="J31" s="2">
        <v>0</v>
      </c>
      <c r="K31" s="2">
        <v>0</v>
      </c>
      <c r="L31" s="2">
        <v>0</v>
      </c>
      <c r="M31" s="2">
        <v>3.9</v>
      </c>
      <c r="N31">
        <v>1.2</v>
      </c>
      <c r="O31">
        <v>327</v>
      </c>
      <c r="P31">
        <v>19.2</v>
      </c>
      <c r="Q31">
        <v>19.2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19.3</v>
      </c>
      <c r="C32" s="2">
        <v>66</v>
      </c>
      <c r="D32" s="2">
        <v>12.8</v>
      </c>
      <c r="E32" s="2">
        <v>19.3</v>
      </c>
      <c r="F32" s="2">
        <v>3.6</v>
      </c>
      <c r="G32" s="2">
        <v>7.2</v>
      </c>
      <c r="H32" s="2">
        <v>1022.9</v>
      </c>
      <c r="I32" s="2">
        <v>0</v>
      </c>
      <c r="J32" s="2">
        <v>0</v>
      </c>
      <c r="K32" s="2">
        <v>0</v>
      </c>
      <c r="L32" s="2">
        <v>0</v>
      </c>
      <c r="M32" s="2">
        <v>3.9</v>
      </c>
      <c r="N32">
        <v>1.2</v>
      </c>
      <c r="O32">
        <v>327</v>
      </c>
      <c r="P32">
        <v>19.2</v>
      </c>
      <c r="Q32">
        <v>19.2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19.3</v>
      </c>
      <c r="C33" s="2">
        <v>66</v>
      </c>
      <c r="D33" s="2">
        <v>12.8</v>
      </c>
      <c r="E33" s="2">
        <v>19.3</v>
      </c>
      <c r="F33" s="2">
        <v>7.2</v>
      </c>
      <c r="G33" s="2">
        <v>7.9</v>
      </c>
      <c r="H33" s="2">
        <v>1023</v>
      </c>
      <c r="I33" s="2">
        <v>0</v>
      </c>
      <c r="J33" s="2">
        <v>0</v>
      </c>
      <c r="K33" s="2">
        <v>0</v>
      </c>
      <c r="L33" s="2">
        <v>0</v>
      </c>
      <c r="M33" s="2">
        <v>3.9</v>
      </c>
      <c r="N33">
        <v>1.2</v>
      </c>
      <c r="O33">
        <v>327</v>
      </c>
      <c r="P33">
        <v>19.2</v>
      </c>
      <c r="Q33">
        <v>19.2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19.3</v>
      </c>
      <c r="C34" s="2">
        <v>66</v>
      </c>
      <c r="D34" s="2">
        <v>12.8</v>
      </c>
      <c r="E34" s="2">
        <v>19.3</v>
      </c>
      <c r="F34" s="2">
        <v>8.3000000000000007</v>
      </c>
      <c r="G34" s="2">
        <v>8.3000000000000007</v>
      </c>
      <c r="H34" s="2">
        <v>1022.9</v>
      </c>
      <c r="I34" s="2">
        <v>0</v>
      </c>
      <c r="J34" s="2">
        <v>0</v>
      </c>
      <c r="K34" s="2">
        <v>0</v>
      </c>
      <c r="L34" s="2">
        <v>0</v>
      </c>
      <c r="M34" s="2">
        <v>3.9</v>
      </c>
      <c r="N34">
        <v>1.2</v>
      </c>
      <c r="O34">
        <v>327</v>
      </c>
      <c r="P34">
        <v>19.2</v>
      </c>
      <c r="Q34">
        <v>19.2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19.3</v>
      </c>
      <c r="C35" s="2">
        <v>66</v>
      </c>
      <c r="D35" s="2">
        <v>12.8</v>
      </c>
      <c r="E35" s="2">
        <v>19.3</v>
      </c>
      <c r="F35" s="2">
        <v>8.3000000000000007</v>
      </c>
      <c r="G35" s="2">
        <v>9.6999999999999993</v>
      </c>
      <c r="H35" s="2">
        <v>1023</v>
      </c>
      <c r="I35" s="2">
        <v>0</v>
      </c>
      <c r="J35" s="2">
        <v>0</v>
      </c>
      <c r="K35" s="2">
        <v>0</v>
      </c>
      <c r="L35" s="2">
        <v>0</v>
      </c>
      <c r="M35" s="2">
        <v>3.9</v>
      </c>
      <c r="N35">
        <v>1.2</v>
      </c>
      <c r="O35">
        <v>327</v>
      </c>
      <c r="P35">
        <v>19.2</v>
      </c>
      <c r="Q35">
        <v>19.2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19.3</v>
      </c>
      <c r="C36" s="2">
        <v>66</v>
      </c>
      <c r="D36" s="2">
        <v>12.8</v>
      </c>
      <c r="E36" s="2">
        <v>19.3</v>
      </c>
      <c r="F36" s="2">
        <v>6.5</v>
      </c>
      <c r="G36" s="2">
        <v>6.5</v>
      </c>
      <c r="H36" s="2">
        <v>1022.9</v>
      </c>
      <c r="I36" s="2">
        <v>0</v>
      </c>
      <c r="J36" s="2">
        <v>0</v>
      </c>
      <c r="K36" s="2">
        <v>0</v>
      </c>
      <c r="L36" s="2">
        <v>0</v>
      </c>
      <c r="M36" s="2">
        <v>3.9</v>
      </c>
      <c r="N36">
        <v>1.2</v>
      </c>
      <c r="O36">
        <v>327</v>
      </c>
      <c r="P36">
        <v>19.2</v>
      </c>
      <c r="Q36">
        <v>19.2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19.3</v>
      </c>
      <c r="C37" s="2">
        <v>66</v>
      </c>
      <c r="D37" s="2">
        <v>12.8</v>
      </c>
      <c r="E37" s="2">
        <v>19.3</v>
      </c>
      <c r="F37" s="2">
        <v>4.7</v>
      </c>
      <c r="G37" s="2">
        <v>6.8</v>
      </c>
      <c r="H37" s="2">
        <v>1022.8</v>
      </c>
      <c r="I37" s="2">
        <v>0</v>
      </c>
      <c r="J37" s="2">
        <v>0</v>
      </c>
      <c r="K37" s="2">
        <v>0</v>
      </c>
      <c r="L37" s="2">
        <v>0</v>
      </c>
      <c r="M37" s="2">
        <v>3.9</v>
      </c>
      <c r="N37">
        <v>1.2</v>
      </c>
      <c r="O37">
        <v>327</v>
      </c>
      <c r="P37">
        <v>19.2</v>
      </c>
      <c r="Q37">
        <v>19.2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19.3</v>
      </c>
      <c r="C38" s="2">
        <v>66</v>
      </c>
      <c r="D38" s="2">
        <v>12.8</v>
      </c>
      <c r="E38" s="2">
        <v>19.3</v>
      </c>
      <c r="F38" s="2">
        <v>3.2</v>
      </c>
      <c r="G38" s="2">
        <v>6.1</v>
      </c>
      <c r="H38" s="2">
        <v>1023</v>
      </c>
      <c r="I38" s="2">
        <v>0</v>
      </c>
      <c r="J38" s="2">
        <v>0</v>
      </c>
      <c r="K38" s="2">
        <v>0</v>
      </c>
      <c r="L38" s="2">
        <v>0</v>
      </c>
      <c r="M38" s="2">
        <v>3.9</v>
      </c>
      <c r="N38">
        <v>1.2</v>
      </c>
      <c r="O38">
        <v>327</v>
      </c>
      <c r="P38">
        <v>19.2</v>
      </c>
      <c r="Q38">
        <v>19.2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19.3</v>
      </c>
      <c r="C39" s="2">
        <v>66</v>
      </c>
      <c r="D39" s="2">
        <v>12.8</v>
      </c>
      <c r="E39" s="2">
        <v>19.3</v>
      </c>
      <c r="F39" s="2">
        <v>3.6</v>
      </c>
      <c r="G39" s="2">
        <v>5</v>
      </c>
      <c r="H39" s="2">
        <v>1023</v>
      </c>
      <c r="I39" s="2">
        <v>0</v>
      </c>
      <c r="J39" s="2">
        <v>0</v>
      </c>
      <c r="K39" s="2">
        <v>0</v>
      </c>
      <c r="L39" s="2">
        <v>0</v>
      </c>
      <c r="M39" s="2">
        <v>3.9</v>
      </c>
      <c r="N39">
        <v>1.2</v>
      </c>
      <c r="O39">
        <v>327</v>
      </c>
      <c r="P39">
        <v>19.2</v>
      </c>
      <c r="Q39">
        <v>19.2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19.2</v>
      </c>
      <c r="C40" s="2">
        <v>66</v>
      </c>
      <c r="D40" s="2">
        <v>12.7</v>
      </c>
      <c r="E40" s="2">
        <v>19.2</v>
      </c>
      <c r="F40" s="2">
        <v>5</v>
      </c>
      <c r="G40" s="2">
        <v>9</v>
      </c>
      <c r="H40" s="2">
        <v>1022.9</v>
      </c>
      <c r="I40" s="2">
        <v>0</v>
      </c>
      <c r="J40" s="2">
        <v>0</v>
      </c>
      <c r="K40" s="2">
        <v>0</v>
      </c>
      <c r="L40" s="2">
        <v>0</v>
      </c>
      <c r="M40" s="2">
        <v>3.9</v>
      </c>
      <c r="N40">
        <v>1.2</v>
      </c>
      <c r="O40">
        <v>327</v>
      </c>
      <c r="P40">
        <v>19.2</v>
      </c>
      <c r="Q40">
        <v>19.2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19.2</v>
      </c>
      <c r="C41" s="2">
        <v>66</v>
      </c>
      <c r="D41" s="2">
        <v>12.7</v>
      </c>
      <c r="E41" s="2">
        <v>19.2</v>
      </c>
      <c r="F41" s="2">
        <v>7.9</v>
      </c>
      <c r="G41" s="2">
        <v>11.2</v>
      </c>
      <c r="H41" s="2">
        <v>1022.9</v>
      </c>
      <c r="I41" s="2">
        <v>0</v>
      </c>
      <c r="J41" s="2">
        <v>0</v>
      </c>
      <c r="K41" s="2">
        <v>0</v>
      </c>
      <c r="L41" s="2">
        <v>0</v>
      </c>
      <c r="M41" s="2">
        <v>3.9</v>
      </c>
      <c r="N41">
        <v>1.2</v>
      </c>
      <c r="O41">
        <v>327</v>
      </c>
      <c r="P41">
        <v>19.100000000000001</v>
      </c>
      <c r="Q41">
        <v>19.2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19.2</v>
      </c>
      <c r="C42" s="2">
        <v>66</v>
      </c>
      <c r="D42" s="2">
        <v>12.7</v>
      </c>
      <c r="E42" s="2">
        <v>19.2</v>
      </c>
      <c r="F42" s="2">
        <v>5.8</v>
      </c>
      <c r="G42" s="2">
        <v>9.4</v>
      </c>
      <c r="H42" s="2">
        <v>1022.9</v>
      </c>
      <c r="I42" s="2">
        <v>0</v>
      </c>
      <c r="J42" s="2">
        <v>0</v>
      </c>
      <c r="K42" s="2">
        <v>0</v>
      </c>
      <c r="L42" s="2">
        <v>0</v>
      </c>
      <c r="M42" s="2">
        <v>3.9</v>
      </c>
      <c r="N42">
        <v>1.2</v>
      </c>
      <c r="O42">
        <v>327</v>
      </c>
      <c r="P42">
        <v>19.100000000000001</v>
      </c>
      <c r="Q42">
        <v>19.2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19.2</v>
      </c>
      <c r="C43" s="2">
        <v>66</v>
      </c>
      <c r="D43" s="2">
        <v>12.7</v>
      </c>
      <c r="E43" s="2">
        <v>19.2</v>
      </c>
      <c r="F43" s="2">
        <v>8.6</v>
      </c>
      <c r="G43" s="2">
        <v>11.5</v>
      </c>
      <c r="H43" s="2">
        <v>1023.1</v>
      </c>
      <c r="I43" s="2">
        <v>0</v>
      </c>
      <c r="J43" s="2">
        <v>0</v>
      </c>
      <c r="K43" s="2">
        <v>0</v>
      </c>
      <c r="L43" s="2">
        <v>0</v>
      </c>
      <c r="M43" s="2">
        <v>3.9</v>
      </c>
      <c r="N43">
        <v>1.2</v>
      </c>
      <c r="O43">
        <v>327</v>
      </c>
      <c r="P43">
        <v>19.100000000000001</v>
      </c>
      <c r="Q43">
        <v>19.100000000000001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19.2</v>
      </c>
      <c r="C44" s="2">
        <v>66</v>
      </c>
      <c r="D44" s="2">
        <v>12.7</v>
      </c>
      <c r="E44" s="2">
        <v>19.2</v>
      </c>
      <c r="F44" s="2">
        <v>5</v>
      </c>
      <c r="G44" s="2">
        <v>8.6</v>
      </c>
      <c r="H44" s="2">
        <v>1023</v>
      </c>
      <c r="I44" s="2">
        <v>0</v>
      </c>
      <c r="J44" s="2">
        <v>0</v>
      </c>
      <c r="K44" s="2">
        <v>0</v>
      </c>
      <c r="L44" s="2">
        <v>0</v>
      </c>
      <c r="M44" s="2">
        <v>3.9</v>
      </c>
      <c r="N44">
        <v>1.2</v>
      </c>
      <c r="O44">
        <v>327</v>
      </c>
      <c r="P44">
        <v>19.100000000000001</v>
      </c>
      <c r="Q44">
        <v>19.2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19.2</v>
      </c>
      <c r="C45" s="2">
        <v>66</v>
      </c>
      <c r="D45" s="2">
        <v>12.7</v>
      </c>
      <c r="E45" s="2">
        <v>19.2</v>
      </c>
      <c r="F45" s="2">
        <v>4.3</v>
      </c>
      <c r="G45" s="2">
        <v>5</v>
      </c>
      <c r="H45" s="2">
        <v>1023</v>
      </c>
      <c r="I45" s="2">
        <v>0</v>
      </c>
      <c r="J45" s="2">
        <v>0</v>
      </c>
      <c r="K45" s="2">
        <v>0</v>
      </c>
      <c r="L45" s="2">
        <v>0</v>
      </c>
      <c r="M45" s="2">
        <v>3.9</v>
      </c>
      <c r="N45">
        <v>1.2</v>
      </c>
      <c r="O45">
        <v>327</v>
      </c>
      <c r="P45">
        <v>19.100000000000001</v>
      </c>
      <c r="Q45">
        <v>19.100000000000001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19.2</v>
      </c>
      <c r="C46" s="2">
        <v>66</v>
      </c>
      <c r="D46" s="2">
        <v>12.7</v>
      </c>
      <c r="E46" s="2">
        <v>19.2</v>
      </c>
      <c r="F46" s="2">
        <v>5.4</v>
      </c>
      <c r="G46" s="2">
        <v>7.6</v>
      </c>
      <c r="H46" s="2">
        <v>1023.1</v>
      </c>
      <c r="I46" s="2">
        <v>0</v>
      </c>
      <c r="J46" s="2">
        <v>0</v>
      </c>
      <c r="K46" s="2">
        <v>0</v>
      </c>
      <c r="L46" s="2">
        <v>0</v>
      </c>
      <c r="M46" s="2">
        <v>3.9</v>
      </c>
      <c r="N46">
        <v>1.2</v>
      </c>
      <c r="O46">
        <v>327</v>
      </c>
      <c r="P46">
        <v>19.100000000000001</v>
      </c>
      <c r="Q46">
        <v>19.100000000000001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19.2</v>
      </c>
      <c r="C47" s="2">
        <v>66</v>
      </c>
      <c r="D47" s="2">
        <v>12.7</v>
      </c>
      <c r="E47" s="2">
        <v>19.2</v>
      </c>
      <c r="F47" s="2">
        <v>5</v>
      </c>
      <c r="G47" s="2">
        <v>6.5</v>
      </c>
      <c r="H47" s="2">
        <v>1022.9</v>
      </c>
      <c r="I47" s="2">
        <v>0</v>
      </c>
      <c r="J47" s="2">
        <v>0</v>
      </c>
      <c r="K47" s="2">
        <v>0</v>
      </c>
      <c r="L47" s="2">
        <v>0</v>
      </c>
      <c r="M47" s="2">
        <v>3.9</v>
      </c>
      <c r="N47">
        <v>1.2</v>
      </c>
      <c r="O47">
        <v>327</v>
      </c>
      <c r="P47">
        <v>19.100000000000001</v>
      </c>
      <c r="Q47">
        <v>19.100000000000001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19.2</v>
      </c>
      <c r="C48" s="2">
        <v>66</v>
      </c>
      <c r="D48" s="2">
        <v>12.7</v>
      </c>
      <c r="E48" s="2">
        <v>19.2</v>
      </c>
      <c r="F48" s="2">
        <v>6.1</v>
      </c>
      <c r="G48" s="2">
        <v>8.3000000000000007</v>
      </c>
      <c r="H48" s="2">
        <v>1022.8</v>
      </c>
      <c r="I48" s="2">
        <v>0</v>
      </c>
      <c r="J48" s="2">
        <v>0</v>
      </c>
      <c r="K48" s="2">
        <v>0</v>
      </c>
      <c r="L48" s="2">
        <v>0</v>
      </c>
      <c r="M48" s="2">
        <v>3.9</v>
      </c>
      <c r="N48">
        <v>1.2</v>
      </c>
      <c r="O48">
        <v>327</v>
      </c>
      <c r="P48">
        <v>19.100000000000001</v>
      </c>
      <c r="Q48">
        <v>19.100000000000001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19.2</v>
      </c>
      <c r="C49" s="2">
        <v>66</v>
      </c>
      <c r="D49" s="2">
        <v>12.7</v>
      </c>
      <c r="E49" s="2">
        <v>19.2</v>
      </c>
      <c r="F49" s="2">
        <v>9</v>
      </c>
      <c r="G49" s="2">
        <v>9</v>
      </c>
      <c r="H49" s="2">
        <v>1023</v>
      </c>
      <c r="I49" s="2">
        <v>0</v>
      </c>
      <c r="J49" s="2">
        <v>0</v>
      </c>
      <c r="K49" s="2">
        <v>0</v>
      </c>
      <c r="L49" s="2">
        <v>0</v>
      </c>
      <c r="M49" s="2">
        <v>3.9</v>
      </c>
      <c r="N49">
        <v>1.2</v>
      </c>
      <c r="O49">
        <v>327</v>
      </c>
      <c r="P49">
        <v>19.100000000000001</v>
      </c>
      <c r="Q49">
        <v>19.100000000000001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19.2</v>
      </c>
      <c r="C50" s="2">
        <v>66</v>
      </c>
      <c r="D50" s="2">
        <v>12.7</v>
      </c>
      <c r="E50" s="2">
        <v>19.2</v>
      </c>
      <c r="F50" s="2">
        <v>4.7</v>
      </c>
      <c r="G50" s="2">
        <v>5.4</v>
      </c>
      <c r="H50" s="2">
        <v>1022.9</v>
      </c>
      <c r="I50" s="2">
        <v>0</v>
      </c>
      <c r="J50" s="2">
        <v>0</v>
      </c>
      <c r="K50" s="2">
        <v>0</v>
      </c>
      <c r="L50" s="2">
        <v>0</v>
      </c>
      <c r="M50" s="2">
        <v>3.9</v>
      </c>
      <c r="N50">
        <v>1.2</v>
      </c>
      <c r="O50">
        <v>327</v>
      </c>
      <c r="P50">
        <v>19.100000000000001</v>
      </c>
      <c r="Q50">
        <v>19.100000000000001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19.2</v>
      </c>
      <c r="C51" s="2">
        <v>66</v>
      </c>
      <c r="D51" s="2">
        <v>12.7</v>
      </c>
      <c r="E51" s="2">
        <v>19.2</v>
      </c>
      <c r="F51" s="2">
        <v>6.1</v>
      </c>
      <c r="G51" s="2">
        <v>7.6</v>
      </c>
      <c r="H51" s="2">
        <v>1023.2</v>
      </c>
      <c r="I51" s="2">
        <v>0</v>
      </c>
      <c r="J51" s="2">
        <v>0</v>
      </c>
      <c r="K51" s="2">
        <v>0</v>
      </c>
      <c r="L51" s="2">
        <v>0</v>
      </c>
      <c r="M51" s="2">
        <v>3.9</v>
      </c>
      <c r="N51">
        <v>1.2</v>
      </c>
      <c r="O51">
        <v>327</v>
      </c>
      <c r="P51">
        <v>19.100000000000001</v>
      </c>
      <c r="Q51">
        <v>19.100000000000001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19.2</v>
      </c>
      <c r="C52" s="2">
        <v>66</v>
      </c>
      <c r="D52" s="2">
        <v>12.7</v>
      </c>
      <c r="E52" s="2">
        <v>19.2</v>
      </c>
      <c r="F52" s="2">
        <v>5.8</v>
      </c>
      <c r="G52" s="2">
        <v>9.4</v>
      </c>
      <c r="H52" s="2">
        <v>1022.8</v>
      </c>
      <c r="I52" s="2">
        <v>0</v>
      </c>
      <c r="J52" s="2">
        <v>0</v>
      </c>
      <c r="K52" s="2">
        <v>0</v>
      </c>
      <c r="L52" s="2">
        <v>0</v>
      </c>
      <c r="M52" s="2">
        <v>3.9</v>
      </c>
      <c r="N52">
        <v>1.2</v>
      </c>
      <c r="O52">
        <v>327</v>
      </c>
      <c r="P52">
        <v>19.100000000000001</v>
      </c>
      <c r="Q52">
        <v>19.100000000000001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19.100000000000001</v>
      </c>
      <c r="C53" s="2">
        <v>66</v>
      </c>
      <c r="D53" s="2">
        <v>12.6</v>
      </c>
      <c r="E53" s="2">
        <v>19.100000000000001</v>
      </c>
      <c r="F53" s="2">
        <v>6.5</v>
      </c>
      <c r="G53" s="2">
        <v>7.6</v>
      </c>
      <c r="H53" s="2">
        <v>1022.9</v>
      </c>
      <c r="I53" s="2">
        <v>0</v>
      </c>
      <c r="J53" s="2">
        <v>0</v>
      </c>
      <c r="K53" s="2">
        <v>0</v>
      </c>
      <c r="L53" s="2">
        <v>0</v>
      </c>
      <c r="M53" s="2">
        <v>3.9</v>
      </c>
      <c r="N53">
        <v>1.2</v>
      </c>
      <c r="O53">
        <v>327</v>
      </c>
      <c r="P53">
        <v>19.100000000000001</v>
      </c>
      <c r="Q53">
        <v>19.100000000000001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19.2</v>
      </c>
      <c r="C54" s="2">
        <v>66</v>
      </c>
      <c r="D54" s="2">
        <v>12.7</v>
      </c>
      <c r="E54" s="2">
        <v>19.2</v>
      </c>
      <c r="F54" s="2">
        <v>5</v>
      </c>
      <c r="G54" s="2">
        <v>7.2</v>
      </c>
      <c r="H54" s="2">
        <v>1022.8</v>
      </c>
      <c r="I54" s="2">
        <v>0</v>
      </c>
      <c r="J54" s="2">
        <v>0</v>
      </c>
      <c r="K54" s="2">
        <v>0</v>
      </c>
      <c r="L54" s="2">
        <v>0</v>
      </c>
      <c r="M54" s="2">
        <v>3.9</v>
      </c>
      <c r="N54">
        <v>1.2</v>
      </c>
      <c r="O54">
        <v>327</v>
      </c>
      <c r="P54">
        <v>19</v>
      </c>
      <c r="Q54">
        <v>19.100000000000001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19.100000000000001</v>
      </c>
      <c r="C55" s="2">
        <v>66</v>
      </c>
      <c r="D55" s="2">
        <v>12.6</v>
      </c>
      <c r="E55" s="2">
        <v>19.100000000000001</v>
      </c>
      <c r="F55" s="2">
        <v>9.4</v>
      </c>
      <c r="G55" s="2">
        <v>11.9</v>
      </c>
      <c r="H55" s="2">
        <v>1022.9</v>
      </c>
      <c r="I55" s="2">
        <v>0</v>
      </c>
      <c r="J55" s="2">
        <v>0</v>
      </c>
      <c r="K55" s="2">
        <v>0</v>
      </c>
      <c r="L55" s="2">
        <v>0</v>
      </c>
      <c r="M55" s="2">
        <v>3.9</v>
      </c>
      <c r="N55">
        <v>1.2</v>
      </c>
      <c r="O55">
        <v>327</v>
      </c>
      <c r="P55">
        <v>19</v>
      </c>
      <c r="Q55">
        <v>19.100000000000001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19.100000000000001</v>
      </c>
      <c r="C56" s="2">
        <v>66</v>
      </c>
      <c r="D56" s="2">
        <v>12.6</v>
      </c>
      <c r="E56" s="2">
        <v>19.100000000000001</v>
      </c>
      <c r="F56" s="2">
        <v>5</v>
      </c>
      <c r="G56" s="2">
        <v>7.6</v>
      </c>
      <c r="H56" s="2">
        <v>1022.9</v>
      </c>
      <c r="I56" s="2">
        <v>0</v>
      </c>
      <c r="J56" s="2">
        <v>0</v>
      </c>
      <c r="K56" s="2">
        <v>0</v>
      </c>
      <c r="L56" s="2">
        <v>0</v>
      </c>
      <c r="M56" s="2">
        <v>3.9</v>
      </c>
      <c r="N56">
        <v>1.2</v>
      </c>
      <c r="O56">
        <v>327</v>
      </c>
      <c r="P56">
        <v>19</v>
      </c>
      <c r="Q56">
        <v>19.100000000000001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19.100000000000001</v>
      </c>
      <c r="C57" s="2">
        <v>66</v>
      </c>
      <c r="D57" s="2">
        <v>12.6</v>
      </c>
      <c r="E57" s="2">
        <v>19.100000000000001</v>
      </c>
      <c r="F57" s="2">
        <v>8.6</v>
      </c>
      <c r="G57" s="2">
        <v>9.6999999999999993</v>
      </c>
      <c r="H57" s="2">
        <v>1022.7</v>
      </c>
      <c r="I57" s="2">
        <v>0</v>
      </c>
      <c r="J57" s="2">
        <v>0</v>
      </c>
      <c r="K57" s="2">
        <v>0</v>
      </c>
      <c r="L57" s="2">
        <v>0</v>
      </c>
      <c r="M57" s="2">
        <v>3.9</v>
      </c>
      <c r="N57">
        <v>1.2</v>
      </c>
      <c r="O57">
        <v>327</v>
      </c>
      <c r="P57">
        <v>19</v>
      </c>
      <c r="Q57">
        <v>19.100000000000001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19.100000000000001</v>
      </c>
      <c r="C58" s="2">
        <v>66</v>
      </c>
      <c r="D58" s="2">
        <v>12.6</v>
      </c>
      <c r="E58" s="2">
        <v>19.100000000000001</v>
      </c>
      <c r="F58" s="2">
        <v>4.7</v>
      </c>
      <c r="G58" s="2">
        <v>7.6</v>
      </c>
      <c r="H58" s="2">
        <v>1022.8</v>
      </c>
      <c r="I58" s="2">
        <v>0</v>
      </c>
      <c r="J58" s="2">
        <v>0</v>
      </c>
      <c r="K58" s="2">
        <v>0</v>
      </c>
      <c r="L58" s="2">
        <v>0</v>
      </c>
      <c r="M58" s="2">
        <v>3.9</v>
      </c>
      <c r="N58">
        <v>1.2</v>
      </c>
      <c r="O58">
        <v>327</v>
      </c>
      <c r="P58">
        <v>19</v>
      </c>
      <c r="Q58">
        <v>19.100000000000001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19.100000000000001</v>
      </c>
      <c r="C59" s="2">
        <v>66</v>
      </c>
      <c r="D59" s="2">
        <v>12.6</v>
      </c>
      <c r="E59" s="2">
        <v>19.100000000000001</v>
      </c>
      <c r="F59" s="2">
        <v>9</v>
      </c>
      <c r="G59" s="2">
        <v>9</v>
      </c>
      <c r="H59" s="2">
        <v>1022.8</v>
      </c>
      <c r="I59" s="2">
        <v>0</v>
      </c>
      <c r="J59" s="2">
        <v>0</v>
      </c>
      <c r="K59" s="2">
        <v>0</v>
      </c>
      <c r="L59" s="2">
        <v>0</v>
      </c>
      <c r="M59" s="2">
        <v>3.9</v>
      </c>
      <c r="N59">
        <v>1.2</v>
      </c>
      <c r="O59">
        <v>327</v>
      </c>
      <c r="P59">
        <v>19</v>
      </c>
      <c r="Q59">
        <v>19.100000000000001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19.100000000000001</v>
      </c>
      <c r="C60" s="2">
        <v>66</v>
      </c>
      <c r="D60" s="2">
        <v>12.6</v>
      </c>
      <c r="E60" s="2">
        <v>19.100000000000001</v>
      </c>
      <c r="F60" s="2">
        <v>9.4</v>
      </c>
      <c r="G60" s="2">
        <v>14.4</v>
      </c>
      <c r="H60" s="2">
        <v>1022.8</v>
      </c>
      <c r="I60" s="2">
        <v>0</v>
      </c>
      <c r="J60" s="2">
        <v>0</v>
      </c>
      <c r="K60" s="2">
        <v>0</v>
      </c>
      <c r="L60" s="2">
        <v>0</v>
      </c>
      <c r="M60" s="2">
        <v>3.9</v>
      </c>
      <c r="N60">
        <v>1.2</v>
      </c>
      <c r="O60">
        <v>327</v>
      </c>
      <c r="P60">
        <v>19</v>
      </c>
      <c r="Q60">
        <v>19.100000000000001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19.2</v>
      </c>
      <c r="C61" s="2">
        <v>66</v>
      </c>
      <c r="D61" s="2">
        <v>12.7</v>
      </c>
      <c r="E61" s="2">
        <v>19.2</v>
      </c>
      <c r="F61" s="2">
        <v>6.5</v>
      </c>
      <c r="G61" s="2">
        <v>9.4</v>
      </c>
      <c r="H61" s="2">
        <v>1022.8</v>
      </c>
      <c r="I61" s="2">
        <v>0</v>
      </c>
      <c r="J61" s="2">
        <v>0</v>
      </c>
      <c r="K61" s="2">
        <v>0</v>
      </c>
      <c r="L61" s="2">
        <v>0</v>
      </c>
      <c r="M61" s="2">
        <v>3.9</v>
      </c>
      <c r="N61">
        <v>1.2</v>
      </c>
      <c r="O61">
        <v>327</v>
      </c>
      <c r="P61">
        <v>19</v>
      </c>
      <c r="Q61">
        <v>19.100000000000001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19.100000000000001</v>
      </c>
      <c r="C62" s="2">
        <v>66</v>
      </c>
      <c r="D62" s="2">
        <v>12.6</v>
      </c>
      <c r="E62" s="2">
        <v>19.100000000000001</v>
      </c>
      <c r="F62" s="2">
        <v>12.6</v>
      </c>
      <c r="G62" s="2">
        <v>13</v>
      </c>
      <c r="H62" s="2">
        <v>1022.8</v>
      </c>
      <c r="I62" s="2">
        <v>0</v>
      </c>
      <c r="J62" s="2">
        <v>0</v>
      </c>
      <c r="K62" s="2">
        <v>0</v>
      </c>
      <c r="L62" s="2">
        <v>0</v>
      </c>
      <c r="M62" s="2">
        <v>3.9</v>
      </c>
      <c r="N62">
        <v>1.2</v>
      </c>
      <c r="O62">
        <v>327</v>
      </c>
      <c r="P62">
        <v>19</v>
      </c>
      <c r="Q62">
        <v>19.100000000000001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19.100000000000001</v>
      </c>
      <c r="C63" s="2">
        <v>66</v>
      </c>
      <c r="D63" s="2">
        <v>12.6</v>
      </c>
      <c r="E63" s="2">
        <v>19.100000000000001</v>
      </c>
      <c r="F63" s="2">
        <v>4</v>
      </c>
      <c r="G63" s="2">
        <v>7.2</v>
      </c>
      <c r="H63" s="2">
        <v>1022.8</v>
      </c>
      <c r="I63" s="2">
        <v>0</v>
      </c>
      <c r="J63" s="2">
        <v>0</v>
      </c>
      <c r="K63" s="2">
        <v>0</v>
      </c>
      <c r="L63" s="2">
        <v>0</v>
      </c>
      <c r="M63" s="2">
        <v>3.9</v>
      </c>
      <c r="N63">
        <v>1.2</v>
      </c>
      <c r="O63">
        <v>327</v>
      </c>
      <c r="P63">
        <v>19</v>
      </c>
      <c r="Q63">
        <v>19.100000000000001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19.100000000000001</v>
      </c>
      <c r="C64" s="2">
        <v>66</v>
      </c>
      <c r="D64" s="2">
        <v>12.6</v>
      </c>
      <c r="E64" s="2">
        <v>19.100000000000001</v>
      </c>
      <c r="F64" s="2">
        <v>10.1</v>
      </c>
      <c r="G64" s="2">
        <v>10.4</v>
      </c>
      <c r="H64" s="2">
        <v>1022.6</v>
      </c>
      <c r="I64" s="2">
        <v>0</v>
      </c>
      <c r="J64" s="2">
        <v>0</v>
      </c>
      <c r="K64" s="2">
        <v>0</v>
      </c>
      <c r="L64" s="2">
        <v>0</v>
      </c>
      <c r="M64" s="2">
        <v>3.9</v>
      </c>
      <c r="N64">
        <v>1.2</v>
      </c>
      <c r="O64">
        <v>327</v>
      </c>
      <c r="P64">
        <v>19</v>
      </c>
      <c r="Q64">
        <v>19.100000000000001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19.100000000000001</v>
      </c>
      <c r="C65" s="2">
        <v>66</v>
      </c>
      <c r="D65" s="2">
        <v>12.6</v>
      </c>
      <c r="E65" s="2">
        <v>19.100000000000001</v>
      </c>
      <c r="F65" s="2">
        <v>7.2</v>
      </c>
      <c r="G65" s="2">
        <v>9.4</v>
      </c>
      <c r="H65" s="2">
        <v>1022.8</v>
      </c>
      <c r="I65" s="2">
        <v>0</v>
      </c>
      <c r="J65" s="2">
        <v>0</v>
      </c>
      <c r="K65" s="2">
        <v>0</v>
      </c>
      <c r="L65" s="2">
        <v>0</v>
      </c>
      <c r="M65" s="2">
        <v>3.9</v>
      </c>
      <c r="N65">
        <v>1.2</v>
      </c>
      <c r="O65">
        <v>327</v>
      </c>
      <c r="P65">
        <v>19</v>
      </c>
      <c r="Q65">
        <v>19.100000000000001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19.100000000000001</v>
      </c>
      <c r="C66" s="2">
        <v>66</v>
      </c>
      <c r="D66" s="2">
        <v>12.6</v>
      </c>
      <c r="E66" s="2">
        <v>19.100000000000001</v>
      </c>
      <c r="F66" s="2">
        <v>7.6</v>
      </c>
      <c r="G66" s="2">
        <v>10.4</v>
      </c>
      <c r="H66" s="2">
        <v>1022.7</v>
      </c>
      <c r="I66" s="2">
        <v>0</v>
      </c>
      <c r="J66" s="2">
        <v>0</v>
      </c>
      <c r="K66" s="2">
        <v>0</v>
      </c>
      <c r="L66" s="2">
        <v>0</v>
      </c>
      <c r="M66" s="2">
        <v>3.9</v>
      </c>
      <c r="N66">
        <v>1.2</v>
      </c>
      <c r="O66">
        <v>327</v>
      </c>
      <c r="P66">
        <v>19</v>
      </c>
      <c r="Q66">
        <v>19.100000000000001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19.100000000000001</v>
      </c>
      <c r="C67" s="2">
        <v>66</v>
      </c>
      <c r="D67" s="2">
        <v>12.6</v>
      </c>
      <c r="E67" s="2">
        <v>19.100000000000001</v>
      </c>
      <c r="F67" s="2">
        <v>9</v>
      </c>
      <c r="G67" s="2">
        <v>14</v>
      </c>
      <c r="H67" s="2">
        <v>1022.8</v>
      </c>
      <c r="I67" s="2">
        <v>0</v>
      </c>
      <c r="J67" s="2">
        <v>0</v>
      </c>
      <c r="K67" s="2">
        <v>0</v>
      </c>
      <c r="L67" s="2">
        <v>0</v>
      </c>
      <c r="M67" s="2">
        <v>3.9</v>
      </c>
      <c r="N67">
        <v>1.2</v>
      </c>
      <c r="O67">
        <v>327</v>
      </c>
      <c r="P67">
        <v>19</v>
      </c>
      <c r="Q67">
        <v>19.100000000000001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19.100000000000001</v>
      </c>
      <c r="C68" s="2">
        <v>66</v>
      </c>
      <c r="D68" s="2">
        <v>12.6</v>
      </c>
      <c r="E68" s="2">
        <v>19.100000000000001</v>
      </c>
      <c r="F68" s="2">
        <v>5.8</v>
      </c>
      <c r="G68" s="2">
        <v>11.2</v>
      </c>
      <c r="H68" s="2">
        <v>1022.9</v>
      </c>
      <c r="I68" s="2">
        <v>0</v>
      </c>
      <c r="J68" s="2">
        <v>0</v>
      </c>
      <c r="K68" s="2">
        <v>0</v>
      </c>
      <c r="L68" s="2">
        <v>0</v>
      </c>
      <c r="M68" s="2">
        <v>3.9</v>
      </c>
      <c r="N68">
        <v>1.2</v>
      </c>
      <c r="O68">
        <v>327</v>
      </c>
      <c r="P68">
        <v>19</v>
      </c>
      <c r="Q68">
        <v>19.100000000000001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19.100000000000001</v>
      </c>
      <c r="C69" s="2">
        <v>66</v>
      </c>
      <c r="D69" s="2">
        <v>12.6</v>
      </c>
      <c r="E69" s="2">
        <v>19.100000000000001</v>
      </c>
      <c r="F69" s="2">
        <v>5.8</v>
      </c>
      <c r="G69" s="2">
        <v>7.9</v>
      </c>
      <c r="H69" s="2">
        <v>1022.7</v>
      </c>
      <c r="I69" s="2">
        <v>0</v>
      </c>
      <c r="J69" s="2">
        <v>0</v>
      </c>
      <c r="K69" s="2">
        <v>0</v>
      </c>
      <c r="L69" s="2">
        <v>0</v>
      </c>
      <c r="M69" s="2">
        <v>3.9</v>
      </c>
      <c r="N69">
        <v>1.2</v>
      </c>
      <c r="O69">
        <v>327</v>
      </c>
      <c r="P69">
        <v>19</v>
      </c>
      <c r="Q69">
        <v>19.100000000000001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19.100000000000001</v>
      </c>
      <c r="C70" s="2">
        <v>66</v>
      </c>
      <c r="D70" s="2">
        <v>12.6</v>
      </c>
      <c r="E70" s="2">
        <v>19.100000000000001</v>
      </c>
      <c r="F70" s="2">
        <v>12.6</v>
      </c>
      <c r="G70" s="2">
        <v>15.1</v>
      </c>
      <c r="H70" s="2">
        <v>1022.8</v>
      </c>
      <c r="I70" s="2">
        <v>0</v>
      </c>
      <c r="J70" s="2">
        <v>0</v>
      </c>
      <c r="K70" s="2">
        <v>0</v>
      </c>
      <c r="L70" s="2">
        <v>0</v>
      </c>
      <c r="M70" s="2">
        <v>3.9</v>
      </c>
      <c r="N70">
        <v>1.2</v>
      </c>
      <c r="O70">
        <v>327</v>
      </c>
      <c r="P70">
        <v>19</v>
      </c>
      <c r="Q70">
        <v>19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19.100000000000001</v>
      </c>
      <c r="C71" s="2">
        <v>66</v>
      </c>
      <c r="D71" s="2">
        <v>12.6</v>
      </c>
      <c r="E71" s="2">
        <v>19.100000000000001</v>
      </c>
      <c r="F71" s="2">
        <v>9.4</v>
      </c>
      <c r="G71" s="2">
        <v>11.5</v>
      </c>
      <c r="H71" s="2">
        <v>1022.9</v>
      </c>
      <c r="I71" s="2">
        <v>0</v>
      </c>
      <c r="J71" s="2">
        <v>0</v>
      </c>
      <c r="K71" s="2">
        <v>0</v>
      </c>
      <c r="L71" s="2">
        <v>0</v>
      </c>
      <c r="M71" s="2">
        <v>3.9</v>
      </c>
      <c r="N71">
        <v>1.2</v>
      </c>
      <c r="O71">
        <v>327</v>
      </c>
      <c r="P71">
        <v>19</v>
      </c>
      <c r="Q71">
        <v>19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19.100000000000001</v>
      </c>
      <c r="C72" s="2">
        <v>66</v>
      </c>
      <c r="D72" s="2">
        <v>12.6</v>
      </c>
      <c r="E72" s="2">
        <v>19.100000000000001</v>
      </c>
      <c r="F72" s="2">
        <v>6.1</v>
      </c>
      <c r="G72" s="2">
        <v>8.3000000000000007</v>
      </c>
      <c r="H72" s="2">
        <v>1022.6</v>
      </c>
      <c r="I72" s="2">
        <v>0</v>
      </c>
      <c r="J72" s="2">
        <v>0</v>
      </c>
      <c r="K72" s="2">
        <v>0</v>
      </c>
      <c r="L72" s="2">
        <v>0</v>
      </c>
      <c r="M72" s="2">
        <v>3.9</v>
      </c>
      <c r="N72">
        <v>1.2</v>
      </c>
      <c r="O72">
        <v>327</v>
      </c>
      <c r="P72">
        <v>19</v>
      </c>
      <c r="Q72">
        <v>19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19.100000000000001</v>
      </c>
      <c r="C73" s="2">
        <v>66</v>
      </c>
      <c r="D73" s="2">
        <v>12.6</v>
      </c>
      <c r="E73" s="2">
        <v>19.100000000000001</v>
      </c>
      <c r="F73" s="2">
        <v>4.7</v>
      </c>
      <c r="G73" s="2">
        <v>10.4</v>
      </c>
      <c r="H73" s="2">
        <v>1022.8</v>
      </c>
      <c r="I73" s="2">
        <v>0</v>
      </c>
      <c r="J73" s="2">
        <v>0</v>
      </c>
      <c r="K73" s="2">
        <v>0</v>
      </c>
      <c r="L73" s="2">
        <v>0</v>
      </c>
      <c r="M73" s="2">
        <v>3.9</v>
      </c>
      <c r="N73">
        <v>1.2</v>
      </c>
      <c r="O73">
        <v>327</v>
      </c>
      <c r="P73">
        <v>19</v>
      </c>
      <c r="Q73">
        <v>19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19.100000000000001</v>
      </c>
      <c r="C74" s="2">
        <v>66</v>
      </c>
      <c r="D74" s="2">
        <v>12.6</v>
      </c>
      <c r="E74" s="2">
        <v>19.100000000000001</v>
      </c>
      <c r="F74" s="2">
        <v>4.3</v>
      </c>
      <c r="G74" s="2">
        <v>8.6</v>
      </c>
      <c r="H74" s="2">
        <v>1022.8</v>
      </c>
      <c r="I74" s="2">
        <v>0</v>
      </c>
      <c r="J74" s="2">
        <v>0</v>
      </c>
      <c r="K74" s="2">
        <v>0</v>
      </c>
      <c r="L74" s="2">
        <v>0</v>
      </c>
      <c r="M74" s="2">
        <v>3.9</v>
      </c>
      <c r="N74">
        <v>1.2</v>
      </c>
      <c r="O74">
        <v>327</v>
      </c>
      <c r="P74">
        <v>19</v>
      </c>
      <c r="Q74">
        <v>19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19</v>
      </c>
      <c r="C75" s="2">
        <v>65</v>
      </c>
      <c r="D75" s="2">
        <v>12.3</v>
      </c>
      <c r="E75" s="2">
        <v>19</v>
      </c>
      <c r="F75" s="2">
        <v>11.5</v>
      </c>
      <c r="G75" s="2">
        <v>15.5</v>
      </c>
      <c r="H75" s="2">
        <v>1022.6</v>
      </c>
      <c r="I75" s="2">
        <v>0</v>
      </c>
      <c r="J75" s="2">
        <v>0</v>
      </c>
      <c r="K75" s="2">
        <v>0</v>
      </c>
      <c r="L75" s="2">
        <v>0</v>
      </c>
      <c r="M75" s="2">
        <v>3.9</v>
      </c>
      <c r="N75">
        <v>1.2</v>
      </c>
      <c r="O75">
        <v>327</v>
      </c>
      <c r="P75">
        <v>19</v>
      </c>
      <c r="Q75">
        <v>19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19.100000000000001</v>
      </c>
      <c r="C76" s="2">
        <v>65</v>
      </c>
      <c r="D76" s="2">
        <v>12.4</v>
      </c>
      <c r="E76" s="2">
        <v>19.100000000000001</v>
      </c>
      <c r="F76" s="2">
        <v>7.9</v>
      </c>
      <c r="G76" s="2">
        <v>10.8</v>
      </c>
      <c r="H76" s="2">
        <v>1022.7</v>
      </c>
      <c r="I76" s="2">
        <v>0</v>
      </c>
      <c r="J76" s="2">
        <v>0</v>
      </c>
      <c r="K76" s="2">
        <v>0</v>
      </c>
      <c r="L76" s="2">
        <v>0</v>
      </c>
      <c r="M76" s="2">
        <v>3.9</v>
      </c>
      <c r="N76">
        <v>1.2</v>
      </c>
      <c r="O76">
        <v>327</v>
      </c>
      <c r="P76">
        <v>19</v>
      </c>
      <c r="Q76">
        <v>19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19.100000000000001</v>
      </c>
      <c r="C77" s="2">
        <v>65</v>
      </c>
      <c r="D77" s="2">
        <v>12.4</v>
      </c>
      <c r="E77" s="2">
        <v>19.100000000000001</v>
      </c>
      <c r="F77" s="2">
        <v>4</v>
      </c>
      <c r="G77" s="2">
        <v>7.9</v>
      </c>
      <c r="H77" s="2">
        <v>1022.6</v>
      </c>
      <c r="I77" s="2">
        <v>0</v>
      </c>
      <c r="J77" s="2">
        <v>0</v>
      </c>
      <c r="K77" s="2">
        <v>0</v>
      </c>
      <c r="L77" s="2">
        <v>0</v>
      </c>
      <c r="M77" s="2">
        <v>3.9</v>
      </c>
      <c r="N77">
        <v>1.2</v>
      </c>
      <c r="O77">
        <v>327</v>
      </c>
      <c r="P77">
        <v>19</v>
      </c>
      <c r="Q77">
        <v>19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19</v>
      </c>
      <c r="C78" s="2">
        <v>65</v>
      </c>
      <c r="D78" s="2">
        <v>12.3</v>
      </c>
      <c r="E78" s="2">
        <v>19</v>
      </c>
      <c r="F78" s="2">
        <v>9</v>
      </c>
      <c r="G78" s="2">
        <v>9.4</v>
      </c>
      <c r="H78" s="2">
        <v>1022.7</v>
      </c>
      <c r="I78" s="2">
        <v>0</v>
      </c>
      <c r="J78" s="2">
        <v>0</v>
      </c>
      <c r="K78" s="2">
        <v>0</v>
      </c>
      <c r="L78" s="2">
        <v>0</v>
      </c>
      <c r="M78" s="2">
        <v>3.9</v>
      </c>
      <c r="N78">
        <v>1.2</v>
      </c>
      <c r="O78">
        <v>327</v>
      </c>
      <c r="P78">
        <v>18.899999999999999</v>
      </c>
      <c r="Q78">
        <v>19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19</v>
      </c>
      <c r="C79" s="2">
        <v>65</v>
      </c>
      <c r="D79" s="2">
        <v>12.3</v>
      </c>
      <c r="E79" s="2">
        <v>19</v>
      </c>
      <c r="F79" s="2">
        <v>6.1</v>
      </c>
      <c r="G79" s="2">
        <v>7.6</v>
      </c>
      <c r="H79" s="2">
        <v>1022.7</v>
      </c>
      <c r="I79" s="2">
        <v>0</v>
      </c>
      <c r="J79" s="2">
        <v>0</v>
      </c>
      <c r="K79" s="2">
        <v>0</v>
      </c>
      <c r="L79" s="2">
        <v>0</v>
      </c>
      <c r="M79" s="2">
        <v>3.9</v>
      </c>
      <c r="N79">
        <v>1.2</v>
      </c>
      <c r="O79">
        <v>327</v>
      </c>
      <c r="P79">
        <v>18.899999999999999</v>
      </c>
      <c r="Q79">
        <v>19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19</v>
      </c>
      <c r="C80" s="2">
        <v>65</v>
      </c>
      <c r="D80" s="2">
        <v>12.3</v>
      </c>
      <c r="E80" s="2">
        <v>19</v>
      </c>
      <c r="F80" s="2">
        <v>5</v>
      </c>
      <c r="G80" s="2">
        <v>12.2</v>
      </c>
      <c r="H80" s="2">
        <v>1022.7</v>
      </c>
      <c r="I80" s="2">
        <v>0</v>
      </c>
      <c r="J80" s="2">
        <v>0</v>
      </c>
      <c r="K80" s="2">
        <v>0</v>
      </c>
      <c r="L80" s="2">
        <v>0</v>
      </c>
      <c r="M80" s="2">
        <v>3.9</v>
      </c>
      <c r="N80">
        <v>1.2</v>
      </c>
      <c r="O80">
        <v>327</v>
      </c>
      <c r="P80">
        <v>18.899999999999999</v>
      </c>
      <c r="Q80">
        <v>19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19</v>
      </c>
      <c r="C81" s="2">
        <v>65</v>
      </c>
      <c r="D81" s="2">
        <v>12.3</v>
      </c>
      <c r="E81" s="2">
        <v>19</v>
      </c>
      <c r="F81" s="2">
        <v>11.5</v>
      </c>
      <c r="G81" s="2">
        <v>13</v>
      </c>
      <c r="H81" s="2">
        <v>1022.8</v>
      </c>
      <c r="I81" s="2">
        <v>0</v>
      </c>
      <c r="J81" s="2">
        <v>0</v>
      </c>
      <c r="K81" s="2">
        <v>0</v>
      </c>
      <c r="L81" s="2">
        <v>0</v>
      </c>
      <c r="M81" s="2">
        <v>3.9</v>
      </c>
      <c r="N81">
        <v>1.2</v>
      </c>
      <c r="O81">
        <v>327</v>
      </c>
      <c r="P81">
        <v>18.899999999999999</v>
      </c>
      <c r="Q81">
        <v>19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19</v>
      </c>
      <c r="C82" s="2">
        <v>65</v>
      </c>
      <c r="D82" s="2">
        <v>12.3</v>
      </c>
      <c r="E82" s="2">
        <v>19</v>
      </c>
      <c r="F82" s="2">
        <v>10.4</v>
      </c>
      <c r="G82" s="2">
        <v>11.9</v>
      </c>
      <c r="H82" s="2">
        <v>1022.7</v>
      </c>
      <c r="I82" s="2">
        <v>0</v>
      </c>
      <c r="J82" s="2">
        <v>0</v>
      </c>
      <c r="K82" s="2">
        <v>0</v>
      </c>
      <c r="L82" s="2">
        <v>0</v>
      </c>
      <c r="M82" s="2">
        <v>3.9</v>
      </c>
      <c r="N82">
        <v>1.2</v>
      </c>
      <c r="O82">
        <v>327</v>
      </c>
      <c r="P82">
        <v>18.899999999999999</v>
      </c>
      <c r="Q82">
        <v>19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19.100000000000001</v>
      </c>
      <c r="C83" s="2">
        <v>65</v>
      </c>
      <c r="D83" s="2">
        <v>12.4</v>
      </c>
      <c r="E83" s="2">
        <v>19.100000000000001</v>
      </c>
      <c r="F83" s="2">
        <v>4.3</v>
      </c>
      <c r="G83" s="2">
        <v>7.9</v>
      </c>
      <c r="H83" s="2">
        <v>1022.7</v>
      </c>
      <c r="I83" s="2">
        <v>0</v>
      </c>
      <c r="J83" s="2">
        <v>0</v>
      </c>
      <c r="K83" s="2">
        <v>0</v>
      </c>
      <c r="L83" s="2">
        <v>0</v>
      </c>
      <c r="M83" s="2">
        <v>3.9</v>
      </c>
      <c r="N83">
        <v>1.2</v>
      </c>
      <c r="O83">
        <v>327</v>
      </c>
      <c r="P83">
        <v>18.899999999999999</v>
      </c>
      <c r="Q83">
        <v>18.899999999999999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19.100000000000001</v>
      </c>
      <c r="C84" s="2">
        <v>65</v>
      </c>
      <c r="D84" s="2">
        <v>12.4</v>
      </c>
      <c r="E84" s="2">
        <v>19.100000000000001</v>
      </c>
      <c r="F84" s="2">
        <v>8.6</v>
      </c>
      <c r="G84" s="2">
        <v>12.2</v>
      </c>
      <c r="H84" s="2">
        <v>1022.7</v>
      </c>
      <c r="I84" s="2">
        <v>0</v>
      </c>
      <c r="J84" s="2">
        <v>0</v>
      </c>
      <c r="K84" s="2">
        <v>0</v>
      </c>
      <c r="L84" s="2">
        <v>0</v>
      </c>
      <c r="M84" s="2">
        <v>3.9</v>
      </c>
      <c r="N84">
        <v>1.2</v>
      </c>
      <c r="O84">
        <v>327</v>
      </c>
      <c r="P84">
        <v>18.899999999999999</v>
      </c>
      <c r="Q84">
        <v>18.899999999999999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19.100000000000001</v>
      </c>
      <c r="C85" s="2">
        <v>65</v>
      </c>
      <c r="D85" s="2">
        <v>12.4</v>
      </c>
      <c r="E85" s="2">
        <v>19.100000000000001</v>
      </c>
      <c r="F85" s="2">
        <v>9</v>
      </c>
      <c r="G85" s="2">
        <v>10.1</v>
      </c>
      <c r="H85" s="2">
        <v>1022.6</v>
      </c>
      <c r="I85" s="2">
        <v>0</v>
      </c>
      <c r="J85" s="2">
        <v>0</v>
      </c>
      <c r="K85" s="2">
        <v>0</v>
      </c>
      <c r="L85" s="2">
        <v>0</v>
      </c>
      <c r="M85" s="2">
        <v>3.9</v>
      </c>
      <c r="N85">
        <v>1.2</v>
      </c>
      <c r="O85">
        <v>327</v>
      </c>
      <c r="P85">
        <v>18.899999999999999</v>
      </c>
      <c r="Q85">
        <v>18.899999999999999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19.100000000000001</v>
      </c>
      <c r="C86" s="2">
        <v>65</v>
      </c>
      <c r="D86" s="2">
        <v>12.4</v>
      </c>
      <c r="E86" s="2">
        <v>19.100000000000001</v>
      </c>
      <c r="F86" s="2">
        <v>5.8</v>
      </c>
      <c r="G86" s="2">
        <v>11.9</v>
      </c>
      <c r="H86" s="2">
        <v>1022.7</v>
      </c>
      <c r="I86" s="2">
        <v>0</v>
      </c>
      <c r="J86" s="2">
        <v>0</v>
      </c>
      <c r="K86" s="2">
        <v>0</v>
      </c>
      <c r="L86" s="2">
        <v>0</v>
      </c>
      <c r="M86" s="2">
        <v>3.9</v>
      </c>
      <c r="N86">
        <v>1.2</v>
      </c>
      <c r="O86">
        <v>327</v>
      </c>
      <c r="P86">
        <v>18.899999999999999</v>
      </c>
      <c r="Q86">
        <v>18.899999999999999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19.100000000000001</v>
      </c>
      <c r="C87" s="2">
        <v>65</v>
      </c>
      <c r="D87" s="2">
        <v>12.4</v>
      </c>
      <c r="E87" s="2">
        <v>19.100000000000001</v>
      </c>
      <c r="F87" s="2">
        <v>6.5</v>
      </c>
      <c r="G87" s="2">
        <v>10.8</v>
      </c>
      <c r="H87" s="2">
        <v>1022.6</v>
      </c>
      <c r="I87" s="2">
        <v>0</v>
      </c>
      <c r="J87" s="2">
        <v>0</v>
      </c>
      <c r="K87" s="2">
        <v>0</v>
      </c>
      <c r="L87" s="2">
        <v>0</v>
      </c>
      <c r="M87" s="2">
        <v>3.9</v>
      </c>
      <c r="N87">
        <v>1.2</v>
      </c>
      <c r="O87">
        <v>327</v>
      </c>
      <c r="P87">
        <v>18.899999999999999</v>
      </c>
      <c r="Q87">
        <v>18.899999999999999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19.100000000000001</v>
      </c>
      <c r="C88" s="2">
        <v>65</v>
      </c>
      <c r="D88" s="2">
        <v>12.4</v>
      </c>
      <c r="E88" s="2">
        <v>19.100000000000001</v>
      </c>
      <c r="F88" s="2">
        <v>10.8</v>
      </c>
      <c r="G88" s="2">
        <v>11.5</v>
      </c>
      <c r="H88" s="2">
        <v>1022.7</v>
      </c>
      <c r="I88" s="2">
        <v>0</v>
      </c>
      <c r="J88" s="2">
        <v>0</v>
      </c>
      <c r="K88" s="2">
        <v>0</v>
      </c>
      <c r="L88" s="2">
        <v>0</v>
      </c>
      <c r="M88" s="2">
        <v>3.9</v>
      </c>
      <c r="N88">
        <v>1.2</v>
      </c>
      <c r="O88">
        <v>327</v>
      </c>
      <c r="P88">
        <v>18.899999999999999</v>
      </c>
      <c r="Q88">
        <v>18.899999999999999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19.100000000000001</v>
      </c>
      <c r="C89" s="2">
        <v>65</v>
      </c>
      <c r="D89" s="2">
        <v>12.4</v>
      </c>
      <c r="E89" s="2">
        <v>19.100000000000001</v>
      </c>
      <c r="F89" s="2">
        <v>7.2</v>
      </c>
      <c r="G89" s="2">
        <v>14</v>
      </c>
      <c r="H89" s="2">
        <v>1022.7</v>
      </c>
      <c r="I89" s="2">
        <v>0</v>
      </c>
      <c r="J89" s="2">
        <v>0</v>
      </c>
      <c r="K89" s="2">
        <v>0</v>
      </c>
      <c r="L89" s="2">
        <v>0</v>
      </c>
      <c r="M89" s="2">
        <v>3.9</v>
      </c>
      <c r="N89">
        <v>1.2</v>
      </c>
      <c r="O89">
        <v>327</v>
      </c>
      <c r="P89">
        <v>18.899999999999999</v>
      </c>
      <c r="Q89">
        <v>18.899999999999999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19.100000000000001</v>
      </c>
      <c r="C90" s="2">
        <v>65</v>
      </c>
      <c r="D90" s="2">
        <v>12.4</v>
      </c>
      <c r="E90" s="2">
        <v>19.100000000000001</v>
      </c>
      <c r="F90" s="2">
        <v>9.6999999999999993</v>
      </c>
      <c r="G90" s="2">
        <v>12.6</v>
      </c>
      <c r="H90" s="2">
        <v>1022.5</v>
      </c>
      <c r="I90" s="2">
        <v>0</v>
      </c>
      <c r="J90" s="2">
        <v>0</v>
      </c>
      <c r="K90" s="2">
        <v>0</v>
      </c>
      <c r="L90" s="2">
        <v>0</v>
      </c>
      <c r="M90" s="2">
        <v>3.9</v>
      </c>
      <c r="N90">
        <v>1.2</v>
      </c>
      <c r="O90">
        <v>327</v>
      </c>
      <c r="P90">
        <v>18.899999999999999</v>
      </c>
      <c r="Q90">
        <v>18.899999999999999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19.100000000000001</v>
      </c>
      <c r="C91" s="2">
        <v>65</v>
      </c>
      <c r="D91" s="2">
        <v>12.4</v>
      </c>
      <c r="E91" s="2">
        <v>19.100000000000001</v>
      </c>
      <c r="F91" s="2">
        <v>10.1</v>
      </c>
      <c r="G91" s="2">
        <v>10.4</v>
      </c>
      <c r="H91" s="2">
        <v>1022.6</v>
      </c>
      <c r="I91" s="2">
        <v>0</v>
      </c>
      <c r="J91" s="2">
        <v>0</v>
      </c>
      <c r="K91" s="2">
        <v>0</v>
      </c>
      <c r="L91" s="2">
        <v>0</v>
      </c>
      <c r="M91" s="2">
        <v>3.9</v>
      </c>
      <c r="N91">
        <v>1.2</v>
      </c>
      <c r="O91">
        <v>327</v>
      </c>
      <c r="P91">
        <v>18.899999999999999</v>
      </c>
      <c r="Q91">
        <v>18.899999999999999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19.100000000000001</v>
      </c>
      <c r="C92" s="2">
        <v>65</v>
      </c>
      <c r="D92" s="2">
        <v>12.4</v>
      </c>
      <c r="E92" s="2">
        <v>19.100000000000001</v>
      </c>
      <c r="F92" s="2">
        <v>7.2</v>
      </c>
      <c r="G92" s="2">
        <v>11.2</v>
      </c>
      <c r="H92" s="2">
        <v>1022.5</v>
      </c>
      <c r="I92" s="2">
        <v>0</v>
      </c>
      <c r="J92" s="2">
        <v>0</v>
      </c>
      <c r="K92" s="2">
        <v>0</v>
      </c>
      <c r="L92" s="2">
        <v>0</v>
      </c>
      <c r="M92" s="2">
        <v>3.9</v>
      </c>
      <c r="N92">
        <v>1.2</v>
      </c>
      <c r="O92">
        <v>327</v>
      </c>
      <c r="P92">
        <v>18.899999999999999</v>
      </c>
      <c r="Q92">
        <v>18.899999999999999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19.100000000000001</v>
      </c>
      <c r="C93" s="2">
        <v>65</v>
      </c>
      <c r="D93" s="2">
        <v>12.4</v>
      </c>
      <c r="E93" s="2">
        <v>19.100000000000001</v>
      </c>
      <c r="F93" s="2">
        <v>14</v>
      </c>
      <c r="G93" s="2">
        <v>14.4</v>
      </c>
      <c r="H93" s="2">
        <v>1022.4</v>
      </c>
      <c r="I93" s="2">
        <v>0</v>
      </c>
      <c r="J93" s="2">
        <v>0</v>
      </c>
      <c r="K93" s="2">
        <v>0</v>
      </c>
      <c r="L93" s="2">
        <v>0</v>
      </c>
      <c r="M93" s="2">
        <v>3.9</v>
      </c>
      <c r="N93">
        <v>1.2</v>
      </c>
      <c r="O93">
        <v>327</v>
      </c>
      <c r="P93">
        <v>18.899999999999999</v>
      </c>
      <c r="Q93">
        <v>18.899999999999999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19.100000000000001</v>
      </c>
      <c r="C94" s="2">
        <v>64</v>
      </c>
      <c r="D94" s="2">
        <v>12.1</v>
      </c>
      <c r="E94" s="2">
        <v>19.100000000000001</v>
      </c>
      <c r="F94" s="2">
        <v>8.6</v>
      </c>
      <c r="G94" s="2">
        <v>11.5</v>
      </c>
      <c r="H94" s="2">
        <v>1022.6</v>
      </c>
      <c r="I94" s="2">
        <v>0</v>
      </c>
      <c r="J94" s="2">
        <v>0</v>
      </c>
      <c r="K94" s="2">
        <v>0</v>
      </c>
      <c r="L94" s="2">
        <v>0</v>
      </c>
      <c r="M94" s="2">
        <v>3.9</v>
      </c>
      <c r="N94">
        <v>1.2</v>
      </c>
      <c r="O94">
        <v>327</v>
      </c>
      <c r="P94">
        <v>18.899999999999999</v>
      </c>
      <c r="Q94">
        <v>18.899999999999999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19.100000000000001</v>
      </c>
      <c r="C95" s="2">
        <v>65</v>
      </c>
      <c r="D95" s="2">
        <v>12.4</v>
      </c>
      <c r="E95" s="2">
        <v>19.100000000000001</v>
      </c>
      <c r="F95" s="2">
        <v>8.6</v>
      </c>
      <c r="G95" s="2">
        <v>10.1</v>
      </c>
      <c r="H95" s="2">
        <v>1022.6</v>
      </c>
      <c r="I95" s="2">
        <v>0</v>
      </c>
      <c r="J95" s="2">
        <v>0</v>
      </c>
      <c r="K95" s="2">
        <v>0</v>
      </c>
      <c r="L95" s="2">
        <v>0</v>
      </c>
      <c r="M95" s="2">
        <v>3.9</v>
      </c>
      <c r="N95">
        <v>1.2</v>
      </c>
      <c r="O95">
        <v>327</v>
      </c>
      <c r="P95">
        <v>18.899999999999999</v>
      </c>
      <c r="Q95">
        <v>18.899999999999999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19.100000000000001</v>
      </c>
      <c r="C96" s="2">
        <v>65</v>
      </c>
      <c r="D96" s="2">
        <v>12.4</v>
      </c>
      <c r="E96" s="2">
        <v>19.100000000000001</v>
      </c>
      <c r="F96" s="2">
        <v>4.7</v>
      </c>
      <c r="G96" s="2">
        <v>6.5</v>
      </c>
      <c r="H96" s="2">
        <v>1022.7</v>
      </c>
      <c r="I96" s="2">
        <v>0</v>
      </c>
      <c r="J96" s="2">
        <v>0</v>
      </c>
      <c r="K96" s="2">
        <v>0</v>
      </c>
      <c r="L96" s="2">
        <v>0</v>
      </c>
      <c r="M96" s="2">
        <v>3.9</v>
      </c>
      <c r="N96">
        <v>1.2</v>
      </c>
      <c r="O96">
        <v>327</v>
      </c>
      <c r="P96">
        <v>18.899999999999999</v>
      </c>
      <c r="Q96">
        <v>18.899999999999999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19.100000000000001</v>
      </c>
      <c r="C97" s="2">
        <v>65</v>
      </c>
      <c r="D97" s="2">
        <v>12.4</v>
      </c>
      <c r="E97" s="2">
        <v>19.100000000000001</v>
      </c>
      <c r="F97" s="2">
        <v>6.5</v>
      </c>
      <c r="G97" s="2">
        <v>9.6999999999999993</v>
      </c>
      <c r="H97" s="2">
        <v>1022.3</v>
      </c>
      <c r="I97" s="2">
        <v>0</v>
      </c>
      <c r="J97" s="2">
        <v>0</v>
      </c>
      <c r="K97" s="2">
        <v>0</v>
      </c>
      <c r="L97" s="2">
        <v>0</v>
      </c>
      <c r="M97" s="2">
        <v>3.9</v>
      </c>
      <c r="N97">
        <v>1.2</v>
      </c>
      <c r="O97">
        <v>327</v>
      </c>
      <c r="P97">
        <v>18.899999999999999</v>
      </c>
      <c r="Q97">
        <v>18.899999999999999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19.100000000000001</v>
      </c>
      <c r="C98" s="2">
        <v>65</v>
      </c>
      <c r="D98" s="2">
        <v>12.4</v>
      </c>
      <c r="E98" s="2">
        <v>19.100000000000001</v>
      </c>
      <c r="F98" s="2">
        <v>13.3</v>
      </c>
      <c r="G98" s="2">
        <v>16.2</v>
      </c>
      <c r="H98" s="2">
        <v>1022.5</v>
      </c>
      <c r="I98" s="2">
        <v>0</v>
      </c>
      <c r="J98" s="2">
        <v>0</v>
      </c>
      <c r="K98" s="2">
        <v>0</v>
      </c>
      <c r="L98" s="2">
        <v>0</v>
      </c>
      <c r="M98" s="2">
        <v>3.9</v>
      </c>
      <c r="N98">
        <v>1.2</v>
      </c>
      <c r="O98">
        <v>327</v>
      </c>
      <c r="P98">
        <v>18.899999999999999</v>
      </c>
      <c r="Q98">
        <v>18.899999999999999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19.100000000000001</v>
      </c>
      <c r="C99" s="2">
        <v>65</v>
      </c>
      <c r="D99" s="2">
        <v>12.4</v>
      </c>
      <c r="E99" s="2">
        <v>19.100000000000001</v>
      </c>
      <c r="F99" s="2">
        <v>7.6</v>
      </c>
      <c r="G99" s="2">
        <v>9.4</v>
      </c>
      <c r="H99" s="2">
        <v>1022.7</v>
      </c>
      <c r="I99" s="2">
        <v>0</v>
      </c>
      <c r="J99" s="2">
        <v>0</v>
      </c>
      <c r="K99" s="2">
        <v>0</v>
      </c>
      <c r="L99" s="2">
        <v>0</v>
      </c>
      <c r="M99" s="2">
        <v>3.9</v>
      </c>
      <c r="N99">
        <v>1.2</v>
      </c>
      <c r="O99">
        <v>327</v>
      </c>
      <c r="P99">
        <v>18.899999999999999</v>
      </c>
      <c r="Q99">
        <v>18.899999999999999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19.100000000000001</v>
      </c>
      <c r="C100" s="2">
        <v>65</v>
      </c>
      <c r="D100" s="2">
        <v>12.4</v>
      </c>
      <c r="E100" s="2">
        <v>19.100000000000001</v>
      </c>
      <c r="F100" s="2">
        <v>6.1</v>
      </c>
      <c r="G100" s="2">
        <v>8.3000000000000007</v>
      </c>
      <c r="H100" s="2">
        <v>1022.7</v>
      </c>
      <c r="I100" s="2">
        <v>0</v>
      </c>
      <c r="J100" s="2">
        <v>0</v>
      </c>
      <c r="K100" s="2">
        <v>0</v>
      </c>
      <c r="L100" s="2">
        <v>0</v>
      </c>
      <c r="M100" s="2">
        <v>3.9</v>
      </c>
      <c r="N100">
        <v>1.2</v>
      </c>
      <c r="O100">
        <v>327</v>
      </c>
      <c r="P100">
        <v>18.899999999999999</v>
      </c>
      <c r="Q100">
        <v>18.899999999999999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19.100000000000001</v>
      </c>
      <c r="C101" s="2">
        <v>64</v>
      </c>
      <c r="D101" s="2">
        <v>12.1</v>
      </c>
      <c r="E101" s="2">
        <v>19.100000000000001</v>
      </c>
      <c r="F101" s="2">
        <v>6.8</v>
      </c>
      <c r="G101" s="2">
        <v>8.6</v>
      </c>
      <c r="H101" s="2">
        <v>1022.5</v>
      </c>
      <c r="I101" s="2">
        <v>0</v>
      </c>
      <c r="J101" s="2">
        <v>0</v>
      </c>
      <c r="K101" s="2">
        <v>0</v>
      </c>
      <c r="L101" s="2">
        <v>0</v>
      </c>
      <c r="M101" s="2">
        <v>3.9</v>
      </c>
      <c r="N101">
        <v>1.2</v>
      </c>
      <c r="O101">
        <v>327</v>
      </c>
      <c r="P101">
        <v>18.899999999999999</v>
      </c>
      <c r="Q101">
        <v>18.899999999999999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19.100000000000001</v>
      </c>
      <c r="C102" s="2">
        <v>64</v>
      </c>
      <c r="D102" s="2">
        <v>12.1</v>
      </c>
      <c r="E102" s="2">
        <v>19.100000000000001</v>
      </c>
      <c r="F102" s="2">
        <v>11.2</v>
      </c>
      <c r="G102" s="2">
        <v>13.7</v>
      </c>
      <c r="H102" s="2">
        <v>1022.6</v>
      </c>
      <c r="I102" s="2">
        <v>0</v>
      </c>
      <c r="J102" s="2">
        <v>0</v>
      </c>
      <c r="K102" s="2">
        <v>0</v>
      </c>
      <c r="L102" s="2">
        <v>0</v>
      </c>
      <c r="M102" s="2">
        <v>3.9</v>
      </c>
      <c r="N102">
        <v>1.2</v>
      </c>
      <c r="O102">
        <v>327</v>
      </c>
      <c r="P102">
        <v>18.899999999999999</v>
      </c>
      <c r="Q102">
        <v>18.899999999999999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19.100000000000001</v>
      </c>
      <c r="C103" s="2">
        <v>65</v>
      </c>
      <c r="D103" s="2">
        <v>12.4</v>
      </c>
      <c r="E103" s="2">
        <v>19.100000000000001</v>
      </c>
      <c r="F103" s="2">
        <v>6.1</v>
      </c>
      <c r="G103" s="2">
        <v>10.1</v>
      </c>
      <c r="H103" s="2">
        <v>1022.5</v>
      </c>
      <c r="I103" s="2">
        <v>0</v>
      </c>
      <c r="J103" s="2">
        <v>0</v>
      </c>
      <c r="K103" s="2">
        <v>0</v>
      </c>
      <c r="L103" s="2">
        <v>0</v>
      </c>
      <c r="M103" s="2">
        <v>3.9</v>
      </c>
      <c r="N103">
        <v>1.2</v>
      </c>
      <c r="O103">
        <v>327</v>
      </c>
      <c r="P103">
        <v>18.899999999999999</v>
      </c>
      <c r="Q103">
        <v>18.899999999999999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19.100000000000001</v>
      </c>
      <c r="C104" s="2">
        <v>65</v>
      </c>
      <c r="D104" s="2">
        <v>12.4</v>
      </c>
      <c r="E104" s="2">
        <v>19.100000000000001</v>
      </c>
      <c r="F104" s="2">
        <v>9.6999999999999993</v>
      </c>
      <c r="G104" s="2">
        <v>11.2</v>
      </c>
      <c r="H104" s="2">
        <v>1022.5</v>
      </c>
      <c r="I104" s="2">
        <v>0</v>
      </c>
      <c r="J104" s="2">
        <v>0</v>
      </c>
      <c r="K104" s="2">
        <v>0</v>
      </c>
      <c r="L104" s="2">
        <v>0</v>
      </c>
      <c r="M104" s="2">
        <v>3.9</v>
      </c>
      <c r="N104">
        <v>1.2</v>
      </c>
      <c r="O104">
        <v>327</v>
      </c>
      <c r="P104">
        <v>18.899999999999999</v>
      </c>
      <c r="Q104">
        <v>18.899999999999999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19.100000000000001</v>
      </c>
      <c r="C105" s="2">
        <v>65</v>
      </c>
      <c r="D105" s="2">
        <v>12.4</v>
      </c>
      <c r="E105" s="2">
        <v>19.100000000000001</v>
      </c>
      <c r="F105" s="2">
        <v>11.9</v>
      </c>
      <c r="G105" s="2">
        <v>12.6</v>
      </c>
      <c r="H105" s="2">
        <v>1022.7</v>
      </c>
      <c r="I105" s="2">
        <v>0</v>
      </c>
      <c r="J105" s="2">
        <v>0</v>
      </c>
      <c r="K105" s="2">
        <v>0</v>
      </c>
      <c r="L105" s="2">
        <v>0</v>
      </c>
      <c r="M105" s="2">
        <v>3.9</v>
      </c>
      <c r="N105">
        <v>1.2</v>
      </c>
      <c r="O105">
        <v>327</v>
      </c>
      <c r="P105">
        <v>18.899999999999999</v>
      </c>
      <c r="Q105">
        <v>18.899999999999999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19</v>
      </c>
      <c r="C106" s="2">
        <v>65</v>
      </c>
      <c r="D106" s="2">
        <v>12.3</v>
      </c>
      <c r="E106" s="2">
        <v>19</v>
      </c>
      <c r="F106" s="2">
        <v>5.8</v>
      </c>
      <c r="G106" s="2">
        <v>8.3000000000000007</v>
      </c>
      <c r="H106" s="2">
        <v>1022.4</v>
      </c>
      <c r="I106" s="2">
        <v>0</v>
      </c>
      <c r="J106" s="2">
        <v>0</v>
      </c>
      <c r="K106" s="2">
        <v>0</v>
      </c>
      <c r="L106" s="2">
        <v>0</v>
      </c>
      <c r="M106" s="2">
        <v>3.9</v>
      </c>
      <c r="N106">
        <v>1.2</v>
      </c>
      <c r="O106">
        <v>327</v>
      </c>
      <c r="P106">
        <v>18.8</v>
      </c>
      <c r="Q106">
        <v>18.899999999999999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19</v>
      </c>
      <c r="C107" s="2">
        <v>65</v>
      </c>
      <c r="D107" s="2">
        <v>12.3</v>
      </c>
      <c r="E107" s="2">
        <v>19</v>
      </c>
      <c r="F107" s="2">
        <v>10.4</v>
      </c>
      <c r="G107" s="2">
        <v>12.6</v>
      </c>
      <c r="H107" s="2">
        <v>1022.7</v>
      </c>
      <c r="I107" s="2">
        <v>0</v>
      </c>
      <c r="J107" s="2">
        <v>0</v>
      </c>
      <c r="K107" s="2">
        <v>0</v>
      </c>
      <c r="L107" s="2">
        <v>0</v>
      </c>
      <c r="M107" s="2">
        <v>3.9</v>
      </c>
      <c r="N107">
        <v>1.2</v>
      </c>
      <c r="O107">
        <v>327</v>
      </c>
      <c r="P107">
        <v>18.899999999999999</v>
      </c>
      <c r="Q107">
        <v>18.899999999999999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19</v>
      </c>
      <c r="C108" s="2">
        <v>65</v>
      </c>
      <c r="D108" s="2">
        <v>12.3</v>
      </c>
      <c r="E108" s="2">
        <v>19</v>
      </c>
      <c r="F108" s="2">
        <v>9.6999999999999993</v>
      </c>
      <c r="G108" s="2">
        <v>13</v>
      </c>
      <c r="H108" s="2">
        <v>1022.7</v>
      </c>
      <c r="I108" s="2">
        <v>0</v>
      </c>
      <c r="J108" s="2">
        <v>0</v>
      </c>
      <c r="K108" s="2">
        <v>0</v>
      </c>
      <c r="L108" s="2">
        <v>0</v>
      </c>
      <c r="M108" s="2">
        <v>3.9</v>
      </c>
      <c r="N108">
        <v>1.2</v>
      </c>
      <c r="O108">
        <v>327</v>
      </c>
      <c r="P108">
        <v>18.8</v>
      </c>
      <c r="Q108">
        <v>18.899999999999999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19</v>
      </c>
      <c r="C109" s="2">
        <v>65</v>
      </c>
      <c r="D109" s="2">
        <v>12.3</v>
      </c>
      <c r="E109" s="2">
        <v>19</v>
      </c>
      <c r="F109" s="2">
        <v>4.3</v>
      </c>
      <c r="G109" s="2">
        <v>6.1</v>
      </c>
      <c r="H109" s="2">
        <v>1022.4</v>
      </c>
      <c r="I109" s="2">
        <v>0</v>
      </c>
      <c r="J109" s="2">
        <v>0</v>
      </c>
      <c r="K109" s="2">
        <v>0</v>
      </c>
      <c r="L109" s="2">
        <v>0</v>
      </c>
      <c r="M109" s="2">
        <v>3.9</v>
      </c>
      <c r="N109">
        <v>1.2</v>
      </c>
      <c r="O109">
        <v>327</v>
      </c>
      <c r="P109">
        <v>18.8</v>
      </c>
      <c r="Q109">
        <v>18.899999999999999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19</v>
      </c>
      <c r="C110" s="2">
        <v>65</v>
      </c>
      <c r="D110" s="2">
        <v>12.3</v>
      </c>
      <c r="E110" s="2">
        <v>19</v>
      </c>
      <c r="F110" s="2">
        <v>7.2</v>
      </c>
      <c r="G110" s="2">
        <v>8.6</v>
      </c>
      <c r="H110" s="2">
        <v>1022.7</v>
      </c>
      <c r="I110" s="2">
        <v>0</v>
      </c>
      <c r="J110" s="2">
        <v>0</v>
      </c>
      <c r="K110" s="2">
        <v>0</v>
      </c>
      <c r="L110" s="2">
        <v>0</v>
      </c>
      <c r="M110" s="2">
        <v>3.9</v>
      </c>
      <c r="N110">
        <v>1.2</v>
      </c>
      <c r="O110">
        <v>327</v>
      </c>
      <c r="P110">
        <v>18.8</v>
      </c>
      <c r="Q110">
        <v>18.899999999999999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19</v>
      </c>
      <c r="C111" s="2">
        <v>64</v>
      </c>
      <c r="D111" s="2">
        <v>12.1</v>
      </c>
      <c r="E111" s="2">
        <v>19</v>
      </c>
      <c r="F111" s="2">
        <v>4.7</v>
      </c>
      <c r="G111" s="2">
        <v>5.4</v>
      </c>
      <c r="H111" s="2">
        <v>1022.5</v>
      </c>
      <c r="I111" s="2">
        <v>0</v>
      </c>
      <c r="J111" s="2">
        <v>0</v>
      </c>
      <c r="K111" s="2">
        <v>0</v>
      </c>
      <c r="L111" s="2">
        <v>0</v>
      </c>
      <c r="M111" s="2">
        <v>3.9</v>
      </c>
      <c r="N111">
        <v>1.2</v>
      </c>
      <c r="O111">
        <v>327</v>
      </c>
      <c r="P111">
        <v>18.8</v>
      </c>
      <c r="Q111">
        <v>18.899999999999999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19</v>
      </c>
      <c r="C112" s="2">
        <v>64</v>
      </c>
      <c r="D112" s="2">
        <v>12.1</v>
      </c>
      <c r="E112" s="2">
        <v>19</v>
      </c>
      <c r="F112" s="2">
        <v>8.6</v>
      </c>
      <c r="G112" s="2">
        <v>8.6</v>
      </c>
      <c r="H112" s="2">
        <v>1022.5</v>
      </c>
      <c r="I112" s="2">
        <v>0</v>
      </c>
      <c r="J112" s="2">
        <v>0</v>
      </c>
      <c r="K112" s="2">
        <v>0</v>
      </c>
      <c r="L112" s="2">
        <v>0</v>
      </c>
      <c r="M112" s="2">
        <v>3.9</v>
      </c>
      <c r="N112">
        <v>1.2</v>
      </c>
      <c r="O112">
        <v>327</v>
      </c>
      <c r="P112">
        <v>18.8</v>
      </c>
      <c r="Q112">
        <v>18.899999999999999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19</v>
      </c>
      <c r="C113" s="2">
        <v>64</v>
      </c>
      <c r="D113" s="2">
        <v>12.1</v>
      </c>
      <c r="E113" s="2">
        <v>19</v>
      </c>
      <c r="F113" s="2">
        <v>5.4</v>
      </c>
      <c r="G113" s="2">
        <v>7.6</v>
      </c>
      <c r="H113" s="2">
        <v>1022.6</v>
      </c>
      <c r="I113" s="2">
        <v>0</v>
      </c>
      <c r="J113" s="2">
        <v>0</v>
      </c>
      <c r="K113" s="2">
        <v>0</v>
      </c>
      <c r="L113" s="2">
        <v>0</v>
      </c>
      <c r="M113" s="2">
        <v>3.9</v>
      </c>
      <c r="N113">
        <v>1.2</v>
      </c>
      <c r="O113">
        <v>327</v>
      </c>
      <c r="P113">
        <v>18.8</v>
      </c>
      <c r="Q113">
        <v>18.899999999999999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19</v>
      </c>
      <c r="C114" s="2">
        <v>64</v>
      </c>
      <c r="D114" s="2">
        <v>12.1</v>
      </c>
      <c r="E114" s="2">
        <v>19</v>
      </c>
      <c r="F114" s="2">
        <v>11.2</v>
      </c>
      <c r="G114" s="2">
        <v>11.5</v>
      </c>
      <c r="H114" s="2">
        <v>1022.7</v>
      </c>
      <c r="I114" s="2">
        <v>0</v>
      </c>
      <c r="J114" s="2">
        <v>0</v>
      </c>
      <c r="K114" s="2">
        <v>0</v>
      </c>
      <c r="L114" s="2">
        <v>0</v>
      </c>
      <c r="M114" s="2">
        <v>3.9</v>
      </c>
      <c r="N114">
        <v>1.2</v>
      </c>
      <c r="O114">
        <v>327</v>
      </c>
      <c r="P114">
        <v>18.8</v>
      </c>
      <c r="Q114">
        <v>18.8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19</v>
      </c>
      <c r="C115" s="2">
        <v>64</v>
      </c>
      <c r="D115" s="2">
        <v>12.1</v>
      </c>
      <c r="E115" s="2">
        <v>19</v>
      </c>
      <c r="F115" s="2">
        <v>8.3000000000000007</v>
      </c>
      <c r="G115" s="2">
        <v>14.4</v>
      </c>
      <c r="H115" s="2">
        <v>1022.5</v>
      </c>
      <c r="I115" s="2">
        <v>0</v>
      </c>
      <c r="J115" s="2">
        <v>0</v>
      </c>
      <c r="K115" s="2">
        <v>0</v>
      </c>
      <c r="L115" s="2">
        <v>0</v>
      </c>
      <c r="M115" s="2">
        <v>3.9</v>
      </c>
      <c r="N115">
        <v>1.2</v>
      </c>
      <c r="O115">
        <v>327</v>
      </c>
      <c r="P115">
        <v>18.8</v>
      </c>
      <c r="Q115">
        <v>18.899999999999999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19.100000000000001</v>
      </c>
      <c r="C116" s="2">
        <v>64</v>
      </c>
      <c r="D116" s="2">
        <v>12.1</v>
      </c>
      <c r="E116" s="2">
        <v>19.100000000000001</v>
      </c>
      <c r="F116" s="2">
        <v>7.6</v>
      </c>
      <c r="G116" s="2">
        <v>10.1</v>
      </c>
      <c r="H116" s="2">
        <v>1022.6</v>
      </c>
      <c r="I116" s="2">
        <v>0</v>
      </c>
      <c r="J116" s="2">
        <v>0</v>
      </c>
      <c r="K116" s="2">
        <v>0</v>
      </c>
      <c r="L116" s="2">
        <v>0</v>
      </c>
      <c r="M116" s="2">
        <v>3.9</v>
      </c>
      <c r="N116">
        <v>1.2</v>
      </c>
      <c r="O116">
        <v>327</v>
      </c>
      <c r="P116">
        <v>18.8</v>
      </c>
      <c r="Q116">
        <v>18.899999999999999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19.100000000000001</v>
      </c>
      <c r="C117" s="2">
        <v>64</v>
      </c>
      <c r="D117" s="2">
        <v>12.1</v>
      </c>
      <c r="E117" s="2">
        <v>19.100000000000001</v>
      </c>
      <c r="F117" s="2">
        <v>3.2</v>
      </c>
      <c r="G117" s="2">
        <v>6.8</v>
      </c>
      <c r="H117" s="2">
        <v>1022.5</v>
      </c>
      <c r="I117" s="2">
        <v>0</v>
      </c>
      <c r="J117" s="2">
        <v>0</v>
      </c>
      <c r="K117" s="2">
        <v>0</v>
      </c>
      <c r="L117" s="2">
        <v>0</v>
      </c>
      <c r="M117" s="2">
        <v>3.9</v>
      </c>
      <c r="N117">
        <v>1.2</v>
      </c>
      <c r="O117">
        <v>327</v>
      </c>
      <c r="P117">
        <v>18.8</v>
      </c>
      <c r="Q117">
        <v>18.8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19</v>
      </c>
      <c r="C118" s="2">
        <v>64</v>
      </c>
      <c r="D118" s="2">
        <v>12.1</v>
      </c>
      <c r="E118" s="2">
        <v>19</v>
      </c>
      <c r="F118" s="2">
        <v>8.3000000000000007</v>
      </c>
      <c r="G118" s="2">
        <v>10.8</v>
      </c>
      <c r="H118" s="2">
        <v>1022.5</v>
      </c>
      <c r="I118" s="2">
        <v>0</v>
      </c>
      <c r="J118" s="2">
        <v>0</v>
      </c>
      <c r="K118" s="2">
        <v>0</v>
      </c>
      <c r="L118" s="2">
        <v>0</v>
      </c>
      <c r="M118" s="2">
        <v>3.9</v>
      </c>
      <c r="N118">
        <v>1.2</v>
      </c>
      <c r="O118">
        <v>327</v>
      </c>
      <c r="P118">
        <v>18.8</v>
      </c>
      <c r="Q118">
        <v>18.899999999999999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19</v>
      </c>
      <c r="C119" s="2">
        <v>64</v>
      </c>
      <c r="D119" s="2">
        <v>12.1</v>
      </c>
      <c r="E119" s="2">
        <v>19</v>
      </c>
      <c r="F119" s="2">
        <v>8.6</v>
      </c>
      <c r="G119" s="2">
        <v>9.6999999999999993</v>
      </c>
      <c r="H119" s="2">
        <v>1022.5</v>
      </c>
      <c r="I119" s="2">
        <v>0</v>
      </c>
      <c r="J119" s="2">
        <v>0</v>
      </c>
      <c r="K119" s="2">
        <v>0</v>
      </c>
      <c r="L119" s="2">
        <v>0</v>
      </c>
      <c r="M119" s="2">
        <v>3.9</v>
      </c>
      <c r="N119">
        <v>1.2</v>
      </c>
      <c r="O119">
        <v>327</v>
      </c>
      <c r="P119">
        <v>18.8</v>
      </c>
      <c r="Q119">
        <v>18.8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19</v>
      </c>
      <c r="C120" s="2">
        <v>64</v>
      </c>
      <c r="D120" s="2">
        <v>12.1</v>
      </c>
      <c r="E120" s="2">
        <v>19</v>
      </c>
      <c r="F120" s="2">
        <v>7.9</v>
      </c>
      <c r="G120" s="2">
        <v>8.3000000000000007</v>
      </c>
      <c r="H120" s="2">
        <v>1022.6</v>
      </c>
      <c r="I120" s="2">
        <v>0</v>
      </c>
      <c r="J120" s="2">
        <v>0</v>
      </c>
      <c r="K120" s="2">
        <v>0</v>
      </c>
      <c r="L120" s="2">
        <v>0</v>
      </c>
      <c r="M120" s="2">
        <v>3.9</v>
      </c>
      <c r="N120">
        <v>1.2</v>
      </c>
      <c r="O120">
        <v>327</v>
      </c>
      <c r="P120">
        <v>18.8</v>
      </c>
      <c r="Q120">
        <v>18.8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19</v>
      </c>
      <c r="C121" s="2">
        <v>64</v>
      </c>
      <c r="D121" s="2">
        <v>12.1</v>
      </c>
      <c r="E121" s="2">
        <v>19</v>
      </c>
      <c r="F121" s="2">
        <v>6.5</v>
      </c>
      <c r="G121" s="2">
        <v>7.6</v>
      </c>
      <c r="H121" s="2">
        <v>1022.4</v>
      </c>
      <c r="I121" s="2">
        <v>0</v>
      </c>
      <c r="J121" s="2">
        <v>0</v>
      </c>
      <c r="K121" s="2">
        <v>0</v>
      </c>
      <c r="L121" s="2">
        <v>0</v>
      </c>
      <c r="M121" s="2">
        <v>3.9</v>
      </c>
      <c r="N121">
        <v>1.2</v>
      </c>
      <c r="O121">
        <v>327</v>
      </c>
      <c r="P121">
        <v>18.8</v>
      </c>
      <c r="Q121">
        <v>18.8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19</v>
      </c>
      <c r="C122" s="2">
        <v>64</v>
      </c>
      <c r="D122" s="2">
        <v>12.1</v>
      </c>
      <c r="E122" s="2">
        <v>19</v>
      </c>
      <c r="F122" s="2">
        <v>5.8</v>
      </c>
      <c r="G122" s="2">
        <v>9</v>
      </c>
      <c r="H122" s="2">
        <v>1022.5</v>
      </c>
      <c r="I122" s="2">
        <v>0</v>
      </c>
      <c r="J122" s="2">
        <v>0</v>
      </c>
      <c r="K122" s="2">
        <v>0</v>
      </c>
      <c r="L122" s="2">
        <v>0</v>
      </c>
      <c r="M122" s="2">
        <v>3.9</v>
      </c>
      <c r="N122">
        <v>1.2</v>
      </c>
      <c r="O122">
        <v>327</v>
      </c>
      <c r="P122">
        <v>18.8</v>
      </c>
      <c r="Q122">
        <v>18.8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19</v>
      </c>
      <c r="C123" s="2">
        <v>64</v>
      </c>
      <c r="D123" s="2">
        <v>12.1</v>
      </c>
      <c r="E123" s="2">
        <v>19</v>
      </c>
      <c r="F123" s="2">
        <v>4.3</v>
      </c>
      <c r="G123" s="2">
        <v>7.2</v>
      </c>
      <c r="H123" s="2">
        <v>1022.5</v>
      </c>
      <c r="I123" s="2">
        <v>0</v>
      </c>
      <c r="J123" s="2">
        <v>0</v>
      </c>
      <c r="K123" s="2">
        <v>0</v>
      </c>
      <c r="L123" s="2">
        <v>0</v>
      </c>
      <c r="M123" s="2">
        <v>3.9</v>
      </c>
      <c r="N123">
        <v>1.2</v>
      </c>
      <c r="O123">
        <v>327</v>
      </c>
      <c r="P123">
        <v>18.8</v>
      </c>
      <c r="Q123">
        <v>18.8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19</v>
      </c>
      <c r="C124" s="2">
        <v>64</v>
      </c>
      <c r="D124" s="2">
        <v>12.1</v>
      </c>
      <c r="E124" s="2">
        <v>19</v>
      </c>
      <c r="F124" s="2">
        <v>6.5</v>
      </c>
      <c r="G124" s="2">
        <v>10.1</v>
      </c>
      <c r="H124" s="2">
        <v>1022.7</v>
      </c>
      <c r="I124" s="2">
        <v>0</v>
      </c>
      <c r="J124" s="2">
        <v>0</v>
      </c>
      <c r="K124" s="2">
        <v>0</v>
      </c>
      <c r="L124" s="2">
        <v>0</v>
      </c>
      <c r="M124" s="2">
        <v>3.9</v>
      </c>
      <c r="N124">
        <v>1.2</v>
      </c>
      <c r="O124">
        <v>327</v>
      </c>
      <c r="P124">
        <v>18.8</v>
      </c>
      <c r="Q124">
        <v>18.8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19</v>
      </c>
      <c r="C125" s="2">
        <v>64</v>
      </c>
      <c r="D125" s="2">
        <v>12.1</v>
      </c>
      <c r="E125" s="2">
        <v>19</v>
      </c>
      <c r="F125" s="2">
        <v>9.6999999999999993</v>
      </c>
      <c r="G125" s="2">
        <v>11.2</v>
      </c>
      <c r="H125" s="2">
        <v>1022.4</v>
      </c>
      <c r="I125" s="2">
        <v>0</v>
      </c>
      <c r="J125" s="2">
        <v>0</v>
      </c>
      <c r="K125" s="2">
        <v>0</v>
      </c>
      <c r="L125" s="2">
        <v>0</v>
      </c>
      <c r="M125" s="2">
        <v>3.9</v>
      </c>
      <c r="N125">
        <v>1.2</v>
      </c>
      <c r="O125">
        <v>327</v>
      </c>
      <c r="P125">
        <v>18.8</v>
      </c>
      <c r="Q125">
        <v>18.8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19</v>
      </c>
      <c r="C126" s="2">
        <v>64</v>
      </c>
      <c r="D126" s="2">
        <v>12.1</v>
      </c>
      <c r="E126" s="2">
        <v>19</v>
      </c>
      <c r="F126" s="2">
        <v>5.4</v>
      </c>
      <c r="G126" s="2">
        <v>8.6</v>
      </c>
      <c r="H126" s="2">
        <v>1022.5</v>
      </c>
      <c r="I126" s="2">
        <v>0</v>
      </c>
      <c r="J126" s="2">
        <v>0</v>
      </c>
      <c r="K126" s="2">
        <v>0</v>
      </c>
      <c r="L126" s="2">
        <v>0</v>
      </c>
      <c r="M126" s="2">
        <v>3.9</v>
      </c>
      <c r="N126">
        <v>1.2</v>
      </c>
      <c r="O126">
        <v>327</v>
      </c>
      <c r="P126">
        <v>18.8</v>
      </c>
      <c r="Q126">
        <v>18.8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19</v>
      </c>
      <c r="C127" s="2">
        <v>64</v>
      </c>
      <c r="D127" s="2">
        <v>12.1</v>
      </c>
      <c r="E127" s="2">
        <v>19</v>
      </c>
      <c r="F127" s="2">
        <v>5.8</v>
      </c>
      <c r="G127" s="2">
        <v>9</v>
      </c>
      <c r="H127" s="2">
        <v>1022.5</v>
      </c>
      <c r="I127" s="2">
        <v>0</v>
      </c>
      <c r="J127" s="2">
        <v>0</v>
      </c>
      <c r="K127" s="2">
        <v>0</v>
      </c>
      <c r="L127" s="2">
        <v>0</v>
      </c>
      <c r="M127" s="2">
        <v>3.9</v>
      </c>
      <c r="N127">
        <v>1.2</v>
      </c>
      <c r="O127">
        <v>327</v>
      </c>
      <c r="P127">
        <v>18.7</v>
      </c>
      <c r="Q127">
        <v>18.8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18.899999999999999</v>
      </c>
      <c r="C128" s="2">
        <v>64</v>
      </c>
      <c r="D128" s="2">
        <v>12</v>
      </c>
      <c r="E128" s="2">
        <v>18.899999999999999</v>
      </c>
      <c r="F128" s="2">
        <v>9.6999999999999993</v>
      </c>
      <c r="G128" s="2">
        <v>10.4</v>
      </c>
      <c r="H128" s="2">
        <v>1022.7</v>
      </c>
      <c r="I128" s="2">
        <v>0</v>
      </c>
      <c r="J128" s="2">
        <v>0</v>
      </c>
      <c r="K128" s="2">
        <v>0</v>
      </c>
      <c r="L128" s="2">
        <v>0</v>
      </c>
      <c r="M128" s="2">
        <v>3.9</v>
      </c>
      <c r="N128">
        <v>1.2</v>
      </c>
      <c r="O128">
        <v>327</v>
      </c>
      <c r="P128">
        <v>18.8</v>
      </c>
      <c r="Q128">
        <v>18.8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18.899999999999999</v>
      </c>
      <c r="C129" s="2">
        <v>64</v>
      </c>
      <c r="D129" s="2">
        <v>12</v>
      </c>
      <c r="E129" s="2">
        <v>18.899999999999999</v>
      </c>
      <c r="F129" s="2">
        <v>3.2</v>
      </c>
      <c r="G129" s="2">
        <v>7.6</v>
      </c>
      <c r="H129" s="2">
        <v>1022.5</v>
      </c>
      <c r="I129" s="2">
        <v>0</v>
      </c>
      <c r="J129" s="2">
        <v>0</v>
      </c>
      <c r="K129" s="2">
        <v>0</v>
      </c>
      <c r="L129" s="2">
        <v>0</v>
      </c>
      <c r="M129" s="2">
        <v>3.9</v>
      </c>
      <c r="N129">
        <v>1.2</v>
      </c>
      <c r="O129">
        <v>327</v>
      </c>
      <c r="P129">
        <v>18.7</v>
      </c>
      <c r="Q129">
        <v>18.8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18.899999999999999</v>
      </c>
      <c r="C130" s="2">
        <v>64</v>
      </c>
      <c r="D130" s="2">
        <v>12</v>
      </c>
      <c r="E130" s="2">
        <v>18.899999999999999</v>
      </c>
      <c r="F130" s="2">
        <v>3.6</v>
      </c>
      <c r="G130" s="2">
        <v>6.1</v>
      </c>
      <c r="H130" s="2">
        <v>1022.5</v>
      </c>
      <c r="I130" s="2">
        <v>0</v>
      </c>
      <c r="J130" s="2">
        <v>0</v>
      </c>
      <c r="K130" s="2">
        <v>0</v>
      </c>
      <c r="L130" s="2">
        <v>0</v>
      </c>
      <c r="M130" s="2">
        <v>3.9</v>
      </c>
      <c r="N130">
        <v>1.2</v>
      </c>
      <c r="O130">
        <v>327</v>
      </c>
      <c r="P130">
        <v>18.7</v>
      </c>
      <c r="Q130">
        <v>18.8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18.899999999999999</v>
      </c>
      <c r="C131" s="2">
        <v>64</v>
      </c>
      <c r="D131" s="2">
        <v>12</v>
      </c>
      <c r="E131" s="2">
        <v>18.899999999999999</v>
      </c>
      <c r="F131" s="2">
        <v>11.9</v>
      </c>
      <c r="G131" s="2">
        <v>15.5</v>
      </c>
      <c r="H131" s="2">
        <v>1022.5</v>
      </c>
      <c r="I131" s="2">
        <v>0</v>
      </c>
      <c r="J131" s="2">
        <v>0</v>
      </c>
      <c r="K131" s="2">
        <v>0</v>
      </c>
      <c r="L131" s="2">
        <v>0</v>
      </c>
      <c r="M131" s="2">
        <v>3.9</v>
      </c>
      <c r="N131">
        <v>1.2</v>
      </c>
      <c r="O131">
        <v>327</v>
      </c>
      <c r="P131">
        <v>18.7</v>
      </c>
      <c r="Q131">
        <v>18.8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18.899999999999999</v>
      </c>
      <c r="C132" s="2">
        <v>64</v>
      </c>
      <c r="D132" s="2">
        <v>12</v>
      </c>
      <c r="E132" s="2">
        <v>18.899999999999999</v>
      </c>
      <c r="F132" s="2">
        <v>8.6</v>
      </c>
      <c r="G132" s="2">
        <v>9</v>
      </c>
      <c r="H132" s="2">
        <v>1022.5</v>
      </c>
      <c r="I132" s="2">
        <v>0</v>
      </c>
      <c r="J132" s="2">
        <v>0</v>
      </c>
      <c r="K132" s="2">
        <v>0</v>
      </c>
      <c r="L132" s="2">
        <v>0</v>
      </c>
      <c r="M132" s="2">
        <v>3.9</v>
      </c>
      <c r="N132">
        <v>1.2</v>
      </c>
      <c r="O132">
        <v>327</v>
      </c>
      <c r="P132">
        <v>18.7</v>
      </c>
      <c r="Q132">
        <v>18.7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18.899999999999999</v>
      </c>
      <c r="C133" s="2">
        <v>64</v>
      </c>
      <c r="D133" s="2">
        <v>12</v>
      </c>
      <c r="E133" s="2">
        <v>18.899999999999999</v>
      </c>
      <c r="F133" s="2">
        <v>10.4</v>
      </c>
      <c r="G133" s="2">
        <v>11.2</v>
      </c>
      <c r="H133" s="2">
        <v>1022.5</v>
      </c>
      <c r="I133" s="2">
        <v>0</v>
      </c>
      <c r="J133" s="2">
        <v>0</v>
      </c>
      <c r="K133" s="2">
        <v>0</v>
      </c>
      <c r="L133" s="2">
        <v>0</v>
      </c>
      <c r="M133" s="2">
        <v>3.9</v>
      </c>
      <c r="N133">
        <v>1.2</v>
      </c>
      <c r="O133">
        <v>327</v>
      </c>
      <c r="P133">
        <v>18.7</v>
      </c>
      <c r="Q133">
        <v>18.8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18.899999999999999</v>
      </c>
      <c r="C134" s="2">
        <v>65</v>
      </c>
      <c r="D134" s="2">
        <v>12.2</v>
      </c>
      <c r="E134" s="2">
        <v>18.899999999999999</v>
      </c>
      <c r="F134" s="2">
        <v>3.2</v>
      </c>
      <c r="G134" s="2">
        <v>7.2</v>
      </c>
      <c r="H134" s="2">
        <v>1022.6</v>
      </c>
      <c r="I134" s="2">
        <v>0</v>
      </c>
      <c r="J134" s="2">
        <v>0</v>
      </c>
      <c r="K134" s="2">
        <v>0</v>
      </c>
      <c r="L134" s="2">
        <v>0</v>
      </c>
      <c r="M134" s="2">
        <v>3.9</v>
      </c>
      <c r="N134">
        <v>1.2</v>
      </c>
      <c r="O134">
        <v>327</v>
      </c>
      <c r="P134">
        <v>18.7</v>
      </c>
      <c r="Q134">
        <v>18.7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18.8</v>
      </c>
      <c r="C135" s="2">
        <v>65</v>
      </c>
      <c r="D135" s="2">
        <v>12.1</v>
      </c>
      <c r="E135" s="2">
        <v>18.8</v>
      </c>
      <c r="F135" s="2">
        <v>7.6</v>
      </c>
      <c r="G135" s="2">
        <v>10.4</v>
      </c>
      <c r="H135" s="2">
        <v>1022.5</v>
      </c>
      <c r="I135" s="2">
        <v>0</v>
      </c>
      <c r="J135" s="2">
        <v>0</v>
      </c>
      <c r="K135" s="2">
        <v>0</v>
      </c>
      <c r="L135" s="2">
        <v>0</v>
      </c>
      <c r="M135" s="2">
        <v>3.9</v>
      </c>
      <c r="N135">
        <v>1.2</v>
      </c>
      <c r="O135">
        <v>327</v>
      </c>
      <c r="P135">
        <v>18.7</v>
      </c>
      <c r="Q135">
        <v>18.7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18.8</v>
      </c>
      <c r="C136" s="2">
        <v>65</v>
      </c>
      <c r="D136" s="2">
        <v>12.1</v>
      </c>
      <c r="E136" s="2">
        <v>18.8</v>
      </c>
      <c r="F136" s="2">
        <v>11.9</v>
      </c>
      <c r="G136" s="2">
        <v>13.3</v>
      </c>
      <c r="H136" s="2">
        <v>1022.4</v>
      </c>
      <c r="I136" s="2">
        <v>0</v>
      </c>
      <c r="J136" s="2">
        <v>0</v>
      </c>
      <c r="K136" s="2">
        <v>0</v>
      </c>
      <c r="L136" s="2">
        <v>0</v>
      </c>
      <c r="M136" s="2">
        <v>3.9</v>
      </c>
      <c r="N136">
        <v>1.2</v>
      </c>
      <c r="O136">
        <v>327</v>
      </c>
      <c r="P136">
        <v>18.7</v>
      </c>
      <c r="Q136">
        <v>18.7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18.8</v>
      </c>
      <c r="C137" s="2">
        <v>65</v>
      </c>
      <c r="D137" s="2">
        <v>12.1</v>
      </c>
      <c r="E137" s="2">
        <v>18.8</v>
      </c>
      <c r="F137" s="2">
        <v>4.7</v>
      </c>
      <c r="G137" s="2">
        <v>6.1</v>
      </c>
      <c r="H137" s="2">
        <v>1022.5</v>
      </c>
      <c r="I137" s="2">
        <v>0</v>
      </c>
      <c r="J137" s="2">
        <v>0</v>
      </c>
      <c r="K137" s="2">
        <v>0</v>
      </c>
      <c r="L137" s="2">
        <v>0</v>
      </c>
      <c r="M137" s="2">
        <v>3.9</v>
      </c>
      <c r="N137">
        <v>1.2</v>
      </c>
      <c r="O137">
        <v>327</v>
      </c>
      <c r="P137">
        <v>18.600000000000001</v>
      </c>
      <c r="Q137">
        <v>18.7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18.8</v>
      </c>
      <c r="C138" s="2">
        <v>65</v>
      </c>
      <c r="D138" s="2">
        <v>12.1</v>
      </c>
      <c r="E138" s="2">
        <v>18.8</v>
      </c>
      <c r="F138" s="2">
        <v>5.4</v>
      </c>
      <c r="G138" s="2">
        <v>16.600000000000001</v>
      </c>
      <c r="H138" s="2">
        <v>1022.5</v>
      </c>
      <c r="I138" s="2">
        <v>0</v>
      </c>
      <c r="J138" s="2">
        <v>0</v>
      </c>
      <c r="K138" s="2">
        <v>0</v>
      </c>
      <c r="L138" s="2">
        <v>0</v>
      </c>
      <c r="M138" s="2">
        <v>3.9</v>
      </c>
      <c r="N138">
        <v>1.2</v>
      </c>
      <c r="O138">
        <v>327</v>
      </c>
      <c r="P138">
        <v>18.7</v>
      </c>
      <c r="Q138">
        <v>18.7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18.8</v>
      </c>
      <c r="C139" s="2">
        <v>65</v>
      </c>
      <c r="D139" s="2">
        <v>12.1</v>
      </c>
      <c r="E139" s="2">
        <v>18.8</v>
      </c>
      <c r="F139" s="2">
        <v>7.6</v>
      </c>
      <c r="G139" s="2">
        <v>10.4</v>
      </c>
      <c r="H139" s="2">
        <v>1022.4</v>
      </c>
      <c r="I139" s="2">
        <v>0</v>
      </c>
      <c r="J139" s="2">
        <v>0</v>
      </c>
      <c r="K139" s="2">
        <v>0</v>
      </c>
      <c r="L139" s="2">
        <v>0</v>
      </c>
      <c r="M139" s="2">
        <v>3.9</v>
      </c>
      <c r="N139">
        <v>1.2</v>
      </c>
      <c r="O139">
        <v>327</v>
      </c>
      <c r="P139">
        <v>18.600000000000001</v>
      </c>
      <c r="Q139">
        <v>18.7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18.8</v>
      </c>
      <c r="C140" s="2">
        <v>65</v>
      </c>
      <c r="D140" s="2">
        <v>12.1</v>
      </c>
      <c r="E140" s="2">
        <v>18.8</v>
      </c>
      <c r="F140" s="2">
        <v>5</v>
      </c>
      <c r="G140" s="2">
        <v>8.6</v>
      </c>
      <c r="H140" s="2">
        <v>1022.6</v>
      </c>
      <c r="I140" s="2">
        <v>0</v>
      </c>
      <c r="J140" s="2">
        <v>0</v>
      </c>
      <c r="K140" s="2">
        <v>0</v>
      </c>
      <c r="L140" s="2">
        <v>0</v>
      </c>
      <c r="M140" s="2">
        <v>3.9</v>
      </c>
      <c r="N140">
        <v>1.2</v>
      </c>
      <c r="O140">
        <v>327</v>
      </c>
      <c r="P140">
        <v>18.600000000000001</v>
      </c>
      <c r="Q140">
        <v>18.7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18.8</v>
      </c>
      <c r="C141" s="2">
        <v>65</v>
      </c>
      <c r="D141" s="2">
        <v>12.1</v>
      </c>
      <c r="E141" s="2">
        <v>18.8</v>
      </c>
      <c r="F141" s="2">
        <v>10.8</v>
      </c>
      <c r="G141" s="2">
        <v>10.8</v>
      </c>
      <c r="H141" s="2">
        <v>1022.7</v>
      </c>
      <c r="I141" s="2">
        <v>0</v>
      </c>
      <c r="J141" s="2">
        <v>0</v>
      </c>
      <c r="K141" s="2">
        <v>0</v>
      </c>
      <c r="L141" s="2">
        <v>0</v>
      </c>
      <c r="M141" s="2">
        <v>3.9</v>
      </c>
      <c r="N141">
        <v>1.2</v>
      </c>
      <c r="O141">
        <v>327</v>
      </c>
      <c r="P141">
        <v>18.600000000000001</v>
      </c>
      <c r="Q141">
        <v>18.7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18.8</v>
      </c>
      <c r="C142" s="2">
        <v>65</v>
      </c>
      <c r="D142" s="2">
        <v>12.1</v>
      </c>
      <c r="E142" s="2">
        <v>18.8</v>
      </c>
      <c r="F142" s="2">
        <v>7.6</v>
      </c>
      <c r="G142" s="2">
        <v>10.1</v>
      </c>
      <c r="H142" s="2">
        <v>1022.6</v>
      </c>
      <c r="I142" s="2">
        <v>0</v>
      </c>
      <c r="J142" s="2">
        <v>0</v>
      </c>
      <c r="K142" s="2">
        <v>0</v>
      </c>
      <c r="L142" s="2">
        <v>0</v>
      </c>
      <c r="M142" s="2">
        <v>3.9</v>
      </c>
      <c r="N142">
        <v>1.2</v>
      </c>
      <c r="O142">
        <v>327</v>
      </c>
      <c r="P142">
        <v>18.600000000000001</v>
      </c>
      <c r="Q142">
        <v>18.7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18.8</v>
      </c>
      <c r="C143" s="2">
        <v>65</v>
      </c>
      <c r="D143" s="2">
        <v>12.1</v>
      </c>
      <c r="E143" s="2">
        <v>18.8</v>
      </c>
      <c r="F143" s="2">
        <v>10.4</v>
      </c>
      <c r="G143" s="2">
        <v>10.8</v>
      </c>
      <c r="H143" s="2">
        <v>1022.5</v>
      </c>
      <c r="I143" s="2">
        <v>0</v>
      </c>
      <c r="J143" s="2">
        <v>0</v>
      </c>
      <c r="K143" s="2">
        <v>0</v>
      </c>
      <c r="L143" s="2">
        <v>0</v>
      </c>
      <c r="M143" s="2">
        <v>3.9</v>
      </c>
      <c r="N143">
        <v>1.2</v>
      </c>
      <c r="O143">
        <v>327</v>
      </c>
      <c r="P143">
        <v>18.600000000000001</v>
      </c>
      <c r="Q143">
        <v>18.7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18.8</v>
      </c>
      <c r="C144" s="2">
        <v>65</v>
      </c>
      <c r="D144" s="2">
        <v>12.1</v>
      </c>
      <c r="E144" s="2">
        <v>18.8</v>
      </c>
      <c r="F144" s="2">
        <v>11.2</v>
      </c>
      <c r="G144" s="2">
        <v>11.2</v>
      </c>
      <c r="H144" s="2">
        <v>1022.5</v>
      </c>
      <c r="I144" s="2">
        <v>0</v>
      </c>
      <c r="J144" s="2">
        <v>0</v>
      </c>
      <c r="K144" s="2">
        <v>0</v>
      </c>
      <c r="L144" s="2">
        <v>0</v>
      </c>
      <c r="M144" s="2">
        <v>3.9</v>
      </c>
      <c r="N144">
        <v>1.2</v>
      </c>
      <c r="O144">
        <v>327</v>
      </c>
      <c r="P144">
        <v>18.600000000000001</v>
      </c>
      <c r="Q144">
        <v>18.600000000000001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18.8</v>
      </c>
      <c r="C145" s="2">
        <v>65</v>
      </c>
      <c r="D145" s="2">
        <v>12.1</v>
      </c>
      <c r="E145" s="2">
        <v>18.8</v>
      </c>
      <c r="F145" s="2">
        <v>7.2</v>
      </c>
      <c r="G145" s="2">
        <v>7.6</v>
      </c>
      <c r="H145" s="2">
        <v>1022.4</v>
      </c>
      <c r="I145" s="2">
        <v>0</v>
      </c>
      <c r="J145" s="2">
        <v>0</v>
      </c>
      <c r="K145" s="2">
        <v>0</v>
      </c>
      <c r="L145" s="2">
        <v>0</v>
      </c>
      <c r="M145" s="2">
        <v>3.9</v>
      </c>
      <c r="N145">
        <v>1.2</v>
      </c>
      <c r="O145">
        <v>327</v>
      </c>
      <c r="P145">
        <v>18.600000000000001</v>
      </c>
      <c r="Q145">
        <v>18.7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18.8</v>
      </c>
      <c r="C146" s="2">
        <v>65</v>
      </c>
      <c r="D146" s="2">
        <v>12.1</v>
      </c>
      <c r="E146" s="2">
        <v>18.8</v>
      </c>
      <c r="F146" s="2">
        <v>4.3</v>
      </c>
      <c r="G146" s="2">
        <v>6.8</v>
      </c>
      <c r="H146" s="2">
        <v>1022.6</v>
      </c>
      <c r="I146" s="2">
        <v>0</v>
      </c>
      <c r="J146" s="2">
        <v>0</v>
      </c>
      <c r="K146" s="2">
        <v>0</v>
      </c>
      <c r="L146" s="2">
        <v>0</v>
      </c>
      <c r="M146" s="2">
        <v>3.9</v>
      </c>
      <c r="N146">
        <v>1.2</v>
      </c>
      <c r="O146">
        <v>327</v>
      </c>
      <c r="P146">
        <v>18.600000000000001</v>
      </c>
      <c r="Q146">
        <v>18.600000000000001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18.8</v>
      </c>
      <c r="C147" s="2">
        <v>65</v>
      </c>
      <c r="D147" s="2">
        <v>12.1</v>
      </c>
      <c r="E147" s="2">
        <v>18.8</v>
      </c>
      <c r="F147" s="2">
        <v>6.5</v>
      </c>
      <c r="G147" s="2">
        <v>8.6</v>
      </c>
      <c r="H147" s="2">
        <v>1022.5</v>
      </c>
      <c r="I147" s="2">
        <v>0</v>
      </c>
      <c r="J147" s="2">
        <v>0</v>
      </c>
      <c r="K147" s="2">
        <v>0</v>
      </c>
      <c r="L147" s="2">
        <v>0</v>
      </c>
      <c r="M147" s="2">
        <v>3.9</v>
      </c>
      <c r="N147">
        <v>1.2</v>
      </c>
      <c r="O147">
        <v>327</v>
      </c>
      <c r="P147">
        <v>18.600000000000001</v>
      </c>
      <c r="Q147">
        <v>18.7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18.8</v>
      </c>
      <c r="C148" s="2">
        <v>65</v>
      </c>
      <c r="D148" s="2">
        <v>12.1</v>
      </c>
      <c r="E148" s="2">
        <v>18.8</v>
      </c>
      <c r="F148" s="2">
        <v>7.9</v>
      </c>
      <c r="G148" s="2">
        <v>11.2</v>
      </c>
      <c r="H148" s="2">
        <v>1022.4</v>
      </c>
      <c r="I148" s="2">
        <v>0</v>
      </c>
      <c r="J148" s="2">
        <v>0</v>
      </c>
      <c r="K148" s="2">
        <v>0</v>
      </c>
      <c r="L148" s="2">
        <v>0</v>
      </c>
      <c r="M148" s="2">
        <v>3.9</v>
      </c>
      <c r="N148">
        <v>1.2</v>
      </c>
      <c r="O148">
        <v>327</v>
      </c>
      <c r="P148">
        <v>18.600000000000001</v>
      </c>
      <c r="Q148">
        <v>18.600000000000001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18.8</v>
      </c>
      <c r="C149" s="2">
        <v>65</v>
      </c>
      <c r="D149" s="2">
        <v>12.1</v>
      </c>
      <c r="E149" s="2">
        <v>18.8</v>
      </c>
      <c r="F149" s="2">
        <v>10.8</v>
      </c>
      <c r="G149" s="2">
        <v>13.3</v>
      </c>
      <c r="H149" s="2">
        <v>1022.3</v>
      </c>
      <c r="I149" s="2">
        <v>0</v>
      </c>
      <c r="J149" s="2">
        <v>0</v>
      </c>
      <c r="K149" s="2">
        <v>0</v>
      </c>
      <c r="L149" s="2">
        <v>0</v>
      </c>
      <c r="M149" s="2">
        <v>3.9</v>
      </c>
      <c r="N149">
        <v>1.2</v>
      </c>
      <c r="O149">
        <v>327</v>
      </c>
      <c r="P149">
        <v>18.600000000000001</v>
      </c>
      <c r="Q149">
        <v>18.600000000000001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18.8</v>
      </c>
      <c r="C150" s="2">
        <v>65</v>
      </c>
      <c r="D150" s="2">
        <v>12.1</v>
      </c>
      <c r="E150" s="2">
        <v>18.8</v>
      </c>
      <c r="F150" s="2">
        <v>4.3</v>
      </c>
      <c r="G150" s="2">
        <v>6.5</v>
      </c>
      <c r="H150" s="2">
        <v>1022.4</v>
      </c>
      <c r="I150" s="2">
        <v>0</v>
      </c>
      <c r="J150" s="2">
        <v>0</v>
      </c>
      <c r="K150" s="2">
        <v>0</v>
      </c>
      <c r="L150" s="2">
        <v>0</v>
      </c>
      <c r="M150" s="2">
        <v>3.9</v>
      </c>
      <c r="N150">
        <v>1.2</v>
      </c>
      <c r="O150">
        <v>327</v>
      </c>
      <c r="P150">
        <v>18.600000000000001</v>
      </c>
      <c r="Q150">
        <v>18.600000000000001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18.8</v>
      </c>
      <c r="C151" s="2">
        <v>65</v>
      </c>
      <c r="D151" s="2">
        <v>12.1</v>
      </c>
      <c r="E151" s="2">
        <v>18.8</v>
      </c>
      <c r="F151" s="2">
        <v>6.8</v>
      </c>
      <c r="G151" s="2">
        <v>7.9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3.9</v>
      </c>
      <c r="N151">
        <v>1.2</v>
      </c>
      <c r="O151">
        <v>327</v>
      </c>
      <c r="P151">
        <v>18.5</v>
      </c>
      <c r="Q151">
        <v>18.600000000000001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18.8</v>
      </c>
      <c r="C152" s="2">
        <v>65</v>
      </c>
      <c r="D152" s="2">
        <v>12.1</v>
      </c>
      <c r="E152" s="2">
        <v>18.8</v>
      </c>
      <c r="F152" s="2">
        <v>6.1</v>
      </c>
      <c r="G152" s="2">
        <v>9.6999999999999993</v>
      </c>
      <c r="H152" s="2">
        <v>1022.5</v>
      </c>
      <c r="I152" s="2">
        <v>0</v>
      </c>
      <c r="J152" s="2">
        <v>0</v>
      </c>
      <c r="K152" s="2">
        <v>0</v>
      </c>
      <c r="L152" s="2">
        <v>0</v>
      </c>
      <c r="M152" s="2">
        <v>3.9</v>
      </c>
      <c r="N152">
        <v>1.2</v>
      </c>
      <c r="O152">
        <v>327</v>
      </c>
      <c r="P152">
        <v>18.600000000000001</v>
      </c>
      <c r="Q152">
        <v>18.600000000000001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18.7</v>
      </c>
      <c r="C153" s="2">
        <v>65</v>
      </c>
      <c r="D153" s="2">
        <v>12</v>
      </c>
      <c r="E153" s="2">
        <v>18.7</v>
      </c>
      <c r="F153" s="2">
        <v>4.3</v>
      </c>
      <c r="G153" s="2">
        <v>6.8</v>
      </c>
      <c r="H153" s="2">
        <v>1022.6</v>
      </c>
      <c r="I153" s="2">
        <v>0</v>
      </c>
      <c r="J153" s="2">
        <v>0</v>
      </c>
      <c r="K153" s="2">
        <v>0</v>
      </c>
      <c r="L153" s="2">
        <v>0</v>
      </c>
      <c r="M153" s="2">
        <v>3.9</v>
      </c>
      <c r="N153">
        <v>1.2</v>
      </c>
      <c r="O153">
        <v>327</v>
      </c>
      <c r="P153">
        <v>18.5</v>
      </c>
      <c r="Q153">
        <v>18.600000000000001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18.8</v>
      </c>
      <c r="C154" s="2">
        <v>65</v>
      </c>
      <c r="D154" s="2">
        <v>12.1</v>
      </c>
      <c r="E154" s="2">
        <v>18.8</v>
      </c>
      <c r="F154" s="2">
        <v>4</v>
      </c>
      <c r="G154" s="2">
        <v>10.8</v>
      </c>
      <c r="H154" s="2">
        <v>1022.5</v>
      </c>
      <c r="I154" s="2">
        <v>0</v>
      </c>
      <c r="J154" s="2">
        <v>0</v>
      </c>
      <c r="K154" s="2">
        <v>0</v>
      </c>
      <c r="L154" s="2">
        <v>0</v>
      </c>
      <c r="M154" s="2">
        <v>3.9</v>
      </c>
      <c r="N154">
        <v>1.2</v>
      </c>
      <c r="O154">
        <v>327</v>
      </c>
      <c r="P154">
        <v>18.5</v>
      </c>
      <c r="Q154">
        <v>18.600000000000001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18.8</v>
      </c>
      <c r="C155" s="2">
        <v>65</v>
      </c>
      <c r="D155" s="2">
        <v>12.1</v>
      </c>
      <c r="E155" s="2">
        <v>18.8</v>
      </c>
      <c r="F155" s="2">
        <v>2.9</v>
      </c>
      <c r="G155" s="2">
        <v>5.4</v>
      </c>
      <c r="H155" s="2">
        <v>1022.5</v>
      </c>
      <c r="I155" s="2">
        <v>0</v>
      </c>
      <c r="J155" s="2">
        <v>0</v>
      </c>
      <c r="K155" s="2">
        <v>0</v>
      </c>
      <c r="L155" s="2">
        <v>0</v>
      </c>
      <c r="M155" s="2">
        <v>3.9</v>
      </c>
      <c r="N155">
        <v>1.2</v>
      </c>
      <c r="O155">
        <v>327</v>
      </c>
      <c r="P155">
        <v>18.5</v>
      </c>
      <c r="Q155">
        <v>18.600000000000001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18.8</v>
      </c>
      <c r="C156" s="2">
        <v>65</v>
      </c>
      <c r="D156" s="2">
        <v>12.1</v>
      </c>
      <c r="E156" s="2">
        <v>18.8</v>
      </c>
      <c r="F156" s="2">
        <v>6.1</v>
      </c>
      <c r="G156" s="2">
        <v>7.6</v>
      </c>
      <c r="H156" s="2">
        <v>1022.3</v>
      </c>
      <c r="I156" s="2">
        <v>0</v>
      </c>
      <c r="J156" s="2">
        <v>0</v>
      </c>
      <c r="K156" s="2">
        <v>0</v>
      </c>
      <c r="L156" s="2">
        <v>0</v>
      </c>
      <c r="M156" s="2">
        <v>3.9</v>
      </c>
      <c r="N156">
        <v>1.2</v>
      </c>
      <c r="O156">
        <v>327</v>
      </c>
      <c r="P156">
        <v>18.5</v>
      </c>
      <c r="Q156">
        <v>18.600000000000001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18.8</v>
      </c>
      <c r="C157" s="2">
        <v>65</v>
      </c>
      <c r="D157" s="2">
        <v>12.1</v>
      </c>
      <c r="E157" s="2">
        <v>18.8</v>
      </c>
      <c r="F157" s="2">
        <v>8.6</v>
      </c>
      <c r="G157" s="2">
        <v>13</v>
      </c>
      <c r="H157" s="2">
        <v>1022.3</v>
      </c>
      <c r="I157" s="2">
        <v>0</v>
      </c>
      <c r="J157" s="2">
        <v>0</v>
      </c>
      <c r="K157" s="2">
        <v>0</v>
      </c>
      <c r="L157" s="2">
        <v>0</v>
      </c>
      <c r="M157" s="2">
        <v>3.9</v>
      </c>
      <c r="N157">
        <v>1.2</v>
      </c>
      <c r="O157">
        <v>327</v>
      </c>
      <c r="P157">
        <v>18.5</v>
      </c>
      <c r="Q157">
        <v>18.600000000000001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18.8</v>
      </c>
      <c r="C158" s="2">
        <v>65</v>
      </c>
      <c r="D158" s="2">
        <v>12.1</v>
      </c>
      <c r="E158" s="2">
        <v>18.8</v>
      </c>
      <c r="F158" s="2">
        <v>7.9</v>
      </c>
      <c r="G158" s="2">
        <v>13.3</v>
      </c>
      <c r="H158" s="2">
        <v>1022.5</v>
      </c>
      <c r="I158" s="2">
        <v>0</v>
      </c>
      <c r="J158" s="2">
        <v>0</v>
      </c>
      <c r="K158" s="2">
        <v>0</v>
      </c>
      <c r="L158" s="2">
        <v>0</v>
      </c>
      <c r="M158" s="2">
        <v>3.9</v>
      </c>
      <c r="N158">
        <v>1.2</v>
      </c>
      <c r="O158">
        <v>327</v>
      </c>
      <c r="P158">
        <v>18.5</v>
      </c>
      <c r="Q158">
        <v>18.600000000000001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18.8</v>
      </c>
      <c r="C159" s="2">
        <v>65</v>
      </c>
      <c r="D159" s="2">
        <v>12.1</v>
      </c>
      <c r="E159" s="2">
        <v>18.8</v>
      </c>
      <c r="F159" s="2">
        <v>4.7</v>
      </c>
      <c r="G159" s="2">
        <v>9.4</v>
      </c>
      <c r="H159" s="2">
        <v>1022.7</v>
      </c>
      <c r="I159" s="2">
        <v>0</v>
      </c>
      <c r="J159" s="2">
        <v>0</v>
      </c>
      <c r="K159" s="2">
        <v>0</v>
      </c>
      <c r="L159" s="2">
        <v>0</v>
      </c>
      <c r="M159" s="2">
        <v>3.9</v>
      </c>
      <c r="N159">
        <v>1.2</v>
      </c>
      <c r="O159">
        <v>327</v>
      </c>
      <c r="P159">
        <v>18.5</v>
      </c>
      <c r="Q159">
        <v>18.600000000000001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18.8</v>
      </c>
      <c r="C160" s="2">
        <v>65</v>
      </c>
      <c r="D160" s="2">
        <v>12.1</v>
      </c>
      <c r="E160" s="2">
        <v>18.8</v>
      </c>
      <c r="F160" s="2">
        <v>9.4</v>
      </c>
      <c r="G160" s="2">
        <v>11.2</v>
      </c>
      <c r="H160" s="2">
        <v>1022.7</v>
      </c>
      <c r="I160" s="2">
        <v>0</v>
      </c>
      <c r="J160" s="2">
        <v>0</v>
      </c>
      <c r="K160" s="2">
        <v>0</v>
      </c>
      <c r="L160" s="2">
        <v>0</v>
      </c>
      <c r="M160" s="2">
        <v>3.9</v>
      </c>
      <c r="N160">
        <v>1.2</v>
      </c>
      <c r="O160">
        <v>327</v>
      </c>
      <c r="P160">
        <v>18.5</v>
      </c>
      <c r="Q160">
        <v>18.600000000000001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18.8</v>
      </c>
      <c r="C161" s="2">
        <v>65</v>
      </c>
      <c r="D161" s="2">
        <v>12.1</v>
      </c>
      <c r="E161" s="2">
        <v>18.8</v>
      </c>
      <c r="F161" s="2">
        <v>10.1</v>
      </c>
      <c r="G161" s="2">
        <v>11.9</v>
      </c>
      <c r="H161" s="2">
        <v>1022.5</v>
      </c>
      <c r="I161" s="2">
        <v>0</v>
      </c>
      <c r="J161" s="2">
        <v>0</v>
      </c>
      <c r="K161" s="2">
        <v>0</v>
      </c>
      <c r="L161" s="2">
        <v>0</v>
      </c>
      <c r="M161" s="2">
        <v>3.9</v>
      </c>
      <c r="N161">
        <v>1.2</v>
      </c>
      <c r="O161">
        <v>327</v>
      </c>
      <c r="P161">
        <v>18.5</v>
      </c>
      <c r="Q161">
        <v>18.600000000000001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18.8</v>
      </c>
      <c r="C162" s="2">
        <v>65</v>
      </c>
      <c r="D162" s="2">
        <v>12.1</v>
      </c>
      <c r="E162" s="2">
        <v>18.8</v>
      </c>
      <c r="F162" s="2">
        <v>11.5</v>
      </c>
      <c r="G162" s="2">
        <v>13.3</v>
      </c>
      <c r="H162" s="2">
        <v>1022.6</v>
      </c>
      <c r="I162" s="2">
        <v>0</v>
      </c>
      <c r="J162" s="2">
        <v>0</v>
      </c>
      <c r="K162" s="2">
        <v>0</v>
      </c>
      <c r="L162" s="2">
        <v>0</v>
      </c>
      <c r="M162" s="2">
        <v>3.9</v>
      </c>
      <c r="N162">
        <v>1.2</v>
      </c>
      <c r="O162">
        <v>327</v>
      </c>
      <c r="P162">
        <v>18.5</v>
      </c>
      <c r="Q162">
        <v>18.600000000000001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18.8</v>
      </c>
      <c r="C163" s="2">
        <v>65</v>
      </c>
      <c r="D163" s="2">
        <v>12.1</v>
      </c>
      <c r="E163" s="2">
        <v>18.8</v>
      </c>
      <c r="F163" s="2">
        <v>7.2</v>
      </c>
      <c r="G163" s="2">
        <v>9</v>
      </c>
      <c r="H163" s="2">
        <v>1022.6</v>
      </c>
      <c r="I163" s="2">
        <v>0</v>
      </c>
      <c r="J163" s="2">
        <v>0</v>
      </c>
      <c r="K163" s="2">
        <v>0</v>
      </c>
      <c r="L163" s="2">
        <v>0</v>
      </c>
      <c r="M163" s="2">
        <v>3.9</v>
      </c>
      <c r="N163">
        <v>1.2</v>
      </c>
      <c r="O163">
        <v>327</v>
      </c>
      <c r="P163">
        <v>18.5</v>
      </c>
      <c r="Q163">
        <v>18.600000000000001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18.8</v>
      </c>
      <c r="C164" s="2">
        <v>65</v>
      </c>
      <c r="D164" s="2">
        <v>12.1</v>
      </c>
      <c r="E164" s="2">
        <v>18.8</v>
      </c>
      <c r="F164" s="2">
        <v>5.4</v>
      </c>
      <c r="G164" s="2">
        <v>9</v>
      </c>
      <c r="H164" s="2">
        <v>1022.4</v>
      </c>
      <c r="I164" s="2">
        <v>0</v>
      </c>
      <c r="J164" s="2">
        <v>0</v>
      </c>
      <c r="K164" s="2">
        <v>0</v>
      </c>
      <c r="L164" s="2">
        <v>0</v>
      </c>
      <c r="M164" s="2">
        <v>3.9</v>
      </c>
      <c r="N164">
        <v>1.2</v>
      </c>
      <c r="O164">
        <v>327</v>
      </c>
      <c r="P164">
        <v>18.5</v>
      </c>
      <c r="Q164">
        <v>18.600000000000001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18.8</v>
      </c>
      <c r="C165" s="2">
        <v>64</v>
      </c>
      <c r="D165" s="2">
        <v>11.9</v>
      </c>
      <c r="E165" s="2">
        <v>18.8</v>
      </c>
      <c r="F165" s="2">
        <v>11.5</v>
      </c>
      <c r="G165" s="2">
        <v>16.600000000000001</v>
      </c>
      <c r="H165" s="2">
        <v>1022.2</v>
      </c>
      <c r="I165" s="2">
        <v>0</v>
      </c>
      <c r="J165" s="2">
        <v>0</v>
      </c>
      <c r="K165" s="2">
        <v>0</v>
      </c>
      <c r="L165" s="2">
        <v>0</v>
      </c>
      <c r="M165" s="2">
        <v>3.9</v>
      </c>
      <c r="N165">
        <v>1.2</v>
      </c>
      <c r="O165">
        <v>327</v>
      </c>
      <c r="P165">
        <v>18.5</v>
      </c>
      <c r="Q165">
        <v>18.600000000000001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18.899999999999999</v>
      </c>
      <c r="C166" s="2">
        <v>64</v>
      </c>
      <c r="D166" s="2">
        <v>12</v>
      </c>
      <c r="E166" s="2">
        <v>18.899999999999999</v>
      </c>
      <c r="F166" s="2">
        <v>7.6</v>
      </c>
      <c r="G166" s="2">
        <v>13.3</v>
      </c>
      <c r="H166" s="2">
        <v>1022.6</v>
      </c>
      <c r="I166" s="2">
        <v>0</v>
      </c>
      <c r="J166" s="2">
        <v>0</v>
      </c>
      <c r="K166" s="2">
        <v>0</v>
      </c>
      <c r="L166" s="2">
        <v>0</v>
      </c>
      <c r="M166" s="2">
        <v>3.9</v>
      </c>
      <c r="N166">
        <v>1.2</v>
      </c>
      <c r="O166">
        <v>327</v>
      </c>
      <c r="P166">
        <v>18.5</v>
      </c>
      <c r="Q166">
        <v>18.600000000000001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18.899999999999999</v>
      </c>
      <c r="C167" s="2">
        <v>65</v>
      </c>
      <c r="D167" s="2">
        <v>12.2</v>
      </c>
      <c r="E167" s="2">
        <v>18.899999999999999</v>
      </c>
      <c r="F167" s="2">
        <v>3.6</v>
      </c>
      <c r="G167" s="2">
        <v>7.2</v>
      </c>
      <c r="H167" s="2">
        <v>1022.3</v>
      </c>
      <c r="I167" s="2">
        <v>0</v>
      </c>
      <c r="J167" s="2">
        <v>0</v>
      </c>
      <c r="K167" s="2">
        <v>0</v>
      </c>
      <c r="L167" s="2">
        <v>0</v>
      </c>
      <c r="M167" s="2">
        <v>3.9</v>
      </c>
      <c r="N167">
        <v>1.2</v>
      </c>
      <c r="O167">
        <v>327</v>
      </c>
      <c r="P167">
        <v>18.5</v>
      </c>
      <c r="Q167">
        <v>18.600000000000001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18.8</v>
      </c>
      <c r="C168" s="2">
        <v>65</v>
      </c>
      <c r="D168" s="2">
        <v>12.1</v>
      </c>
      <c r="E168" s="2">
        <v>18.8</v>
      </c>
      <c r="F168" s="2">
        <v>10.8</v>
      </c>
      <c r="G168" s="2">
        <v>12.2</v>
      </c>
      <c r="H168" s="2">
        <v>1022.3</v>
      </c>
      <c r="I168" s="2">
        <v>0</v>
      </c>
      <c r="J168" s="2">
        <v>0</v>
      </c>
      <c r="K168" s="2">
        <v>0</v>
      </c>
      <c r="L168" s="2">
        <v>0</v>
      </c>
      <c r="M168" s="2">
        <v>3.9</v>
      </c>
      <c r="N168">
        <v>1.2</v>
      </c>
      <c r="O168">
        <v>327</v>
      </c>
      <c r="P168">
        <v>18.5</v>
      </c>
      <c r="Q168">
        <v>18.600000000000001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18.8</v>
      </c>
      <c r="C169" s="2">
        <v>64</v>
      </c>
      <c r="D169" s="2">
        <v>11.9</v>
      </c>
      <c r="E169" s="2">
        <v>18.8</v>
      </c>
      <c r="F169" s="2">
        <v>9.6999999999999993</v>
      </c>
      <c r="G169" s="2">
        <v>15.1</v>
      </c>
      <c r="H169" s="2">
        <v>1022.5</v>
      </c>
      <c r="I169" s="2">
        <v>0</v>
      </c>
      <c r="J169" s="2">
        <v>0</v>
      </c>
      <c r="K169" s="2">
        <v>0</v>
      </c>
      <c r="L169" s="2">
        <v>0</v>
      </c>
      <c r="M169" s="2">
        <v>3.9</v>
      </c>
      <c r="N169">
        <v>1.2</v>
      </c>
      <c r="O169">
        <v>327</v>
      </c>
      <c r="P169">
        <v>18.5</v>
      </c>
      <c r="Q169">
        <v>18.600000000000001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18.899999999999999</v>
      </c>
      <c r="C170" s="2">
        <v>64</v>
      </c>
      <c r="D170" s="2">
        <v>12</v>
      </c>
      <c r="E170" s="2">
        <v>18.899999999999999</v>
      </c>
      <c r="F170" s="2">
        <v>7.2</v>
      </c>
      <c r="G170" s="2">
        <v>10.8</v>
      </c>
      <c r="H170" s="2">
        <v>1022.4</v>
      </c>
      <c r="I170" s="2">
        <v>0</v>
      </c>
      <c r="J170" s="2">
        <v>0</v>
      </c>
      <c r="K170" s="2">
        <v>0</v>
      </c>
      <c r="L170" s="2">
        <v>0</v>
      </c>
      <c r="M170" s="2">
        <v>3.9</v>
      </c>
      <c r="N170">
        <v>1.2</v>
      </c>
      <c r="O170">
        <v>327</v>
      </c>
      <c r="P170">
        <v>18.5</v>
      </c>
      <c r="Q170">
        <v>18.600000000000001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18.899999999999999</v>
      </c>
      <c r="C171" s="2">
        <v>65</v>
      </c>
      <c r="D171" s="2">
        <v>12.2</v>
      </c>
      <c r="E171" s="2">
        <v>18.899999999999999</v>
      </c>
      <c r="F171" s="2">
        <v>5.8</v>
      </c>
      <c r="G171" s="2">
        <v>7.2</v>
      </c>
      <c r="H171" s="2">
        <v>1022.5</v>
      </c>
      <c r="I171" s="2">
        <v>0</v>
      </c>
      <c r="J171" s="2">
        <v>0</v>
      </c>
      <c r="K171" s="2">
        <v>0</v>
      </c>
      <c r="L171" s="2">
        <v>0</v>
      </c>
      <c r="M171" s="2">
        <v>3.9</v>
      </c>
      <c r="N171">
        <v>1.2</v>
      </c>
      <c r="O171">
        <v>327</v>
      </c>
      <c r="P171">
        <v>18.5</v>
      </c>
      <c r="Q171">
        <v>18.600000000000001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18.8</v>
      </c>
      <c r="C172" s="2">
        <v>65</v>
      </c>
      <c r="D172" s="2">
        <v>12.1</v>
      </c>
      <c r="E172" s="2">
        <v>18.8</v>
      </c>
      <c r="F172" s="2">
        <v>4.3</v>
      </c>
      <c r="G172" s="2">
        <v>7.9</v>
      </c>
      <c r="H172" s="2">
        <v>1022.4</v>
      </c>
      <c r="I172" s="2">
        <v>0</v>
      </c>
      <c r="J172" s="2">
        <v>0</v>
      </c>
      <c r="K172" s="2">
        <v>0</v>
      </c>
      <c r="L172" s="2">
        <v>0</v>
      </c>
      <c r="M172" s="2">
        <v>3.9</v>
      </c>
      <c r="N172">
        <v>1.2</v>
      </c>
      <c r="O172">
        <v>327</v>
      </c>
      <c r="P172">
        <v>18.5</v>
      </c>
      <c r="Q172">
        <v>18.600000000000001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18.8</v>
      </c>
      <c r="C173" s="2">
        <v>65</v>
      </c>
      <c r="D173" s="2">
        <v>12.1</v>
      </c>
      <c r="E173" s="2">
        <v>18.8</v>
      </c>
      <c r="F173" s="2">
        <v>7.6</v>
      </c>
      <c r="G173" s="2">
        <v>10.4</v>
      </c>
      <c r="H173" s="2">
        <v>1022.3</v>
      </c>
      <c r="I173" s="2">
        <v>0</v>
      </c>
      <c r="J173" s="2">
        <v>0</v>
      </c>
      <c r="K173" s="2">
        <v>0</v>
      </c>
      <c r="L173" s="2">
        <v>0</v>
      </c>
      <c r="M173" s="2">
        <v>3.9</v>
      </c>
      <c r="N173">
        <v>1.2</v>
      </c>
      <c r="O173">
        <v>327</v>
      </c>
      <c r="P173">
        <v>18.600000000000001</v>
      </c>
      <c r="Q173">
        <v>18.600000000000001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18.8</v>
      </c>
      <c r="C174" s="2">
        <v>65</v>
      </c>
      <c r="D174" s="2">
        <v>12.1</v>
      </c>
      <c r="E174" s="2">
        <v>18.8</v>
      </c>
      <c r="F174" s="2">
        <v>14</v>
      </c>
      <c r="G174" s="2">
        <v>16.600000000000001</v>
      </c>
      <c r="H174" s="2">
        <v>1022.6</v>
      </c>
      <c r="I174" s="2">
        <v>0</v>
      </c>
      <c r="J174" s="2">
        <v>0</v>
      </c>
      <c r="K174" s="2">
        <v>0</v>
      </c>
      <c r="L174" s="2">
        <v>0</v>
      </c>
      <c r="M174" s="2">
        <v>3.9</v>
      </c>
      <c r="N174">
        <v>1.2</v>
      </c>
      <c r="O174">
        <v>327</v>
      </c>
      <c r="P174">
        <v>18.5</v>
      </c>
      <c r="Q174">
        <v>18.600000000000001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18.8</v>
      </c>
      <c r="C175" s="2">
        <v>65</v>
      </c>
      <c r="D175" s="2">
        <v>12.1</v>
      </c>
      <c r="E175" s="2">
        <v>18.8</v>
      </c>
      <c r="F175" s="2">
        <v>11.5</v>
      </c>
      <c r="G175" s="2">
        <v>15.5</v>
      </c>
      <c r="H175" s="2">
        <v>1022.5</v>
      </c>
      <c r="I175" s="2">
        <v>0</v>
      </c>
      <c r="J175" s="2">
        <v>0</v>
      </c>
      <c r="K175" s="2">
        <v>0</v>
      </c>
      <c r="L175" s="2">
        <v>0</v>
      </c>
      <c r="M175" s="2">
        <v>3.9</v>
      </c>
      <c r="N175">
        <v>1.2</v>
      </c>
      <c r="O175">
        <v>327</v>
      </c>
      <c r="P175">
        <v>18.600000000000001</v>
      </c>
      <c r="Q175">
        <v>18.600000000000001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18.8</v>
      </c>
      <c r="C176" s="2">
        <v>65</v>
      </c>
      <c r="D176" s="2">
        <v>12.1</v>
      </c>
      <c r="E176" s="2">
        <v>18.8</v>
      </c>
      <c r="F176" s="2">
        <v>8.6</v>
      </c>
      <c r="G176" s="2">
        <v>9</v>
      </c>
      <c r="H176" s="2">
        <v>1022.3</v>
      </c>
      <c r="I176" s="2">
        <v>0</v>
      </c>
      <c r="J176" s="2">
        <v>0</v>
      </c>
      <c r="K176" s="2">
        <v>0</v>
      </c>
      <c r="L176" s="2">
        <v>0</v>
      </c>
      <c r="M176" s="2">
        <v>3.9</v>
      </c>
      <c r="N176">
        <v>1.2</v>
      </c>
      <c r="O176">
        <v>327</v>
      </c>
      <c r="P176">
        <v>18.5</v>
      </c>
      <c r="Q176">
        <v>18.600000000000001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18.8</v>
      </c>
      <c r="C177" s="2">
        <v>65</v>
      </c>
      <c r="D177" s="2">
        <v>12.1</v>
      </c>
      <c r="E177" s="2">
        <v>18.8</v>
      </c>
      <c r="F177" s="2">
        <v>13.3</v>
      </c>
      <c r="G177" s="2">
        <v>14</v>
      </c>
      <c r="H177" s="2">
        <v>1022.5</v>
      </c>
      <c r="I177" s="2">
        <v>0</v>
      </c>
      <c r="J177" s="2">
        <v>0</v>
      </c>
      <c r="K177" s="2">
        <v>0</v>
      </c>
      <c r="L177" s="2">
        <v>0</v>
      </c>
      <c r="M177" s="2">
        <v>3.9</v>
      </c>
      <c r="N177">
        <v>1.2</v>
      </c>
      <c r="O177">
        <v>327</v>
      </c>
      <c r="P177">
        <v>18.5</v>
      </c>
      <c r="Q177">
        <v>18.7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18.8</v>
      </c>
      <c r="C178" s="2">
        <v>65</v>
      </c>
      <c r="D178" s="2">
        <v>12.1</v>
      </c>
      <c r="E178" s="2">
        <v>18.8</v>
      </c>
      <c r="F178" s="2">
        <v>14.8</v>
      </c>
      <c r="G178" s="2">
        <v>17.3</v>
      </c>
      <c r="H178" s="2">
        <v>1022.3</v>
      </c>
      <c r="I178" s="2">
        <v>0</v>
      </c>
      <c r="J178" s="2">
        <v>0</v>
      </c>
      <c r="K178" s="2">
        <v>0</v>
      </c>
      <c r="L178" s="2">
        <v>0</v>
      </c>
      <c r="M178" s="2">
        <v>3.9</v>
      </c>
      <c r="N178">
        <v>1.2</v>
      </c>
      <c r="O178">
        <v>327</v>
      </c>
      <c r="P178">
        <v>18.5</v>
      </c>
      <c r="Q178">
        <v>18.7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18.8</v>
      </c>
      <c r="C179" s="2">
        <v>65</v>
      </c>
      <c r="D179" s="2">
        <v>12.1</v>
      </c>
      <c r="E179" s="2">
        <v>18.8</v>
      </c>
      <c r="F179" s="2">
        <v>8.6</v>
      </c>
      <c r="G179" s="2">
        <v>9.4</v>
      </c>
      <c r="H179" s="2">
        <v>1022.4</v>
      </c>
      <c r="I179" s="2">
        <v>0</v>
      </c>
      <c r="J179" s="2">
        <v>0</v>
      </c>
      <c r="K179" s="2">
        <v>0</v>
      </c>
      <c r="L179" s="2">
        <v>0</v>
      </c>
      <c r="M179" s="2">
        <v>3.9</v>
      </c>
      <c r="N179">
        <v>1.2</v>
      </c>
      <c r="O179">
        <v>327</v>
      </c>
      <c r="P179">
        <v>18.600000000000001</v>
      </c>
      <c r="Q179">
        <v>18.600000000000001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18.8</v>
      </c>
      <c r="C180" s="2">
        <v>65</v>
      </c>
      <c r="D180" s="2">
        <v>12.1</v>
      </c>
      <c r="E180" s="2">
        <v>18.8</v>
      </c>
      <c r="F180" s="2">
        <v>5</v>
      </c>
      <c r="G180" s="2">
        <v>8.3000000000000007</v>
      </c>
      <c r="H180" s="2">
        <v>1022.4</v>
      </c>
      <c r="I180" s="2">
        <v>0</v>
      </c>
      <c r="J180" s="2">
        <v>0</v>
      </c>
      <c r="K180" s="2">
        <v>0</v>
      </c>
      <c r="L180" s="2">
        <v>0</v>
      </c>
      <c r="M180" s="2">
        <v>3.9</v>
      </c>
      <c r="N180">
        <v>1.2</v>
      </c>
      <c r="O180">
        <v>327</v>
      </c>
      <c r="P180">
        <v>18.600000000000001</v>
      </c>
      <c r="Q180">
        <v>18.7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18.8</v>
      </c>
      <c r="C181" s="2">
        <v>65</v>
      </c>
      <c r="D181" s="2">
        <v>12.1</v>
      </c>
      <c r="E181" s="2">
        <v>18.8</v>
      </c>
      <c r="F181" s="2">
        <v>12.6</v>
      </c>
      <c r="G181" s="2">
        <v>14</v>
      </c>
      <c r="H181" s="2">
        <v>1022.3</v>
      </c>
      <c r="I181" s="2">
        <v>0</v>
      </c>
      <c r="J181" s="2">
        <v>0</v>
      </c>
      <c r="K181" s="2">
        <v>0</v>
      </c>
      <c r="L181" s="2">
        <v>0</v>
      </c>
      <c r="M181" s="2">
        <v>3.9</v>
      </c>
      <c r="N181">
        <v>1.2</v>
      </c>
      <c r="O181">
        <v>327</v>
      </c>
      <c r="P181">
        <v>18.600000000000001</v>
      </c>
      <c r="Q181">
        <v>18.7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18.8</v>
      </c>
      <c r="C182" s="2">
        <v>65</v>
      </c>
      <c r="D182" s="2">
        <v>12.1</v>
      </c>
      <c r="E182" s="2">
        <v>18.8</v>
      </c>
      <c r="F182" s="2">
        <v>14.8</v>
      </c>
      <c r="G182" s="2">
        <v>18</v>
      </c>
      <c r="H182" s="2">
        <v>1022.4</v>
      </c>
      <c r="I182" s="2">
        <v>0</v>
      </c>
      <c r="J182" s="2">
        <v>0</v>
      </c>
      <c r="K182" s="2">
        <v>0</v>
      </c>
      <c r="L182" s="2">
        <v>0</v>
      </c>
      <c r="M182" s="2">
        <v>3.9</v>
      </c>
      <c r="N182">
        <v>1.2</v>
      </c>
      <c r="O182">
        <v>327</v>
      </c>
      <c r="P182">
        <v>18.600000000000001</v>
      </c>
      <c r="Q182">
        <v>18.7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18.8</v>
      </c>
      <c r="C183" s="2">
        <v>65</v>
      </c>
      <c r="D183" s="2">
        <v>12.1</v>
      </c>
      <c r="E183" s="2">
        <v>18.8</v>
      </c>
      <c r="F183" s="2">
        <v>11.5</v>
      </c>
      <c r="G183" s="2">
        <v>22</v>
      </c>
      <c r="H183" s="2">
        <v>1022.1</v>
      </c>
      <c r="I183" s="2">
        <v>0</v>
      </c>
      <c r="J183" s="2">
        <v>0</v>
      </c>
      <c r="K183" s="2">
        <v>0</v>
      </c>
      <c r="L183" s="2">
        <v>0</v>
      </c>
      <c r="M183" s="2">
        <v>3.9</v>
      </c>
      <c r="N183">
        <v>1.2</v>
      </c>
      <c r="O183">
        <v>327</v>
      </c>
      <c r="P183">
        <v>18.600000000000001</v>
      </c>
      <c r="Q183">
        <v>18.7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18.8</v>
      </c>
      <c r="C184" s="2">
        <v>65</v>
      </c>
      <c r="D184" s="2">
        <v>12.1</v>
      </c>
      <c r="E184" s="2">
        <v>18.8</v>
      </c>
      <c r="F184" s="2">
        <v>7.9</v>
      </c>
      <c r="G184" s="2">
        <v>13</v>
      </c>
      <c r="H184" s="2">
        <v>1022.3</v>
      </c>
      <c r="I184" s="2">
        <v>0</v>
      </c>
      <c r="J184" s="2">
        <v>0</v>
      </c>
      <c r="K184" s="2">
        <v>0</v>
      </c>
      <c r="L184" s="2">
        <v>0</v>
      </c>
      <c r="M184" s="2">
        <v>3.9</v>
      </c>
      <c r="N184">
        <v>1.2</v>
      </c>
      <c r="O184">
        <v>327</v>
      </c>
      <c r="P184">
        <v>18.5</v>
      </c>
      <c r="Q184">
        <v>18.600000000000001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18.899999999999999</v>
      </c>
      <c r="C185" s="2">
        <v>65</v>
      </c>
      <c r="D185" s="2">
        <v>12.2</v>
      </c>
      <c r="E185" s="2">
        <v>18.899999999999999</v>
      </c>
      <c r="F185" s="2">
        <v>3.2</v>
      </c>
      <c r="G185" s="2">
        <v>6.1</v>
      </c>
      <c r="H185" s="2">
        <v>1022.1</v>
      </c>
      <c r="I185" s="2">
        <v>0</v>
      </c>
      <c r="J185" s="2">
        <v>0</v>
      </c>
      <c r="K185" s="2">
        <v>0</v>
      </c>
      <c r="L185" s="2">
        <v>0</v>
      </c>
      <c r="M185" s="2">
        <v>3.9</v>
      </c>
      <c r="N185">
        <v>1.2</v>
      </c>
      <c r="O185">
        <v>327</v>
      </c>
      <c r="P185">
        <v>18.600000000000001</v>
      </c>
      <c r="Q185">
        <v>18.7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18.8</v>
      </c>
      <c r="C186" s="2">
        <v>65</v>
      </c>
      <c r="D186" s="2">
        <v>12.1</v>
      </c>
      <c r="E186" s="2">
        <v>18.8</v>
      </c>
      <c r="F186" s="2">
        <v>9.4</v>
      </c>
      <c r="G186" s="2">
        <v>13.3</v>
      </c>
      <c r="H186" s="2">
        <v>1022.4</v>
      </c>
      <c r="I186" s="2">
        <v>0</v>
      </c>
      <c r="J186" s="2">
        <v>0</v>
      </c>
      <c r="K186" s="2">
        <v>0</v>
      </c>
      <c r="L186" s="2">
        <v>0</v>
      </c>
      <c r="M186" s="2">
        <v>3.9</v>
      </c>
      <c r="N186">
        <v>1.2</v>
      </c>
      <c r="O186">
        <v>327</v>
      </c>
      <c r="P186">
        <v>18.600000000000001</v>
      </c>
      <c r="Q186">
        <v>18.7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18.8</v>
      </c>
      <c r="C187" s="2">
        <v>65</v>
      </c>
      <c r="D187" s="2">
        <v>12.1</v>
      </c>
      <c r="E187" s="2">
        <v>18.8</v>
      </c>
      <c r="F187" s="2">
        <v>7.9</v>
      </c>
      <c r="G187" s="2">
        <v>11.2</v>
      </c>
      <c r="H187" s="2">
        <v>1022.3</v>
      </c>
      <c r="I187" s="2">
        <v>0</v>
      </c>
      <c r="J187" s="2">
        <v>0</v>
      </c>
      <c r="K187" s="2">
        <v>0</v>
      </c>
      <c r="L187" s="2">
        <v>0</v>
      </c>
      <c r="M187" s="2">
        <v>3.9</v>
      </c>
      <c r="N187">
        <v>1.2</v>
      </c>
      <c r="O187">
        <v>327</v>
      </c>
      <c r="P187">
        <v>18.600000000000001</v>
      </c>
      <c r="Q187">
        <v>18.7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18.8</v>
      </c>
      <c r="C188" s="2">
        <v>65</v>
      </c>
      <c r="D188" s="2">
        <v>12.1</v>
      </c>
      <c r="E188" s="2">
        <v>18.8</v>
      </c>
      <c r="F188" s="2">
        <v>4.3</v>
      </c>
      <c r="G188" s="2">
        <v>6.5</v>
      </c>
      <c r="H188" s="2">
        <v>1022.2</v>
      </c>
      <c r="I188" s="2">
        <v>0</v>
      </c>
      <c r="J188" s="2">
        <v>0</v>
      </c>
      <c r="K188" s="2">
        <v>0</v>
      </c>
      <c r="L188" s="2">
        <v>0</v>
      </c>
      <c r="M188" s="2">
        <v>3.9</v>
      </c>
      <c r="N188">
        <v>1.2</v>
      </c>
      <c r="O188">
        <v>327</v>
      </c>
      <c r="P188">
        <v>18.600000000000001</v>
      </c>
      <c r="Q188">
        <v>18.7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18.8</v>
      </c>
      <c r="C189" s="2">
        <v>65</v>
      </c>
      <c r="D189" s="2">
        <v>12.1</v>
      </c>
      <c r="E189" s="2">
        <v>18.8</v>
      </c>
      <c r="F189" s="2">
        <v>9.4</v>
      </c>
      <c r="G189" s="2">
        <v>9.4</v>
      </c>
      <c r="H189" s="2">
        <v>1022.5</v>
      </c>
      <c r="I189" s="2">
        <v>0</v>
      </c>
      <c r="J189" s="2">
        <v>0</v>
      </c>
      <c r="K189" s="2">
        <v>0</v>
      </c>
      <c r="L189" s="2">
        <v>0</v>
      </c>
      <c r="M189" s="2">
        <v>3.9</v>
      </c>
      <c r="N189">
        <v>1.2</v>
      </c>
      <c r="O189">
        <v>327</v>
      </c>
      <c r="P189">
        <v>18.600000000000001</v>
      </c>
      <c r="Q189">
        <v>18.7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18.8</v>
      </c>
      <c r="C190" s="2">
        <v>65</v>
      </c>
      <c r="D190" s="2">
        <v>12.1</v>
      </c>
      <c r="E190" s="2">
        <v>18.8</v>
      </c>
      <c r="F190" s="2">
        <v>6.8</v>
      </c>
      <c r="G190" s="2">
        <v>11.9</v>
      </c>
      <c r="H190" s="2">
        <v>1022.3</v>
      </c>
      <c r="I190" s="2">
        <v>0</v>
      </c>
      <c r="J190" s="2">
        <v>0</v>
      </c>
      <c r="K190" s="2">
        <v>0</v>
      </c>
      <c r="L190" s="2">
        <v>0</v>
      </c>
      <c r="M190" s="2">
        <v>3.9</v>
      </c>
      <c r="N190">
        <v>1.2</v>
      </c>
      <c r="O190">
        <v>327</v>
      </c>
      <c r="P190">
        <v>18.600000000000001</v>
      </c>
      <c r="Q190">
        <v>18.7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18.8</v>
      </c>
      <c r="C191" s="2">
        <v>65</v>
      </c>
      <c r="D191" s="2">
        <v>12.1</v>
      </c>
      <c r="E191" s="2">
        <v>18.8</v>
      </c>
      <c r="F191" s="2">
        <v>10.1</v>
      </c>
      <c r="G191" s="2">
        <v>11.5</v>
      </c>
      <c r="H191" s="2">
        <v>1022.4</v>
      </c>
      <c r="I191" s="2">
        <v>0</v>
      </c>
      <c r="J191" s="2">
        <v>0</v>
      </c>
      <c r="K191" s="2">
        <v>0</v>
      </c>
      <c r="L191" s="2">
        <v>0</v>
      </c>
      <c r="M191" s="2">
        <v>3.9</v>
      </c>
      <c r="N191">
        <v>1.2</v>
      </c>
      <c r="O191">
        <v>327</v>
      </c>
      <c r="P191">
        <v>18.600000000000001</v>
      </c>
      <c r="Q191">
        <v>18.7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18.8</v>
      </c>
      <c r="C192" s="2">
        <v>65</v>
      </c>
      <c r="D192" s="2">
        <v>12.1</v>
      </c>
      <c r="E192" s="2">
        <v>18.8</v>
      </c>
      <c r="F192" s="2">
        <v>4.7</v>
      </c>
      <c r="G192" s="2">
        <v>6.5</v>
      </c>
      <c r="H192" s="2">
        <v>1022.4</v>
      </c>
      <c r="I192" s="2">
        <v>0</v>
      </c>
      <c r="J192" s="2">
        <v>0</v>
      </c>
      <c r="K192" s="2">
        <v>0</v>
      </c>
      <c r="L192" s="2">
        <v>0</v>
      </c>
      <c r="M192" s="2">
        <v>3.9</v>
      </c>
      <c r="N192">
        <v>1.2</v>
      </c>
      <c r="O192">
        <v>327</v>
      </c>
      <c r="P192">
        <v>18.600000000000001</v>
      </c>
      <c r="Q192">
        <v>18.7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18.8</v>
      </c>
      <c r="C193" s="2">
        <v>65</v>
      </c>
      <c r="D193" s="2">
        <v>12.1</v>
      </c>
      <c r="E193" s="2">
        <v>18.8</v>
      </c>
      <c r="F193" s="2">
        <v>6.1</v>
      </c>
      <c r="G193" s="2">
        <v>6.1</v>
      </c>
      <c r="H193" s="2">
        <v>1022.3</v>
      </c>
      <c r="I193" s="2">
        <v>0</v>
      </c>
      <c r="J193" s="2">
        <v>0</v>
      </c>
      <c r="K193" s="2">
        <v>0</v>
      </c>
      <c r="L193" s="2">
        <v>0</v>
      </c>
      <c r="M193" s="2">
        <v>3.9</v>
      </c>
      <c r="N193">
        <v>1.2</v>
      </c>
      <c r="O193">
        <v>327</v>
      </c>
      <c r="P193">
        <v>18.5</v>
      </c>
      <c r="Q193">
        <v>18.7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18.8</v>
      </c>
      <c r="C194" s="2">
        <v>65</v>
      </c>
      <c r="D194" s="2">
        <v>12.1</v>
      </c>
      <c r="E194" s="2">
        <v>18.8</v>
      </c>
      <c r="F194" s="2">
        <v>6.5</v>
      </c>
      <c r="G194" s="2">
        <v>10.1</v>
      </c>
      <c r="H194" s="2">
        <v>1022.2</v>
      </c>
      <c r="I194" s="2">
        <v>0</v>
      </c>
      <c r="J194" s="2">
        <v>0</v>
      </c>
      <c r="K194" s="2">
        <v>0</v>
      </c>
      <c r="L194" s="2">
        <v>0</v>
      </c>
      <c r="M194" s="2">
        <v>3.9</v>
      </c>
      <c r="N194">
        <v>1.2</v>
      </c>
      <c r="O194">
        <v>327</v>
      </c>
      <c r="P194">
        <v>18.5</v>
      </c>
      <c r="Q194">
        <v>18.600000000000001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18.8</v>
      </c>
      <c r="C195" s="2">
        <v>65</v>
      </c>
      <c r="D195" s="2">
        <v>12.1</v>
      </c>
      <c r="E195" s="2">
        <v>18.8</v>
      </c>
      <c r="F195" s="2">
        <v>17.600000000000001</v>
      </c>
      <c r="G195" s="2">
        <v>20.2</v>
      </c>
      <c r="H195" s="2">
        <v>1022.3</v>
      </c>
      <c r="I195" s="2">
        <v>0</v>
      </c>
      <c r="J195" s="2">
        <v>0</v>
      </c>
      <c r="K195" s="2">
        <v>0</v>
      </c>
      <c r="L195" s="2">
        <v>0</v>
      </c>
      <c r="M195" s="2">
        <v>3.9</v>
      </c>
      <c r="N195">
        <v>1.2</v>
      </c>
      <c r="O195">
        <v>327</v>
      </c>
      <c r="P195">
        <v>18.5</v>
      </c>
      <c r="Q195">
        <v>18.600000000000001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18.8</v>
      </c>
      <c r="C196" s="2">
        <v>65</v>
      </c>
      <c r="D196" s="2">
        <v>12.1</v>
      </c>
      <c r="E196" s="2">
        <v>18.8</v>
      </c>
      <c r="F196" s="2">
        <v>5.4</v>
      </c>
      <c r="G196" s="2">
        <v>11.2</v>
      </c>
      <c r="H196" s="2">
        <v>1022.2</v>
      </c>
      <c r="I196" s="2">
        <v>0</v>
      </c>
      <c r="J196" s="2">
        <v>0</v>
      </c>
      <c r="K196" s="2">
        <v>0</v>
      </c>
      <c r="L196" s="2">
        <v>0</v>
      </c>
      <c r="M196" s="2">
        <v>3.9</v>
      </c>
      <c r="N196">
        <v>1.2</v>
      </c>
      <c r="O196">
        <v>327</v>
      </c>
      <c r="P196">
        <v>18.5</v>
      </c>
      <c r="Q196">
        <v>18.600000000000001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18.8</v>
      </c>
      <c r="C197" s="2">
        <v>65</v>
      </c>
      <c r="D197" s="2">
        <v>12.1</v>
      </c>
      <c r="E197" s="2">
        <v>18.8</v>
      </c>
      <c r="F197" s="2">
        <v>8.3000000000000007</v>
      </c>
      <c r="G197" s="2">
        <v>8.3000000000000007</v>
      </c>
      <c r="H197" s="2">
        <v>1022.1</v>
      </c>
      <c r="I197" s="2">
        <v>0</v>
      </c>
      <c r="J197" s="2">
        <v>0</v>
      </c>
      <c r="K197" s="2">
        <v>0</v>
      </c>
      <c r="L197" s="2">
        <v>0</v>
      </c>
      <c r="M197" s="2">
        <v>3.9</v>
      </c>
      <c r="N197">
        <v>1.2</v>
      </c>
      <c r="O197">
        <v>327</v>
      </c>
      <c r="P197">
        <v>18.5</v>
      </c>
      <c r="Q197">
        <v>18.600000000000001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18.8</v>
      </c>
      <c r="C198" s="2">
        <v>65</v>
      </c>
      <c r="D198" s="2">
        <v>12.1</v>
      </c>
      <c r="E198" s="2">
        <v>18.8</v>
      </c>
      <c r="F198" s="2">
        <v>7.6</v>
      </c>
      <c r="G198" s="2">
        <v>11.5</v>
      </c>
      <c r="H198" s="2">
        <v>1022.2</v>
      </c>
      <c r="I198" s="2">
        <v>0</v>
      </c>
      <c r="J198" s="2">
        <v>0</v>
      </c>
      <c r="K198" s="2">
        <v>0</v>
      </c>
      <c r="L198" s="2">
        <v>0</v>
      </c>
      <c r="M198" s="2">
        <v>3.9</v>
      </c>
      <c r="N198">
        <v>1.2</v>
      </c>
      <c r="O198">
        <v>327</v>
      </c>
      <c r="P198">
        <v>18.5</v>
      </c>
      <c r="Q198">
        <v>18.600000000000001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18.8</v>
      </c>
      <c r="C199" s="2">
        <v>65</v>
      </c>
      <c r="D199" s="2">
        <v>12.1</v>
      </c>
      <c r="E199" s="2">
        <v>18.8</v>
      </c>
      <c r="F199" s="2">
        <v>5.8</v>
      </c>
      <c r="G199" s="2">
        <v>5.8</v>
      </c>
      <c r="H199" s="2">
        <v>1022.3</v>
      </c>
      <c r="I199" s="2">
        <v>0</v>
      </c>
      <c r="J199" s="2">
        <v>0</v>
      </c>
      <c r="K199" s="2">
        <v>0</v>
      </c>
      <c r="L199" s="2">
        <v>0</v>
      </c>
      <c r="M199" s="2">
        <v>3.9</v>
      </c>
      <c r="N199">
        <v>1.2</v>
      </c>
      <c r="O199">
        <v>327</v>
      </c>
      <c r="P199">
        <v>18.5</v>
      </c>
      <c r="Q199">
        <v>18.7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18.8</v>
      </c>
      <c r="C200" s="2">
        <v>65</v>
      </c>
      <c r="D200" s="2">
        <v>12.1</v>
      </c>
      <c r="E200" s="2">
        <v>18.8</v>
      </c>
      <c r="F200" s="2">
        <v>6.8</v>
      </c>
      <c r="G200" s="2">
        <v>10.1</v>
      </c>
      <c r="H200" s="2">
        <v>1022.3</v>
      </c>
      <c r="I200" s="2">
        <v>0</v>
      </c>
      <c r="J200" s="2">
        <v>0</v>
      </c>
      <c r="K200" s="2">
        <v>0</v>
      </c>
      <c r="L200" s="2">
        <v>0</v>
      </c>
      <c r="M200" s="2">
        <v>3.9</v>
      </c>
      <c r="N200">
        <v>1.2</v>
      </c>
      <c r="O200">
        <v>327</v>
      </c>
      <c r="P200">
        <v>18.5</v>
      </c>
      <c r="Q200">
        <v>18.600000000000001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18.8</v>
      </c>
      <c r="C201" s="2">
        <v>65</v>
      </c>
      <c r="D201" s="2">
        <v>12.1</v>
      </c>
      <c r="E201" s="2">
        <v>18.8</v>
      </c>
      <c r="F201" s="2">
        <v>4.3</v>
      </c>
      <c r="G201" s="2">
        <v>6.1</v>
      </c>
      <c r="H201" s="2">
        <v>1022.2</v>
      </c>
      <c r="I201" s="2">
        <v>0</v>
      </c>
      <c r="J201" s="2">
        <v>0</v>
      </c>
      <c r="K201" s="2">
        <v>0</v>
      </c>
      <c r="L201" s="2">
        <v>0</v>
      </c>
      <c r="M201" s="2">
        <v>3.9</v>
      </c>
      <c r="N201">
        <v>1.2</v>
      </c>
      <c r="O201">
        <v>327</v>
      </c>
      <c r="P201">
        <v>18.5</v>
      </c>
      <c r="Q201">
        <v>18.600000000000001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18.7</v>
      </c>
      <c r="C202" s="2">
        <v>65</v>
      </c>
      <c r="D202" s="2">
        <v>12</v>
      </c>
      <c r="E202" s="2">
        <v>18.7</v>
      </c>
      <c r="F202" s="2">
        <v>6.1</v>
      </c>
      <c r="G202" s="2">
        <v>10.1</v>
      </c>
      <c r="H202" s="2">
        <v>1022.3</v>
      </c>
      <c r="I202" s="2">
        <v>0</v>
      </c>
      <c r="J202" s="2">
        <v>0</v>
      </c>
      <c r="K202" s="2">
        <v>0</v>
      </c>
      <c r="L202" s="2">
        <v>0</v>
      </c>
      <c r="M202" s="2">
        <v>3.9</v>
      </c>
      <c r="N202">
        <v>1.2</v>
      </c>
      <c r="O202">
        <v>327</v>
      </c>
      <c r="P202">
        <v>18.5</v>
      </c>
      <c r="Q202">
        <v>18.600000000000001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18.7</v>
      </c>
      <c r="C203" s="2">
        <v>65</v>
      </c>
      <c r="D203" s="2">
        <v>12</v>
      </c>
      <c r="E203" s="2">
        <v>18.7</v>
      </c>
      <c r="F203" s="2">
        <v>4</v>
      </c>
      <c r="G203" s="2">
        <v>5.8</v>
      </c>
      <c r="H203" s="2">
        <v>1022.5</v>
      </c>
      <c r="I203" s="2">
        <v>0</v>
      </c>
      <c r="J203" s="2">
        <v>0</v>
      </c>
      <c r="K203" s="2">
        <v>0</v>
      </c>
      <c r="L203" s="2">
        <v>0</v>
      </c>
      <c r="M203" s="2">
        <v>3.9</v>
      </c>
      <c r="N203">
        <v>1.2</v>
      </c>
      <c r="O203">
        <v>327</v>
      </c>
      <c r="P203">
        <v>18.5</v>
      </c>
      <c r="Q203">
        <v>18.600000000000001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18.7</v>
      </c>
      <c r="C204" s="2">
        <v>65</v>
      </c>
      <c r="D204" s="2">
        <v>12</v>
      </c>
      <c r="E204" s="2">
        <v>18.7</v>
      </c>
      <c r="F204" s="2">
        <v>7.6</v>
      </c>
      <c r="G204" s="2">
        <v>9.4</v>
      </c>
      <c r="H204" s="2">
        <v>1022.2</v>
      </c>
      <c r="I204" s="2">
        <v>0</v>
      </c>
      <c r="J204" s="2">
        <v>0</v>
      </c>
      <c r="K204" s="2">
        <v>0</v>
      </c>
      <c r="L204" s="2">
        <v>0</v>
      </c>
      <c r="M204" s="2">
        <v>3.9</v>
      </c>
      <c r="N204">
        <v>1.2</v>
      </c>
      <c r="O204">
        <v>327</v>
      </c>
      <c r="P204">
        <v>18.5</v>
      </c>
      <c r="Q204">
        <v>18.600000000000001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18.7</v>
      </c>
      <c r="C205" s="2">
        <v>65</v>
      </c>
      <c r="D205" s="2">
        <v>12</v>
      </c>
      <c r="E205" s="2">
        <v>18.7</v>
      </c>
      <c r="F205" s="2">
        <v>5.4</v>
      </c>
      <c r="G205" s="2">
        <v>6.8</v>
      </c>
      <c r="H205" s="2">
        <v>1022.5</v>
      </c>
      <c r="I205" s="2">
        <v>0</v>
      </c>
      <c r="J205" s="2">
        <v>0</v>
      </c>
      <c r="K205" s="2">
        <v>0</v>
      </c>
      <c r="L205" s="2">
        <v>0</v>
      </c>
      <c r="M205" s="2">
        <v>3.9</v>
      </c>
      <c r="N205">
        <v>1.2</v>
      </c>
      <c r="O205">
        <v>327</v>
      </c>
      <c r="P205">
        <v>18.5</v>
      </c>
      <c r="Q205">
        <v>18.600000000000001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18.7</v>
      </c>
      <c r="C206" s="2">
        <v>65</v>
      </c>
      <c r="D206" s="2">
        <v>12</v>
      </c>
      <c r="E206" s="2">
        <v>18.7</v>
      </c>
      <c r="F206" s="2">
        <v>5.4</v>
      </c>
      <c r="G206" s="2">
        <v>10.8</v>
      </c>
      <c r="H206" s="2">
        <v>1022.3</v>
      </c>
      <c r="I206" s="2">
        <v>0</v>
      </c>
      <c r="J206" s="2">
        <v>0</v>
      </c>
      <c r="K206" s="2">
        <v>0</v>
      </c>
      <c r="L206" s="2">
        <v>0</v>
      </c>
      <c r="M206" s="2">
        <v>3.9</v>
      </c>
      <c r="N206">
        <v>1.2</v>
      </c>
      <c r="O206">
        <v>327</v>
      </c>
      <c r="P206">
        <v>18.5</v>
      </c>
      <c r="Q206">
        <v>18.600000000000001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18.7</v>
      </c>
      <c r="C207" s="2">
        <v>65</v>
      </c>
      <c r="D207" s="2">
        <v>12</v>
      </c>
      <c r="E207" s="2">
        <v>18.7</v>
      </c>
      <c r="F207" s="2">
        <v>6.1</v>
      </c>
      <c r="G207" s="2">
        <v>7.2</v>
      </c>
      <c r="H207" s="2">
        <v>1022.2</v>
      </c>
      <c r="I207" s="2">
        <v>0</v>
      </c>
      <c r="J207" s="2">
        <v>0</v>
      </c>
      <c r="K207" s="2">
        <v>0</v>
      </c>
      <c r="L207" s="2">
        <v>0</v>
      </c>
      <c r="M207" s="2">
        <v>3.9</v>
      </c>
      <c r="N207">
        <v>1.2</v>
      </c>
      <c r="O207">
        <v>327</v>
      </c>
      <c r="P207">
        <v>18.5</v>
      </c>
      <c r="Q207">
        <v>18.600000000000001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18.7</v>
      </c>
      <c r="C208" s="2">
        <v>65</v>
      </c>
      <c r="D208" s="2">
        <v>12</v>
      </c>
      <c r="E208" s="2">
        <v>18.7</v>
      </c>
      <c r="F208" s="2">
        <v>7.6</v>
      </c>
      <c r="G208" s="2">
        <v>9</v>
      </c>
      <c r="H208" s="2">
        <v>1022.2</v>
      </c>
      <c r="I208" s="2">
        <v>0</v>
      </c>
      <c r="J208" s="2">
        <v>0</v>
      </c>
      <c r="K208" s="2">
        <v>0</v>
      </c>
      <c r="L208" s="2">
        <v>0</v>
      </c>
      <c r="M208" s="2">
        <v>3.9</v>
      </c>
      <c r="N208">
        <v>1.2</v>
      </c>
      <c r="O208">
        <v>327</v>
      </c>
      <c r="P208">
        <v>18.5</v>
      </c>
      <c r="Q208">
        <v>18.600000000000001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18.600000000000001</v>
      </c>
      <c r="C209" s="2">
        <v>65</v>
      </c>
      <c r="D209" s="2">
        <v>11.9</v>
      </c>
      <c r="E209" s="2">
        <v>18.600000000000001</v>
      </c>
      <c r="F209" s="2">
        <v>12.6</v>
      </c>
      <c r="G209" s="2">
        <v>18.7</v>
      </c>
      <c r="H209" s="2">
        <v>1022.4</v>
      </c>
      <c r="I209" s="2">
        <v>0</v>
      </c>
      <c r="J209" s="2">
        <v>0</v>
      </c>
      <c r="K209" s="2">
        <v>0</v>
      </c>
      <c r="L209" s="2">
        <v>0</v>
      </c>
      <c r="M209" s="2">
        <v>3.9</v>
      </c>
      <c r="N209">
        <v>1.2</v>
      </c>
      <c r="O209">
        <v>327</v>
      </c>
      <c r="P209">
        <v>18.399999999999999</v>
      </c>
      <c r="Q209">
        <v>18.600000000000001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18.600000000000001</v>
      </c>
      <c r="C210" s="2">
        <v>65</v>
      </c>
      <c r="D210" s="2">
        <v>11.9</v>
      </c>
      <c r="E210" s="2">
        <v>18.600000000000001</v>
      </c>
      <c r="F210" s="2">
        <v>10.8</v>
      </c>
      <c r="G210" s="2">
        <v>13.3</v>
      </c>
      <c r="H210" s="2">
        <v>1022.2</v>
      </c>
      <c r="I210" s="2">
        <v>0</v>
      </c>
      <c r="J210" s="2">
        <v>0</v>
      </c>
      <c r="K210" s="2">
        <v>0</v>
      </c>
      <c r="L210" s="2">
        <v>0</v>
      </c>
      <c r="M210" s="2">
        <v>3.9</v>
      </c>
      <c r="N210">
        <v>1.2</v>
      </c>
      <c r="O210">
        <v>327</v>
      </c>
      <c r="P210">
        <v>18.399999999999999</v>
      </c>
      <c r="Q210">
        <v>18.600000000000001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18.600000000000001</v>
      </c>
      <c r="C211" s="2">
        <v>65</v>
      </c>
      <c r="D211" s="2">
        <v>11.9</v>
      </c>
      <c r="E211" s="2">
        <v>18.600000000000001</v>
      </c>
      <c r="F211" s="2">
        <v>0</v>
      </c>
      <c r="G211" s="2">
        <v>5.4</v>
      </c>
      <c r="H211" s="2">
        <v>1022.3</v>
      </c>
      <c r="I211" s="2">
        <v>0</v>
      </c>
      <c r="J211" s="2">
        <v>0</v>
      </c>
      <c r="K211" s="2">
        <v>0</v>
      </c>
      <c r="L211" s="2">
        <v>0</v>
      </c>
      <c r="M211" s="2">
        <v>3.9</v>
      </c>
      <c r="N211">
        <v>1.2</v>
      </c>
      <c r="O211">
        <v>327</v>
      </c>
      <c r="P211">
        <v>18.399999999999999</v>
      </c>
      <c r="Q211">
        <v>18.600000000000001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18.600000000000001</v>
      </c>
      <c r="C212" s="2">
        <v>65</v>
      </c>
      <c r="D212" s="2">
        <v>11.9</v>
      </c>
      <c r="E212" s="2">
        <v>18.600000000000001</v>
      </c>
      <c r="F212" s="2">
        <v>10.4</v>
      </c>
      <c r="G212" s="2">
        <v>13</v>
      </c>
      <c r="H212" s="2">
        <v>1022.2</v>
      </c>
      <c r="I212" s="2">
        <v>0</v>
      </c>
      <c r="J212" s="2">
        <v>0</v>
      </c>
      <c r="K212" s="2">
        <v>0</v>
      </c>
      <c r="L212" s="2">
        <v>0</v>
      </c>
      <c r="M212" s="2">
        <v>3.9</v>
      </c>
      <c r="N212">
        <v>1.2</v>
      </c>
      <c r="O212">
        <v>327</v>
      </c>
      <c r="P212">
        <v>18.399999999999999</v>
      </c>
      <c r="Q212">
        <v>18.600000000000001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18.600000000000001</v>
      </c>
      <c r="C213" s="2">
        <v>65</v>
      </c>
      <c r="D213" s="2">
        <v>11.9</v>
      </c>
      <c r="E213" s="2">
        <v>18.600000000000001</v>
      </c>
      <c r="F213" s="2">
        <v>14.4</v>
      </c>
      <c r="G213" s="2">
        <v>15.1</v>
      </c>
      <c r="H213" s="2">
        <v>1022.1</v>
      </c>
      <c r="I213" s="2">
        <v>0</v>
      </c>
      <c r="J213" s="2">
        <v>0</v>
      </c>
      <c r="K213" s="2">
        <v>0</v>
      </c>
      <c r="L213" s="2">
        <v>0</v>
      </c>
      <c r="M213" s="2">
        <v>3.9</v>
      </c>
      <c r="N213">
        <v>1.2</v>
      </c>
      <c r="O213">
        <v>327</v>
      </c>
      <c r="P213">
        <v>18.399999999999999</v>
      </c>
      <c r="Q213">
        <v>18.600000000000001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18.600000000000001</v>
      </c>
      <c r="C214" s="2">
        <v>65</v>
      </c>
      <c r="D214" s="2">
        <v>11.9</v>
      </c>
      <c r="E214" s="2">
        <v>18.600000000000001</v>
      </c>
      <c r="F214" s="2">
        <v>6.8</v>
      </c>
      <c r="G214" s="2">
        <v>7.9</v>
      </c>
      <c r="H214" s="2">
        <v>1022.1</v>
      </c>
      <c r="I214" s="2">
        <v>0</v>
      </c>
      <c r="J214" s="2">
        <v>0</v>
      </c>
      <c r="K214" s="2">
        <v>0</v>
      </c>
      <c r="L214" s="2">
        <v>0</v>
      </c>
      <c r="M214" s="2">
        <v>3.9</v>
      </c>
      <c r="N214">
        <v>1.2</v>
      </c>
      <c r="O214">
        <v>327</v>
      </c>
      <c r="P214">
        <v>18.399999999999999</v>
      </c>
      <c r="Q214">
        <v>18.5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18.600000000000001</v>
      </c>
      <c r="C215" s="2">
        <v>65</v>
      </c>
      <c r="D215" s="2">
        <v>11.9</v>
      </c>
      <c r="E215" s="2">
        <v>18.600000000000001</v>
      </c>
      <c r="F215" s="2">
        <v>6.1</v>
      </c>
      <c r="G215" s="2">
        <v>9.4</v>
      </c>
      <c r="H215" s="2">
        <v>1022</v>
      </c>
      <c r="I215" s="2">
        <v>0</v>
      </c>
      <c r="J215" s="2">
        <v>0</v>
      </c>
      <c r="K215" s="2">
        <v>0</v>
      </c>
      <c r="L215" s="2">
        <v>0</v>
      </c>
      <c r="M215" s="2">
        <v>3.9</v>
      </c>
      <c r="N215">
        <v>1.2</v>
      </c>
      <c r="O215">
        <v>327</v>
      </c>
      <c r="P215">
        <v>18.399999999999999</v>
      </c>
      <c r="Q215">
        <v>18.5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18.600000000000001</v>
      </c>
      <c r="C216" s="2">
        <v>66</v>
      </c>
      <c r="D216" s="2">
        <v>12.1</v>
      </c>
      <c r="E216" s="2">
        <v>18.600000000000001</v>
      </c>
      <c r="F216" s="2">
        <v>10.1</v>
      </c>
      <c r="G216" s="2">
        <v>10.4</v>
      </c>
      <c r="H216" s="2">
        <v>1022.1</v>
      </c>
      <c r="I216" s="2">
        <v>0</v>
      </c>
      <c r="J216" s="2">
        <v>0</v>
      </c>
      <c r="K216" s="2">
        <v>0</v>
      </c>
      <c r="L216" s="2">
        <v>0</v>
      </c>
      <c r="M216" s="2">
        <v>3.9</v>
      </c>
      <c r="N216">
        <v>1.2</v>
      </c>
      <c r="O216">
        <v>327</v>
      </c>
      <c r="P216">
        <v>18.399999999999999</v>
      </c>
      <c r="Q216">
        <v>18.5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18.600000000000001</v>
      </c>
      <c r="C217" s="2">
        <v>66</v>
      </c>
      <c r="D217" s="2">
        <v>12.1</v>
      </c>
      <c r="E217" s="2">
        <v>18.600000000000001</v>
      </c>
      <c r="F217" s="2">
        <v>7.6</v>
      </c>
      <c r="G217" s="2">
        <v>9.6999999999999993</v>
      </c>
      <c r="H217" s="2">
        <v>1022.4</v>
      </c>
      <c r="I217" s="2">
        <v>0</v>
      </c>
      <c r="J217" s="2">
        <v>0</v>
      </c>
      <c r="K217" s="2">
        <v>0</v>
      </c>
      <c r="L217" s="2">
        <v>0</v>
      </c>
      <c r="M217" s="2">
        <v>3.9</v>
      </c>
      <c r="N217">
        <v>1.2</v>
      </c>
      <c r="O217">
        <v>327</v>
      </c>
      <c r="P217">
        <v>18.399999999999999</v>
      </c>
      <c r="Q217">
        <v>18.5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18.600000000000001</v>
      </c>
      <c r="C218" s="2">
        <v>66</v>
      </c>
      <c r="D218" s="2">
        <v>12.1</v>
      </c>
      <c r="E218" s="2">
        <v>18.600000000000001</v>
      </c>
      <c r="F218" s="2">
        <v>7.6</v>
      </c>
      <c r="G218" s="2">
        <v>7.6</v>
      </c>
      <c r="H218" s="2">
        <v>1022.1</v>
      </c>
      <c r="I218" s="2">
        <v>0</v>
      </c>
      <c r="J218" s="2">
        <v>0</v>
      </c>
      <c r="K218" s="2">
        <v>0</v>
      </c>
      <c r="L218" s="2">
        <v>0</v>
      </c>
      <c r="M218" s="2">
        <v>3.9</v>
      </c>
      <c r="N218">
        <v>1.2</v>
      </c>
      <c r="O218">
        <v>327</v>
      </c>
      <c r="P218">
        <v>18.399999999999999</v>
      </c>
      <c r="Q218">
        <v>18.5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18.600000000000001</v>
      </c>
      <c r="C219" s="2">
        <v>66</v>
      </c>
      <c r="D219" s="2">
        <v>12.1</v>
      </c>
      <c r="E219" s="2">
        <v>18.600000000000001</v>
      </c>
      <c r="F219" s="2">
        <v>7.2</v>
      </c>
      <c r="G219" s="2">
        <v>9.4</v>
      </c>
      <c r="H219" s="2">
        <v>1022.3</v>
      </c>
      <c r="I219" s="2">
        <v>0</v>
      </c>
      <c r="J219" s="2">
        <v>0</v>
      </c>
      <c r="K219" s="2">
        <v>0</v>
      </c>
      <c r="L219" s="2">
        <v>0</v>
      </c>
      <c r="M219" s="2">
        <v>3.9</v>
      </c>
      <c r="N219">
        <v>1.2</v>
      </c>
      <c r="O219">
        <v>327</v>
      </c>
      <c r="P219">
        <v>18.399999999999999</v>
      </c>
      <c r="Q219">
        <v>18.5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18.600000000000001</v>
      </c>
      <c r="C220" s="2">
        <v>66</v>
      </c>
      <c r="D220" s="2">
        <v>12.1</v>
      </c>
      <c r="E220" s="2">
        <v>18.600000000000001</v>
      </c>
      <c r="F220" s="2">
        <v>3.6</v>
      </c>
      <c r="G220" s="2">
        <v>6.5</v>
      </c>
      <c r="H220" s="2">
        <v>1022.2</v>
      </c>
      <c r="I220" s="2">
        <v>0</v>
      </c>
      <c r="J220" s="2">
        <v>0</v>
      </c>
      <c r="K220" s="2">
        <v>0</v>
      </c>
      <c r="L220" s="2">
        <v>0</v>
      </c>
      <c r="M220" s="2">
        <v>3.9</v>
      </c>
      <c r="N220">
        <v>1.2</v>
      </c>
      <c r="O220">
        <v>327</v>
      </c>
      <c r="P220">
        <v>18.399999999999999</v>
      </c>
      <c r="Q220">
        <v>18.5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18.5</v>
      </c>
      <c r="C221" s="2">
        <v>66</v>
      </c>
      <c r="D221" s="2">
        <v>12</v>
      </c>
      <c r="E221" s="2">
        <v>18.5</v>
      </c>
      <c r="F221" s="2">
        <v>12.6</v>
      </c>
      <c r="G221" s="2">
        <v>13</v>
      </c>
      <c r="H221" s="2">
        <v>1022.3</v>
      </c>
      <c r="I221" s="2">
        <v>0</v>
      </c>
      <c r="J221" s="2">
        <v>0</v>
      </c>
      <c r="K221" s="2">
        <v>0</v>
      </c>
      <c r="L221" s="2">
        <v>0</v>
      </c>
      <c r="M221" s="2">
        <v>3.9</v>
      </c>
      <c r="N221">
        <v>1.2</v>
      </c>
      <c r="O221">
        <v>327</v>
      </c>
      <c r="P221">
        <v>18.399999999999999</v>
      </c>
      <c r="Q221">
        <v>18.5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18.5</v>
      </c>
      <c r="C222" s="2">
        <v>66</v>
      </c>
      <c r="D222" s="2">
        <v>12</v>
      </c>
      <c r="E222" s="2">
        <v>18.5</v>
      </c>
      <c r="F222" s="2">
        <v>7.9</v>
      </c>
      <c r="G222" s="2">
        <v>10.8</v>
      </c>
      <c r="H222" s="2">
        <v>1022.3</v>
      </c>
      <c r="I222" s="2">
        <v>0</v>
      </c>
      <c r="J222" s="2">
        <v>0</v>
      </c>
      <c r="K222" s="2">
        <v>0</v>
      </c>
      <c r="L222" s="2">
        <v>0</v>
      </c>
      <c r="M222" s="2">
        <v>3.9</v>
      </c>
      <c r="N222">
        <v>1.2</v>
      </c>
      <c r="O222">
        <v>327</v>
      </c>
      <c r="P222">
        <v>18.3</v>
      </c>
      <c r="Q222">
        <v>18.5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18.5</v>
      </c>
      <c r="C223" s="2">
        <v>66</v>
      </c>
      <c r="D223" s="2">
        <v>12</v>
      </c>
      <c r="E223" s="2">
        <v>18.5</v>
      </c>
      <c r="F223" s="2">
        <v>6.1</v>
      </c>
      <c r="G223" s="2">
        <v>11.2</v>
      </c>
      <c r="H223" s="2">
        <v>1022.2</v>
      </c>
      <c r="I223" s="2">
        <v>0</v>
      </c>
      <c r="J223" s="2">
        <v>0</v>
      </c>
      <c r="K223" s="2">
        <v>0</v>
      </c>
      <c r="L223" s="2">
        <v>0</v>
      </c>
      <c r="M223" s="2">
        <v>3.9</v>
      </c>
      <c r="N223">
        <v>1.2</v>
      </c>
      <c r="O223">
        <v>327</v>
      </c>
      <c r="P223">
        <v>18.3</v>
      </c>
      <c r="Q223">
        <v>18.5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18.5</v>
      </c>
      <c r="C224" s="2">
        <v>66</v>
      </c>
      <c r="D224" s="2">
        <v>12</v>
      </c>
      <c r="E224" s="2">
        <v>18.5</v>
      </c>
      <c r="F224" s="2">
        <v>4</v>
      </c>
      <c r="G224" s="2">
        <v>7.9</v>
      </c>
      <c r="H224" s="2">
        <v>1022.1</v>
      </c>
      <c r="I224" s="2">
        <v>0</v>
      </c>
      <c r="J224" s="2">
        <v>0</v>
      </c>
      <c r="K224" s="2">
        <v>0</v>
      </c>
      <c r="L224" s="2">
        <v>0</v>
      </c>
      <c r="M224" s="2">
        <v>3.9</v>
      </c>
      <c r="N224">
        <v>1.2</v>
      </c>
      <c r="O224">
        <v>327</v>
      </c>
      <c r="P224">
        <v>18.3</v>
      </c>
      <c r="Q224">
        <v>18.399999999999999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18.5</v>
      </c>
      <c r="C225" s="2">
        <v>66</v>
      </c>
      <c r="D225" s="2">
        <v>12</v>
      </c>
      <c r="E225" s="2">
        <v>18.5</v>
      </c>
      <c r="F225" s="2">
        <v>7.6</v>
      </c>
      <c r="G225" s="2">
        <v>9</v>
      </c>
      <c r="H225" s="2">
        <v>1022.2</v>
      </c>
      <c r="I225" s="2">
        <v>0</v>
      </c>
      <c r="J225" s="2">
        <v>0</v>
      </c>
      <c r="K225" s="2">
        <v>0</v>
      </c>
      <c r="L225" s="2">
        <v>0</v>
      </c>
      <c r="M225" s="2">
        <v>3.9</v>
      </c>
      <c r="N225">
        <v>1.2</v>
      </c>
      <c r="O225">
        <v>327</v>
      </c>
      <c r="P225">
        <v>18.3</v>
      </c>
      <c r="Q225">
        <v>18.399999999999999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18.5</v>
      </c>
      <c r="C226" s="2">
        <v>66</v>
      </c>
      <c r="D226" s="2">
        <v>12</v>
      </c>
      <c r="E226" s="2">
        <v>18.5</v>
      </c>
      <c r="F226" s="2">
        <v>6.1</v>
      </c>
      <c r="G226" s="2">
        <v>7.2</v>
      </c>
      <c r="H226" s="2">
        <v>1022.1</v>
      </c>
      <c r="I226" s="2">
        <v>0</v>
      </c>
      <c r="J226" s="2">
        <v>0</v>
      </c>
      <c r="K226" s="2">
        <v>0</v>
      </c>
      <c r="L226" s="2">
        <v>0</v>
      </c>
      <c r="M226" s="2">
        <v>3.9</v>
      </c>
      <c r="N226">
        <v>1.2</v>
      </c>
      <c r="O226">
        <v>327</v>
      </c>
      <c r="P226">
        <v>18.3</v>
      </c>
      <c r="Q226">
        <v>18.399999999999999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18.5</v>
      </c>
      <c r="C227" s="2">
        <v>66</v>
      </c>
      <c r="D227" s="2">
        <v>12</v>
      </c>
      <c r="E227" s="2">
        <v>18.5</v>
      </c>
      <c r="F227" s="2">
        <v>6.5</v>
      </c>
      <c r="G227" s="2">
        <v>13.3</v>
      </c>
      <c r="H227" s="2">
        <v>1021.9</v>
      </c>
      <c r="I227" s="2">
        <v>0</v>
      </c>
      <c r="J227" s="2">
        <v>0</v>
      </c>
      <c r="K227" s="2">
        <v>0</v>
      </c>
      <c r="L227" s="2">
        <v>0</v>
      </c>
      <c r="M227" s="2">
        <v>3.9</v>
      </c>
      <c r="N227">
        <v>1.2</v>
      </c>
      <c r="O227">
        <v>327</v>
      </c>
      <c r="P227">
        <v>18.3</v>
      </c>
      <c r="Q227">
        <v>18.399999999999999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18.399999999999999</v>
      </c>
      <c r="C228" s="2">
        <v>66</v>
      </c>
      <c r="D228" s="2">
        <v>11.9</v>
      </c>
      <c r="E228" s="2">
        <v>18.399999999999999</v>
      </c>
      <c r="F228" s="2">
        <v>5</v>
      </c>
      <c r="G228" s="2">
        <v>6.1</v>
      </c>
      <c r="H228" s="2">
        <v>1022.2</v>
      </c>
      <c r="I228" s="2">
        <v>0</v>
      </c>
      <c r="J228" s="2">
        <v>0</v>
      </c>
      <c r="K228" s="2">
        <v>0</v>
      </c>
      <c r="L228" s="2">
        <v>0</v>
      </c>
      <c r="M228" s="2">
        <v>3.9</v>
      </c>
      <c r="N228">
        <v>1.2</v>
      </c>
      <c r="O228">
        <v>327</v>
      </c>
      <c r="P228">
        <v>18.3</v>
      </c>
      <c r="Q228">
        <v>18.399999999999999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18.399999999999999</v>
      </c>
      <c r="C229" s="2">
        <v>66</v>
      </c>
      <c r="D229" s="2">
        <v>11.9</v>
      </c>
      <c r="E229" s="2">
        <v>18.399999999999999</v>
      </c>
      <c r="F229" s="2">
        <v>9.6999999999999993</v>
      </c>
      <c r="G229" s="2">
        <v>10.8</v>
      </c>
      <c r="H229" s="2">
        <v>1022.2</v>
      </c>
      <c r="I229" s="2">
        <v>0</v>
      </c>
      <c r="J229" s="2">
        <v>0</v>
      </c>
      <c r="K229" s="2">
        <v>0</v>
      </c>
      <c r="L229" s="2">
        <v>0</v>
      </c>
      <c r="M229" s="2">
        <v>3.9</v>
      </c>
      <c r="N229">
        <v>1.2</v>
      </c>
      <c r="O229">
        <v>327</v>
      </c>
      <c r="P229">
        <v>18.2</v>
      </c>
      <c r="Q229">
        <v>18.399999999999999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18.399999999999999</v>
      </c>
      <c r="C230" s="2">
        <v>66</v>
      </c>
      <c r="D230" s="2">
        <v>11.9</v>
      </c>
      <c r="E230" s="2">
        <v>18.399999999999999</v>
      </c>
      <c r="F230" s="2">
        <v>4.7</v>
      </c>
      <c r="G230" s="2">
        <v>5.8</v>
      </c>
      <c r="H230" s="2">
        <v>1022</v>
      </c>
      <c r="I230" s="2">
        <v>0</v>
      </c>
      <c r="J230" s="2">
        <v>0</v>
      </c>
      <c r="K230" s="2">
        <v>0</v>
      </c>
      <c r="L230" s="2">
        <v>0</v>
      </c>
      <c r="M230" s="2">
        <v>3.9</v>
      </c>
      <c r="N230">
        <v>1.2</v>
      </c>
      <c r="O230">
        <v>327</v>
      </c>
      <c r="P230">
        <v>18.2</v>
      </c>
      <c r="Q230">
        <v>18.399999999999999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18.399999999999999</v>
      </c>
      <c r="C231" s="2">
        <v>66</v>
      </c>
      <c r="D231" s="2">
        <v>11.9</v>
      </c>
      <c r="E231" s="2">
        <v>18.399999999999999</v>
      </c>
      <c r="F231" s="2">
        <v>7.9</v>
      </c>
      <c r="G231" s="2">
        <v>9</v>
      </c>
      <c r="H231" s="2">
        <v>1022.1</v>
      </c>
      <c r="I231" s="2">
        <v>0</v>
      </c>
      <c r="J231" s="2">
        <v>0</v>
      </c>
      <c r="K231" s="2">
        <v>0</v>
      </c>
      <c r="L231" s="2">
        <v>0</v>
      </c>
      <c r="M231" s="2">
        <v>3.9</v>
      </c>
      <c r="N231">
        <v>1.2</v>
      </c>
      <c r="O231">
        <v>327</v>
      </c>
      <c r="P231">
        <v>18.2</v>
      </c>
      <c r="Q231">
        <v>18.3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18.399999999999999</v>
      </c>
      <c r="C232" s="2">
        <v>66</v>
      </c>
      <c r="D232" s="2">
        <v>11.9</v>
      </c>
      <c r="E232" s="2">
        <v>18.399999999999999</v>
      </c>
      <c r="F232" s="2">
        <v>4.3</v>
      </c>
      <c r="G232" s="2">
        <v>6.5</v>
      </c>
      <c r="H232" s="2">
        <v>1022.2</v>
      </c>
      <c r="I232" s="2">
        <v>0</v>
      </c>
      <c r="J232" s="2">
        <v>0</v>
      </c>
      <c r="K232" s="2">
        <v>0</v>
      </c>
      <c r="L232" s="2">
        <v>0</v>
      </c>
      <c r="M232" s="2">
        <v>3.9</v>
      </c>
      <c r="N232">
        <v>1.2</v>
      </c>
      <c r="O232">
        <v>327</v>
      </c>
      <c r="P232">
        <v>18.2</v>
      </c>
      <c r="Q232">
        <v>18.3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18.399999999999999</v>
      </c>
      <c r="C233" s="2">
        <v>66</v>
      </c>
      <c r="D233" s="2">
        <v>11.9</v>
      </c>
      <c r="E233" s="2">
        <v>18.399999999999999</v>
      </c>
      <c r="F233" s="2">
        <v>7.6</v>
      </c>
      <c r="G233" s="2">
        <v>7.6</v>
      </c>
      <c r="H233" s="2">
        <v>1022.1</v>
      </c>
      <c r="I233" s="2">
        <v>0</v>
      </c>
      <c r="J233" s="2">
        <v>0</v>
      </c>
      <c r="K233" s="2">
        <v>0</v>
      </c>
      <c r="L233" s="2">
        <v>0</v>
      </c>
      <c r="M233" s="2">
        <v>3.9</v>
      </c>
      <c r="N233">
        <v>1.2</v>
      </c>
      <c r="O233">
        <v>327</v>
      </c>
      <c r="P233">
        <v>18.2</v>
      </c>
      <c r="Q233">
        <v>18.3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18.399999999999999</v>
      </c>
      <c r="C234" s="2">
        <v>66</v>
      </c>
      <c r="D234" s="2">
        <v>11.9</v>
      </c>
      <c r="E234" s="2">
        <v>18.399999999999999</v>
      </c>
      <c r="F234" s="2">
        <v>6.5</v>
      </c>
      <c r="G234" s="2">
        <v>11.2</v>
      </c>
      <c r="H234" s="2">
        <v>1021.9</v>
      </c>
      <c r="I234" s="2">
        <v>0</v>
      </c>
      <c r="J234" s="2">
        <v>0</v>
      </c>
      <c r="K234" s="2">
        <v>0</v>
      </c>
      <c r="L234" s="2">
        <v>0</v>
      </c>
      <c r="M234" s="2">
        <v>3.9</v>
      </c>
      <c r="N234">
        <v>1.2</v>
      </c>
      <c r="O234">
        <v>327</v>
      </c>
      <c r="P234">
        <v>18.2</v>
      </c>
      <c r="Q234">
        <v>18.3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18.399999999999999</v>
      </c>
      <c r="C235" s="2">
        <v>66</v>
      </c>
      <c r="D235" s="2">
        <v>11.9</v>
      </c>
      <c r="E235" s="2">
        <v>18.399999999999999</v>
      </c>
      <c r="F235" s="2">
        <v>6.1</v>
      </c>
      <c r="G235" s="2">
        <v>10.8</v>
      </c>
      <c r="H235" s="2">
        <v>1021.9</v>
      </c>
      <c r="I235" s="2">
        <v>0</v>
      </c>
      <c r="J235" s="2">
        <v>0</v>
      </c>
      <c r="K235" s="2">
        <v>0</v>
      </c>
      <c r="L235" s="2">
        <v>0</v>
      </c>
      <c r="M235" s="2">
        <v>3.9</v>
      </c>
      <c r="N235">
        <v>1.2</v>
      </c>
      <c r="O235">
        <v>327</v>
      </c>
      <c r="P235">
        <v>18.2</v>
      </c>
      <c r="Q235">
        <v>18.3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18.399999999999999</v>
      </c>
      <c r="C236" s="2">
        <v>66</v>
      </c>
      <c r="D236" s="2">
        <v>11.9</v>
      </c>
      <c r="E236" s="2">
        <v>18.399999999999999</v>
      </c>
      <c r="F236" s="2">
        <v>13.3</v>
      </c>
      <c r="G236" s="2">
        <v>15.8</v>
      </c>
      <c r="H236" s="2">
        <v>1021.9</v>
      </c>
      <c r="I236" s="2">
        <v>0</v>
      </c>
      <c r="J236" s="2">
        <v>0</v>
      </c>
      <c r="K236" s="2">
        <v>0</v>
      </c>
      <c r="L236" s="2">
        <v>0</v>
      </c>
      <c r="M236" s="2">
        <v>3.9</v>
      </c>
      <c r="N236">
        <v>1.2</v>
      </c>
      <c r="O236">
        <v>327</v>
      </c>
      <c r="P236">
        <v>18.2</v>
      </c>
      <c r="Q236">
        <v>18.3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18.399999999999999</v>
      </c>
      <c r="C237" s="2">
        <v>66</v>
      </c>
      <c r="D237" s="2">
        <v>11.9</v>
      </c>
      <c r="E237" s="2">
        <v>18.399999999999999</v>
      </c>
      <c r="F237" s="2">
        <v>1.8</v>
      </c>
      <c r="G237" s="2">
        <v>6.8</v>
      </c>
      <c r="H237" s="2">
        <v>1022.1</v>
      </c>
      <c r="I237" s="2">
        <v>0</v>
      </c>
      <c r="J237" s="2">
        <v>0</v>
      </c>
      <c r="K237" s="2">
        <v>0</v>
      </c>
      <c r="L237" s="2">
        <v>0</v>
      </c>
      <c r="M237" s="2">
        <v>3.9</v>
      </c>
      <c r="N237">
        <v>1.2</v>
      </c>
      <c r="O237">
        <v>327</v>
      </c>
      <c r="P237">
        <v>18.100000000000001</v>
      </c>
      <c r="Q237">
        <v>18.3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18.399999999999999</v>
      </c>
      <c r="C238" s="2">
        <v>66</v>
      </c>
      <c r="D238" s="2">
        <v>11.9</v>
      </c>
      <c r="E238" s="2">
        <v>18.399999999999999</v>
      </c>
      <c r="F238" s="2">
        <v>6.8</v>
      </c>
      <c r="G238" s="2">
        <v>7.6</v>
      </c>
      <c r="H238" s="2">
        <v>1022</v>
      </c>
      <c r="I238" s="2">
        <v>0</v>
      </c>
      <c r="J238" s="2">
        <v>0</v>
      </c>
      <c r="K238" s="2">
        <v>0</v>
      </c>
      <c r="L238" s="2">
        <v>0</v>
      </c>
      <c r="M238" s="2">
        <v>3.9</v>
      </c>
      <c r="N238">
        <v>1.2</v>
      </c>
      <c r="O238">
        <v>327</v>
      </c>
      <c r="P238">
        <v>18.100000000000001</v>
      </c>
      <c r="Q238">
        <v>18.3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18.399999999999999</v>
      </c>
      <c r="C239" s="2">
        <v>66</v>
      </c>
      <c r="D239" s="2">
        <v>11.9</v>
      </c>
      <c r="E239" s="2">
        <v>18.399999999999999</v>
      </c>
      <c r="F239" s="2">
        <v>11.5</v>
      </c>
      <c r="G239" s="2">
        <v>13</v>
      </c>
      <c r="H239" s="2">
        <v>1021.8</v>
      </c>
      <c r="I239" s="2">
        <v>0</v>
      </c>
      <c r="J239" s="2">
        <v>0</v>
      </c>
      <c r="K239" s="2">
        <v>0</v>
      </c>
      <c r="L239" s="2">
        <v>0</v>
      </c>
      <c r="M239" s="2">
        <v>3.9</v>
      </c>
      <c r="N239">
        <v>1.2</v>
      </c>
      <c r="O239">
        <v>327</v>
      </c>
      <c r="P239">
        <v>18.100000000000001</v>
      </c>
      <c r="Q239">
        <v>18.2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18.399999999999999</v>
      </c>
      <c r="C240" s="2">
        <v>66</v>
      </c>
      <c r="D240" s="2">
        <v>11.9</v>
      </c>
      <c r="E240" s="2">
        <v>18.399999999999999</v>
      </c>
      <c r="F240" s="2">
        <v>10.4</v>
      </c>
      <c r="G240" s="2">
        <v>10.4</v>
      </c>
      <c r="H240" s="2">
        <v>1021.9</v>
      </c>
      <c r="I240" s="2">
        <v>0</v>
      </c>
      <c r="J240" s="2">
        <v>0</v>
      </c>
      <c r="K240" s="2">
        <v>0</v>
      </c>
      <c r="L240" s="2">
        <v>0</v>
      </c>
      <c r="M240" s="2">
        <v>3.9</v>
      </c>
      <c r="N240">
        <v>1.2</v>
      </c>
      <c r="O240">
        <v>327</v>
      </c>
      <c r="P240">
        <v>18.100000000000001</v>
      </c>
      <c r="Q240">
        <v>18.3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18.399999999999999</v>
      </c>
      <c r="C241" s="2">
        <v>66</v>
      </c>
      <c r="D241" s="2">
        <v>11.9</v>
      </c>
      <c r="E241" s="2">
        <v>18.399999999999999</v>
      </c>
      <c r="F241" s="2">
        <v>6.8</v>
      </c>
      <c r="G241" s="2">
        <v>10.8</v>
      </c>
      <c r="H241" s="2">
        <v>1021.9</v>
      </c>
      <c r="I241" s="2">
        <v>0</v>
      </c>
      <c r="J241" s="2">
        <v>0</v>
      </c>
      <c r="K241" s="2">
        <v>0</v>
      </c>
      <c r="L241" s="2">
        <v>0</v>
      </c>
      <c r="M241" s="2">
        <v>3.9</v>
      </c>
      <c r="N241">
        <v>1.2</v>
      </c>
      <c r="O241">
        <v>327</v>
      </c>
      <c r="P241">
        <v>18.100000000000001</v>
      </c>
      <c r="Q241">
        <v>18.2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18.399999999999999</v>
      </c>
      <c r="C242" s="2">
        <v>66</v>
      </c>
      <c r="D242" s="2">
        <v>11.9</v>
      </c>
      <c r="E242" s="2">
        <v>18.399999999999999</v>
      </c>
      <c r="F242" s="2">
        <v>10.4</v>
      </c>
      <c r="G242" s="2">
        <v>13.7</v>
      </c>
      <c r="H242" s="2">
        <v>1021.9</v>
      </c>
      <c r="I242" s="2">
        <v>0</v>
      </c>
      <c r="J242" s="2">
        <v>0</v>
      </c>
      <c r="K242" s="2">
        <v>0</v>
      </c>
      <c r="L242" s="2">
        <v>0</v>
      </c>
      <c r="M242" s="2">
        <v>3.9</v>
      </c>
      <c r="N242">
        <v>1.2</v>
      </c>
      <c r="O242">
        <v>327</v>
      </c>
      <c r="P242">
        <v>18.100000000000001</v>
      </c>
      <c r="Q242">
        <v>18.2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18.399999999999999</v>
      </c>
      <c r="C243" s="2">
        <v>66</v>
      </c>
      <c r="D243" s="2">
        <v>11.9</v>
      </c>
      <c r="E243" s="2">
        <v>18.399999999999999</v>
      </c>
      <c r="F243" s="2">
        <v>7.9</v>
      </c>
      <c r="G243" s="2">
        <v>7.9</v>
      </c>
      <c r="H243" s="2">
        <v>1022</v>
      </c>
      <c r="I243" s="2">
        <v>0</v>
      </c>
      <c r="J243" s="2">
        <v>0</v>
      </c>
      <c r="K243" s="2">
        <v>0</v>
      </c>
      <c r="L243" s="2">
        <v>0</v>
      </c>
      <c r="M243" s="2">
        <v>3.9</v>
      </c>
      <c r="N243">
        <v>1.2</v>
      </c>
      <c r="O243">
        <v>327</v>
      </c>
      <c r="P243">
        <v>18.100000000000001</v>
      </c>
      <c r="Q243">
        <v>18.2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18.399999999999999</v>
      </c>
      <c r="C244" s="2">
        <v>66</v>
      </c>
      <c r="D244" s="2">
        <v>11.9</v>
      </c>
      <c r="E244" s="2">
        <v>18.399999999999999</v>
      </c>
      <c r="F244" s="2">
        <v>10.1</v>
      </c>
      <c r="G244" s="2">
        <v>15.1</v>
      </c>
      <c r="H244" s="2">
        <v>1022</v>
      </c>
      <c r="I244" s="2">
        <v>0</v>
      </c>
      <c r="J244" s="2">
        <v>0</v>
      </c>
      <c r="K244" s="2">
        <v>0</v>
      </c>
      <c r="L244" s="2">
        <v>0</v>
      </c>
      <c r="M244" s="2">
        <v>3.9</v>
      </c>
      <c r="N244">
        <v>1.2</v>
      </c>
      <c r="O244">
        <v>327</v>
      </c>
      <c r="P244">
        <v>18.100000000000001</v>
      </c>
      <c r="Q244">
        <v>18.2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18.399999999999999</v>
      </c>
      <c r="C245" s="2">
        <v>66</v>
      </c>
      <c r="D245" s="2">
        <v>11.9</v>
      </c>
      <c r="E245" s="2">
        <v>18.399999999999999</v>
      </c>
      <c r="F245" s="2">
        <v>6.8</v>
      </c>
      <c r="G245" s="2">
        <v>15.5</v>
      </c>
      <c r="H245" s="2">
        <v>1022</v>
      </c>
      <c r="I245" s="2">
        <v>0</v>
      </c>
      <c r="J245" s="2">
        <v>0</v>
      </c>
      <c r="K245" s="2">
        <v>0</v>
      </c>
      <c r="L245" s="2">
        <v>0</v>
      </c>
      <c r="M245" s="2">
        <v>3.9</v>
      </c>
      <c r="N245">
        <v>1.2</v>
      </c>
      <c r="O245">
        <v>327</v>
      </c>
      <c r="P245">
        <v>18.100000000000001</v>
      </c>
      <c r="Q245">
        <v>18.2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18.399999999999999</v>
      </c>
      <c r="C246" s="2">
        <v>66</v>
      </c>
      <c r="D246" s="2">
        <v>11.9</v>
      </c>
      <c r="E246" s="2">
        <v>18.399999999999999</v>
      </c>
      <c r="F246" s="2">
        <v>4.7</v>
      </c>
      <c r="G246" s="2">
        <v>7.6</v>
      </c>
      <c r="H246" s="2">
        <v>1021.8</v>
      </c>
      <c r="I246" s="2">
        <v>0</v>
      </c>
      <c r="J246" s="2">
        <v>0</v>
      </c>
      <c r="K246" s="2">
        <v>0</v>
      </c>
      <c r="L246" s="2">
        <v>0</v>
      </c>
      <c r="M246" s="2">
        <v>3.9</v>
      </c>
      <c r="N246">
        <v>1.2</v>
      </c>
      <c r="O246">
        <v>327</v>
      </c>
      <c r="P246">
        <v>18.100000000000001</v>
      </c>
      <c r="Q246">
        <v>18.2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18.399999999999999</v>
      </c>
      <c r="C247" s="2">
        <v>66</v>
      </c>
      <c r="D247" s="2">
        <v>11.9</v>
      </c>
      <c r="E247" s="2">
        <v>18.399999999999999</v>
      </c>
      <c r="F247" s="2">
        <v>8.3000000000000007</v>
      </c>
      <c r="G247" s="2">
        <v>8.3000000000000007</v>
      </c>
      <c r="H247" s="2">
        <v>1022.2</v>
      </c>
      <c r="I247" s="2">
        <v>0</v>
      </c>
      <c r="J247" s="2">
        <v>0</v>
      </c>
      <c r="K247" s="2">
        <v>0</v>
      </c>
      <c r="L247" s="2">
        <v>0</v>
      </c>
      <c r="M247" s="2">
        <v>3.9</v>
      </c>
      <c r="N247">
        <v>1.2</v>
      </c>
      <c r="O247">
        <v>327</v>
      </c>
      <c r="P247">
        <v>18</v>
      </c>
      <c r="Q247">
        <v>18.2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18.3</v>
      </c>
      <c r="C248" s="2">
        <v>66</v>
      </c>
      <c r="D248" s="2">
        <v>11.9</v>
      </c>
      <c r="E248" s="2">
        <v>18.3</v>
      </c>
      <c r="F248" s="2">
        <v>7.6</v>
      </c>
      <c r="G248" s="2">
        <v>11.2</v>
      </c>
      <c r="H248" s="2">
        <v>1022.1</v>
      </c>
      <c r="I248" s="2">
        <v>0</v>
      </c>
      <c r="J248" s="2">
        <v>0</v>
      </c>
      <c r="K248" s="2">
        <v>0</v>
      </c>
      <c r="L248" s="2">
        <v>0</v>
      </c>
      <c r="M248" s="2">
        <v>3.9</v>
      </c>
      <c r="N248">
        <v>1.2</v>
      </c>
      <c r="O248">
        <v>327</v>
      </c>
      <c r="P248">
        <v>18.100000000000001</v>
      </c>
      <c r="Q248">
        <v>18.2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18.3</v>
      </c>
      <c r="C249" s="2">
        <v>66</v>
      </c>
      <c r="D249" s="2">
        <v>11.9</v>
      </c>
      <c r="E249" s="2">
        <v>18.3</v>
      </c>
      <c r="F249" s="2">
        <v>5.4</v>
      </c>
      <c r="G249" s="2">
        <v>6.8</v>
      </c>
      <c r="H249" s="2">
        <v>1021.8</v>
      </c>
      <c r="I249" s="2">
        <v>0</v>
      </c>
      <c r="J249" s="2">
        <v>0</v>
      </c>
      <c r="K249" s="2">
        <v>0</v>
      </c>
      <c r="L249" s="2">
        <v>0</v>
      </c>
      <c r="M249" s="2">
        <v>3.9</v>
      </c>
      <c r="N249">
        <v>1.2</v>
      </c>
      <c r="O249">
        <v>327</v>
      </c>
      <c r="P249">
        <v>18</v>
      </c>
      <c r="Q249">
        <v>18.2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18.3</v>
      </c>
      <c r="C250" s="2">
        <v>66</v>
      </c>
      <c r="D250" s="2">
        <v>11.9</v>
      </c>
      <c r="E250" s="2">
        <v>18.3</v>
      </c>
      <c r="F250" s="2">
        <v>5.8</v>
      </c>
      <c r="G250" s="2">
        <v>8.6</v>
      </c>
      <c r="H250" s="2">
        <v>1021.7</v>
      </c>
      <c r="I250" s="2">
        <v>0</v>
      </c>
      <c r="J250" s="2">
        <v>0</v>
      </c>
      <c r="K250" s="2">
        <v>0</v>
      </c>
      <c r="L250" s="2">
        <v>0</v>
      </c>
      <c r="M250" s="2">
        <v>3.9</v>
      </c>
      <c r="N250">
        <v>1.2</v>
      </c>
      <c r="O250">
        <v>327</v>
      </c>
      <c r="P250">
        <v>18</v>
      </c>
      <c r="Q250">
        <v>18.2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18.3</v>
      </c>
      <c r="C251" s="2">
        <v>66</v>
      </c>
      <c r="D251" s="2">
        <v>11.9</v>
      </c>
      <c r="E251" s="2">
        <v>18.3</v>
      </c>
      <c r="F251" s="2">
        <v>9.6999999999999993</v>
      </c>
      <c r="G251" s="2">
        <v>10.4</v>
      </c>
      <c r="H251" s="2">
        <v>1022.1</v>
      </c>
      <c r="I251" s="2">
        <v>0</v>
      </c>
      <c r="J251" s="2">
        <v>0</v>
      </c>
      <c r="K251" s="2">
        <v>0</v>
      </c>
      <c r="L251" s="2">
        <v>0</v>
      </c>
      <c r="M251" s="2">
        <v>3.9</v>
      </c>
      <c r="N251">
        <v>1.2</v>
      </c>
      <c r="O251">
        <v>327</v>
      </c>
      <c r="P251">
        <v>18</v>
      </c>
      <c r="Q251">
        <v>18.2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18.3</v>
      </c>
      <c r="C252" s="2">
        <v>67</v>
      </c>
      <c r="D252" s="2">
        <v>12.1</v>
      </c>
      <c r="E252" s="2">
        <v>18.3</v>
      </c>
      <c r="F252" s="2">
        <v>6.1</v>
      </c>
      <c r="G252" s="2">
        <v>6.5</v>
      </c>
      <c r="H252" s="2">
        <v>1021.8</v>
      </c>
      <c r="I252" s="2">
        <v>0</v>
      </c>
      <c r="J252" s="2">
        <v>0</v>
      </c>
      <c r="K252" s="2">
        <v>0</v>
      </c>
      <c r="L252" s="2">
        <v>0</v>
      </c>
      <c r="M252" s="2">
        <v>3.9</v>
      </c>
      <c r="N252">
        <v>1.2</v>
      </c>
      <c r="O252">
        <v>327</v>
      </c>
      <c r="P252">
        <v>18</v>
      </c>
      <c r="Q252">
        <v>18.100000000000001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18.3</v>
      </c>
      <c r="C253" s="2">
        <v>67</v>
      </c>
      <c r="D253" s="2">
        <v>12.1</v>
      </c>
      <c r="E253" s="2">
        <v>18.3</v>
      </c>
      <c r="F253" s="2">
        <v>5.8</v>
      </c>
      <c r="G253" s="2">
        <v>11.2</v>
      </c>
      <c r="H253" s="2">
        <v>1022.1</v>
      </c>
      <c r="I253" s="2">
        <v>0</v>
      </c>
      <c r="J253" s="2">
        <v>0</v>
      </c>
      <c r="K253" s="2">
        <v>0</v>
      </c>
      <c r="L253" s="2">
        <v>0</v>
      </c>
      <c r="M253" s="2">
        <v>3.9</v>
      </c>
      <c r="N253">
        <v>1.2</v>
      </c>
      <c r="O253">
        <v>327</v>
      </c>
      <c r="P253">
        <v>18</v>
      </c>
      <c r="Q253">
        <v>18.100000000000001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18.3</v>
      </c>
      <c r="C254" s="2">
        <v>66</v>
      </c>
      <c r="D254" s="2">
        <v>11.9</v>
      </c>
      <c r="E254" s="2">
        <v>18.3</v>
      </c>
      <c r="F254" s="2">
        <v>14</v>
      </c>
      <c r="G254" s="2">
        <v>17.600000000000001</v>
      </c>
      <c r="H254" s="2">
        <v>1022.1</v>
      </c>
      <c r="I254" s="2">
        <v>0</v>
      </c>
      <c r="J254" s="2">
        <v>0</v>
      </c>
      <c r="K254" s="2">
        <v>0</v>
      </c>
      <c r="L254" s="2">
        <v>0</v>
      </c>
      <c r="M254" s="2">
        <v>3.9</v>
      </c>
      <c r="N254">
        <v>1.2</v>
      </c>
      <c r="O254">
        <v>327</v>
      </c>
      <c r="P254">
        <v>18</v>
      </c>
      <c r="Q254">
        <v>18.100000000000001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18.3</v>
      </c>
      <c r="C255" s="2">
        <v>66</v>
      </c>
      <c r="D255" s="2">
        <v>11.9</v>
      </c>
      <c r="E255" s="2">
        <v>18.3</v>
      </c>
      <c r="F255" s="2">
        <v>9.6999999999999993</v>
      </c>
      <c r="G255" s="2">
        <v>10.8</v>
      </c>
      <c r="H255" s="2">
        <v>1022</v>
      </c>
      <c r="I255" s="2">
        <v>0</v>
      </c>
      <c r="J255" s="2">
        <v>0</v>
      </c>
      <c r="K255" s="2">
        <v>0</v>
      </c>
      <c r="L255" s="2">
        <v>0</v>
      </c>
      <c r="M255" s="2">
        <v>3.9</v>
      </c>
      <c r="N255">
        <v>1.2</v>
      </c>
      <c r="O255">
        <v>327</v>
      </c>
      <c r="P255">
        <v>18</v>
      </c>
      <c r="Q255">
        <v>18.100000000000001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18.3</v>
      </c>
      <c r="C256" s="2">
        <v>67</v>
      </c>
      <c r="D256" s="2">
        <v>12.1</v>
      </c>
      <c r="E256" s="2">
        <v>18.3</v>
      </c>
      <c r="F256" s="2">
        <v>5</v>
      </c>
      <c r="G256" s="2">
        <v>6.5</v>
      </c>
      <c r="H256" s="2">
        <v>1022</v>
      </c>
      <c r="I256" s="2">
        <v>0</v>
      </c>
      <c r="J256" s="2">
        <v>0</v>
      </c>
      <c r="K256" s="2">
        <v>0</v>
      </c>
      <c r="L256" s="2">
        <v>0</v>
      </c>
      <c r="M256" s="2">
        <v>3.9</v>
      </c>
      <c r="N256">
        <v>1.2</v>
      </c>
      <c r="O256">
        <v>327</v>
      </c>
      <c r="P256">
        <v>18</v>
      </c>
      <c r="Q256">
        <v>18.100000000000001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18.3</v>
      </c>
      <c r="C257" s="2">
        <v>67</v>
      </c>
      <c r="D257" s="2">
        <v>12.1</v>
      </c>
      <c r="E257" s="2">
        <v>18.3</v>
      </c>
      <c r="F257" s="2">
        <v>5.8</v>
      </c>
      <c r="G257" s="2">
        <v>8.3000000000000007</v>
      </c>
      <c r="H257" s="2">
        <v>1021.8</v>
      </c>
      <c r="I257" s="2">
        <v>0</v>
      </c>
      <c r="J257" s="2">
        <v>0</v>
      </c>
      <c r="K257" s="2">
        <v>0</v>
      </c>
      <c r="L257" s="2">
        <v>0</v>
      </c>
      <c r="M257" s="2">
        <v>3.9</v>
      </c>
      <c r="N257">
        <v>1.2</v>
      </c>
      <c r="O257">
        <v>327</v>
      </c>
      <c r="P257">
        <v>18</v>
      </c>
      <c r="Q257">
        <v>18.100000000000001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18.3</v>
      </c>
      <c r="C258" s="2">
        <v>67</v>
      </c>
      <c r="D258" s="2">
        <v>12.1</v>
      </c>
      <c r="E258" s="2">
        <v>18.3</v>
      </c>
      <c r="F258" s="2">
        <v>5.8</v>
      </c>
      <c r="G258" s="2">
        <v>10.4</v>
      </c>
      <c r="H258" s="2">
        <v>1021.8</v>
      </c>
      <c r="I258" s="2">
        <v>0</v>
      </c>
      <c r="J258" s="2">
        <v>0</v>
      </c>
      <c r="K258" s="2">
        <v>0</v>
      </c>
      <c r="L258" s="2">
        <v>0</v>
      </c>
      <c r="M258" s="2">
        <v>3.9</v>
      </c>
      <c r="N258">
        <v>1.2</v>
      </c>
      <c r="O258">
        <v>327</v>
      </c>
      <c r="P258">
        <v>17.899999999999999</v>
      </c>
      <c r="Q258">
        <v>18.100000000000001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18.3</v>
      </c>
      <c r="C259" s="2">
        <v>67</v>
      </c>
      <c r="D259" s="2">
        <v>12.1</v>
      </c>
      <c r="E259" s="2">
        <v>18.3</v>
      </c>
      <c r="F259" s="2">
        <v>6.8</v>
      </c>
      <c r="G259" s="2">
        <v>8.6</v>
      </c>
      <c r="H259" s="2">
        <v>1021.9</v>
      </c>
      <c r="I259" s="2">
        <v>0</v>
      </c>
      <c r="J259" s="2">
        <v>0</v>
      </c>
      <c r="K259" s="2">
        <v>0</v>
      </c>
      <c r="L259" s="2">
        <v>0</v>
      </c>
      <c r="M259" s="2">
        <v>3.9</v>
      </c>
      <c r="N259">
        <v>1.2</v>
      </c>
      <c r="O259">
        <v>327</v>
      </c>
      <c r="P259">
        <v>17.899999999999999</v>
      </c>
      <c r="Q259">
        <v>18.100000000000001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18.3</v>
      </c>
      <c r="C260" s="2">
        <v>67</v>
      </c>
      <c r="D260" s="2">
        <v>12.1</v>
      </c>
      <c r="E260" s="2">
        <v>18.3</v>
      </c>
      <c r="F260" s="2">
        <v>5.4</v>
      </c>
      <c r="G260" s="2">
        <v>9.4</v>
      </c>
      <c r="H260" s="2">
        <v>1022</v>
      </c>
      <c r="I260" s="2">
        <v>0</v>
      </c>
      <c r="J260" s="2">
        <v>0</v>
      </c>
      <c r="K260" s="2">
        <v>0</v>
      </c>
      <c r="L260" s="2">
        <v>0</v>
      </c>
      <c r="M260" s="2">
        <v>3.9</v>
      </c>
      <c r="N260">
        <v>1.2</v>
      </c>
      <c r="O260">
        <v>327</v>
      </c>
      <c r="P260">
        <v>17.899999999999999</v>
      </c>
      <c r="Q260">
        <v>18.100000000000001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18.2</v>
      </c>
      <c r="C261" s="2">
        <v>67</v>
      </c>
      <c r="D261" s="2">
        <v>12</v>
      </c>
      <c r="E261" s="2">
        <v>18.2</v>
      </c>
      <c r="F261" s="2">
        <v>6.8</v>
      </c>
      <c r="G261" s="2">
        <v>10.8</v>
      </c>
      <c r="H261" s="2">
        <v>1021.8</v>
      </c>
      <c r="I261" s="2">
        <v>0</v>
      </c>
      <c r="J261" s="2">
        <v>0</v>
      </c>
      <c r="K261" s="2">
        <v>0</v>
      </c>
      <c r="L261" s="2">
        <v>0</v>
      </c>
      <c r="M261" s="2">
        <v>3.9</v>
      </c>
      <c r="N261">
        <v>1.2</v>
      </c>
      <c r="O261">
        <v>327</v>
      </c>
      <c r="P261">
        <v>17.899999999999999</v>
      </c>
      <c r="Q261">
        <v>18.100000000000001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18.2</v>
      </c>
      <c r="C262" s="2">
        <v>67</v>
      </c>
      <c r="D262" s="2">
        <v>12</v>
      </c>
      <c r="E262" s="2">
        <v>18.2</v>
      </c>
      <c r="F262" s="2">
        <v>6.8</v>
      </c>
      <c r="G262" s="2">
        <v>10.8</v>
      </c>
      <c r="H262" s="2">
        <v>1021.8</v>
      </c>
      <c r="I262" s="2">
        <v>0</v>
      </c>
      <c r="J262" s="2">
        <v>0</v>
      </c>
      <c r="K262" s="2">
        <v>0</v>
      </c>
      <c r="L262" s="2">
        <v>0</v>
      </c>
      <c r="M262" s="2">
        <v>3.9</v>
      </c>
      <c r="N262">
        <v>1.2</v>
      </c>
      <c r="O262">
        <v>327</v>
      </c>
      <c r="P262">
        <v>17.899999999999999</v>
      </c>
      <c r="Q262">
        <v>18.100000000000001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18.2</v>
      </c>
      <c r="C263" s="2">
        <v>67</v>
      </c>
      <c r="D263" s="2">
        <v>12</v>
      </c>
      <c r="E263" s="2">
        <v>18.2</v>
      </c>
      <c r="F263" s="2">
        <v>7.6</v>
      </c>
      <c r="G263" s="2">
        <v>8.3000000000000007</v>
      </c>
      <c r="H263" s="2">
        <v>1021.8</v>
      </c>
      <c r="I263" s="2">
        <v>0</v>
      </c>
      <c r="J263" s="2">
        <v>0</v>
      </c>
      <c r="K263" s="2">
        <v>0</v>
      </c>
      <c r="L263" s="2">
        <v>0</v>
      </c>
      <c r="M263" s="2">
        <v>3.9</v>
      </c>
      <c r="N263">
        <v>1.2</v>
      </c>
      <c r="O263">
        <v>327</v>
      </c>
      <c r="P263">
        <v>17.899999999999999</v>
      </c>
      <c r="Q263">
        <v>18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18.2</v>
      </c>
      <c r="C264" s="2">
        <v>67</v>
      </c>
      <c r="D264" s="2">
        <v>12</v>
      </c>
      <c r="E264" s="2">
        <v>18.2</v>
      </c>
      <c r="F264" s="2">
        <v>6.1</v>
      </c>
      <c r="G264" s="2">
        <v>10.8</v>
      </c>
      <c r="H264" s="2">
        <v>1022.1</v>
      </c>
      <c r="I264" s="2">
        <v>0</v>
      </c>
      <c r="J264" s="2">
        <v>0</v>
      </c>
      <c r="K264" s="2">
        <v>0</v>
      </c>
      <c r="L264" s="2">
        <v>0</v>
      </c>
      <c r="M264" s="2">
        <v>3.9</v>
      </c>
      <c r="N264">
        <v>1.2</v>
      </c>
      <c r="O264">
        <v>327</v>
      </c>
      <c r="P264">
        <v>17.899999999999999</v>
      </c>
      <c r="Q264">
        <v>18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18.2</v>
      </c>
      <c r="C265" s="2">
        <v>67</v>
      </c>
      <c r="D265" s="2">
        <v>12</v>
      </c>
      <c r="E265" s="2">
        <v>18.2</v>
      </c>
      <c r="F265" s="2">
        <v>7.9</v>
      </c>
      <c r="G265" s="2">
        <v>9.4</v>
      </c>
      <c r="H265" s="2">
        <v>1021.6</v>
      </c>
      <c r="I265" s="2">
        <v>0</v>
      </c>
      <c r="J265" s="2">
        <v>0</v>
      </c>
      <c r="K265" s="2">
        <v>0</v>
      </c>
      <c r="L265" s="2">
        <v>0</v>
      </c>
      <c r="M265" s="2">
        <v>3.9</v>
      </c>
      <c r="N265">
        <v>1.2</v>
      </c>
      <c r="O265">
        <v>327</v>
      </c>
      <c r="P265">
        <v>17.899999999999999</v>
      </c>
      <c r="Q265">
        <v>18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18.2</v>
      </c>
      <c r="C266" s="2">
        <v>67</v>
      </c>
      <c r="D266" s="2">
        <v>12</v>
      </c>
      <c r="E266" s="2">
        <v>18.2</v>
      </c>
      <c r="F266" s="2">
        <v>6.5</v>
      </c>
      <c r="G266" s="2">
        <v>7.6</v>
      </c>
      <c r="H266" s="2">
        <v>1021.8</v>
      </c>
      <c r="I266" s="2">
        <v>0</v>
      </c>
      <c r="J266" s="2">
        <v>0</v>
      </c>
      <c r="K266" s="2">
        <v>0</v>
      </c>
      <c r="L266" s="2">
        <v>0</v>
      </c>
      <c r="M266" s="2">
        <v>3.9</v>
      </c>
      <c r="N266">
        <v>1.2</v>
      </c>
      <c r="O266">
        <v>327</v>
      </c>
      <c r="P266">
        <v>17.899999999999999</v>
      </c>
      <c r="Q266">
        <v>18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18.2</v>
      </c>
      <c r="C267" s="2">
        <v>67</v>
      </c>
      <c r="D267" s="2">
        <v>12</v>
      </c>
      <c r="E267" s="2">
        <v>18.2</v>
      </c>
      <c r="F267" s="2">
        <v>4.7</v>
      </c>
      <c r="G267" s="2">
        <v>10.4</v>
      </c>
      <c r="H267" s="2">
        <v>1022.1</v>
      </c>
      <c r="I267" s="2">
        <v>0</v>
      </c>
      <c r="J267" s="2">
        <v>0</v>
      </c>
      <c r="K267" s="2">
        <v>0</v>
      </c>
      <c r="L267" s="2">
        <v>0</v>
      </c>
      <c r="M267" s="2">
        <v>3.9</v>
      </c>
      <c r="N267">
        <v>1.2</v>
      </c>
      <c r="O267">
        <v>327</v>
      </c>
      <c r="P267">
        <v>17.899999999999999</v>
      </c>
      <c r="Q267">
        <v>18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18.2</v>
      </c>
      <c r="C268" s="2">
        <v>67</v>
      </c>
      <c r="D268" s="2">
        <v>12</v>
      </c>
      <c r="E268" s="2">
        <v>18.2</v>
      </c>
      <c r="F268" s="2">
        <v>4.7</v>
      </c>
      <c r="G268" s="2">
        <v>8.3000000000000007</v>
      </c>
      <c r="H268" s="2">
        <v>1021.9</v>
      </c>
      <c r="I268" s="2">
        <v>0</v>
      </c>
      <c r="J268" s="2">
        <v>0</v>
      </c>
      <c r="K268" s="2">
        <v>0</v>
      </c>
      <c r="L268" s="2">
        <v>0</v>
      </c>
      <c r="M268" s="2">
        <v>3.9</v>
      </c>
      <c r="N268">
        <v>1.2</v>
      </c>
      <c r="O268">
        <v>327</v>
      </c>
      <c r="P268">
        <v>17.899999999999999</v>
      </c>
      <c r="Q268">
        <v>18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18.2</v>
      </c>
      <c r="C269" s="2">
        <v>67</v>
      </c>
      <c r="D269" s="2">
        <v>12</v>
      </c>
      <c r="E269" s="2">
        <v>18.2</v>
      </c>
      <c r="F269" s="2">
        <v>6.8</v>
      </c>
      <c r="G269" s="2">
        <v>7.6</v>
      </c>
      <c r="H269" s="2">
        <v>1021.8</v>
      </c>
      <c r="I269" s="2">
        <v>0</v>
      </c>
      <c r="J269" s="2">
        <v>0</v>
      </c>
      <c r="K269" s="2">
        <v>0</v>
      </c>
      <c r="L269" s="2">
        <v>0</v>
      </c>
      <c r="M269" s="2">
        <v>3.9</v>
      </c>
      <c r="N269">
        <v>1.2</v>
      </c>
      <c r="O269">
        <v>327</v>
      </c>
      <c r="P269">
        <v>17.8</v>
      </c>
      <c r="Q269">
        <v>18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18.100000000000001</v>
      </c>
      <c r="C270" s="2">
        <v>67</v>
      </c>
      <c r="D270" s="2">
        <v>11.9</v>
      </c>
      <c r="E270" s="2">
        <v>18.100000000000001</v>
      </c>
      <c r="F270" s="2">
        <v>4.7</v>
      </c>
      <c r="G270" s="2">
        <v>6.8</v>
      </c>
      <c r="H270" s="2">
        <v>1022</v>
      </c>
      <c r="I270" s="2">
        <v>0</v>
      </c>
      <c r="J270" s="2">
        <v>0</v>
      </c>
      <c r="K270" s="2">
        <v>0</v>
      </c>
      <c r="L270" s="2">
        <v>0</v>
      </c>
      <c r="M270" s="2">
        <v>3.9</v>
      </c>
      <c r="N270">
        <v>1.2</v>
      </c>
      <c r="O270">
        <v>327</v>
      </c>
      <c r="P270">
        <v>17.8</v>
      </c>
      <c r="Q270">
        <v>17.899999999999999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18.100000000000001</v>
      </c>
      <c r="C271" s="2">
        <v>67</v>
      </c>
      <c r="D271" s="2">
        <v>11.9</v>
      </c>
      <c r="E271" s="2">
        <v>18.100000000000001</v>
      </c>
      <c r="F271" s="2">
        <v>6.1</v>
      </c>
      <c r="G271" s="2">
        <v>9.4</v>
      </c>
      <c r="H271" s="2">
        <v>1021.8</v>
      </c>
      <c r="I271" s="2">
        <v>0</v>
      </c>
      <c r="J271" s="2">
        <v>0</v>
      </c>
      <c r="K271" s="2">
        <v>0</v>
      </c>
      <c r="L271" s="2">
        <v>0</v>
      </c>
      <c r="M271" s="2">
        <v>3.9</v>
      </c>
      <c r="N271">
        <v>1.2</v>
      </c>
      <c r="O271">
        <v>327</v>
      </c>
      <c r="P271">
        <v>17.8</v>
      </c>
      <c r="Q271">
        <v>17.899999999999999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18.100000000000001</v>
      </c>
      <c r="C272" s="2">
        <v>67</v>
      </c>
      <c r="D272" s="2">
        <v>11.9</v>
      </c>
      <c r="E272" s="2">
        <v>18.100000000000001</v>
      </c>
      <c r="F272" s="2">
        <v>4.3</v>
      </c>
      <c r="G272" s="2">
        <v>6.8</v>
      </c>
      <c r="H272" s="2">
        <v>1022</v>
      </c>
      <c r="I272" s="2">
        <v>0</v>
      </c>
      <c r="J272" s="2">
        <v>0</v>
      </c>
      <c r="K272" s="2">
        <v>0</v>
      </c>
      <c r="L272" s="2">
        <v>0</v>
      </c>
      <c r="M272" s="2">
        <v>3.9</v>
      </c>
      <c r="N272">
        <v>1.2</v>
      </c>
      <c r="O272">
        <v>327</v>
      </c>
      <c r="P272">
        <v>17.8</v>
      </c>
      <c r="Q272">
        <v>17.899999999999999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18.100000000000001</v>
      </c>
      <c r="C273" s="2">
        <v>68</v>
      </c>
      <c r="D273" s="2">
        <v>12.1</v>
      </c>
      <c r="E273" s="2">
        <v>18.100000000000001</v>
      </c>
      <c r="F273" s="2">
        <v>4</v>
      </c>
      <c r="G273" s="2">
        <v>5.8</v>
      </c>
      <c r="H273" s="2">
        <v>1022</v>
      </c>
      <c r="I273" s="2">
        <v>0</v>
      </c>
      <c r="J273" s="2">
        <v>0</v>
      </c>
      <c r="K273" s="2">
        <v>0</v>
      </c>
      <c r="L273" s="2">
        <v>0</v>
      </c>
      <c r="M273" s="2">
        <v>3.9</v>
      </c>
      <c r="N273">
        <v>1.2</v>
      </c>
      <c r="O273">
        <v>327</v>
      </c>
      <c r="P273">
        <v>17.8</v>
      </c>
      <c r="Q273">
        <v>17.899999999999999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18</v>
      </c>
      <c r="C274" s="2">
        <v>68</v>
      </c>
      <c r="D274" s="2">
        <v>12</v>
      </c>
      <c r="E274" s="2">
        <v>18</v>
      </c>
      <c r="F274" s="2">
        <v>3.6</v>
      </c>
      <c r="G274" s="2">
        <v>9.6999999999999993</v>
      </c>
      <c r="H274" s="2">
        <v>1021.9</v>
      </c>
      <c r="I274" s="2">
        <v>0</v>
      </c>
      <c r="J274" s="2">
        <v>0</v>
      </c>
      <c r="K274" s="2">
        <v>0</v>
      </c>
      <c r="L274" s="2">
        <v>0</v>
      </c>
      <c r="M274" s="2">
        <v>3.9</v>
      </c>
      <c r="N274">
        <v>1.2</v>
      </c>
      <c r="O274">
        <v>327</v>
      </c>
      <c r="P274">
        <v>17.8</v>
      </c>
      <c r="Q274">
        <v>17.899999999999999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18</v>
      </c>
      <c r="C275" s="2">
        <v>68</v>
      </c>
      <c r="D275" s="2">
        <v>12</v>
      </c>
      <c r="E275" s="2">
        <v>18</v>
      </c>
      <c r="F275" s="2">
        <v>2.5</v>
      </c>
      <c r="G275" s="2">
        <v>5</v>
      </c>
      <c r="H275" s="2">
        <v>1022</v>
      </c>
      <c r="I275" s="2">
        <v>0</v>
      </c>
      <c r="J275" s="2">
        <v>0</v>
      </c>
      <c r="K275" s="2">
        <v>0</v>
      </c>
      <c r="L275" s="2">
        <v>0</v>
      </c>
      <c r="M275" s="2">
        <v>3.9</v>
      </c>
      <c r="N275">
        <v>1.2</v>
      </c>
      <c r="O275">
        <v>327</v>
      </c>
      <c r="P275">
        <v>17.7</v>
      </c>
      <c r="Q275">
        <v>17.899999999999999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18</v>
      </c>
      <c r="C276" s="2">
        <v>68</v>
      </c>
      <c r="D276" s="2">
        <v>12</v>
      </c>
      <c r="E276" s="2">
        <v>18</v>
      </c>
      <c r="F276" s="2">
        <v>4</v>
      </c>
      <c r="G276" s="2">
        <v>7.9</v>
      </c>
      <c r="H276" s="2">
        <v>1022</v>
      </c>
      <c r="I276" s="2">
        <v>0</v>
      </c>
      <c r="J276" s="2">
        <v>0</v>
      </c>
      <c r="K276" s="2">
        <v>0</v>
      </c>
      <c r="L276" s="2">
        <v>0</v>
      </c>
      <c r="M276" s="2">
        <v>3.9</v>
      </c>
      <c r="N276">
        <v>1.2</v>
      </c>
      <c r="O276">
        <v>327</v>
      </c>
      <c r="P276">
        <v>17.7</v>
      </c>
      <c r="Q276">
        <v>17.8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18</v>
      </c>
      <c r="C277" s="2">
        <v>68</v>
      </c>
      <c r="D277" s="2">
        <v>12</v>
      </c>
      <c r="E277" s="2">
        <v>18</v>
      </c>
      <c r="F277" s="2">
        <v>7.2</v>
      </c>
      <c r="G277" s="2">
        <v>7.2</v>
      </c>
      <c r="H277" s="2">
        <v>1021.7</v>
      </c>
      <c r="I277" s="2">
        <v>0</v>
      </c>
      <c r="J277" s="2">
        <v>0</v>
      </c>
      <c r="K277" s="2">
        <v>0</v>
      </c>
      <c r="L277" s="2">
        <v>0</v>
      </c>
      <c r="M277" s="2">
        <v>3.9</v>
      </c>
      <c r="N277">
        <v>1.2</v>
      </c>
      <c r="O277">
        <v>327</v>
      </c>
      <c r="P277">
        <v>17.7</v>
      </c>
      <c r="Q277">
        <v>17.8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18</v>
      </c>
      <c r="C278" s="2">
        <v>68</v>
      </c>
      <c r="D278" s="2">
        <v>12</v>
      </c>
      <c r="E278" s="2">
        <v>18</v>
      </c>
      <c r="F278" s="2">
        <v>7.6</v>
      </c>
      <c r="G278" s="2">
        <v>9.6999999999999993</v>
      </c>
      <c r="H278" s="2">
        <v>1021.9</v>
      </c>
      <c r="I278" s="2">
        <v>0</v>
      </c>
      <c r="J278" s="2">
        <v>0</v>
      </c>
      <c r="K278" s="2">
        <v>0</v>
      </c>
      <c r="L278" s="2">
        <v>0</v>
      </c>
      <c r="M278" s="2">
        <v>3.9</v>
      </c>
      <c r="N278">
        <v>1.2</v>
      </c>
      <c r="O278">
        <v>327</v>
      </c>
      <c r="P278">
        <v>17.7</v>
      </c>
      <c r="Q278">
        <v>17.8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18</v>
      </c>
      <c r="C279" s="2">
        <v>68</v>
      </c>
      <c r="D279" s="2">
        <v>12</v>
      </c>
      <c r="E279" s="2">
        <v>18</v>
      </c>
      <c r="F279" s="2">
        <v>9.6999999999999993</v>
      </c>
      <c r="G279" s="2">
        <v>9.6999999999999993</v>
      </c>
      <c r="H279" s="2">
        <v>1021.9</v>
      </c>
      <c r="I279" s="2">
        <v>0</v>
      </c>
      <c r="J279" s="2">
        <v>0</v>
      </c>
      <c r="K279" s="2">
        <v>0</v>
      </c>
      <c r="L279" s="2">
        <v>0</v>
      </c>
      <c r="M279" s="2">
        <v>3.9</v>
      </c>
      <c r="N279">
        <v>1.2</v>
      </c>
      <c r="O279">
        <v>327</v>
      </c>
      <c r="P279">
        <v>17.600000000000001</v>
      </c>
      <c r="Q279">
        <v>17.8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18</v>
      </c>
      <c r="C280" s="2">
        <v>68</v>
      </c>
      <c r="D280" s="2">
        <v>12</v>
      </c>
      <c r="E280" s="2">
        <v>18</v>
      </c>
      <c r="F280" s="2">
        <v>6.1</v>
      </c>
      <c r="G280" s="2">
        <v>8.3000000000000007</v>
      </c>
      <c r="H280" s="2">
        <v>1021.7</v>
      </c>
      <c r="I280" s="2">
        <v>0</v>
      </c>
      <c r="J280" s="2">
        <v>0</v>
      </c>
      <c r="K280" s="2">
        <v>0</v>
      </c>
      <c r="L280" s="2">
        <v>0</v>
      </c>
      <c r="M280" s="2">
        <v>3.9</v>
      </c>
      <c r="N280">
        <v>1.2</v>
      </c>
      <c r="O280">
        <v>327</v>
      </c>
      <c r="P280">
        <v>17.600000000000001</v>
      </c>
      <c r="Q280">
        <v>17.8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18</v>
      </c>
      <c r="C281" s="2">
        <v>68</v>
      </c>
      <c r="D281" s="2">
        <v>12</v>
      </c>
      <c r="E281" s="2">
        <v>18</v>
      </c>
      <c r="F281" s="2">
        <v>0</v>
      </c>
      <c r="G281" s="2">
        <v>7.9</v>
      </c>
      <c r="H281" s="2">
        <v>1021.9</v>
      </c>
      <c r="I281" s="2">
        <v>0</v>
      </c>
      <c r="J281" s="2">
        <v>0</v>
      </c>
      <c r="K281" s="2">
        <v>0</v>
      </c>
      <c r="L281" s="2">
        <v>0</v>
      </c>
      <c r="M281" s="2">
        <v>3.9</v>
      </c>
      <c r="N281">
        <v>1.2</v>
      </c>
      <c r="O281">
        <v>327</v>
      </c>
      <c r="P281">
        <v>17.600000000000001</v>
      </c>
      <c r="Q281">
        <v>17.8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18</v>
      </c>
      <c r="C282" s="2">
        <v>68</v>
      </c>
      <c r="D282" s="2">
        <v>12</v>
      </c>
      <c r="E282" s="2">
        <v>18</v>
      </c>
      <c r="F282" s="2">
        <v>6.1</v>
      </c>
      <c r="G282" s="2">
        <v>7.9</v>
      </c>
      <c r="H282" s="2">
        <v>1021.9</v>
      </c>
      <c r="I282" s="2">
        <v>0</v>
      </c>
      <c r="J282" s="2">
        <v>0</v>
      </c>
      <c r="K282" s="2">
        <v>0</v>
      </c>
      <c r="L282" s="2">
        <v>0</v>
      </c>
      <c r="M282" s="2">
        <v>3.9</v>
      </c>
      <c r="N282">
        <v>1.2</v>
      </c>
      <c r="O282">
        <v>327</v>
      </c>
      <c r="P282">
        <v>17.600000000000001</v>
      </c>
      <c r="Q282">
        <v>17.7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18</v>
      </c>
      <c r="C283" s="2">
        <v>68</v>
      </c>
      <c r="D283" s="2">
        <v>12</v>
      </c>
      <c r="E283" s="2">
        <v>18</v>
      </c>
      <c r="F283" s="2">
        <v>7.6</v>
      </c>
      <c r="G283" s="2">
        <v>9.4</v>
      </c>
      <c r="H283" s="2">
        <v>1021.8</v>
      </c>
      <c r="I283" s="2">
        <v>0</v>
      </c>
      <c r="J283" s="2">
        <v>0</v>
      </c>
      <c r="K283" s="2">
        <v>0</v>
      </c>
      <c r="L283" s="2">
        <v>0</v>
      </c>
      <c r="M283" s="2">
        <v>3.9</v>
      </c>
      <c r="N283">
        <v>1.2</v>
      </c>
      <c r="O283">
        <v>327</v>
      </c>
      <c r="P283">
        <v>17.600000000000001</v>
      </c>
      <c r="Q283">
        <v>17.7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18</v>
      </c>
      <c r="C284" s="2">
        <v>68</v>
      </c>
      <c r="D284" s="2">
        <v>12</v>
      </c>
      <c r="E284" s="2">
        <v>18</v>
      </c>
      <c r="F284" s="2">
        <v>7.9</v>
      </c>
      <c r="G284" s="2">
        <v>10.1</v>
      </c>
      <c r="H284" s="2">
        <v>1021.7</v>
      </c>
      <c r="I284" s="2">
        <v>0</v>
      </c>
      <c r="J284" s="2">
        <v>0</v>
      </c>
      <c r="K284" s="2">
        <v>0</v>
      </c>
      <c r="L284" s="2">
        <v>0</v>
      </c>
      <c r="M284" s="2">
        <v>3.9</v>
      </c>
      <c r="N284">
        <v>1.2</v>
      </c>
      <c r="O284">
        <v>327</v>
      </c>
      <c r="P284">
        <v>17.600000000000001</v>
      </c>
      <c r="Q284">
        <v>17.7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18</v>
      </c>
      <c r="C285" s="2">
        <v>68</v>
      </c>
      <c r="D285" s="2">
        <v>12</v>
      </c>
      <c r="E285" s="2">
        <v>18</v>
      </c>
      <c r="F285" s="2">
        <v>5.8</v>
      </c>
      <c r="G285" s="2">
        <v>9</v>
      </c>
      <c r="H285" s="2">
        <v>1021.9</v>
      </c>
      <c r="I285" s="2">
        <v>0</v>
      </c>
      <c r="J285" s="2">
        <v>0</v>
      </c>
      <c r="K285" s="2">
        <v>0</v>
      </c>
      <c r="L285" s="2">
        <v>0</v>
      </c>
      <c r="M285" s="2">
        <v>3.9</v>
      </c>
      <c r="N285">
        <v>1.2</v>
      </c>
      <c r="O285">
        <v>327</v>
      </c>
      <c r="P285">
        <v>17.600000000000001</v>
      </c>
      <c r="Q285">
        <v>17.7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18</v>
      </c>
      <c r="C286" s="2">
        <v>68</v>
      </c>
      <c r="D286" s="2">
        <v>12</v>
      </c>
      <c r="E286" s="2">
        <v>18</v>
      </c>
      <c r="F286" s="2">
        <v>13</v>
      </c>
      <c r="G286" s="2">
        <v>15.5</v>
      </c>
      <c r="H286" s="2">
        <v>1022</v>
      </c>
      <c r="I286" s="2">
        <v>0</v>
      </c>
      <c r="J286" s="2">
        <v>0</v>
      </c>
      <c r="K286" s="2">
        <v>0</v>
      </c>
      <c r="L286" s="2">
        <v>0</v>
      </c>
      <c r="M286" s="2">
        <v>3.9</v>
      </c>
      <c r="N286">
        <v>1.2</v>
      </c>
      <c r="O286">
        <v>327</v>
      </c>
      <c r="P286">
        <v>17.600000000000001</v>
      </c>
      <c r="Q286">
        <v>17.7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18</v>
      </c>
      <c r="C287" s="2">
        <v>68</v>
      </c>
      <c r="D287" s="2">
        <v>12</v>
      </c>
      <c r="E287" s="2">
        <v>18</v>
      </c>
      <c r="F287" s="2">
        <v>5.4</v>
      </c>
      <c r="G287" s="2">
        <v>7.6</v>
      </c>
      <c r="H287" s="2">
        <v>1021.6</v>
      </c>
      <c r="I287" s="2">
        <v>0</v>
      </c>
      <c r="J287" s="2">
        <v>0</v>
      </c>
      <c r="K287" s="2">
        <v>0</v>
      </c>
      <c r="L287" s="2">
        <v>0</v>
      </c>
      <c r="M287" s="2">
        <v>3.9</v>
      </c>
      <c r="N287">
        <v>1.2</v>
      </c>
      <c r="O287">
        <v>327</v>
      </c>
      <c r="P287">
        <v>17.5</v>
      </c>
      <c r="Q287">
        <v>17.7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18</v>
      </c>
      <c r="C288" s="2">
        <v>68</v>
      </c>
      <c r="D288" s="2">
        <v>12</v>
      </c>
      <c r="E288" s="2">
        <v>18</v>
      </c>
      <c r="F288" s="2">
        <v>8.6</v>
      </c>
      <c r="G288" s="2">
        <v>8.6</v>
      </c>
      <c r="H288" s="2">
        <v>1021.8</v>
      </c>
      <c r="I288" s="2">
        <v>0</v>
      </c>
      <c r="J288" s="2">
        <v>0</v>
      </c>
      <c r="K288" s="2">
        <v>0</v>
      </c>
      <c r="L288" s="2">
        <v>0</v>
      </c>
      <c r="M288" s="2">
        <v>3.9</v>
      </c>
      <c r="N288">
        <v>1.2</v>
      </c>
      <c r="O288">
        <v>327</v>
      </c>
      <c r="P288">
        <v>17.5</v>
      </c>
      <c r="Q288">
        <v>17.7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17.899999999999999</v>
      </c>
      <c r="C289" s="2">
        <v>68</v>
      </c>
      <c r="D289" s="2">
        <v>11.9</v>
      </c>
      <c r="E289" s="2">
        <v>17.899999999999999</v>
      </c>
      <c r="F289" s="2">
        <v>2.2000000000000002</v>
      </c>
      <c r="G289" s="2">
        <v>4.3</v>
      </c>
      <c r="H289" s="2">
        <v>1021.9</v>
      </c>
      <c r="I289" s="2">
        <v>0</v>
      </c>
      <c r="J289" s="2">
        <v>0</v>
      </c>
      <c r="K289" s="2">
        <v>0</v>
      </c>
      <c r="L289" s="2">
        <v>0</v>
      </c>
      <c r="M289" s="2">
        <v>3.9</v>
      </c>
      <c r="N289">
        <v>1.2</v>
      </c>
      <c r="O289">
        <v>327</v>
      </c>
      <c r="P289">
        <v>17.5</v>
      </c>
      <c r="Q289">
        <v>17.7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17.899999999999999</v>
      </c>
      <c r="C290" s="2">
        <v>68</v>
      </c>
      <c r="D290" s="2">
        <v>11.9</v>
      </c>
      <c r="E290" s="2">
        <v>17.899999999999999</v>
      </c>
      <c r="F290" s="2">
        <v>7.2</v>
      </c>
      <c r="G290" s="2">
        <v>7.2</v>
      </c>
      <c r="H290" s="2">
        <v>1021.8</v>
      </c>
      <c r="I290" s="2">
        <v>0</v>
      </c>
      <c r="J290" s="2">
        <v>0</v>
      </c>
      <c r="K290" s="2">
        <v>0</v>
      </c>
      <c r="L290" s="2">
        <v>0</v>
      </c>
      <c r="M290" s="2">
        <v>3.9</v>
      </c>
      <c r="N290">
        <v>1.2</v>
      </c>
      <c r="O290">
        <v>327</v>
      </c>
      <c r="P290">
        <v>17.5</v>
      </c>
      <c r="Q290">
        <v>17.7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17.899999999999999</v>
      </c>
      <c r="C291" s="2">
        <v>68</v>
      </c>
      <c r="D291" s="2">
        <v>11.9</v>
      </c>
      <c r="E291" s="2">
        <v>17.899999999999999</v>
      </c>
      <c r="F291" s="2">
        <v>6.8</v>
      </c>
      <c r="G291" s="2">
        <v>9.6999999999999993</v>
      </c>
      <c r="H291" s="2">
        <v>1022</v>
      </c>
      <c r="I291" s="2">
        <v>0</v>
      </c>
      <c r="J291" s="2">
        <v>0</v>
      </c>
      <c r="K291" s="2">
        <v>0</v>
      </c>
      <c r="L291" s="2">
        <v>0</v>
      </c>
      <c r="M291" s="2">
        <v>3.9</v>
      </c>
      <c r="N291">
        <v>1.2</v>
      </c>
      <c r="O291">
        <v>327</v>
      </c>
      <c r="P291">
        <v>17.5</v>
      </c>
      <c r="Q291">
        <v>17.7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17.899999999999999</v>
      </c>
      <c r="C292" s="2">
        <v>69</v>
      </c>
      <c r="D292" s="2">
        <v>12.1</v>
      </c>
      <c r="E292" s="2">
        <v>17.899999999999999</v>
      </c>
      <c r="F292" s="2">
        <v>8.3000000000000007</v>
      </c>
      <c r="G292" s="2">
        <v>8.3000000000000007</v>
      </c>
      <c r="H292" s="2">
        <v>1021.7</v>
      </c>
      <c r="I292" s="2">
        <v>0</v>
      </c>
      <c r="J292" s="2">
        <v>0</v>
      </c>
      <c r="K292" s="2">
        <v>0</v>
      </c>
      <c r="L292" s="2">
        <v>0</v>
      </c>
      <c r="M292" s="2">
        <v>3.9</v>
      </c>
      <c r="N292">
        <v>1.2</v>
      </c>
      <c r="O292">
        <v>327</v>
      </c>
      <c r="P292">
        <v>17.5</v>
      </c>
      <c r="Q292">
        <v>17.7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17.899999999999999</v>
      </c>
      <c r="C293" s="2">
        <v>69</v>
      </c>
      <c r="D293" s="2">
        <v>12.1</v>
      </c>
      <c r="E293" s="2">
        <v>17.899999999999999</v>
      </c>
      <c r="F293" s="2">
        <v>3.6</v>
      </c>
      <c r="G293" s="2">
        <v>7.9</v>
      </c>
      <c r="H293" s="2">
        <v>1021.8</v>
      </c>
      <c r="I293" s="2">
        <v>0</v>
      </c>
      <c r="J293" s="2">
        <v>0</v>
      </c>
      <c r="K293" s="2">
        <v>0</v>
      </c>
      <c r="L293" s="2">
        <v>0</v>
      </c>
      <c r="M293" s="2">
        <v>3.9</v>
      </c>
      <c r="N293">
        <v>1.2</v>
      </c>
      <c r="O293">
        <v>327</v>
      </c>
      <c r="P293">
        <v>17.5</v>
      </c>
      <c r="Q293">
        <v>17.600000000000001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17.899999999999999</v>
      </c>
      <c r="C294" s="2">
        <v>69</v>
      </c>
      <c r="D294" s="2">
        <v>12.1</v>
      </c>
      <c r="E294" s="2">
        <v>17.899999999999999</v>
      </c>
      <c r="F294" s="2">
        <v>5</v>
      </c>
      <c r="G294" s="2">
        <v>6.5</v>
      </c>
      <c r="H294" s="2">
        <v>1021.8</v>
      </c>
      <c r="I294" s="2">
        <v>0</v>
      </c>
      <c r="J294" s="2">
        <v>0</v>
      </c>
      <c r="K294" s="2">
        <v>0</v>
      </c>
      <c r="L294" s="2">
        <v>0</v>
      </c>
      <c r="M294" s="2">
        <v>3.9</v>
      </c>
      <c r="N294">
        <v>1.2</v>
      </c>
      <c r="O294">
        <v>327</v>
      </c>
      <c r="P294">
        <v>17.5</v>
      </c>
      <c r="Q294">
        <v>17.600000000000001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17.8</v>
      </c>
      <c r="C295" s="2">
        <v>69</v>
      </c>
      <c r="D295" s="2">
        <v>12</v>
      </c>
      <c r="E295" s="2">
        <v>17.8</v>
      </c>
      <c r="F295" s="2">
        <v>4.7</v>
      </c>
      <c r="G295" s="2">
        <v>5.8</v>
      </c>
      <c r="H295" s="2">
        <v>1021.7</v>
      </c>
      <c r="I295" s="2">
        <v>0</v>
      </c>
      <c r="J295" s="2">
        <v>0</v>
      </c>
      <c r="K295" s="2">
        <v>0</v>
      </c>
      <c r="L295" s="2">
        <v>0</v>
      </c>
      <c r="M295" s="2">
        <v>3.9</v>
      </c>
      <c r="N295">
        <v>1.2</v>
      </c>
      <c r="O295">
        <v>327</v>
      </c>
      <c r="P295">
        <v>17.5</v>
      </c>
      <c r="Q295">
        <v>17.600000000000001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17.8</v>
      </c>
      <c r="C296" s="2">
        <v>69</v>
      </c>
      <c r="D296" s="2">
        <v>12</v>
      </c>
      <c r="E296" s="2">
        <v>17.8</v>
      </c>
      <c r="F296" s="2">
        <v>4</v>
      </c>
      <c r="G296" s="2">
        <v>5.8</v>
      </c>
      <c r="H296" s="2">
        <v>1021.8</v>
      </c>
      <c r="I296" s="2">
        <v>0</v>
      </c>
      <c r="J296" s="2">
        <v>0</v>
      </c>
      <c r="K296" s="2">
        <v>0</v>
      </c>
      <c r="L296" s="2">
        <v>0</v>
      </c>
      <c r="M296" s="2">
        <v>3.9</v>
      </c>
      <c r="N296">
        <v>1.2</v>
      </c>
      <c r="O296">
        <v>327</v>
      </c>
      <c r="P296">
        <v>17.5</v>
      </c>
      <c r="Q296">
        <v>17.600000000000001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17.8</v>
      </c>
      <c r="C297" s="2">
        <v>69</v>
      </c>
      <c r="D297" s="2">
        <v>12</v>
      </c>
      <c r="E297" s="2">
        <v>17.8</v>
      </c>
      <c r="F297" s="2">
        <v>3.6</v>
      </c>
      <c r="G297" s="2">
        <v>11.2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3.9</v>
      </c>
      <c r="N297">
        <v>1.2</v>
      </c>
      <c r="O297">
        <v>327</v>
      </c>
      <c r="P297">
        <v>17.399999999999999</v>
      </c>
      <c r="Q297">
        <v>17.600000000000001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17.8</v>
      </c>
      <c r="C298" s="2">
        <v>69</v>
      </c>
      <c r="D298" s="2">
        <v>12</v>
      </c>
      <c r="E298" s="2">
        <v>17.8</v>
      </c>
      <c r="F298" s="2">
        <v>3.2</v>
      </c>
      <c r="G298" s="2">
        <v>9.4</v>
      </c>
      <c r="H298" s="2">
        <v>1021.8</v>
      </c>
      <c r="I298" s="2">
        <v>0</v>
      </c>
      <c r="J298" s="2">
        <v>0</v>
      </c>
      <c r="K298" s="2">
        <v>0</v>
      </c>
      <c r="L298" s="2">
        <v>0</v>
      </c>
      <c r="M298" s="2">
        <v>3.9</v>
      </c>
      <c r="N298">
        <v>1.2</v>
      </c>
      <c r="O298">
        <v>327</v>
      </c>
      <c r="P298">
        <v>17.399999999999999</v>
      </c>
      <c r="Q298">
        <v>17.5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17.8</v>
      </c>
      <c r="C299" s="2">
        <v>69</v>
      </c>
      <c r="D299" s="2">
        <v>12</v>
      </c>
      <c r="E299" s="2">
        <v>17.8</v>
      </c>
      <c r="F299" s="2">
        <v>4</v>
      </c>
      <c r="G299" s="2">
        <v>6.8</v>
      </c>
      <c r="H299" s="2">
        <v>1021.8</v>
      </c>
      <c r="I299" s="2">
        <v>0</v>
      </c>
      <c r="J299" s="2">
        <v>0</v>
      </c>
      <c r="K299" s="2">
        <v>0</v>
      </c>
      <c r="L299" s="2">
        <v>0</v>
      </c>
      <c r="M299" s="2">
        <v>3.9</v>
      </c>
      <c r="N299">
        <v>1.2</v>
      </c>
      <c r="O299">
        <v>327</v>
      </c>
      <c r="P299">
        <v>17.399999999999999</v>
      </c>
      <c r="Q299">
        <v>17.600000000000001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17.8</v>
      </c>
      <c r="C300" s="2">
        <v>69</v>
      </c>
      <c r="D300" s="2">
        <v>12</v>
      </c>
      <c r="E300" s="2">
        <v>17.8</v>
      </c>
      <c r="F300" s="2">
        <v>4.3</v>
      </c>
      <c r="G300" s="2">
        <v>8.6</v>
      </c>
      <c r="H300" s="2">
        <v>1021.8</v>
      </c>
      <c r="I300" s="2">
        <v>0</v>
      </c>
      <c r="J300" s="2">
        <v>0</v>
      </c>
      <c r="K300" s="2">
        <v>0</v>
      </c>
      <c r="L300" s="2">
        <v>0</v>
      </c>
      <c r="M300" s="2">
        <v>3.9</v>
      </c>
      <c r="N300">
        <v>1.2</v>
      </c>
      <c r="O300">
        <v>327</v>
      </c>
      <c r="P300">
        <v>17.399999999999999</v>
      </c>
      <c r="Q300">
        <v>17.5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17.8</v>
      </c>
      <c r="C301" s="2">
        <v>69</v>
      </c>
      <c r="D301" s="2">
        <v>12</v>
      </c>
      <c r="E301" s="2">
        <v>17.8</v>
      </c>
      <c r="F301" s="2">
        <v>9.6999999999999993</v>
      </c>
      <c r="G301" s="2">
        <v>14</v>
      </c>
      <c r="H301" s="2">
        <v>1021.7</v>
      </c>
      <c r="I301" s="2">
        <v>0</v>
      </c>
      <c r="J301" s="2">
        <v>0</v>
      </c>
      <c r="K301" s="2">
        <v>0</v>
      </c>
      <c r="L301" s="2">
        <v>0</v>
      </c>
      <c r="M301" s="2">
        <v>3.9</v>
      </c>
      <c r="N301">
        <v>1.2</v>
      </c>
      <c r="O301">
        <v>327</v>
      </c>
      <c r="P301">
        <v>17.399999999999999</v>
      </c>
      <c r="Q301">
        <v>17.5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17.8</v>
      </c>
      <c r="C302" s="2">
        <v>69</v>
      </c>
      <c r="D302" s="2">
        <v>12</v>
      </c>
      <c r="E302" s="2">
        <v>17.8</v>
      </c>
      <c r="F302" s="2">
        <v>4.7</v>
      </c>
      <c r="G302" s="2">
        <v>7.6</v>
      </c>
      <c r="H302" s="2">
        <v>1022</v>
      </c>
      <c r="I302" s="2">
        <v>0</v>
      </c>
      <c r="J302" s="2">
        <v>0</v>
      </c>
      <c r="K302" s="2">
        <v>0</v>
      </c>
      <c r="L302" s="2">
        <v>0</v>
      </c>
      <c r="M302" s="2">
        <v>3.9</v>
      </c>
      <c r="N302">
        <v>1.2</v>
      </c>
      <c r="O302">
        <v>327</v>
      </c>
      <c r="P302">
        <v>17.399999999999999</v>
      </c>
      <c r="Q302">
        <v>17.5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17.8</v>
      </c>
      <c r="C303" s="2">
        <v>69</v>
      </c>
      <c r="D303" s="2">
        <v>12</v>
      </c>
      <c r="E303" s="2">
        <v>17.8</v>
      </c>
      <c r="F303" s="2">
        <v>6.5</v>
      </c>
      <c r="G303" s="2">
        <v>6.5</v>
      </c>
      <c r="H303" s="2">
        <v>1021.7</v>
      </c>
      <c r="I303" s="2">
        <v>0</v>
      </c>
      <c r="J303" s="2">
        <v>0</v>
      </c>
      <c r="K303" s="2">
        <v>0</v>
      </c>
      <c r="L303" s="2">
        <v>0</v>
      </c>
      <c r="M303" s="2">
        <v>3.9</v>
      </c>
      <c r="N303">
        <v>1.2</v>
      </c>
      <c r="O303">
        <v>327</v>
      </c>
      <c r="P303">
        <v>17.399999999999999</v>
      </c>
      <c r="Q303">
        <v>17.5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17.8</v>
      </c>
      <c r="C304" s="2">
        <v>69</v>
      </c>
      <c r="D304" s="2">
        <v>12</v>
      </c>
      <c r="E304" s="2">
        <v>17.8</v>
      </c>
      <c r="F304" s="2">
        <v>5.8</v>
      </c>
      <c r="G304" s="2">
        <v>9.6999999999999993</v>
      </c>
      <c r="H304" s="2">
        <v>1021.8</v>
      </c>
      <c r="I304" s="2">
        <v>0</v>
      </c>
      <c r="J304" s="2">
        <v>0</v>
      </c>
      <c r="K304" s="2">
        <v>0</v>
      </c>
      <c r="L304" s="2">
        <v>0</v>
      </c>
      <c r="M304" s="2">
        <v>3.9</v>
      </c>
      <c r="N304">
        <v>1.2</v>
      </c>
      <c r="O304">
        <v>327</v>
      </c>
      <c r="P304">
        <v>17.399999999999999</v>
      </c>
      <c r="Q304">
        <v>17.5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17.8</v>
      </c>
      <c r="C305" s="2">
        <v>69</v>
      </c>
      <c r="D305" s="2">
        <v>12</v>
      </c>
      <c r="E305" s="2">
        <v>17.8</v>
      </c>
      <c r="F305" s="2">
        <v>6.5</v>
      </c>
      <c r="G305" s="2">
        <v>7.9</v>
      </c>
      <c r="H305" s="2">
        <v>1021.8</v>
      </c>
      <c r="I305" s="2">
        <v>0</v>
      </c>
      <c r="J305" s="2">
        <v>0</v>
      </c>
      <c r="K305" s="2">
        <v>0</v>
      </c>
      <c r="L305" s="2">
        <v>0</v>
      </c>
      <c r="M305" s="2">
        <v>3.9</v>
      </c>
      <c r="N305">
        <v>1.2</v>
      </c>
      <c r="O305">
        <v>327</v>
      </c>
      <c r="P305">
        <v>17.399999999999999</v>
      </c>
      <c r="Q305">
        <v>17.5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17.8</v>
      </c>
      <c r="C306" s="2">
        <v>69</v>
      </c>
      <c r="D306" s="2">
        <v>12</v>
      </c>
      <c r="E306" s="2">
        <v>17.8</v>
      </c>
      <c r="F306" s="2">
        <v>7.9</v>
      </c>
      <c r="G306" s="2">
        <v>12.6</v>
      </c>
      <c r="H306" s="2">
        <v>1021.7</v>
      </c>
      <c r="I306" s="2">
        <v>0</v>
      </c>
      <c r="J306" s="2">
        <v>0</v>
      </c>
      <c r="K306" s="2">
        <v>0</v>
      </c>
      <c r="L306" s="2">
        <v>0</v>
      </c>
      <c r="M306" s="2">
        <v>3.9</v>
      </c>
      <c r="N306">
        <v>1.2</v>
      </c>
      <c r="O306">
        <v>327</v>
      </c>
      <c r="P306">
        <v>17.3</v>
      </c>
      <c r="Q306">
        <v>17.5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17.8</v>
      </c>
      <c r="C307" s="2">
        <v>69</v>
      </c>
      <c r="D307" s="2">
        <v>12</v>
      </c>
      <c r="E307" s="2">
        <v>17.8</v>
      </c>
      <c r="F307" s="2">
        <v>9.4</v>
      </c>
      <c r="G307" s="2">
        <v>10.4</v>
      </c>
      <c r="H307" s="2">
        <v>1021.8</v>
      </c>
      <c r="I307" s="2">
        <v>0</v>
      </c>
      <c r="J307" s="2">
        <v>0</v>
      </c>
      <c r="K307" s="2">
        <v>0</v>
      </c>
      <c r="L307" s="2">
        <v>0</v>
      </c>
      <c r="M307" s="2">
        <v>3.9</v>
      </c>
      <c r="N307">
        <v>1.2</v>
      </c>
      <c r="O307">
        <v>327</v>
      </c>
      <c r="P307">
        <v>17.399999999999999</v>
      </c>
      <c r="Q307">
        <v>17.5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17.7</v>
      </c>
      <c r="C308" s="2">
        <v>69</v>
      </c>
      <c r="D308" s="2">
        <v>12</v>
      </c>
      <c r="E308" s="2">
        <v>17.7</v>
      </c>
      <c r="F308" s="2">
        <v>7.2</v>
      </c>
      <c r="G308" s="2">
        <v>10.4</v>
      </c>
      <c r="H308" s="2">
        <v>1021.8</v>
      </c>
      <c r="I308" s="2">
        <v>0</v>
      </c>
      <c r="J308" s="2">
        <v>0</v>
      </c>
      <c r="K308" s="2">
        <v>0</v>
      </c>
      <c r="L308" s="2">
        <v>0</v>
      </c>
      <c r="M308" s="2">
        <v>3.9</v>
      </c>
      <c r="N308">
        <v>1.2</v>
      </c>
      <c r="O308">
        <v>327</v>
      </c>
      <c r="P308">
        <v>17.3</v>
      </c>
      <c r="Q308">
        <v>17.5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17.7</v>
      </c>
      <c r="C309" s="2">
        <v>70</v>
      </c>
      <c r="D309" s="2">
        <v>12.2</v>
      </c>
      <c r="E309" s="2">
        <v>17.7</v>
      </c>
      <c r="F309" s="2">
        <v>5.8</v>
      </c>
      <c r="G309" s="2">
        <v>9.4</v>
      </c>
      <c r="H309" s="2">
        <v>1021.9</v>
      </c>
      <c r="I309" s="2">
        <v>0</v>
      </c>
      <c r="J309" s="2">
        <v>0</v>
      </c>
      <c r="K309" s="2">
        <v>0</v>
      </c>
      <c r="L309" s="2">
        <v>0</v>
      </c>
      <c r="M309" s="2">
        <v>3.9</v>
      </c>
      <c r="N309">
        <v>1.2</v>
      </c>
      <c r="O309">
        <v>327</v>
      </c>
      <c r="P309">
        <v>17.3</v>
      </c>
      <c r="Q309">
        <v>17.5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17.7</v>
      </c>
      <c r="C310" s="2">
        <v>70</v>
      </c>
      <c r="D310" s="2">
        <v>12.2</v>
      </c>
      <c r="E310" s="2">
        <v>17.7</v>
      </c>
      <c r="F310" s="2">
        <v>7.6</v>
      </c>
      <c r="G310" s="2">
        <v>13.7</v>
      </c>
      <c r="H310" s="2">
        <v>1021.7</v>
      </c>
      <c r="I310" s="2">
        <v>0</v>
      </c>
      <c r="J310" s="2">
        <v>0</v>
      </c>
      <c r="K310" s="2">
        <v>0</v>
      </c>
      <c r="L310" s="2">
        <v>0</v>
      </c>
      <c r="M310" s="2">
        <v>3.9</v>
      </c>
      <c r="N310">
        <v>1.2</v>
      </c>
      <c r="O310">
        <v>327</v>
      </c>
      <c r="P310">
        <v>17.3</v>
      </c>
      <c r="Q310">
        <v>17.5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17.7</v>
      </c>
      <c r="C311" s="2">
        <v>70</v>
      </c>
      <c r="D311" s="2">
        <v>12.2</v>
      </c>
      <c r="E311" s="2">
        <v>17.7</v>
      </c>
      <c r="F311" s="2">
        <v>3.6</v>
      </c>
      <c r="G311" s="2">
        <v>5.4</v>
      </c>
      <c r="H311" s="2">
        <v>1021.8</v>
      </c>
      <c r="I311" s="2">
        <v>0</v>
      </c>
      <c r="J311" s="2">
        <v>0</v>
      </c>
      <c r="K311" s="2">
        <v>0</v>
      </c>
      <c r="L311" s="2">
        <v>0</v>
      </c>
      <c r="M311" s="2">
        <v>3.9</v>
      </c>
      <c r="N311">
        <v>1.2</v>
      </c>
      <c r="O311">
        <v>327</v>
      </c>
      <c r="P311">
        <v>17.3</v>
      </c>
      <c r="Q311">
        <v>17.5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17.7</v>
      </c>
      <c r="C312" s="2">
        <v>70</v>
      </c>
      <c r="D312" s="2">
        <v>12.2</v>
      </c>
      <c r="E312" s="2">
        <v>17.7</v>
      </c>
      <c r="F312" s="2">
        <v>9.4</v>
      </c>
      <c r="G312" s="2">
        <v>9.4</v>
      </c>
      <c r="H312" s="2">
        <v>1021.9</v>
      </c>
      <c r="I312" s="2">
        <v>0</v>
      </c>
      <c r="J312" s="2">
        <v>0</v>
      </c>
      <c r="K312" s="2">
        <v>0</v>
      </c>
      <c r="L312" s="2">
        <v>0</v>
      </c>
      <c r="M312" s="2">
        <v>3.9</v>
      </c>
      <c r="N312">
        <v>1.2</v>
      </c>
      <c r="O312">
        <v>327</v>
      </c>
      <c r="P312">
        <v>17.3</v>
      </c>
      <c r="Q312">
        <v>17.5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17.7</v>
      </c>
      <c r="C313" s="2">
        <v>70</v>
      </c>
      <c r="D313" s="2">
        <v>12.2</v>
      </c>
      <c r="E313" s="2">
        <v>17.7</v>
      </c>
      <c r="F313" s="2">
        <v>7.9</v>
      </c>
      <c r="G313" s="2">
        <v>9</v>
      </c>
      <c r="H313" s="2">
        <v>1022</v>
      </c>
      <c r="I313" s="2">
        <v>0</v>
      </c>
      <c r="J313" s="2">
        <v>0</v>
      </c>
      <c r="K313" s="2">
        <v>0</v>
      </c>
      <c r="L313" s="2">
        <v>0</v>
      </c>
      <c r="M313" s="2">
        <v>3.9</v>
      </c>
      <c r="N313">
        <v>1.2</v>
      </c>
      <c r="O313">
        <v>327</v>
      </c>
      <c r="P313">
        <v>17.3</v>
      </c>
      <c r="Q313">
        <v>17.5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17.7</v>
      </c>
      <c r="C314" s="2">
        <v>70</v>
      </c>
      <c r="D314" s="2">
        <v>12.2</v>
      </c>
      <c r="E314" s="2">
        <v>17.7</v>
      </c>
      <c r="F314" s="2">
        <v>6.8</v>
      </c>
      <c r="G314" s="2">
        <v>9.6999999999999993</v>
      </c>
      <c r="H314" s="2">
        <v>1021.9</v>
      </c>
      <c r="I314" s="2">
        <v>0</v>
      </c>
      <c r="J314" s="2">
        <v>0</v>
      </c>
      <c r="K314" s="2">
        <v>0</v>
      </c>
      <c r="L314" s="2">
        <v>0</v>
      </c>
      <c r="M314" s="2">
        <v>3.9</v>
      </c>
      <c r="N314">
        <v>1.2</v>
      </c>
      <c r="O314">
        <v>327</v>
      </c>
      <c r="P314">
        <v>17.3</v>
      </c>
      <c r="Q314">
        <v>17.5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17.7</v>
      </c>
      <c r="C315" s="2">
        <v>70</v>
      </c>
      <c r="D315" s="2">
        <v>12.2</v>
      </c>
      <c r="E315" s="2">
        <v>17.7</v>
      </c>
      <c r="F315" s="2">
        <v>8.6</v>
      </c>
      <c r="G315" s="2">
        <v>11.2</v>
      </c>
      <c r="H315" s="2">
        <v>1021.9</v>
      </c>
      <c r="I315" s="2">
        <v>0</v>
      </c>
      <c r="J315" s="2">
        <v>0</v>
      </c>
      <c r="K315" s="2">
        <v>0</v>
      </c>
      <c r="L315" s="2">
        <v>0</v>
      </c>
      <c r="M315" s="2">
        <v>3.9</v>
      </c>
      <c r="N315">
        <v>1.2</v>
      </c>
      <c r="O315">
        <v>327</v>
      </c>
      <c r="P315">
        <v>17.3</v>
      </c>
      <c r="Q315">
        <v>17.5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17.7</v>
      </c>
      <c r="C316" s="2">
        <v>70</v>
      </c>
      <c r="D316" s="2">
        <v>12.2</v>
      </c>
      <c r="E316" s="2">
        <v>17.7</v>
      </c>
      <c r="F316" s="2">
        <v>4.7</v>
      </c>
      <c r="G316" s="2">
        <v>6.5</v>
      </c>
      <c r="H316" s="2">
        <v>1021.8</v>
      </c>
      <c r="I316" s="2">
        <v>0</v>
      </c>
      <c r="J316" s="2">
        <v>0</v>
      </c>
      <c r="K316" s="2">
        <v>0</v>
      </c>
      <c r="L316" s="2">
        <v>0</v>
      </c>
      <c r="M316" s="2">
        <v>3.9</v>
      </c>
      <c r="N316">
        <v>1.2</v>
      </c>
      <c r="O316">
        <v>327</v>
      </c>
      <c r="P316">
        <v>17.399999999999999</v>
      </c>
      <c r="Q316">
        <v>17.5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17.7</v>
      </c>
      <c r="C317" s="2">
        <v>70</v>
      </c>
      <c r="D317" s="2">
        <v>12.2</v>
      </c>
      <c r="E317" s="2">
        <v>17.7</v>
      </c>
      <c r="F317" s="2">
        <v>7.2</v>
      </c>
      <c r="G317" s="2">
        <v>8.6</v>
      </c>
      <c r="H317" s="2">
        <v>1021.7</v>
      </c>
      <c r="I317" s="2">
        <v>0</v>
      </c>
      <c r="J317" s="2">
        <v>0</v>
      </c>
      <c r="K317" s="2">
        <v>0</v>
      </c>
      <c r="L317" s="2">
        <v>0</v>
      </c>
      <c r="M317" s="2">
        <v>3.9</v>
      </c>
      <c r="N317">
        <v>1.2</v>
      </c>
      <c r="O317">
        <v>327</v>
      </c>
      <c r="P317">
        <v>17.3</v>
      </c>
      <c r="Q317">
        <v>17.5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17.7</v>
      </c>
      <c r="C318" s="2">
        <v>70</v>
      </c>
      <c r="D318" s="2">
        <v>12.2</v>
      </c>
      <c r="E318" s="2">
        <v>17.7</v>
      </c>
      <c r="F318" s="2">
        <v>13.7</v>
      </c>
      <c r="G318" s="2">
        <v>17.600000000000001</v>
      </c>
      <c r="H318" s="2">
        <v>1021.8</v>
      </c>
      <c r="I318" s="2">
        <v>0</v>
      </c>
      <c r="J318" s="2">
        <v>0</v>
      </c>
      <c r="K318" s="2">
        <v>0</v>
      </c>
      <c r="L318" s="2">
        <v>0</v>
      </c>
      <c r="M318" s="2">
        <v>3.9</v>
      </c>
      <c r="N318">
        <v>1.2</v>
      </c>
      <c r="O318">
        <v>327</v>
      </c>
      <c r="P318">
        <v>17.3</v>
      </c>
      <c r="Q318">
        <v>17.5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17.7</v>
      </c>
      <c r="C319" s="2">
        <v>70</v>
      </c>
      <c r="D319" s="2">
        <v>12.2</v>
      </c>
      <c r="E319" s="2">
        <v>17.7</v>
      </c>
      <c r="F319" s="2">
        <v>2.5</v>
      </c>
      <c r="G319" s="2">
        <v>5</v>
      </c>
      <c r="H319" s="2">
        <v>1021.7</v>
      </c>
      <c r="I319" s="2">
        <v>0</v>
      </c>
      <c r="J319" s="2">
        <v>0</v>
      </c>
      <c r="K319" s="2">
        <v>0</v>
      </c>
      <c r="L319" s="2">
        <v>0</v>
      </c>
      <c r="M319" s="2">
        <v>3.9</v>
      </c>
      <c r="N319">
        <v>1.2</v>
      </c>
      <c r="O319">
        <v>327</v>
      </c>
      <c r="P319">
        <v>17.3</v>
      </c>
      <c r="Q319">
        <v>17.5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17.7</v>
      </c>
      <c r="C320" s="2">
        <v>70</v>
      </c>
      <c r="D320" s="2">
        <v>12.2</v>
      </c>
      <c r="E320" s="2">
        <v>17.7</v>
      </c>
      <c r="F320" s="2">
        <v>6.8</v>
      </c>
      <c r="G320" s="2">
        <v>8.6</v>
      </c>
      <c r="H320" s="2">
        <v>1021.9</v>
      </c>
      <c r="I320" s="2">
        <v>0</v>
      </c>
      <c r="J320" s="2">
        <v>0</v>
      </c>
      <c r="K320" s="2">
        <v>0</v>
      </c>
      <c r="L320" s="2">
        <v>0</v>
      </c>
      <c r="M320" s="2">
        <v>3.9</v>
      </c>
      <c r="N320">
        <v>1.2</v>
      </c>
      <c r="O320">
        <v>327</v>
      </c>
      <c r="P320">
        <v>17.3</v>
      </c>
      <c r="Q320">
        <v>17.5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17.7</v>
      </c>
      <c r="C321" s="2">
        <v>70</v>
      </c>
      <c r="D321" s="2">
        <v>12.2</v>
      </c>
      <c r="E321" s="2">
        <v>17.7</v>
      </c>
      <c r="F321" s="2">
        <v>7.6</v>
      </c>
      <c r="G321" s="2">
        <v>12.6</v>
      </c>
      <c r="H321" s="2">
        <v>1021.7</v>
      </c>
      <c r="I321" s="2">
        <v>0</v>
      </c>
      <c r="J321" s="2">
        <v>0</v>
      </c>
      <c r="K321" s="2">
        <v>0</v>
      </c>
      <c r="L321" s="2">
        <v>0</v>
      </c>
      <c r="M321" s="2">
        <v>3.9</v>
      </c>
      <c r="N321">
        <v>1.2</v>
      </c>
      <c r="O321">
        <v>327</v>
      </c>
      <c r="P321">
        <v>17.3</v>
      </c>
      <c r="Q321">
        <v>17.5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17.7</v>
      </c>
      <c r="C322" s="2">
        <v>70</v>
      </c>
      <c r="D322" s="2">
        <v>12.2</v>
      </c>
      <c r="E322" s="2">
        <v>17.7</v>
      </c>
      <c r="F322" s="2">
        <v>2.9</v>
      </c>
      <c r="G322" s="2">
        <v>10.8</v>
      </c>
      <c r="H322" s="2">
        <v>1021.7</v>
      </c>
      <c r="I322" s="2">
        <v>0</v>
      </c>
      <c r="J322" s="2">
        <v>0</v>
      </c>
      <c r="K322" s="2">
        <v>0</v>
      </c>
      <c r="L322" s="2">
        <v>0</v>
      </c>
      <c r="M322" s="2">
        <v>3.9</v>
      </c>
      <c r="N322">
        <v>1.2</v>
      </c>
      <c r="O322">
        <v>327</v>
      </c>
      <c r="P322">
        <v>17.3</v>
      </c>
      <c r="Q322">
        <v>17.5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17.7</v>
      </c>
      <c r="C323" s="2">
        <v>70</v>
      </c>
      <c r="D323" s="2">
        <v>12.2</v>
      </c>
      <c r="E323" s="2">
        <v>17.7</v>
      </c>
      <c r="F323" s="2">
        <v>2.5</v>
      </c>
      <c r="G323" s="2">
        <v>4.3</v>
      </c>
      <c r="H323" s="2">
        <v>1021.9</v>
      </c>
      <c r="I323" s="2">
        <v>0</v>
      </c>
      <c r="J323" s="2">
        <v>0</v>
      </c>
      <c r="K323" s="2">
        <v>0</v>
      </c>
      <c r="L323" s="2">
        <v>0</v>
      </c>
      <c r="M323" s="2">
        <v>3.9</v>
      </c>
      <c r="N323">
        <v>1.2</v>
      </c>
      <c r="O323">
        <v>327</v>
      </c>
      <c r="P323">
        <v>17.3</v>
      </c>
      <c r="Q323">
        <v>17.399999999999999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17.7</v>
      </c>
      <c r="C324" s="2">
        <v>70</v>
      </c>
      <c r="D324" s="2">
        <v>12.2</v>
      </c>
      <c r="E324" s="2">
        <v>17.7</v>
      </c>
      <c r="F324" s="2">
        <v>3.6</v>
      </c>
      <c r="G324" s="2">
        <v>9</v>
      </c>
      <c r="H324" s="2">
        <v>1022</v>
      </c>
      <c r="I324" s="2">
        <v>0</v>
      </c>
      <c r="J324" s="2">
        <v>0</v>
      </c>
      <c r="K324" s="2">
        <v>0</v>
      </c>
      <c r="L324" s="2">
        <v>0</v>
      </c>
      <c r="M324" s="2">
        <v>3.9</v>
      </c>
      <c r="N324">
        <v>1.2</v>
      </c>
      <c r="O324">
        <v>327</v>
      </c>
      <c r="P324">
        <v>17.3</v>
      </c>
      <c r="Q324">
        <v>17.399999999999999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17.7</v>
      </c>
      <c r="C325" s="2">
        <v>70</v>
      </c>
      <c r="D325" s="2">
        <v>12.2</v>
      </c>
      <c r="E325" s="2">
        <v>17.7</v>
      </c>
      <c r="F325" s="2">
        <v>6.1</v>
      </c>
      <c r="G325" s="2">
        <v>10.1</v>
      </c>
      <c r="H325" s="2">
        <v>1022</v>
      </c>
      <c r="I325" s="2">
        <v>0</v>
      </c>
      <c r="J325" s="2">
        <v>0</v>
      </c>
      <c r="K325" s="2">
        <v>0</v>
      </c>
      <c r="L325" s="2">
        <v>0</v>
      </c>
      <c r="M325" s="2">
        <v>3.9</v>
      </c>
      <c r="N325">
        <v>1.2</v>
      </c>
      <c r="O325">
        <v>327</v>
      </c>
      <c r="P325">
        <v>17.3</v>
      </c>
      <c r="Q325">
        <v>17.399999999999999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17.600000000000001</v>
      </c>
      <c r="C326" s="2">
        <v>70</v>
      </c>
      <c r="D326" s="2">
        <v>12.1</v>
      </c>
      <c r="E326" s="2">
        <v>17.600000000000001</v>
      </c>
      <c r="F326" s="2">
        <v>3.6</v>
      </c>
      <c r="G326" s="2">
        <v>5</v>
      </c>
      <c r="H326" s="2">
        <v>1022</v>
      </c>
      <c r="I326" s="2">
        <v>0</v>
      </c>
      <c r="J326" s="2">
        <v>0</v>
      </c>
      <c r="K326" s="2">
        <v>0</v>
      </c>
      <c r="L326" s="2">
        <v>0</v>
      </c>
      <c r="M326" s="2">
        <v>3.9</v>
      </c>
      <c r="N326">
        <v>1.2</v>
      </c>
      <c r="O326">
        <v>327</v>
      </c>
      <c r="P326">
        <v>17.3</v>
      </c>
      <c r="Q326">
        <v>17.399999999999999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17.600000000000001</v>
      </c>
      <c r="C327" s="2">
        <v>70</v>
      </c>
      <c r="D327" s="2">
        <v>12.1</v>
      </c>
      <c r="E327" s="2">
        <v>17.600000000000001</v>
      </c>
      <c r="F327" s="2">
        <v>2.9</v>
      </c>
      <c r="G327" s="2">
        <v>7.2</v>
      </c>
      <c r="H327" s="2">
        <v>1022</v>
      </c>
      <c r="I327" s="2">
        <v>0</v>
      </c>
      <c r="J327" s="2">
        <v>0</v>
      </c>
      <c r="K327" s="2">
        <v>0</v>
      </c>
      <c r="L327" s="2">
        <v>0</v>
      </c>
      <c r="M327" s="2">
        <v>3.9</v>
      </c>
      <c r="N327">
        <v>1.2</v>
      </c>
      <c r="O327">
        <v>327</v>
      </c>
      <c r="P327">
        <v>17.3</v>
      </c>
      <c r="Q327">
        <v>17.399999999999999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17.600000000000001</v>
      </c>
      <c r="C328" s="2">
        <v>70</v>
      </c>
      <c r="D328" s="2">
        <v>12.1</v>
      </c>
      <c r="E328" s="2">
        <v>17.600000000000001</v>
      </c>
      <c r="F328" s="2">
        <v>5.8</v>
      </c>
      <c r="G328" s="2">
        <v>9.6999999999999993</v>
      </c>
      <c r="H328" s="2">
        <v>1021.9</v>
      </c>
      <c r="I328" s="2">
        <v>0</v>
      </c>
      <c r="J328" s="2">
        <v>0</v>
      </c>
      <c r="K328" s="2">
        <v>0</v>
      </c>
      <c r="L328" s="2">
        <v>0</v>
      </c>
      <c r="M328" s="2">
        <v>3.9</v>
      </c>
      <c r="N328">
        <v>1.2</v>
      </c>
      <c r="O328">
        <v>327</v>
      </c>
      <c r="P328">
        <v>17.3</v>
      </c>
      <c r="Q328">
        <v>17.399999999999999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17.600000000000001</v>
      </c>
      <c r="C329" s="2">
        <v>70</v>
      </c>
      <c r="D329" s="2">
        <v>12.1</v>
      </c>
      <c r="E329" s="2">
        <v>17.600000000000001</v>
      </c>
      <c r="F329" s="2">
        <v>9.4</v>
      </c>
      <c r="G329" s="2">
        <v>9.6999999999999993</v>
      </c>
      <c r="H329" s="2">
        <v>1021.8</v>
      </c>
      <c r="I329" s="2">
        <v>0</v>
      </c>
      <c r="J329" s="2">
        <v>0</v>
      </c>
      <c r="K329" s="2">
        <v>0</v>
      </c>
      <c r="L329" s="2">
        <v>0</v>
      </c>
      <c r="M329" s="2">
        <v>3.9</v>
      </c>
      <c r="N329">
        <v>1.2</v>
      </c>
      <c r="O329">
        <v>327</v>
      </c>
      <c r="P329">
        <v>17.3</v>
      </c>
      <c r="Q329">
        <v>17.399999999999999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17.600000000000001</v>
      </c>
      <c r="C330" s="2">
        <v>70</v>
      </c>
      <c r="D330" s="2">
        <v>12.1</v>
      </c>
      <c r="E330" s="2">
        <v>17.600000000000001</v>
      </c>
      <c r="F330" s="2">
        <v>3.2</v>
      </c>
      <c r="G330" s="2">
        <v>4.3</v>
      </c>
      <c r="H330" s="2">
        <v>1022</v>
      </c>
      <c r="I330" s="2">
        <v>0</v>
      </c>
      <c r="J330" s="2">
        <v>0</v>
      </c>
      <c r="K330" s="2">
        <v>0</v>
      </c>
      <c r="L330" s="2">
        <v>0</v>
      </c>
      <c r="M330" s="2">
        <v>3.9</v>
      </c>
      <c r="N330">
        <v>1.2</v>
      </c>
      <c r="O330">
        <v>327</v>
      </c>
      <c r="P330">
        <v>17.3</v>
      </c>
      <c r="Q330">
        <v>17.399999999999999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17.600000000000001</v>
      </c>
      <c r="C331" s="2">
        <v>71</v>
      </c>
      <c r="D331" s="2">
        <v>12.3</v>
      </c>
      <c r="E331" s="2">
        <v>17.600000000000001</v>
      </c>
      <c r="F331" s="2">
        <v>7.2</v>
      </c>
      <c r="G331" s="2">
        <v>8.3000000000000007</v>
      </c>
      <c r="H331" s="2">
        <v>1022</v>
      </c>
      <c r="I331" s="2">
        <v>0</v>
      </c>
      <c r="J331" s="2">
        <v>0</v>
      </c>
      <c r="K331" s="2">
        <v>0</v>
      </c>
      <c r="L331" s="2">
        <v>0</v>
      </c>
      <c r="M331" s="2">
        <v>3.9</v>
      </c>
      <c r="N331">
        <v>1.2</v>
      </c>
      <c r="O331">
        <v>327</v>
      </c>
      <c r="P331">
        <v>17.3</v>
      </c>
      <c r="Q331">
        <v>17.399999999999999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17.600000000000001</v>
      </c>
      <c r="C332" s="2">
        <v>71</v>
      </c>
      <c r="D332" s="2">
        <v>12.3</v>
      </c>
      <c r="E332" s="2">
        <v>17.600000000000001</v>
      </c>
      <c r="F332" s="2">
        <v>5</v>
      </c>
      <c r="G332" s="2">
        <v>6.5</v>
      </c>
      <c r="H332" s="2">
        <v>1022.1</v>
      </c>
      <c r="I332" s="2">
        <v>0</v>
      </c>
      <c r="J332" s="2">
        <v>0</v>
      </c>
      <c r="K332" s="2">
        <v>0</v>
      </c>
      <c r="L332" s="2">
        <v>0</v>
      </c>
      <c r="M332" s="2">
        <v>3.9</v>
      </c>
      <c r="N332">
        <v>1.2</v>
      </c>
      <c r="O332">
        <v>327</v>
      </c>
      <c r="P332">
        <v>17.2</v>
      </c>
      <c r="Q332">
        <v>17.399999999999999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17.600000000000001</v>
      </c>
      <c r="C333" s="2">
        <v>71</v>
      </c>
      <c r="D333" s="2">
        <v>12.3</v>
      </c>
      <c r="E333" s="2">
        <v>17.600000000000001</v>
      </c>
      <c r="F333" s="2">
        <v>6.1</v>
      </c>
      <c r="G333" s="2">
        <v>7.9</v>
      </c>
      <c r="H333" s="2">
        <v>1022</v>
      </c>
      <c r="I333" s="2">
        <v>0</v>
      </c>
      <c r="J333" s="2">
        <v>0</v>
      </c>
      <c r="K333" s="2">
        <v>0</v>
      </c>
      <c r="L333" s="2">
        <v>0</v>
      </c>
      <c r="M333" s="2">
        <v>3.9</v>
      </c>
      <c r="N333">
        <v>1.2</v>
      </c>
      <c r="O333">
        <v>327</v>
      </c>
      <c r="P333">
        <v>17.2</v>
      </c>
      <c r="Q333">
        <v>17.3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17.5</v>
      </c>
      <c r="C334" s="2">
        <v>71</v>
      </c>
      <c r="D334" s="2">
        <v>12.2</v>
      </c>
      <c r="E334" s="2">
        <v>17.5</v>
      </c>
      <c r="F334" s="2">
        <v>5.8</v>
      </c>
      <c r="G334" s="2">
        <v>5.8</v>
      </c>
      <c r="H334" s="2">
        <v>1022.1</v>
      </c>
      <c r="I334" s="2">
        <v>0</v>
      </c>
      <c r="J334" s="2">
        <v>0</v>
      </c>
      <c r="K334" s="2">
        <v>0</v>
      </c>
      <c r="L334" s="2">
        <v>0</v>
      </c>
      <c r="M334" s="2">
        <v>3.9</v>
      </c>
      <c r="N334">
        <v>1.2</v>
      </c>
      <c r="O334">
        <v>327</v>
      </c>
      <c r="P334">
        <v>17.2</v>
      </c>
      <c r="Q334">
        <v>17.3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17.5</v>
      </c>
      <c r="C335" s="2">
        <v>71</v>
      </c>
      <c r="D335" s="2">
        <v>12.2</v>
      </c>
      <c r="E335" s="2">
        <v>17.5</v>
      </c>
      <c r="F335" s="2">
        <v>0</v>
      </c>
      <c r="G335" s="2">
        <v>6.5</v>
      </c>
      <c r="H335" s="2">
        <v>1021.9</v>
      </c>
      <c r="I335" s="2">
        <v>0</v>
      </c>
      <c r="J335" s="2">
        <v>0</v>
      </c>
      <c r="K335" s="2">
        <v>0</v>
      </c>
      <c r="L335" s="2">
        <v>0</v>
      </c>
      <c r="M335" s="2">
        <v>3.9</v>
      </c>
      <c r="N335">
        <v>1.2</v>
      </c>
      <c r="O335">
        <v>327</v>
      </c>
      <c r="P335">
        <v>17.2</v>
      </c>
      <c r="Q335">
        <v>17.3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17.5</v>
      </c>
      <c r="C336" s="2">
        <v>71</v>
      </c>
      <c r="D336" s="2">
        <v>12.2</v>
      </c>
      <c r="E336" s="2">
        <v>17.5</v>
      </c>
      <c r="F336" s="2">
        <v>4</v>
      </c>
      <c r="G336" s="2">
        <v>4.3</v>
      </c>
      <c r="H336" s="2">
        <v>1022.2</v>
      </c>
      <c r="I336" s="2">
        <v>0</v>
      </c>
      <c r="J336" s="2">
        <v>0</v>
      </c>
      <c r="K336" s="2">
        <v>0</v>
      </c>
      <c r="L336" s="2">
        <v>0</v>
      </c>
      <c r="M336" s="2">
        <v>3.9</v>
      </c>
      <c r="N336">
        <v>1.2</v>
      </c>
      <c r="O336">
        <v>327</v>
      </c>
      <c r="P336">
        <v>17.2</v>
      </c>
      <c r="Q336">
        <v>17.3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17.5</v>
      </c>
      <c r="C337" s="2">
        <v>71</v>
      </c>
      <c r="D337" s="2">
        <v>12.2</v>
      </c>
      <c r="E337" s="2">
        <v>17.5</v>
      </c>
      <c r="F337" s="2">
        <v>8.3000000000000007</v>
      </c>
      <c r="G337" s="2">
        <v>8.6</v>
      </c>
      <c r="H337" s="2">
        <v>1022.1</v>
      </c>
      <c r="I337" s="2">
        <v>0</v>
      </c>
      <c r="J337" s="2">
        <v>0</v>
      </c>
      <c r="K337" s="2">
        <v>0</v>
      </c>
      <c r="L337" s="2">
        <v>0</v>
      </c>
      <c r="M337" s="2">
        <v>3.9</v>
      </c>
      <c r="N337">
        <v>1.2</v>
      </c>
      <c r="O337">
        <v>327</v>
      </c>
      <c r="P337">
        <v>17.2</v>
      </c>
      <c r="Q337">
        <v>17.3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17.5</v>
      </c>
      <c r="C338" s="2">
        <v>71</v>
      </c>
      <c r="D338" s="2">
        <v>12.2</v>
      </c>
      <c r="E338" s="2">
        <v>17.5</v>
      </c>
      <c r="F338" s="2">
        <v>10.1</v>
      </c>
      <c r="G338" s="2">
        <v>12.2</v>
      </c>
      <c r="H338" s="2">
        <v>1022.2</v>
      </c>
      <c r="I338" s="2">
        <v>0</v>
      </c>
      <c r="J338" s="2">
        <v>0</v>
      </c>
      <c r="K338" s="2">
        <v>0</v>
      </c>
      <c r="L338" s="2">
        <v>0</v>
      </c>
      <c r="M338" s="2">
        <v>3.9</v>
      </c>
      <c r="N338">
        <v>1.2</v>
      </c>
      <c r="O338">
        <v>327</v>
      </c>
      <c r="P338">
        <v>17.2</v>
      </c>
      <c r="Q338">
        <v>17.3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17.5</v>
      </c>
      <c r="C339" s="2">
        <v>71</v>
      </c>
      <c r="D339" s="2">
        <v>12.2</v>
      </c>
      <c r="E339" s="2">
        <v>17.5</v>
      </c>
      <c r="F339" s="2">
        <v>5</v>
      </c>
      <c r="G339" s="2">
        <v>11.2</v>
      </c>
      <c r="H339" s="2">
        <v>1021.8</v>
      </c>
      <c r="I339" s="2">
        <v>0</v>
      </c>
      <c r="J339" s="2">
        <v>0</v>
      </c>
      <c r="K339" s="2">
        <v>0</v>
      </c>
      <c r="L339" s="2">
        <v>0</v>
      </c>
      <c r="M339" s="2">
        <v>3.9</v>
      </c>
      <c r="N339">
        <v>1.2</v>
      </c>
      <c r="O339">
        <v>327</v>
      </c>
      <c r="P339">
        <v>17.2</v>
      </c>
      <c r="Q339">
        <v>17.3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17.5</v>
      </c>
      <c r="C340" s="2">
        <v>71</v>
      </c>
      <c r="D340" s="2">
        <v>12.2</v>
      </c>
      <c r="E340" s="2">
        <v>17.5</v>
      </c>
      <c r="F340" s="2">
        <v>5.4</v>
      </c>
      <c r="G340" s="2">
        <v>9.6999999999999993</v>
      </c>
      <c r="H340" s="2">
        <v>1021.9</v>
      </c>
      <c r="I340" s="2">
        <v>0</v>
      </c>
      <c r="J340" s="2">
        <v>0</v>
      </c>
      <c r="K340" s="2">
        <v>0</v>
      </c>
      <c r="L340" s="2">
        <v>0</v>
      </c>
      <c r="M340" s="2">
        <v>3.9</v>
      </c>
      <c r="N340">
        <v>1.2</v>
      </c>
      <c r="O340">
        <v>327</v>
      </c>
      <c r="P340">
        <v>17.100000000000001</v>
      </c>
      <c r="Q340">
        <v>17.2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17.5</v>
      </c>
      <c r="C341" s="2">
        <v>71</v>
      </c>
      <c r="D341" s="2">
        <v>12.2</v>
      </c>
      <c r="E341" s="2">
        <v>17.5</v>
      </c>
      <c r="F341" s="2">
        <v>7.6</v>
      </c>
      <c r="G341" s="2">
        <v>9</v>
      </c>
      <c r="H341" s="2">
        <v>1022</v>
      </c>
      <c r="I341" s="2">
        <v>0</v>
      </c>
      <c r="J341" s="2">
        <v>0</v>
      </c>
      <c r="K341" s="2">
        <v>0</v>
      </c>
      <c r="L341" s="2">
        <v>0</v>
      </c>
      <c r="M341" s="2">
        <v>3.9</v>
      </c>
      <c r="N341">
        <v>1.2</v>
      </c>
      <c r="O341">
        <v>327</v>
      </c>
      <c r="P341">
        <v>17.100000000000001</v>
      </c>
      <c r="Q341">
        <v>17.2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17.5</v>
      </c>
      <c r="C342" s="2">
        <v>71</v>
      </c>
      <c r="D342" s="2">
        <v>12.2</v>
      </c>
      <c r="E342" s="2">
        <v>17.5</v>
      </c>
      <c r="F342" s="2">
        <v>3.2</v>
      </c>
      <c r="G342" s="2">
        <v>7.9</v>
      </c>
      <c r="H342" s="2">
        <v>1022</v>
      </c>
      <c r="I342" s="2">
        <v>0</v>
      </c>
      <c r="J342" s="2">
        <v>0</v>
      </c>
      <c r="K342" s="2">
        <v>0</v>
      </c>
      <c r="L342" s="2">
        <v>0</v>
      </c>
      <c r="M342" s="2">
        <v>3.9</v>
      </c>
      <c r="N342">
        <v>1.2</v>
      </c>
      <c r="O342">
        <v>327</v>
      </c>
      <c r="P342">
        <v>17.100000000000001</v>
      </c>
      <c r="Q342">
        <v>17.2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17.399999999999999</v>
      </c>
      <c r="C343" s="2">
        <v>71</v>
      </c>
      <c r="D343" s="2">
        <v>12.1</v>
      </c>
      <c r="E343" s="2">
        <v>17.399999999999999</v>
      </c>
      <c r="F343" s="2">
        <v>3.6</v>
      </c>
      <c r="G343" s="2">
        <v>5.4</v>
      </c>
      <c r="H343" s="2">
        <v>1021.9</v>
      </c>
      <c r="I343" s="2">
        <v>0</v>
      </c>
      <c r="J343" s="2">
        <v>0</v>
      </c>
      <c r="K343" s="2">
        <v>0</v>
      </c>
      <c r="L343" s="2">
        <v>0</v>
      </c>
      <c r="M343" s="2">
        <v>3.9</v>
      </c>
      <c r="N343">
        <v>1.2</v>
      </c>
      <c r="O343">
        <v>327</v>
      </c>
      <c r="P343">
        <v>17.100000000000001</v>
      </c>
      <c r="Q343">
        <v>17.2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17.399999999999999</v>
      </c>
      <c r="C344" s="2">
        <v>71</v>
      </c>
      <c r="D344" s="2">
        <v>12.1</v>
      </c>
      <c r="E344" s="2">
        <v>17.399999999999999</v>
      </c>
      <c r="F344" s="2">
        <v>6.1</v>
      </c>
      <c r="G344" s="2">
        <v>6.8</v>
      </c>
      <c r="H344" s="2">
        <v>1021.9</v>
      </c>
      <c r="I344" s="2">
        <v>0</v>
      </c>
      <c r="J344" s="2">
        <v>0</v>
      </c>
      <c r="K344" s="2">
        <v>0</v>
      </c>
      <c r="L344" s="2">
        <v>0</v>
      </c>
      <c r="M344" s="2">
        <v>3.9</v>
      </c>
      <c r="N344">
        <v>1.2</v>
      </c>
      <c r="O344">
        <v>327</v>
      </c>
      <c r="P344">
        <v>17.100000000000001</v>
      </c>
      <c r="Q344">
        <v>17.2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17.399999999999999</v>
      </c>
      <c r="C345" s="2">
        <v>71</v>
      </c>
      <c r="D345" s="2">
        <v>12.1</v>
      </c>
      <c r="E345" s="2">
        <v>17.399999999999999</v>
      </c>
      <c r="F345" s="2">
        <v>6.5</v>
      </c>
      <c r="G345" s="2">
        <v>9</v>
      </c>
      <c r="H345" s="2">
        <v>1022</v>
      </c>
      <c r="I345" s="2">
        <v>0</v>
      </c>
      <c r="J345" s="2">
        <v>0</v>
      </c>
      <c r="K345" s="2">
        <v>0</v>
      </c>
      <c r="L345" s="2">
        <v>0</v>
      </c>
      <c r="M345" s="2">
        <v>3.9</v>
      </c>
      <c r="N345">
        <v>1.2</v>
      </c>
      <c r="O345">
        <v>327</v>
      </c>
      <c r="P345">
        <v>17.100000000000001</v>
      </c>
      <c r="Q345">
        <v>17.2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17.399999999999999</v>
      </c>
      <c r="C346" s="2">
        <v>71</v>
      </c>
      <c r="D346" s="2">
        <v>12.1</v>
      </c>
      <c r="E346" s="2">
        <v>17.399999999999999</v>
      </c>
      <c r="F346" s="2">
        <v>7.6</v>
      </c>
      <c r="G346" s="2">
        <v>7.6</v>
      </c>
      <c r="H346" s="2">
        <v>1022</v>
      </c>
      <c r="I346" s="2">
        <v>0</v>
      </c>
      <c r="J346" s="2">
        <v>0</v>
      </c>
      <c r="K346" s="2">
        <v>0</v>
      </c>
      <c r="L346" s="2">
        <v>0</v>
      </c>
      <c r="M346" s="2">
        <v>3.9</v>
      </c>
      <c r="N346">
        <v>1.2</v>
      </c>
      <c r="O346">
        <v>327</v>
      </c>
      <c r="P346">
        <v>17</v>
      </c>
      <c r="Q346">
        <v>17.2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17.399999999999999</v>
      </c>
      <c r="C347" s="2">
        <v>72</v>
      </c>
      <c r="D347" s="2">
        <v>12.3</v>
      </c>
      <c r="E347" s="2">
        <v>17.399999999999999</v>
      </c>
      <c r="F347" s="2">
        <v>8.6</v>
      </c>
      <c r="G347" s="2">
        <v>10.1</v>
      </c>
      <c r="H347" s="2">
        <v>1021.8</v>
      </c>
      <c r="I347" s="2">
        <v>0</v>
      </c>
      <c r="J347" s="2">
        <v>0</v>
      </c>
      <c r="K347" s="2">
        <v>0</v>
      </c>
      <c r="L347" s="2">
        <v>0</v>
      </c>
      <c r="M347" s="2">
        <v>3.9</v>
      </c>
      <c r="N347">
        <v>1.2</v>
      </c>
      <c r="O347">
        <v>327</v>
      </c>
      <c r="P347">
        <v>17.100000000000001</v>
      </c>
      <c r="Q347">
        <v>17.2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17.3</v>
      </c>
      <c r="C348" s="2">
        <v>72</v>
      </c>
      <c r="D348" s="2">
        <v>12.2</v>
      </c>
      <c r="E348" s="2">
        <v>17.3</v>
      </c>
      <c r="F348" s="2">
        <v>2.5</v>
      </c>
      <c r="G348" s="2">
        <v>6.1</v>
      </c>
      <c r="H348" s="2">
        <v>1021.7</v>
      </c>
      <c r="I348" s="2">
        <v>0</v>
      </c>
      <c r="J348" s="2">
        <v>0</v>
      </c>
      <c r="K348" s="2">
        <v>0</v>
      </c>
      <c r="L348" s="2">
        <v>0</v>
      </c>
      <c r="M348" s="2">
        <v>3.9</v>
      </c>
      <c r="N348">
        <v>1.2</v>
      </c>
      <c r="O348">
        <v>327</v>
      </c>
      <c r="P348">
        <v>17.100000000000001</v>
      </c>
      <c r="Q348">
        <v>17.2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17.3</v>
      </c>
      <c r="C349" s="2">
        <v>72</v>
      </c>
      <c r="D349" s="2">
        <v>12.2</v>
      </c>
      <c r="E349" s="2">
        <v>17.3</v>
      </c>
      <c r="F349" s="2">
        <v>7.2</v>
      </c>
      <c r="G349" s="2">
        <v>8.3000000000000007</v>
      </c>
      <c r="H349" s="2">
        <v>1021.9</v>
      </c>
      <c r="I349" s="2">
        <v>0</v>
      </c>
      <c r="J349" s="2">
        <v>0</v>
      </c>
      <c r="K349" s="2">
        <v>0</v>
      </c>
      <c r="L349" s="2">
        <v>0</v>
      </c>
      <c r="M349" s="2">
        <v>3.9</v>
      </c>
      <c r="N349">
        <v>1.2</v>
      </c>
      <c r="O349">
        <v>327</v>
      </c>
      <c r="P349">
        <v>17</v>
      </c>
      <c r="Q349">
        <v>17.2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17.3</v>
      </c>
      <c r="C350" s="2">
        <v>72</v>
      </c>
      <c r="D350" s="2">
        <v>12.2</v>
      </c>
      <c r="E350" s="2">
        <v>17.3</v>
      </c>
      <c r="F350" s="2">
        <v>6.5</v>
      </c>
      <c r="G350" s="2">
        <v>6.8</v>
      </c>
      <c r="H350" s="2">
        <v>1021.9</v>
      </c>
      <c r="I350" s="2">
        <v>0</v>
      </c>
      <c r="J350" s="2">
        <v>0</v>
      </c>
      <c r="K350" s="2">
        <v>0</v>
      </c>
      <c r="L350" s="2">
        <v>0</v>
      </c>
      <c r="M350" s="2">
        <v>3.9</v>
      </c>
      <c r="N350">
        <v>1.2</v>
      </c>
      <c r="O350">
        <v>327</v>
      </c>
      <c r="P350">
        <v>17</v>
      </c>
      <c r="Q350">
        <v>17.100000000000001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17.3</v>
      </c>
      <c r="C351" s="2">
        <v>72</v>
      </c>
      <c r="D351" s="2">
        <v>12.2</v>
      </c>
      <c r="E351" s="2">
        <v>17.3</v>
      </c>
      <c r="F351" s="2">
        <v>5</v>
      </c>
      <c r="G351" s="2">
        <v>7.6</v>
      </c>
      <c r="H351" s="2">
        <v>1021.8</v>
      </c>
      <c r="I351" s="2">
        <v>0</v>
      </c>
      <c r="J351" s="2">
        <v>0</v>
      </c>
      <c r="K351" s="2">
        <v>0</v>
      </c>
      <c r="L351" s="2">
        <v>0</v>
      </c>
      <c r="M351" s="2">
        <v>3.9</v>
      </c>
      <c r="N351">
        <v>1.2</v>
      </c>
      <c r="O351">
        <v>327</v>
      </c>
      <c r="P351">
        <v>17</v>
      </c>
      <c r="Q351">
        <v>17.100000000000001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17.3</v>
      </c>
      <c r="C352" s="2">
        <v>72</v>
      </c>
      <c r="D352" s="2">
        <v>12.2</v>
      </c>
      <c r="E352" s="2">
        <v>17.3</v>
      </c>
      <c r="F352" s="2">
        <v>4.7</v>
      </c>
      <c r="G352" s="2">
        <v>9</v>
      </c>
      <c r="H352" s="2">
        <v>1021.8</v>
      </c>
      <c r="I352" s="2">
        <v>0</v>
      </c>
      <c r="J352" s="2">
        <v>0</v>
      </c>
      <c r="K352" s="2">
        <v>0</v>
      </c>
      <c r="L352" s="2">
        <v>0</v>
      </c>
      <c r="M352" s="2">
        <v>3.9</v>
      </c>
      <c r="N352">
        <v>1.2</v>
      </c>
      <c r="O352">
        <v>327</v>
      </c>
      <c r="P352">
        <v>17</v>
      </c>
      <c r="Q352">
        <v>17.100000000000001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17.3</v>
      </c>
      <c r="C353" s="2">
        <v>72</v>
      </c>
      <c r="D353" s="2">
        <v>12.2</v>
      </c>
      <c r="E353" s="2">
        <v>17.3</v>
      </c>
      <c r="F353" s="2">
        <v>9.4</v>
      </c>
      <c r="G353" s="2">
        <v>9.4</v>
      </c>
      <c r="H353" s="2">
        <v>1021.9</v>
      </c>
      <c r="I353" s="2">
        <v>0</v>
      </c>
      <c r="J353" s="2">
        <v>0</v>
      </c>
      <c r="K353" s="2">
        <v>0</v>
      </c>
      <c r="L353" s="2">
        <v>0</v>
      </c>
      <c r="M353" s="2">
        <v>3.9</v>
      </c>
      <c r="N353">
        <v>1.2</v>
      </c>
      <c r="O353">
        <v>327</v>
      </c>
      <c r="P353">
        <v>17</v>
      </c>
      <c r="Q353">
        <v>17.100000000000001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17.2</v>
      </c>
      <c r="C354" s="2">
        <v>72</v>
      </c>
      <c r="D354" s="2">
        <v>12.1</v>
      </c>
      <c r="E354" s="2">
        <v>17.2</v>
      </c>
      <c r="F354" s="2">
        <v>6.8</v>
      </c>
      <c r="G354" s="2">
        <v>7.9</v>
      </c>
      <c r="H354" s="2">
        <v>1022</v>
      </c>
      <c r="I354" s="2">
        <v>0</v>
      </c>
      <c r="J354" s="2">
        <v>0</v>
      </c>
      <c r="K354" s="2">
        <v>0</v>
      </c>
      <c r="L354" s="2">
        <v>0</v>
      </c>
      <c r="M354" s="2">
        <v>3.9</v>
      </c>
      <c r="N354">
        <v>1.2</v>
      </c>
      <c r="O354">
        <v>327</v>
      </c>
      <c r="P354">
        <v>16.899999999999999</v>
      </c>
      <c r="Q354">
        <v>17.100000000000001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17.2</v>
      </c>
      <c r="C355" s="2">
        <v>72</v>
      </c>
      <c r="D355" s="2">
        <v>12.1</v>
      </c>
      <c r="E355" s="2">
        <v>17.2</v>
      </c>
      <c r="F355" s="2">
        <v>6.1</v>
      </c>
      <c r="G355" s="2">
        <v>8.3000000000000007</v>
      </c>
      <c r="H355" s="2">
        <v>1022</v>
      </c>
      <c r="I355" s="2">
        <v>0</v>
      </c>
      <c r="J355" s="2">
        <v>0</v>
      </c>
      <c r="K355" s="2">
        <v>0</v>
      </c>
      <c r="L355" s="2">
        <v>0</v>
      </c>
      <c r="M355" s="2">
        <v>3.9</v>
      </c>
      <c r="N355">
        <v>1.2</v>
      </c>
      <c r="O355">
        <v>327</v>
      </c>
      <c r="P355">
        <v>16.899999999999999</v>
      </c>
      <c r="Q355">
        <v>17.100000000000001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17.2</v>
      </c>
      <c r="C356" s="2">
        <v>72</v>
      </c>
      <c r="D356" s="2">
        <v>12.1</v>
      </c>
      <c r="E356" s="2">
        <v>17.2</v>
      </c>
      <c r="F356" s="2">
        <v>4</v>
      </c>
      <c r="G356" s="2">
        <v>6.8</v>
      </c>
      <c r="H356" s="2">
        <v>1021.7</v>
      </c>
      <c r="I356" s="2">
        <v>0</v>
      </c>
      <c r="J356" s="2">
        <v>0</v>
      </c>
      <c r="K356" s="2">
        <v>0</v>
      </c>
      <c r="L356" s="2">
        <v>0</v>
      </c>
      <c r="M356" s="2">
        <v>3.9</v>
      </c>
      <c r="N356">
        <v>1.2</v>
      </c>
      <c r="O356">
        <v>327</v>
      </c>
      <c r="P356">
        <v>16.899999999999999</v>
      </c>
      <c r="Q356">
        <v>17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17.2</v>
      </c>
      <c r="C357" s="2">
        <v>72</v>
      </c>
      <c r="D357" s="2">
        <v>12.1</v>
      </c>
      <c r="E357" s="2">
        <v>17.2</v>
      </c>
      <c r="F357" s="2">
        <v>5.8</v>
      </c>
      <c r="G357" s="2">
        <v>7.6</v>
      </c>
      <c r="H357" s="2">
        <v>1022</v>
      </c>
      <c r="I357" s="2">
        <v>0</v>
      </c>
      <c r="J357" s="2">
        <v>0</v>
      </c>
      <c r="K357" s="2">
        <v>0</v>
      </c>
      <c r="L357" s="2">
        <v>0</v>
      </c>
      <c r="M357" s="2">
        <v>3.9</v>
      </c>
      <c r="N357">
        <v>1.2</v>
      </c>
      <c r="O357">
        <v>327</v>
      </c>
      <c r="P357">
        <v>16.899999999999999</v>
      </c>
      <c r="Q357">
        <v>17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17.2</v>
      </c>
      <c r="C358" s="2">
        <v>72</v>
      </c>
      <c r="D358" s="2">
        <v>12.1</v>
      </c>
      <c r="E358" s="2">
        <v>17.2</v>
      </c>
      <c r="F358" s="2">
        <v>0</v>
      </c>
      <c r="G358" s="2">
        <v>6.5</v>
      </c>
      <c r="H358" s="2">
        <v>1021.9</v>
      </c>
      <c r="I358" s="2">
        <v>0</v>
      </c>
      <c r="J358" s="2">
        <v>0</v>
      </c>
      <c r="K358" s="2">
        <v>0</v>
      </c>
      <c r="L358" s="2">
        <v>0</v>
      </c>
      <c r="M358" s="2">
        <v>3.9</v>
      </c>
      <c r="N358">
        <v>1.2</v>
      </c>
      <c r="O358">
        <v>327</v>
      </c>
      <c r="P358">
        <v>16.899999999999999</v>
      </c>
      <c r="Q358">
        <v>17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17.2</v>
      </c>
      <c r="C359" s="2">
        <v>72</v>
      </c>
      <c r="D359" s="2">
        <v>12.1</v>
      </c>
      <c r="E359" s="2">
        <v>17.2</v>
      </c>
      <c r="F359" s="2">
        <v>7.9</v>
      </c>
      <c r="G359" s="2">
        <v>7.9</v>
      </c>
      <c r="H359" s="2">
        <v>1022.1</v>
      </c>
      <c r="I359" s="2">
        <v>0</v>
      </c>
      <c r="J359" s="2">
        <v>0</v>
      </c>
      <c r="K359" s="2">
        <v>0</v>
      </c>
      <c r="L359" s="2">
        <v>0</v>
      </c>
      <c r="M359" s="2">
        <v>3.9</v>
      </c>
      <c r="N359">
        <v>1.2</v>
      </c>
      <c r="O359">
        <v>327</v>
      </c>
      <c r="P359">
        <v>16.899999999999999</v>
      </c>
      <c r="Q359">
        <v>17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17.2</v>
      </c>
      <c r="C360" s="2">
        <v>72</v>
      </c>
      <c r="D360" s="2">
        <v>12.1</v>
      </c>
      <c r="E360" s="2">
        <v>17.2</v>
      </c>
      <c r="F360" s="2">
        <v>4.3</v>
      </c>
      <c r="G360" s="2">
        <v>9</v>
      </c>
      <c r="H360" s="2">
        <v>1021.9</v>
      </c>
      <c r="I360" s="2">
        <v>0</v>
      </c>
      <c r="J360" s="2">
        <v>0</v>
      </c>
      <c r="K360" s="2">
        <v>0</v>
      </c>
      <c r="L360" s="2">
        <v>0</v>
      </c>
      <c r="M360" s="2">
        <v>3.9</v>
      </c>
      <c r="N360">
        <v>1.2</v>
      </c>
      <c r="O360">
        <v>327</v>
      </c>
      <c r="P360">
        <v>16.899999999999999</v>
      </c>
      <c r="Q360">
        <v>17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17.2</v>
      </c>
      <c r="C361" s="2">
        <v>72</v>
      </c>
      <c r="D361" s="2">
        <v>12.1</v>
      </c>
      <c r="E361" s="2">
        <v>17.2</v>
      </c>
      <c r="F361" s="2">
        <v>9</v>
      </c>
      <c r="G361" s="2">
        <v>9.4</v>
      </c>
      <c r="H361" s="2">
        <v>1022.1</v>
      </c>
      <c r="I361" s="2">
        <v>0</v>
      </c>
      <c r="J361" s="2">
        <v>0</v>
      </c>
      <c r="K361" s="2">
        <v>0</v>
      </c>
      <c r="L361" s="2">
        <v>0</v>
      </c>
      <c r="M361" s="2">
        <v>3.9</v>
      </c>
      <c r="N361">
        <v>1.2</v>
      </c>
      <c r="O361">
        <v>327</v>
      </c>
      <c r="P361">
        <v>16.8</v>
      </c>
      <c r="Q361">
        <v>17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17.2</v>
      </c>
      <c r="C362" s="2">
        <v>72</v>
      </c>
      <c r="D362" s="2">
        <v>12.1</v>
      </c>
      <c r="E362" s="2">
        <v>17.2</v>
      </c>
      <c r="F362" s="2">
        <v>5.4</v>
      </c>
      <c r="G362" s="2">
        <v>6.8</v>
      </c>
      <c r="H362" s="2">
        <v>1021.8</v>
      </c>
      <c r="I362" s="2">
        <v>0</v>
      </c>
      <c r="J362" s="2">
        <v>0</v>
      </c>
      <c r="K362" s="2">
        <v>0</v>
      </c>
      <c r="L362" s="2">
        <v>0</v>
      </c>
      <c r="M362" s="2">
        <v>3.9</v>
      </c>
      <c r="N362">
        <v>1.2</v>
      </c>
      <c r="O362">
        <v>327</v>
      </c>
      <c r="P362">
        <v>16.8</v>
      </c>
      <c r="Q362">
        <v>16.899999999999999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17.2</v>
      </c>
      <c r="C363" s="2">
        <v>72</v>
      </c>
      <c r="D363" s="2">
        <v>12.1</v>
      </c>
      <c r="E363" s="2">
        <v>17.2</v>
      </c>
      <c r="F363" s="2">
        <v>6.1</v>
      </c>
      <c r="G363" s="2">
        <v>6.5</v>
      </c>
      <c r="H363" s="2">
        <v>1022.1</v>
      </c>
      <c r="I363" s="2">
        <v>0</v>
      </c>
      <c r="J363" s="2">
        <v>0</v>
      </c>
      <c r="K363" s="2">
        <v>0</v>
      </c>
      <c r="L363" s="2">
        <v>0</v>
      </c>
      <c r="M363" s="2">
        <v>3.9</v>
      </c>
      <c r="N363">
        <v>1.2</v>
      </c>
      <c r="O363">
        <v>327</v>
      </c>
      <c r="P363">
        <v>16.8</v>
      </c>
      <c r="Q363">
        <v>16.899999999999999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17.2</v>
      </c>
      <c r="C364" s="2">
        <v>72</v>
      </c>
      <c r="D364" s="2">
        <v>12.1</v>
      </c>
      <c r="E364" s="2">
        <v>17.2</v>
      </c>
      <c r="F364" s="2">
        <v>7.2</v>
      </c>
      <c r="G364" s="2">
        <v>7.2</v>
      </c>
      <c r="H364" s="2">
        <v>1021.8</v>
      </c>
      <c r="I364" s="2">
        <v>0</v>
      </c>
      <c r="J364" s="2">
        <v>0</v>
      </c>
      <c r="K364" s="2">
        <v>0</v>
      </c>
      <c r="L364" s="2">
        <v>0</v>
      </c>
      <c r="M364" s="2">
        <v>3.9</v>
      </c>
      <c r="N364">
        <v>1.2</v>
      </c>
      <c r="O364">
        <v>327</v>
      </c>
      <c r="P364">
        <v>16.8</v>
      </c>
      <c r="Q364">
        <v>16.899999999999999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17.2</v>
      </c>
      <c r="C365" s="2">
        <v>72</v>
      </c>
      <c r="D365" s="2">
        <v>12.1</v>
      </c>
      <c r="E365" s="2">
        <v>17.2</v>
      </c>
      <c r="F365" s="2">
        <v>2.9</v>
      </c>
      <c r="G365" s="2">
        <v>6.8</v>
      </c>
      <c r="H365" s="2">
        <v>1021.8</v>
      </c>
      <c r="I365" s="2">
        <v>0</v>
      </c>
      <c r="J365" s="2">
        <v>0</v>
      </c>
      <c r="K365" s="2">
        <v>0</v>
      </c>
      <c r="L365" s="2">
        <v>0</v>
      </c>
      <c r="M365" s="2">
        <v>3.9</v>
      </c>
      <c r="N365">
        <v>1.2</v>
      </c>
      <c r="O365">
        <v>327</v>
      </c>
      <c r="P365">
        <v>16.8</v>
      </c>
      <c r="Q365">
        <v>16.899999999999999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17.2</v>
      </c>
      <c r="C366" s="2">
        <v>73</v>
      </c>
      <c r="D366" s="2">
        <v>12.3</v>
      </c>
      <c r="E366" s="2">
        <v>17.2</v>
      </c>
      <c r="F366" s="2">
        <v>6.1</v>
      </c>
      <c r="G366" s="2">
        <v>7.9</v>
      </c>
      <c r="H366" s="2">
        <v>1021.9</v>
      </c>
      <c r="I366" s="2">
        <v>0</v>
      </c>
      <c r="J366" s="2">
        <v>0</v>
      </c>
      <c r="K366" s="2">
        <v>0</v>
      </c>
      <c r="L366" s="2">
        <v>0</v>
      </c>
      <c r="M366" s="2">
        <v>3.9</v>
      </c>
      <c r="N366">
        <v>1.2</v>
      </c>
      <c r="O366">
        <v>327</v>
      </c>
      <c r="P366">
        <v>16.8</v>
      </c>
      <c r="Q366">
        <v>16.899999999999999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17.100000000000001</v>
      </c>
      <c r="C367" s="2">
        <v>73</v>
      </c>
      <c r="D367" s="2">
        <v>12.2</v>
      </c>
      <c r="E367" s="2">
        <v>17.100000000000001</v>
      </c>
      <c r="F367" s="2">
        <v>5</v>
      </c>
      <c r="G367" s="2">
        <v>5.8</v>
      </c>
      <c r="H367" s="2">
        <v>1021.8</v>
      </c>
      <c r="I367" s="2">
        <v>0</v>
      </c>
      <c r="J367" s="2">
        <v>0</v>
      </c>
      <c r="K367" s="2">
        <v>0</v>
      </c>
      <c r="L367" s="2">
        <v>0</v>
      </c>
      <c r="M367" s="2">
        <v>3.9</v>
      </c>
      <c r="N367">
        <v>1.2</v>
      </c>
      <c r="O367">
        <v>327</v>
      </c>
      <c r="P367">
        <v>16.7</v>
      </c>
      <c r="Q367">
        <v>16.899999999999999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17.100000000000001</v>
      </c>
      <c r="C368" s="2">
        <v>73</v>
      </c>
      <c r="D368" s="2">
        <v>12.2</v>
      </c>
      <c r="E368" s="2">
        <v>17.100000000000001</v>
      </c>
      <c r="F368" s="2">
        <v>5.4</v>
      </c>
      <c r="G368" s="2">
        <v>9.6999999999999993</v>
      </c>
      <c r="H368" s="2">
        <v>1021.9</v>
      </c>
      <c r="I368" s="2">
        <v>0</v>
      </c>
      <c r="J368" s="2">
        <v>0</v>
      </c>
      <c r="K368" s="2">
        <v>0</v>
      </c>
      <c r="L368" s="2">
        <v>0</v>
      </c>
      <c r="M368" s="2">
        <v>3.9</v>
      </c>
      <c r="N368">
        <v>1.2</v>
      </c>
      <c r="O368">
        <v>327</v>
      </c>
      <c r="P368">
        <v>16.7</v>
      </c>
      <c r="Q368">
        <v>16.899999999999999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17.100000000000001</v>
      </c>
      <c r="C369" s="2">
        <v>73</v>
      </c>
      <c r="D369" s="2">
        <v>12.2</v>
      </c>
      <c r="E369" s="2">
        <v>17.100000000000001</v>
      </c>
      <c r="F369" s="2">
        <v>2.9</v>
      </c>
      <c r="G369" s="2">
        <v>7.9</v>
      </c>
      <c r="H369" s="2">
        <v>1021.9</v>
      </c>
      <c r="I369" s="2">
        <v>0</v>
      </c>
      <c r="J369" s="2">
        <v>0</v>
      </c>
      <c r="K369" s="2">
        <v>0</v>
      </c>
      <c r="L369" s="2">
        <v>0</v>
      </c>
      <c r="M369" s="2">
        <v>3.9</v>
      </c>
      <c r="N369">
        <v>1.2</v>
      </c>
      <c r="O369">
        <v>327</v>
      </c>
      <c r="P369">
        <v>16.7</v>
      </c>
      <c r="Q369">
        <v>16.899999999999999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17.100000000000001</v>
      </c>
      <c r="C370" s="2">
        <v>73</v>
      </c>
      <c r="D370" s="2">
        <v>12.2</v>
      </c>
      <c r="E370" s="2">
        <v>17.100000000000001</v>
      </c>
      <c r="F370" s="2">
        <v>2.5</v>
      </c>
      <c r="G370" s="2">
        <v>6.5</v>
      </c>
      <c r="H370" s="2">
        <v>1022</v>
      </c>
      <c r="I370" s="2">
        <v>0</v>
      </c>
      <c r="J370" s="2">
        <v>0</v>
      </c>
      <c r="K370" s="2">
        <v>0</v>
      </c>
      <c r="L370" s="2">
        <v>0</v>
      </c>
      <c r="M370" s="2">
        <v>3.9</v>
      </c>
      <c r="N370">
        <v>1.2</v>
      </c>
      <c r="O370">
        <v>327</v>
      </c>
      <c r="P370">
        <v>16.7</v>
      </c>
      <c r="Q370">
        <v>16.899999999999999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17.100000000000001</v>
      </c>
      <c r="C371" s="2">
        <v>73</v>
      </c>
      <c r="D371" s="2">
        <v>12.2</v>
      </c>
      <c r="E371" s="2">
        <v>17.100000000000001</v>
      </c>
      <c r="F371" s="2">
        <v>4.3</v>
      </c>
      <c r="G371" s="2">
        <v>5.8</v>
      </c>
      <c r="H371" s="2">
        <v>1021.9</v>
      </c>
      <c r="I371" s="2">
        <v>0</v>
      </c>
      <c r="J371" s="2">
        <v>0</v>
      </c>
      <c r="K371" s="2">
        <v>0</v>
      </c>
      <c r="L371" s="2">
        <v>0</v>
      </c>
      <c r="M371" s="2">
        <v>3.9</v>
      </c>
      <c r="N371">
        <v>1.2</v>
      </c>
      <c r="O371">
        <v>327</v>
      </c>
      <c r="P371">
        <v>16.7</v>
      </c>
      <c r="Q371">
        <v>16.899999999999999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17.100000000000001</v>
      </c>
      <c r="C372" s="2">
        <v>73</v>
      </c>
      <c r="D372" s="2">
        <v>12.2</v>
      </c>
      <c r="E372" s="2">
        <v>17.100000000000001</v>
      </c>
      <c r="F372" s="2">
        <v>3.6</v>
      </c>
      <c r="G372" s="2">
        <v>3.6</v>
      </c>
      <c r="H372" s="2">
        <v>1022</v>
      </c>
      <c r="I372" s="2">
        <v>0</v>
      </c>
      <c r="J372" s="2">
        <v>0</v>
      </c>
      <c r="K372" s="2">
        <v>0</v>
      </c>
      <c r="L372" s="2">
        <v>0</v>
      </c>
      <c r="M372" s="2">
        <v>3.9</v>
      </c>
      <c r="N372">
        <v>1.2</v>
      </c>
      <c r="O372">
        <v>327</v>
      </c>
      <c r="P372">
        <v>16.7</v>
      </c>
      <c r="Q372">
        <v>16.8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17.100000000000001</v>
      </c>
      <c r="C373" s="2">
        <v>73</v>
      </c>
      <c r="D373" s="2">
        <v>12.2</v>
      </c>
      <c r="E373" s="2">
        <v>17.100000000000001</v>
      </c>
      <c r="F373" s="2">
        <v>2.5</v>
      </c>
      <c r="G373" s="2">
        <v>5.4</v>
      </c>
      <c r="H373" s="2">
        <v>1022</v>
      </c>
      <c r="I373" s="2">
        <v>0</v>
      </c>
      <c r="J373" s="2">
        <v>0</v>
      </c>
      <c r="K373" s="2">
        <v>0</v>
      </c>
      <c r="L373" s="2">
        <v>0</v>
      </c>
      <c r="M373" s="2">
        <v>3.9</v>
      </c>
      <c r="N373">
        <v>1.2</v>
      </c>
      <c r="O373">
        <v>327</v>
      </c>
      <c r="P373">
        <v>16.600000000000001</v>
      </c>
      <c r="Q373">
        <v>16.8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17.100000000000001</v>
      </c>
      <c r="C374" s="2">
        <v>73</v>
      </c>
      <c r="D374" s="2">
        <v>12.2</v>
      </c>
      <c r="E374" s="2">
        <v>17.100000000000001</v>
      </c>
      <c r="F374" s="2">
        <v>4.7</v>
      </c>
      <c r="G374" s="2">
        <v>7.2</v>
      </c>
      <c r="H374" s="2">
        <v>1022.1</v>
      </c>
      <c r="I374" s="2">
        <v>0</v>
      </c>
      <c r="J374" s="2">
        <v>0</v>
      </c>
      <c r="K374" s="2">
        <v>0</v>
      </c>
      <c r="L374" s="2">
        <v>0</v>
      </c>
      <c r="M374" s="2">
        <v>3.9</v>
      </c>
      <c r="N374">
        <v>1.2</v>
      </c>
      <c r="O374">
        <v>327</v>
      </c>
      <c r="P374">
        <v>16.600000000000001</v>
      </c>
      <c r="Q374">
        <v>16.8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17.100000000000001</v>
      </c>
      <c r="C375" s="2">
        <v>73</v>
      </c>
      <c r="D375" s="2">
        <v>12.2</v>
      </c>
      <c r="E375" s="2">
        <v>17.100000000000001</v>
      </c>
      <c r="F375" s="2">
        <v>6.5</v>
      </c>
      <c r="G375" s="2">
        <v>10.8</v>
      </c>
      <c r="H375" s="2">
        <v>1021.9</v>
      </c>
      <c r="I375" s="2">
        <v>0</v>
      </c>
      <c r="J375" s="2">
        <v>0</v>
      </c>
      <c r="K375" s="2">
        <v>0</v>
      </c>
      <c r="L375" s="2">
        <v>0</v>
      </c>
      <c r="M375" s="2">
        <v>3.9</v>
      </c>
      <c r="N375">
        <v>1.2</v>
      </c>
      <c r="O375">
        <v>327</v>
      </c>
      <c r="P375">
        <v>16.600000000000001</v>
      </c>
      <c r="Q375">
        <v>16.8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17.100000000000001</v>
      </c>
      <c r="C376" s="2">
        <v>73</v>
      </c>
      <c r="D376" s="2">
        <v>12.2</v>
      </c>
      <c r="E376" s="2">
        <v>17.100000000000001</v>
      </c>
      <c r="F376" s="2">
        <v>5</v>
      </c>
      <c r="G376" s="2">
        <v>6.8</v>
      </c>
      <c r="H376" s="2">
        <v>1021.7</v>
      </c>
      <c r="I376" s="2">
        <v>0</v>
      </c>
      <c r="J376" s="2">
        <v>0</v>
      </c>
      <c r="K376" s="2">
        <v>0</v>
      </c>
      <c r="L376" s="2">
        <v>0</v>
      </c>
      <c r="M376" s="2">
        <v>3.9</v>
      </c>
      <c r="N376">
        <v>1.2</v>
      </c>
      <c r="O376">
        <v>327</v>
      </c>
      <c r="P376">
        <v>16.600000000000001</v>
      </c>
      <c r="Q376">
        <v>16.8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17.100000000000001</v>
      </c>
      <c r="C377" s="2">
        <v>73</v>
      </c>
      <c r="D377" s="2">
        <v>12.2</v>
      </c>
      <c r="E377" s="2">
        <v>17.100000000000001</v>
      </c>
      <c r="F377" s="2">
        <v>4.3</v>
      </c>
      <c r="G377" s="2">
        <v>6.8</v>
      </c>
      <c r="H377" s="2">
        <v>1021.7</v>
      </c>
      <c r="I377" s="2">
        <v>0</v>
      </c>
      <c r="J377" s="2">
        <v>0</v>
      </c>
      <c r="K377" s="2">
        <v>0</v>
      </c>
      <c r="L377" s="2">
        <v>0</v>
      </c>
      <c r="M377" s="2">
        <v>3.9</v>
      </c>
      <c r="N377">
        <v>1.2</v>
      </c>
      <c r="O377">
        <v>327</v>
      </c>
      <c r="P377">
        <v>16.600000000000001</v>
      </c>
      <c r="Q377">
        <v>16.8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17.100000000000001</v>
      </c>
      <c r="C378" s="2">
        <v>73</v>
      </c>
      <c r="D378" s="2">
        <v>12.2</v>
      </c>
      <c r="E378" s="2">
        <v>17.100000000000001</v>
      </c>
      <c r="F378" s="2">
        <v>7.2</v>
      </c>
      <c r="G378" s="2">
        <v>7.2</v>
      </c>
      <c r="H378" s="2">
        <v>1022.1</v>
      </c>
      <c r="I378" s="2">
        <v>0</v>
      </c>
      <c r="J378" s="2">
        <v>0</v>
      </c>
      <c r="K378" s="2">
        <v>0</v>
      </c>
      <c r="L378" s="2">
        <v>0</v>
      </c>
      <c r="M378" s="2">
        <v>3.9</v>
      </c>
      <c r="N378">
        <v>1.2</v>
      </c>
      <c r="O378">
        <v>327</v>
      </c>
      <c r="P378">
        <v>16.600000000000001</v>
      </c>
      <c r="Q378">
        <v>16.8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17.100000000000001</v>
      </c>
      <c r="C379" s="2">
        <v>73</v>
      </c>
      <c r="D379" s="2">
        <v>12.2</v>
      </c>
      <c r="E379" s="2">
        <v>17.100000000000001</v>
      </c>
      <c r="F379" s="2">
        <v>5.4</v>
      </c>
      <c r="G379" s="2">
        <v>7.6</v>
      </c>
      <c r="H379" s="2">
        <v>1021.7</v>
      </c>
      <c r="I379" s="2">
        <v>0</v>
      </c>
      <c r="J379" s="2">
        <v>0</v>
      </c>
      <c r="K379" s="2">
        <v>0</v>
      </c>
      <c r="L379" s="2">
        <v>0</v>
      </c>
      <c r="M379" s="2">
        <v>3.9</v>
      </c>
      <c r="N379">
        <v>1.2</v>
      </c>
      <c r="O379">
        <v>327</v>
      </c>
      <c r="P379">
        <v>16.600000000000001</v>
      </c>
      <c r="Q379">
        <v>16.8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17</v>
      </c>
      <c r="C380" s="2">
        <v>73</v>
      </c>
      <c r="D380" s="2">
        <v>12.1</v>
      </c>
      <c r="E380" s="2">
        <v>17</v>
      </c>
      <c r="F380" s="2">
        <v>6.1</v>
      </c>
      <c r="G380" s="2">
        <v>8.3000000000000007</v>
      </c>
      <c r="H380" s="2">
        <v>1021.7</v>
      </c>
      <c r="I380" s="2">
        <v>0</v>
      </c>
      <c r="J380" s="2">
        <v>0</v>
      </c>
      <c r="K380" s="2">
        <v>0</v>
      </c>
      <c r="L380" s="2">
        <v>0</v>
      </c>
      <c r="M380" s="2">
        <v>3.9</v>
      </c>
      <c r="N380">
        <v>1.2</v>
      </c>
      <c r="O380">
        <v>327</v>
      </c>
      <c r="P380">
        <v>16.5</v>
      </c>
      <c r="Q380">
        <v>16.8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17</v>
      </c>
      <c r="C381" s="2">
        <v>73</v>
      </c>
      <c r="D381" s="2">
        <v>12.1</v>
      </c>
      <c r="E381" s="2">
        <v>17</v>
      </c>
      <c r="F381" s="2">
        <v>0</v>
      </c>
      <c r="G381" s="2">
        <v>6.1</v>
      </c>
      <c r="H381" s="2">
        <v>1021.9</v>
      </c>
      <c r="I381" s="2">
        <v>0</v>
      </c>
      <c r="J381" s="2">
        <v>0</v>
      </c>
      <c r="K381" s="2">
        <v>0</v>
      </c>
      <c r="L381" s="2">
        <v>0</v>
      </c>
      <c r="M381" s="2">
        <v>3.9</v>
      </c>
      <c r="N381">
        <v>1.2</v>
      </c>
      <c r="O381">
        <v>327</v>
      </c>
      <c r="P381">
        <v>16.5</v>
      </c>
      <c r="Q381">
        <v>16.7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17</v>
      </c>
      <c r="C382" s="2">
        <v>73</v>
      </c>
      <c r="D382" s="2">
        <v>12.1</v>
      </c>
      <c r="E382" s="2">
        <v>17</v>
      </c>
      <c r="F382" s="2">
        <v>5.8</v>
      </c>
      <c r="G382" s="2">
        <v>6.1</v>
      </c>
      <c r="H382" s="2">
        <v>1021.9</v>
      </c>
      <c r="I382" s="2">
        <v>0</v>
      </c>
      <c r="J382" s="2">
        <v>0</v>
      </c>
      <c r="K382" s="2">
        <v>0</v>
      </c>
      <c r="L382" s="2">
        <v>0</v>
      </c>
      <c r="M382" s="2">
        <v>3.9</v>
      </c>
      <c r="N382">
        <v>1.2</v>
      </c>
      <c r="O382">
        <v>327</v>
      </c>
      <c r="P382">
        <v>16.5</v>
      </c>
      <c r="Q382">
        <v>16.7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17</v>
      </c>
      <c r="C383" s="2">
        <v>73</v>
      </c>
      <c r="D383" s="2">
        <v>12.1</v>
      </c>
      <c r="E383" s="2">
        <v>17</v>
      </c>
      <c r="F383" s="2">
        <v>4</v>
      </c>
      <c r="G383" s="2">
        <v>5.8</v>
      </c>
      <c r="H383" s="2">
        <v>1021.7</v>
      </c>
      <c r="I383" s="2">
        <v>0</v>
      </c>
      <c r="J383" s="2">
        <v>0</v>
      </c>
      <c r="K383" s="2">
        <v>0</v>
      </c>
      <c r="L383" s="2">
        <v>0</v>
      </c>
      <c r="M383" s="2">
        <v>3.9</v>
      </c>
      <c r="N383">
        <v>1.2</v>
      </c>
      <c r="O383">
        <v>327</v>
      </c>
      <c r="P383">
        <v>16.5</v>
      </c>
      <c r="Q383">
        <v>16.7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17</v>
      </c>
      <c r="C384" s="2">
        <v>73</v>
      </c>
      <c r="D384" s="2">
        <v>12.1</v>
      </c>
      <c r="E384" s="2">
        <v>17</v>
      </c>
      <c r="F384" s="2">
        <v>6.5</v>
      </c>
      <c r="G384" s="2">
        <v>10.8</v>
      </c>
      <c r="H384" s="2">
        <v>1021.8</v>
      </c>
      <c r="I384" s="2">
        <v>0</v>
      </c>
      <c r="J384" s="2">
        <v>0</v>
      </c>
      <c r="K384" s="2">
        <v>0</v>
      </c>
      <c r="L384" s="2">
        <v>0</v>
      </c>
      <c r="M384" s="2">
        <v>3.9</v>
      </c>
      <c r="N384">
        <v>1.2</v>
      </c>
      <c r="O384">
        <v>327</v>
      </c>
      <c r="P384">
        <v>16.5</v>
      </c>
      <c r="Q384">
        <v>16.7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17</v>
      </c>
      <c r="C385" s="2">
        <v>73</v>
      </c>
      <c r="D385" s="2">
        <v>12.1</v>
      </c>
      <c r="E385" s="2">
        <v>17</v>
      </c>
      <c r="F385" s="2">
        <v>7.9</v>
      </c>
      <c r="G385" s="2">
        <v>9.6999999999999993</v>
      </c>
      <c r="H385" s="2">
        <v>1021.8</v>
      </c>
      <c r="I385" s="2">
        <v>0</v>
      </c>
      <c r="J385" s="2">
        <v>0</v>
      </c>
      <c r="K385" s="2">
        <v>0</v>
      </c>
      <c r="L385" s="2">
        <v>0</v>
      </c>
      <c r="M385" s="2">
        <v>3.9</v>
      </c>
      <c r="N385">
        <v>1.2</v>
      </c>
      <c r="O385">
        <v>327</v>
      </c>
      <c r="P385">
        <v>16.5</v>
      </c>
      <c r="Q385">
        <v>16.7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17</v>
      </c>
      <c r="C386" s="2">
        <v>73</v>
      </c>
      <c r="D386" s="2">
        <v>12.1</v>
      </c>
      <c r="E386" s="2">
        <v>17</v>
      </c>
      <c r="F386" s="2">
        <v>7.2</v>
      </c>
      <c r="G386" s="2">
        <v>7.9</v>
      </c>
      <c r="H386" s="2">
        <v>1022</v>
      </c>
      <c r="I386" s="2">
        <v>0</v>
      </c>
      <c r="J386" s="2">
        <v>0</v>
      </c>
      <c r="K386" s="2">
        <v>0</v>
      </c>
      <c r="L386" s="2">
        <v>0</v>
      </c>
      <c r="M386" s="2">
        <v>3.9</v>
      </c>
      <c r="N386">
        <v>1.2</v>
      </c>
      <c r="O386">
        <v>327</v>
      </c>
      <c r="P386">
        <v>16.5</v>
      </c>
      <c r="Q386">
        <v>16.7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17</v>
      </c>
      <c r="C387" s="2">
        <v>73</v>
      </c>
      <c r="D387" s="2">
        <v>12.1</v>
      </c>
      <c r="E387" s="2">
        <v>17</v>
      </c>
      <c r="F387" s="2">
        <v>10.1</v>
      </c>
      <c r="G387" s="2">
        <v>10.1</v>
      </c>
      <c r="H387" s="2">
        <v>1021.7</v>
      </c>
      <c r="I387" s="2">
        <v>0</v>
      </c>
      <c r="J387" s="2">
        <v>0</v>
      </c>
      <c r="K387" s="2">
        <v>0</v>
      </c>
      <c r="L387" s="2">
        <v>0</v>
      </c>
      <c r="M387" s="2">
        <v>3.9</v>
      </c>
      <c r="N387">
        <v>1.2</v>
      </c>
      <c r="O387">
        <v>327</v>
      </c>
      <c r="P387">
        <v>16.5</v>
      </c>
      <c r="Q387">
        <v>16.7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17</v>
      </c>
      <c r="C388" s="2">
        <v>73</v>
      </c>
      <c r="D388" s="2">
        <v>12.1</v>
      </c>
      <c r="E388" s="2">
        <v>17</v>
      </c>
      <c r="F388" s="2">
        <v>5.8</v>
      </c>
      <c r="G388" s="2">
        <v>7.9</v>
      </c>
      <c r="H388" s="2">
        <v>1021.7</v>
      </c>
      <c r="I388" s="2">
        <v>0</v>
      </c>
      <c r="J388" s="2">
        <v>0</v>
      </c>
      <c r="K388" s="2">
        <v>0</v>
      </c>
      <c r="L388" s="2">
        <v>0</v>
      </c>
      <c r="M388" s="2">
        <v>3.9</v>
      </c>
      <c r="N388">
        <v>1.2</v>
      </c>
      <c r="O388">
        <v>327</v>
      </c>
      <c r="P388">
        <v>16.5</v>
      </c>
      <c r="Q388">
        <v>16.7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17</v>
      </c>
      <c r="C389" s="2">
        <v>73</v>
      </c>
      <c r="D389" s="2">
        <v>12.1</v>
      </c>
      <c r="E389" s="2">
        <v>17</v>
      </c>
      <c r="F389" s="2">
        <v>9</v>
      </c>
      <c r="G389" s="2">
        <v>9</v>
      </c>
      <c r="H389" s="2">
        <v>1022</v>
      </c>
      <c r="I389" s="2">
        <v>0</v>
      </c>
      <c r="J389" s="2">
        <v>0</v>
      </c>
      <c r="K389" s="2">
        <v>0</v>
      </c>
      <c r="L389" s="2">
        <v>0</v>
      </c>
      <c r="M389" s="2">
        <v>3.9</v>
      </c>
      <c r="N389">
        <v>1.2</v>
      </c>
      <c r="O389">
        <v>327</v>
      </c>
      <c r="P389">
        <v>16.399999999999999</v>
      </c>
      <c r="Q389">
        <v>16.7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17</v>
      </c>
      <c r="C390" s="2">
        <v>73</v>
      </c>
      <c r="D390" s="2">
        <v>12.1</v>
      </c>
      <c r="E390" s="2">
        <v>17</v>
      </c>
      <c r="F390" s="2">
        <v>5.4</v>
      </c>
      <c r="G390" s="2">
        <v>8.6</v>
      </c>
      <c r="H390" s="2">
        <v>1021.7</v>
      </c>
      <c r="I390" s="2">
        <v>0</v>
      </c>
      <c r="J390" s="2">
        <v>0</v>
      </c>
      <c r="K390" s="2">
        <v>0</v>
      </c>
      <c r="L390" s="2">
        <v>0</v>
      </c>
      <c r="M390" s="2">
        <v>3.9</v>
      </c>
      <c r="N390">
        <v>1.2</v>
      </c>
      <c r="O390">
        <v>327</v>
      </c>
      <c r="P390">
        <v>16.399999999999999</v>
      </c>
      <c r="Q390">
        <v>16.7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17</v>
      </c>
      <c r="C391" s="2">
        <v>73</v>
      </c>
      <c r="D391" s="2">
        <v>12.1</v>
      </c>
      <c r="E391" s="2">
        <v>17</v>
      </c>
      <c r="F391" s="2">
        <v>4.3</v>
      </c>
      <c r="G391" s="2">
        <v>7.9</v>
      </c>
      <c r="H391" s="2">
        <v>1022.1</v>
      </c>
      <c r="I391" s="2">
        <v>0</v>
      </c>
      <c r="J391" s="2">
        <v>0</v>
      </c>
      <c r="K391" s="2">
        <v>0</v>
      </c>
      <c r="L391" s="2">
        <v>0</v>
      </c>
      <c r="M391" s="2">
        <v>3.9</v>
      </c>
      <c r="N391">
        <v>1.2</v>
      </c>
      <c r="O391">
        <v>327</v>
      </c>
      <c r="P391">
        <v>16.399999999999999</v>
      </c>
      <c r="Q391">
        <v>16.7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17</v>
      </c>
      <c r="C392" s="2">
        <v>73</v>
      </c>
      <c r="D392" s="2">
        <v>12.1</v>
      </c>
      <c r="E392" s="2">
        <v>17</v>
      </c>
      <c r="F392" s="2">
        <v>6.1</v>
      </c>
      <c r="G392" s="2">
        <v>8.3000000000000007</v>
      </c>
      <c r="H392" s="2">
        <v>1021.8</v>
      </c>
      <c r="I392" s="2">
        <v>0</v>
      </c>
      <c r="J392" s="2">
        <v>0</v>
      </c>
      <c r="K392" s="2">
        <v>0</v>
      </c>
      <c r="L392" s="2">
        <v>0</v>
      </c>
      <c r="M392" s="2">
        <v>3.9</v>
      </c>
      <c r="N392">
        <v>1.2</v>
      </c>
      <c r="O392">
        <v>327</v>
      </c>
      <c r="P392">
        <v>16.399999999999999</v>
      </c>
      <c r="Q392">
        <v>16.7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17</v>
      </c>
      <c r="C393" s="2">
        <v>73</v>
      </c>
      <c r="D393" s="2">
        <v>12.1</v>
      </c>
      <c r="E393" s="2">
        <v>17</v>
      </c>
      <c r="F393" s="2">
        <v>6.1</v>
      </c>
      <c r="G393" s="2">
        <v>6.8</v>
      </c>
      <c r="H393" s="2">
        <v>1021.7</v>
      </c>
      <c r="I393" s="2">
        <v>0</v>
      </c>
      <c r="J393" s="2">
        <v>0</v>
      </c>
      <c r="K393" s="2">
        <v>0</v>
      </c>
      <c r="L393" s="2">
        <v>0</v>
      </c>
      <c r="M393" s="2">
        <v>3.9</v>
      </c>
      <c r="N393">
        <v>1.2</v>
      </c>
      <c r="O393">
        <v>327</v>
      </c>
      <c r="P393">
        <v>16.399999999999999</v>
      </c>
      <c r="Q393">
        <v>16.7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17</v>
      </c>
      <c r="C394" s="2">
        <v>73</v>
      </c>
      <c r="D394" s="2">
        <v>12.1</v>
      </c>
      <c r="E394" s="2">
        <v>17</v>
      </c>
      <c r="F394" s="2">
        <v>8.3000000000000007</v>
      </c>
      <c r="G394" s="2">
        <v>10.1</v>
      </c>
      <c r="H394" s="2">
        <v>1022</v>
      </c>
      <c r="I394" s="2">
        <v>0</v>
      </c>
      <c r="J394" s="2">
        <v>0</v>
      </c>
      <c r="K394" s="2">
        <v>0</v>
      </c>
      <c r="L394" s="2">
        <v>0</v>
      </c>
      <c r="M394" s="2">
        <v>3.9</v>
      </c>
      <c r="N394">
        <v>1.2</v>
      </c>
      <c r="O394">
        <v>327</v>
      </c>
      <c r="P394">
        <v>16.399999999999999</v>
      </c>
      <c r="Q394">
        <v>16.7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17</v>
      </c>
      <c r="C395" s="2">
        <v>74</v>
      </c>
      <c r="D395" s="2">
        <v>12.4</v>
      </c>
      <c r="E395" s="2">
        <v>17</v>
      </c>
      <c r="F395" s="2">
        <v>3.2</v>
      </c>
      <c r="G395" s="2">
        <v>8.6</v>
      </c>
      <c r="H395" s="2">
        <v>1021.6</v>
      </c>
      <c r="I395" s="2">
        <v>0</v>
      </c>
      <c r="J395" s="2">
        <v>0</v>
      </c>
      <c r="K395" s="2">
        <v>0</v>
      </c>
      <c r="L395" s="2">
        <v>0</v>
      </c>
      <c r="M395" s="2">
        <v>3.9</v>
      </c>
      <c r="N395">
        <v>1.2</v>
      </c>
      <c r="O395">
        <v>327</v>
      </c>
      <c r="P395">
        <v>16.5</v>
      </c>
      <c r="Q395">
        <v>16.7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17</v>
      </c>
      <c r="C396" s="2">
        <v>74</v>
      </c>
      <c r="D396" s="2">
        <v>12.4</v>
      </c>
      <c r="E396" s="2">
        <v>17</v>
      </c>
      <c r="F396" s="2">
        <v>6.5</v>
      </c>
      <c r="G396" s="2">
        <v>6.5</v>
      </c>
      <c r="H396" s="2">
        <v>1021.8</v>
      </c>
      <c r="I396" s="2">
        <v>0</v>
      </c>
      <c r="J396" s="2">
        <v>0</v>
      </c>
      <c r="K396" s="2">
        <v>0</v>
      </c>
      <c r="L396" s="2">
        <v>0</v>
      </c>
      <c r="M396" s="2">
        <v>3.9</v>
      </c>
      <c r="N396">
        <v>1.2</v>
      </c>
      <c r="O396">
        <v>327</v>
      </c>
      <c r="P396">
        <v>16.399999999999999</v>
      </c>
      <c r="Q396">
        <v>16.7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16.899999999999999</v>
      </c>
      <c r="C397" s="2">
        <v>74</v>
      </c>
      <c r="D397" s="2">
        <v>12.3</v>
      </c>
      <c r="E397" s="2">
        <v>16.899999999999999</v>
      </c>
      <c r="F397" s="2">
        <v>6.5</v>
      </c>
      <c r="G397" s="2">
        <v>9.4</v>
      </c>
      <c r="H397" s="2">
        <v>1021.8</v>
      </c>
      <c r="I397" s="2">
        <v>0</v>
      </c>
      <c r="J397" s="2">
        <v>0</v>
      </c>
      <c r="K397" s="2">
        <v>0</v>
      </c>
      <c r="L397" s="2">
        <v>0</v>
      </c>
      <c r="M397" s="2">
        <v>3.9</v>
      </c>
      <c r="N397">
        <v>1.2</v>
      </c>
      <c r="O397">
        <v>327</v>
      </c>
      <c r="P397">
        <v>16.399999999999999</v>
      </c>
      <c r="Q397">
        <v>16.7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16.899999999999999</v>
      </c>
      <c r="C398" s="2">
        <v>74</v>
      </c>
      <c r="D398" s="2">
        <v>12.3</v>
      </c>
      <c r="E398" s="2">
        <v>16.899999999999999</v>
      </c>
      <c r="F398" s="2">
        <v>11.9</v>
      </c>
      <c r="G398" s="2">
        <v>13.3</v>
      </c>
      <c r="H398" s="2">
        <v>1022</v>
      </c>
      <c r="I398" s="2">
        <v>0</v>
      </c>
      <c r="J398" s="2">
        <v>0</v>
      </c>
      <c r="K398" s="2">
        <v>0</v>
      </c>
      <c r="L398" s="2">
        <v>0</v>
      </c>
      <c r="M398" s="2">
        <v>3.9</v>
      </c>
      <c r="N398">
        <v>1.2</v>
      </c>
      <c r="O398">
        <v>327</v>
      </c>
      <c r="P398">
        <v>16.5</v>
      </c>
      <c r="Q398">
        <v>16.7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16.899999999999999</v>
      </c>
      <c r="C399" s="2">
        <v>74</v>
      </c>
      <c r="D399" s="2">
        <v>12.3</v>
      </c>
      <c r="E399" s="2">
        <v>16.899999999999999</v>
      </c>
      <c r="F399" s="2">
        <v>5.8</v>
      </c>
      <c r="G399" s="2">
        <v>7.6</v>
      </c>
      <c r="H399" s="2">
        <v>1021.9</v>
      </c>
      <c r="I399" s="2">
        <v>0</v>
      </c>
      <c r="J399" s="2">
        <v>0</v>
      </c>
      <c r="K399" s="2">
        <v>0</v>
      </c>
      <c r="L399" s="2">
        <v>0</v>
      </c>
      <c r="M399" s="2">
        <v>3.9</v>
      </c>
      <c r="N399">
        <v>1.2</v>
      </c>
      <c r="O399">
        <v>327</v>
      </c>
      <c r="P399">
        <v>16.5</v>
      </c>
      <c r="Q399">
        <v>16.7</v>
      </c>
      <c r="R399" s="5">
        <v>0.27083333333333298</v>
      </c>
      <c r="T399" s="13">
        <f t="shared" ref="T399:T462" si="8">MAX(P399,Q399)</f>
        <v>16.7</v>
      </c>
      <c r="U399" s="13">
        <f>(T399-B399)-3</f>
        <v>-3.1999999999999993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16.899999999999999</v>
      </c>
      <c r="C400" s="2">
        <v>74</v>
      </c>
      <c r="D400" s="2">
        <v>12.3</v>
      </c>
      <c r="E400" s="2">
        <v>16.899999999999999</v>
      </c>
      <c r="F400" s="2">
        <v>4.7</v>
      </c>
      <c r="G400" s="2">
        <v>7.2</v>
      </c>
      <c r="H400" s="2">
        <v>1021.9</v>
      </c>
      <c r="I400" s="2">
        <v>0</v>
      </c>
      <c r="J400" s="2">
        <v>0</v>
      </c>
      <c r="K400" s="2">
        <v>0</v>
      </c>
      <c r="L400" s="2">
        <v>0</v>
      </c>
      <c r="M400" s="2">
        <v>3.9</v>
      </c>
      <c r="N400">
        <v>1.2</v>
      </c>
      <c r="O400">
        <v>327</v>
      </c>
      <c r="P400">
        <v>16.399999999999999</v>
      </c>
      <c r="Q400">
        <v>16.7</v>
      </c>
      <c r="R400" s="5">
        <v>0.27152777777777798</v>
      </c>
      <c r="T400" s="13">
        <f t="shared" si="8"/>
        <v>16.7</v>
      </c>
      <c r="U400" s="13">
        <f t="shared" ref="U400:U463" si="10">(T400-B400)-3</f>
        <v>-3.1999999999999993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16.899999999999999</v>
      </c>
      <c r="C401" s="2">
        <v>74</v>
      </c>
      <c r="D401" s="2">
        <v>12.3</v>
      </c>
      <c r="E401" s="2">
        <v>16.899999999999999</v>
      </c>
      <c r="F401" s="2">
        <v>4.3</v>
      </c>
      <c r="G401" s="2">
        <v>6.1</v>
      </c>
      <c r="H401" s="2">
        <v>1021.9</v>
      </c>
      <c r="I401" s="2">
        <v>0</v>
      </c>
      <c r="J401" s="2">
        <v>0</v>
      </c>
      <c r="K401" s="2">
        <v>0</v>
      </c>
      <c r="L401" s="2">
        <v>0</v>
      </c>
      <c r="M401" s="2">
        <v>3.9</v>
      </c>
      <c r="N401">
        <v>1.2</v>
      </c>
      <c r="O401">
        <v>327</v>
      </c>
      <c r="P401">
        <v>16.399999999999999</v>
      </c>
      <c r="Q401">
        <v>16.7</v>
      </c>
      <c r="R401" s="5">
        <v>0.27222222222222198</v>
      </c>
      <c r="T401" s="13">
        <f t="shared" si="8"/>
        <v>16.7</v>
      </c>
      <c r="U401" s="13">
        <f t="shared" si="10"/>
        <v>-3.1999999999999993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16.899999999999999</v>
      </c>
      <c r="C402" s="2">
        <v>74</v>
      </c>
      <c r="D402" s="2">
        <v>12.3</v>
      </c>
      <c r="E402" s="2">
        <v>16.899999999999999</v>
      </c>
      <c r="F402" s="2">
        <v>7.2</v>
      </c>
      <c r="G402" s="2">
        <v>11.9</v>
      </c>
      <c r="H402" s="2">
        <v>1022.1</v>
      </c>
      <c r="I402" s="2">
        <v>0</v>
      </c>
      <c r="J402" s="2">
        <v>0</v>
      </c>
      <c r="K402" s="2">
        <v>0</v>
      </c>
      <c r="L402" s="2">
        <v>0</v>
      </c>
      <c r="M402" s="2">
        <v>3.9</v>
      </c>
      <c r="N402">
        <v>1.2</v>
      </c>
      <c r="O402">
        <v>327</v>
      </c>
      <c r="P402">
        <v>16.399999999999999</v>
      </c>
      <c r="Q402">
        <v>16.7</v>
      </c>
      <c r="R402" s="5">
        <v>0.27291666666666697</v>
      </c>
      <c r="T402" s="13">
        <f t="shared" si="8"/>
        <v>16.7</v>
      </c>
      <c r="U402" s="13">
        <f t="shared" si="10"/>
        <v>-3.1999999999999993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16.899999999999999</v>
      </c>
      <c r="C403" s="2">
        <v>74</v>
      </c>
      <c r="D403" s="2">
        <v>12.3</v>
      </c>
      <c r="E403" s="2">
        <v>16.899999999999999</v>
      </c>
      <c r="F403" s="2">
        <v>7.2</v>
      </c>
      <c r="G403" s="2">
        <v>8.3000000000000007</v>
      </c>
      <c r="H403" s="2">
        <v>1022</v>
      </c>
      <c r="I403" s="2">
        <v>0</v>
      </c>
      <c r="J403" s="2">
        <v>0</v>
      </c>
      <c r="K403" s="2">
        <v>0</v>
      </c>
      <c r="L403" s="2">
        <v>0</v>
      </c>
      <c r="M403" s="2">
        <v>3.9</v>
      </c>
      <c r="N403">
        <v>1.2</v>
      </c>
      <c r="O403">
        <v>327</v>
      </c>
      <c r="P403">
        <v>16.399999999999999</v>
      </c>
      <c r="Q403">
        <v>16.600000000000001</v>
      </c>
      <c r="R403" s="5">
        <v>0.27361111111111103</v>
      </c>
      <c r="T403" s="13">
        <f t="shared" si="8"/>
        <v>16.600000000000001</v>
      </c>
      <c r="U403" s="13">
        <f t="shared" si="10"/>
        <v>-3.2999999999999972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16.8</v>
      </c>
      <c r="C404" s="2">
        <v>74</v>
      </c>
      <c r="D404" s="2">
        <v>12.2</v>
      </c>
      <c r="E404" s="2">
        <v>16.8</v>
      </c>
      <c r="F404" s="2">
        <v>4</v>
      </c>
      <c r="G404" s="2">
        <v>6.5</v>
      </c>
      <c r="H404" s="2">
        <v>1021.7</v>
      </c>
      <c r="I404" s="2">
        <v>0</v>
      </c>
      <c r="J404" s="2">
        <v>0</v>
      </c>
      <c r="K404" s="2">
        <v>0</v>
      </c>
      <c r="L404" s="2">
        <v>0</v>
      </c>
      <c r="M404" s="2">
        <v>3.9</v>
      </c>
      <c r="N404">
        <v>1.2</v>
      </c>
      <c r="O404">
        <v>327</v>
      </c>
      <c r="P404">
        <v>16.399999999999999</v>
      </c>
      <c r="Q404">
        <v>16.600000000000001</v>
      </c>
      <c r="R404" s="5">
        <v>0.27430555555555602</v>
      </c>
      <c r="T404" s="13">
        <f t="shared" si="8"/>
        <v>16.600000000000001</v>
      </c>
      <c r="U404" s="13">
        <f t="shared" si="10"/>
        <v>-3.1999999999999993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16.8</v>
      </c>
      <c r="C405" s="2">
        <v>74</v>
      </c>
      <c r="D405" s="2">
        <v>12.2</v>
      </c>
      <c r="E405" s="2">
        <v>16.8</v>
      </c>
      <c r="F405" s="2">
        <v>9.6999999999999993</v>
      </c>
      <c r="G405" s="2">
        <v>9.6999999999999993</v>
      </c>
      <c r="H405" s="2">
        <v>1021.9</v>
      </c>
      <c r="I405" s="2">
        <v>0</v>
      </c>
      <c r="J405" s="2">
        <v>0</v>
      </c>
      <c r="K405" s="2">
        <v>0</v>
      </c>
      <c r="L405" s="2">
        <v>0</v>
      </c>
      <c r="M405" s="2">
        <v>3.9</v>
      </c>
      <c r="N405">
        <v>1.2</v>
      </c>
      <c r="O405">
        <v>327</v>
      </c>
      <c r="P405">
        <v>16.399999999999999</v>
      </c>
      <c r="Q405">
        <v>16.600000000000001</v>
      </c>
      <c r="R405" s="5">
        <v>0.27500000000000002</v>
      </c>
      <c r="T405" s="13">
        <f t="shared" si="8"/>
        <v>16.600000000000001</v>
      </c>
      <c r="U405" s="13">
        <f t="shared" si="10"/>
        <v>-3.1999999999999993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16.8</v>
      </c>
      <c r="C406" s="2">
        <v>74</v>
      </c>
      <c r="D406" s="2">
        <v>12.2</v>
      </c>
      <c r="E406" s="2">
        <v>16.8</v>
      </c>
      <c r="F406" s="2">
        <v>7.6</v>
      </c>
      <c r="G406" s="2">
        <v>8.6</v>
      </c>
      <c r="H406" s="2">
        <v>1022</v>
      </c>
      <c r="I406" s="2">
        <v>0</v>
      </c>
      <c r="J406" s="2">
        <v>0</v>
      </c>
      <c r="K406" s="2">
        <v>0</v>
      </c>
      <c r="L406" s="2">
        <v>0</v>
      </c>
      <c r="M406" s="2">
        <v>3.9</v>
      </c>
      <c r="N406">
        <v>1.2</v>
      </c>
      <c r="O406">
        <v>327</v>
      </c>
      <c r="P406">
        <v>16.399999999999999</v>
      </c>
      <c r="Q406">
        <v>16.600000000000001</v>
      </c>
      <c r="R406" s="5">
        <v>0.27569444444444402</v>
      </c>
      <c r="T406" s="13">
        <f t="shared" si="8"/>
        <v>16.600000000000001</v>
      </c>
      <c r="U406" s="13">
        <f t="shared" si="10"/>
        <v>-3.1999999999999993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16.8</v>
      </c>
      <c r="C407" s="2">
        <v>74</v>
      </c>
      <c r="D407" s="2">
        <v>12.2</v>
      </c>
      <c r="E407" s="2">
        <v>16.8</v>
      </c>
      <c r="F407" s="2">
        <v>7.2</v>
      </c>
      <c r="G407" s="2">
        <v>10.1</v>
      </c>
      <c r="H407" s="2">
        <v>1022.1</v>
      </c>
      <c r="I407" s="2">
        <v>0</v>
      </c>
      <c r="J407" s="2">
        <v>0</v>
      </c>
      <c r="K407" s="2">
        <v>0</v>
      </c>
      <c r="L407" s="2">
        <v>0</v>
      </c>
      <c r="M407" s="2">
        <v>3.9</v>
      </c>
      <c r="N407">
        <v>1.2</v>
      </c>
      <c r="O407">
        <v>327</v>
      </c>
      <c r="P407">
        <v>16.399999999999999</v>
      </c>
      <c r="Q407">
        <v>16.600000000000001</v>
      </c>
      <c r="R407" s="5">
        <v>0.27638888888888902</v>
      </c>
      <c r="T407" s="13">
        <f t="shared" si="8"/>
        <v>16.600000000000001</v>
      </c>
      <c r="U407" s="13">
        <f t="shared" si="10"/>
        <v>-3.1999999999999993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16.8</v>
      </c>
      <c r="C408" s="2">
        <v>74</v>
      </c>
      <c r="D408" s="2">
        <v>12.2</v>
      </c>
      <c r="E408" s="2">
        <v>16.8</v>
      </c>
      <c r="F408" s="2">
        <v>5.4</v>
      </c>
      <c r="G408" s="2">
        <v>14.4</v>
      </c>
      <c r="H408" s="2">
        <v>1022</v>
      </c>
      <c r="I408" s="2">
        <v>0</v>
      </c>
      <c r="J408" s="2">
        <v>0</v>
      </c>
      <c r="K408" s="2">
        <v>0</v>
      </c>
      <c r="L408" s="2">
        <v>0</v>
      </c>
      <c r="M408" s="2">
        <v>3.9</v>
      </c>
      <c r="N408">
        <v>1.2</v>
      </c>
      <c r="O408">
        <v>327</v>
      </c>
      <c r="P408">
        <v>16.399999999999999</v>
      </c>
      <c r="Q408">
        <v>16.600000000000001</v>
      </c>
      <c r="R408" s="5">
        <v>0.27708333333333302</v>
      </c>
      <c r="T408" s="13">
        <f t="shared" si="8"/>
        <v>16.600000000000001</v>
      </c>
      <c r="U408" s="13">
        <f t="shared" si="10"/>
        <v>-3.1999999999999993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16.8</v>
      </c>
      <c r="C409" s="2">
        <v>74</v>
      </c>
      <c r="D409" s="2">
        <v>12.2</v>
      </c>
      <c r="E409" s="2">
        <v>16.8</v>
      </c>
      <c r="F409" s="2">
        <v>0</v>
      </c>
      <c r="G409" s="2">
        <v>6.8</v>
      </c>
      <c r="H409" s="2">
        <v>1022.1</v>
      </c>
      <c r="I409" s="2">
        <v>0</v>
      </c>
      <c r="J409" s="2">
        <v>0</v>
      </c>
      <c r="K409" s="2">
        <v>0</v>
      </c>
      <c r="L409" s="2">
        <v>0</v>
      </c>
      <c r="M409" s="2">
        <v>3.9</v>
      </c>
      <c r="N409">
        <v>1.2</v>
      </c>
      <c r="O409">
        <v>327</v>
      </c>
      <c r="P409">
        <v>16.399999999999999</v>
      </c>
      <c r="Q409">
        <v>16.600000000000001</v>
      </c>
      <c r="R409" s="5">
        <v>0.27777777777777801</v>
      </c>
      <c r="T409" s="13">
        <f t="shared" si="8"/>
        <v>16.600000000000001</v>
      </c>
      <c r="U409" s="13">
        <f t="shared" si="10"/>
        <v>-3.1999999999999993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16.8</v>
      </c>
      <c r="C410" s="2">
        <v>75</v>
      </c>
      <c r="D410" s="2">
        <v>12.4</v>
      </c>
      <c r="E410" s="2">
        <v>16.8</v>
      </c>
      <c r="F410" s="2">
        <v>3.2</v>
      </c>
      <c r="G410" s="2">
        <v>7.6</v>
      </c>
      <c r="H410" s="2">
        <v>1021.7</v>
      </c>
      <c r="I410" s="2">
        <v>0</v>
      </c>
      <c r="J410" s="2">
        <v>0</v>
      </c>
      <c r="K410" s="2">
        <v>0</v>
      </c>
      <c r="L410" s="2">
        <v>0</v>
      </c>
      <c r="M410" s="2">
        <v>3.9</v>
      </c>
      <c r="N410">
        <v>1.2</v>
      </c>
      <c r="O410">
        <v>327</v>
      </c>
      <c r="P410">
        <v>16.399999999999999</v>
      </c>
      <c r="Q410">
        <v>16.600000000000001</v>
      </c>
      <c r="R410" s="5">
        <v>0.27847222222222201</v>
      </c>
      <c r="T410" s="13">
        <f t="shared" si="8"/>
        <v>16.600000000000001</v>
      </c>
      <c r="U410" s="13">
        <f t="shared" si="10"/>
        <v>-3.1999999999999993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16.8</v>
      </c>
      <c r="C411" s="2">
        <v>75</v>
      </c>
      <c r="D411" s="2">
        <v>12.4</v>
      </c>
      <c r="E411" s="2">
        <v>16.8</v>
      </c>
      <c r="F411" s="2">
        <v>6.5</v>
      </c>
      <c r="G411" s="2">
        <v>6.8</v>
      </c>
      <c r="H411" s="2">
        <v>1021.9</v>
      </c>
      <c r="I411" s="2">
        <v>0</v>
      </c>
      <c r="J411" s="2">
        <v>0</v>
      </c>
      <c r="K411" s="2">
        <v>0</v>
      </c>
      <c r="L411" s="2">
        <v>0</v>
      </c>
      <c r="M411" s="2">
        <v>3.9</v>
      </c>
      <c r="N411">
        <v>1.2</v>
      </c>
      <c r="O411">
        <v>327</v>
      </c>
      <c r="P411">
        <v>16.399999999999999</v>
      </c>
      <c r="Q411">
        <v>16.600000000000001</v>
      </c>
      <c r="R411" s="5">
        <v>0.27916666666666701</v>
      </c>
      <c r="T411" s="13">
        <f t="shared" si="8"/>
        <v>16.600000000000001</v>
      </c>
      <c r="U411" s="13">
        <f t="shared" si="10"/>
        <v>-3.1999999999999993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16.7</v>
      </c>
      <c r="C412" s="2">
        <v>75</v>
      </c>
      <c r="D412" s="2">
        <v>12.3</v>
      </c>
      <c r="E412" s="2">
        <v>16.7</v>
      </c>
      <c r="F412" s="2">
        <v>3.2</v>
      </c>
      <c r="G412" s="2">
        <v>5</v>
      </c>
      <c r="H412" s="2">
        <v>1022</v>
      </c>
      <c r="I412" s="2">
        <v>0</v>
      </c>
      <c r="J412" s="2">
        <v>0</v>
      </c>
      <c r="K412" s="2">
        <v>0</v>
      </c>
      <c r="L412" s="2">
        <v>0</v>
      </c>
      <c r="M412" s="2">
        <v>3.9</v>
      </c>
      <c r="N412">
        <v>1.2</v>
      </c>
      <c r="O412">
        <v>327</v>
      </c>
      <c r="P412">
        <v>16.399999999999999</v>
      </c>
      <c r="Q412">
        <v>16.5</v>
      </c>
      <c r="R412" s="5">
        <v>0.27986111111111101</v>
      </c>
      <c r="T412" s="13">
        <f t="shared" si="8"/>
        <v>16.5</v>
      </c>
      <c r="U412" s="13">
        <f t="shared" si="10"/>
        <v>-3.1999999999999993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16.7</v>
      </c>
      <c r="C413" s="2">
        <v>75</v>
      </c>
      <c r="D413" s="2">
        <v>12.3</v>
      </c>
      <c r="E413" s="2">
        <v>16.7</v>
      </c>
      <c r="F413" s="2">
        <v>4.3</v>
      </c>
      <c r="G413" s="2">
        <v>5.8</v>
      </c>
      <c r="H413" s="2">
        <v>1022</v>
      </c>
      <c r="I413" s="2">
        <v>0</v>
      </c>
      <c r="J413" s="2">
        <v>0</v>
      </c>
      <c r="K413" s="2">
        <v>0</v>
      </c>
      <c r="L413" s="2">
        <v>0</v>
      </c>
      <c r="M413" s="2">
        <v>3.9</v>
      </c>
      <c r="N413">
        <v>1.2</v>
      </c>
      <c r="O413">
        <v>327</v>
      </c>
      <c r="P413">
        <v>16.3</v>
      </c>
      <c r="Q413">
        <v>16.5</v>
      </c>
      <c r="R413" s="5">
        <v>0.280555555555556</v>
      </c>
      <c r="T413" s="13">
        <f t="shared" si="8"/>
        <v>16.5</v>
      </c>
      <c r="U413" s="13">
        <f t="shared" si="10"/>
        <v>-3.1999999999999993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16.7</v>
      </c>
      <c r="C414" s="2">
        <v>75</v>
      </c>
      <c r="D414" s="2">
        <v>12.3</v>
      </c>
      <c r="E414" s="2">
        <v>16.7</v>
      </c>
      <c r="F414" s="2">
        <v>6.5</v>
      </c>
      <c r="G414" s="2">
        <v>8.6</v>
      </c>
      <c r="H414" s="2">
        <v>1022</v>
      </c>
      <c r="I414" s="2">
        <v>0</v>
      </c>
      <c r="J414" s="2">
        <v>0</v>
      </c>
      <c r="K414" s="2">
        <v>0</v>
      </c>
      <c r="L414" s="2">
        <v>0</v>
      </c>
      <c r="M414" s="2">
        <v>3.9</v>
      </c>
      <c r="N414">
        <v>1.2</v>
      </c>
      <c r="O414">
        <v>327</v>
      </c>
      <c r="P414">
        <v>16.3</v>
      </c>
      <c r="Q414">
        <v>16.5</v>
      </c>
      <c r="R414" s="5">
        <v>0.28125</v>
      </c>
      <c r="T414" s="13">
        <f t="shared" si="8"/>
        <v>16.5</v>
      </c>
      <c r="U414" s="13">
        <f t="shared" si="10"/>
        <v>-3.1999999999999993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16.7</v>
      </c>
      <c r="C415" s="2">
        <v>75</v>
      </c>
      <c r="D415" s="2">
        <v>12.3</v>
      </c>
      <c r="E415" s="2">
        <v>16.7</v>
      </c>
      <c r="F415" s="2">
        <v>2.2000000000000002</v>
      </c>
      <c r="G415" s="2">
        <v>4</v>
      </c>
      <c r="H415" s="2">
        <v>1021.9</v>
      </c>
      <c r="I415" s="2">
        <v>0</v>
      </c>
      <c r="J415" s="2">
        <v>0</v>
      </c>
      <c r="K415" s="2">
        <v>0</v>
      </c>
      <c r="L415" s="2">
        <v>0</v>
      </c>
      <c r="M415" s="2">
        <v>3.9</v>
      </c>
      <c r="N415">
        <v>1.2</v>
      </c>
      <c r="O415">
        <v>327</v>
      </c>
      <c r="P415">
        <v>16.3</v>
      </c>
      <c r="Q415">
        <v>16.5</v>
      </c>
      <c r="R415" s="5">
        <v>0.281944444444444</v>
      </c>
      <c r="T415" s="13">
        <f t="shared" si="8"/>
        <v>16.5</v>
      </c>
      <c r="U415" s="13">
        <f t="shared" si="10"/>
        <v>-3.1999999999999993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16.7</v>
      </c>
      <c r="C416" s="2">
        <v>75</v>
      </c>
      <c r="D416" s="2">
        <v>12.3</v>
      </c>
      <c r="E416" s="2">
        <v>16.7</v>
      </c>
      <c r="F416" s="2">
        <v>5.4</v>
      </c>
      <c r="G416" s="2">
        <v>8.3000000000000007</v>
      </c>
      <c r="H416" s="2">
        <v>1022.1</v>
      </c>
      <c r="I416" s="2">
        <v>0</v>
      </c>
      <c r="J416" s="2">
        <v>0</v>
      </c>
      <c r="K416" s="2">
        <v>0</v>
      </c>
      <c r="L416" s="2">
        <v>0</v>
      </c>
      <c r="M416" s="2">
        <v>3.9</v>
      </c>
      <c r="N416">
        <v>1.2</v>
      </c>
      <c r="O416">
        <v>327</v>
      </c>
      <c r="P416">
        <v>16.3</v>
      </c>
      <c r="Q416">
        <v>16.5</v>
      </c>
      <c r="R416" s="5">
        <v>0.28263888888888899</v>
      </c>
      <c r="T416" s="13">
        <f t="shared" si="8"/>
        <v>16.5</v>
      </c>
      <c r="U416" s="13">
        <f t="shared" si="10"/>
        <v>-3.1999999999999993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16.7</v>
      </c>
      <c r="C417" s="2">
        <v>75</v>
      </c>
      <c r="D417" s="2">
        <v>12.3</v>
      </c>
      <c r="E417" s="2">
        <v>16.7</v>
      </c>
      <c r="F417" s="2">
        <v>6.8</v>
      </c>
      <c r="G417" s="2">
        <v>7.6</v>
      </c>
      <c r="H417" s="2">
        <v>1021.9</v>
      </c>
      <c r="I417" s="2">
        <v>0</v>
      </c>
      <c r="J417" s="2">
        <v>0</v>
      </c>
      <c r="K417" s="2">
        <v>0</v>
      </c>
      <c r="L417" s="2">
        <v>0</v>
      </c>
      <c r="M417" s="2">
        <v>3.9</v>
      </c>
      <c r="N417">
        <v>1.2</v>
      </c>
      <c r="O417">
        <v>327</v>
      </c>
      <c r="P417">
        <v>16.3</v>
      </c>
      <c r="Q417">
        <v>16.5</v>
      </c>
      <c r="R417" s="5">
        <v>0.28333333333333299</v>
      </c>
      <c r="T417" s="13">
        <f t="shared" si="8"/>
        <v>16.5</v>
      </c>
      <c r="U417" s="13">
        <f t="shared" si="10"/>
        <v>-3.1999999999999993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16.7</v>
      </c>
      <c r="C418" s="2">
        <v>75</v>
      </c>
      <c r="D418" s="2">
        <v>12.3</v>
      </c>
      <c r="E418" s="2">
        <v>16.7</v>
      </c>
      <c r="F418" s="2">
        <v>6.1</v>
      </c>
      <c r="G418" s="2">
        <v>6.5</v>
      </c>
      <c r="H418" s="2">
        <v>1022.1</v>
      </c>
      <c r="I418" s="2">
        <v>0</v>
      </c>
      <c r="J418" s="2">
        <v>0</v>
      </c>
      <c r="K418" s="2">
        <v>0</v>
      </c>
      <c r="L418" s="2">
        <v>0</v>
      </c>
      <c r="M418" s="2">
        <v>3.9</v>
      </c>
      <c r="N418">
        <v>1.2</v>
      </c>
      <c r="O418">
        <v>327</v>
      </c>
      <c r="P418">
        <v>16.2</v>
      </c>
      <c r="Q418">
        <v>16.5</v>
      </c>
      <c r="R418" s="5">
        <v>0.28402777777777799</v>
      </c>
      <c r="T418" s="13">
        <f t="shared" si="8"/>
        <v>16.5</v>
      </c>
      <c r="U418" s="13">
        <f t="shared" si="10"/>
        <v>-3.1999999999999993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16.7</v>
      </c>
      <c r="C419" s="2">
        <v>75</v>
      </c>
      <c r="D419" s="2">
        <v>12.3</v>
      </c>
      <c r="E419" s="2">
        <v>16.7</v>
      </c>
      <c r="F419" s="2">
        <v>6.1</v>
      </c>
      <c r="G419" s="2">
        <v>10.1</v>
      </c>
      <c r="H419" s="2">
        <v>1021.9</v>
      </c>
      <c r="I419" s="2">
        <v>0</v>
      </c>
      <c r="J419" s="2">
        <v>0</v>
      </c>
      <c r="K419" s="2">
        <v>0</v>
      </c>
      <c r="L419" s="2">
        <v>0</v>
      </c>
      <c r="M419" s="2">
        <v>3.9</v>
      </c>
      <c r="N419">
        <v>1.2</v>
      </c>
      <c r="O419">
        <v>327</v>
      </c>
      <c r="P419">
        <v>16.2</v>
      </c>
      <c r="Q419">
        <v>16.399999999999999</v>
      </c>
      <c r="R419" s="5">
        <v>0.28472222222222199</v>
      </c>
      <c r="T419" s="13">
        <f t="shared" si="8"/>
        <v>16.399999999999999</v>
      </c>
      <c r="U419" s="13">
        <f t="shared" si="10"/>
        <v>-3.3000000000000007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16.7</v>
      </c>
      <c r="C420" s="2">
        <v>75</v>
      </c>
      <c r="D420" s="2">
        <v>12.3</v>
      </c>
      <c r="E420" s="2">
        <v>16.7</v>
      </c>
      <c r="F420" s="2">
        <v>0</v>
      </c>
      <c r="G420" s="2">
        <v>7.9</v>
      </c>
      <c r="H420" s="2">
        <v>1022.1</v>
      </c>
      <c r="I420" s="2">
        <v>0</v>
      </c>
      <c r="J420" s="2">
        <v>0</v>
      </c>
      <c r="K420" s="2">
        <v>0</v>
      </c>
      <c r="L420" s="2">
        <v>0</v>
      </c>
      <c r="M420" s="2">
        <v>3.9</v>
      </c>
      <c r="N420">
        <v>1.2</v>
      </c>
      <c r="O420">
        <v>327</v>
      </c>
      <c r="P420">
        <v>16.2</v>
      </c>
      <c r="Q420">
        <v>16.399999999999999</v>
      </c>
      <c r="R420" s="5">
        <v>0.28541666666666698</v>
      </c>
      <c r="T420" s="13">
        <f t="shared" si="8"/>
        <v>16.399999999999999</v>
      </c>
      <c r="U420" s="13">
        <f t="shared" si="10"/>
        <v>-3.3000000000000007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16.7</v>
      </c>
      <c r="C421" s="2">
        <v>75</v>
      </c>
      <c r="D421" s="2">
        <v>12.3</v>
      </c>
      <c r="E421" s="2">
        <v>16.7</v>
      </c>
      <c r="F421" s="2">
        <v>5.4</v>
      </c>
      <c r="G421" s="2">
        <v>5.8</v>
      </c>
      <c r="H421" s="2">
        <v>1022</v>
      </c>
      <c r="I421" s="2">
        <v>0</v>
      </c>
      <c r="J421" s="2">
        <v>0</v>
      </c>
      <c r="K421" s="2">
        <v>0</v>
      </c>
      <c r="L421" s="2">
        <v>0</v>
      </c>
      <c r="M421" s="2">
        <v>3.9</v>
      </c>
      <c r="N421">
        <v>1.2</v>
      </c>
      <c r="O421">
        <v>327</v>
      </c>
      <c r="P421">
        <v>16.2</v>
      </c>
      <c r="Q421">
        <v>16.399999999999999</v>
      </c>
      <c r="R421" s="5">
        <v>0.28611111111111098</v>
      </c>
      <c r="T421" s="13">
        <f t="shared" si="8"/>
        <v>16.399999999999999</v>
      </c>
      <c r="U421" s="13">
        <f t="shared" si="10"/>
        <v>-3.3000000000000007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16.600000000000001</v>
      </c>
      <c r="C422" s="2">
        <v>75</v>
      </c>
      <c r="D422" s="2">
        <v>12.2</v>
      </c>
      <c r="E422" s="2">
        <v>16.600000000000001</v>
      </c>
      <c r="F422" s="2">
        <v>8.6</v>
      </c>
      <c r="G422" s="2">
        <v>8.6</v>
      </c>
      <c r="H422" s="2">
        <v>1022</v>
      </c>
      <c r="I422" s="2">
        <v>0</v>
      </c>
      <c r="J422" s="2">
        <v>0</v>
      </c>
      <c r="K422" s="2">
        <v>0</v>
      </c>
      <c r="L422" s="2">
        <v>0</v>
      </c>
      <c r="M422" s="2">
        <v>3.9</v>
      </c>
      <c r="N422">
        <v>1.2</v>
      </c>
      <c r="O422">
        <v>327</v>
      </c>
      <c r="P422">
        <v>16.2</v>
      </c>
      <c r="Q422">
        <v>16.399999999999999</v>
      </c>
      <c r="R422" s="5">
        <v>0.28680555555555598</v>
      </c>
      <c r="T422" s="13">
        <f t="shared" si="8"/>
        <v>16.399999999999999</v>
      </c>
      <c r="U422" s="13">
        <f t="shared" si="10"/>
        <v>-3.2000000000000028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16.600000000000001</v>
      </c>
      <c r="C423" s="2">
        <v>75</v>
      </c>
      <c r="D423" s="2">
        <v>12.2</v>
      </c>
      <c r="E423" s="2">
        <v>16.600000000000001</v>
      </c>
      <c r="F423" s="2">
        <v>4</v>
      </c>
      <c r="G423" s="2">
        <v>7.2</v>
      </c>
      <c r="H423" s="2">
        <v>1022</v>
      </c>
      <c r="I423" s="2">
        <v>0</v>
      </c>
      <c r="J423" s="2">
        <v>0</v>
      </c>
      <c r="K423" s="2">
        <v>0</v>
      </c>
      <c r="L423" s="2">
        <v>0</v>
      </c>
      <c r="M423" s="2">
        <v>3.9</v>
      </c>
      <c r="N423">
        <v>1.2</v>
      </c>
      <c r="O423">
        <v>327</v>
      </c>
      <c r="P423">
        <v>16.2</v>
      </c>
      <c r="Q423">
        <v>16.399999999999999</v>
      </c>
      <c r="R423" s="5">
        <v>0.28749999999999998</v>
      </c>
      <c r="T423" s="13">
        <f t="shared" si="8"/>
        <v>16.399999999999999</v>
      </c>
      <c r="U423" s="13">
        <f t="shared" si="10"/>
        <v>-3.2000000000000028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16.600000000000001</v>
      </c>
      <c r="C424" s="2">
        <v>75</v>
      </c>
      <c r="D424" s="2">
        <v>12.2</v>
      </c>
      <c r="E424" s="2">
        <v>16.600000000000001</v>
      </c>
      <c r="F424" s="2">
        <v>11.5</v>
      </c>
      <c r="G424" s="2">
        <v>12.2</v>
      </c>
      <c r="H424" s="2">
        <v>1022</v>
      </c>
      <c r="I424" s="2">
        <v>0</v>
      </c>
      <c r="J424" s="2">
        <v>0</v>
      </c>
      <c r="K424" s="2">
        <v>0</v>
      </c>
      <c r="L424" s="2">
        <v>0</v>
      </c>
      <c r="M424" s="2">
        <v>3.9</v>
      </c>
      <c r="N424">
        <v>1.2</v>
      </c>
      <c r="O424">
        <v>327</v>
      </c>
      <c r="P424">
        <v>16.2</v>
      </c>
      <c r="Q424">
        <v>16.399999999999999</v>
      </c>
      <c r="R424" s="5">
        <v>0.28819444444444398</v>
      </c>
      <c r="T424" s="13">
        <f t="shared" si="8"/>
        <v>16.399999999999999</v>
      </c>
      <c r="U424" s="13">
        <f t="shared" si="10"/>
        <v>-3.2000000000000028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16.600000000000001</v>
      </c>
      <c r="C425" s="2">
        <v>75</v>
      </c>
      <c r="D425" s="2">
        <v>12.2</v>
      </c>
      <c r="E425" s="2">
        <v>16.600000000000001</v>
      </c>
      <c r="F425" s="2">
        <v>5.8</v>
      </c>
      <c r="G425" s="2">
        <v>9.6999999999999993</v>
      </c>
      <c r="H425" s="2">
        <v>1021.9</v>
      </c>
      <c r="I425" s="2">
        <v>0</v>
      </c>
      <c r="J425" s="2">
        <v>0</v>
      </c>
      <c r="K425" s="2">
        <v>0</v>
      </c>
      <c r="L425" s="2">
        <v>0</v>
      </c>
      <c r="M425" s="2">
        <v>3.9</v>
      </c>
      <c r="N425">
        <v>1.2</v>
      </c>
      <c r="O425">
        <v>327</v>
      </c>
      <c r="P425">
        <v>16.100000000000001</v>
      </c>
      <c r="Q425">
        <v>16.399999999999999</v>
      </c>
      <c r="R425" s="5">
        <v>0.28888888888888897</v>
      </c>
      <c r="T425" s="13">
        <f t="shared" si="8"/>
        <v>16.399999999999999</v>
      </c>
      <c r="U425" s="13">
        <f t="shared" si="10"/>
        <v>-3.2000000000000028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16.600000000000001</v>
      </c>
      <c r="C426" s="2">
        <v>75</v>
      </c>
      <c r="D426" s="2">
        <v>12.2</v>
      </c>
      <c r="E426" s="2">
        <v>16.600000000000001</v>
      </c>
      <c r="F426" s="2">
        <v>7.2</v>
      </c>
      <c r="G426" s="2">
        <v>13.7</v>
      </c>
      <c r="H426" s="2">
        <v>1022.1</v>
      </c>
      <c r="I426" s="2">
        <v>0</v>
      </c>
      <c r="J426" s="2">
        <v>0</v>
      </c>
      <c r="K426" s="2">
        <v>0</v>
      </c>
      <c r="L426" s="2">
        <v>0</v>
      </c>
      <c r="M426" s="2">
        <v>3.9</v>
      </c>
      <c r="N426">
        <v>1.2</v>
      </c>
      <c r="O426">
        <v>327</v>
      </c>
      <c r="P426">
        <v>16.100000000000001</v>
      </c>
      <c r="Q426">
        <v>16.399999999999999</v>
      </c>
      <c r="R426" s="5">
        <v>0.28958333333333303</v>
      </c>
      <c r="T426" s="13">
        <f t="shared" si="8"/>
        <v>16.399999999999999</v>
      </c>
      <c r="U426" s="13">
        <f t="shared" si="10"/>
        <v>-3.2000000000000028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16.600000000000001</v>
      </c>
      <c r="C427" s="2">
        <v>75</v>
      </c>
      <c r="D427" s="2">
        <v>12.2</v>
      </c>
      <c r="E427" s="2">
        <v>16.600000000000001</v>
      </c>
      <c r="F427" s="2">
        <v>5.4</v>
      </c>
      <c r="G427" s="2">
        <v>9</v>
      </c>
      <c r="H427" s="2">
        <v>1021.9</v>
      </c>
      <c r="I427" s="2">
        <v>0</v>
      </c>
      <c r="J427" s="2">
        <v>0</v>
      </c>
      <c r="K427" s="2">
        <v>0</v>
      </c>
      <c r="L427" s="2">
        <v>0</v>
      </c>
      <c r="M427" s="2">
        <v>3.9</v>
      </c>
      <c r="N427">
        <v>1.2</v>
      </c>
      <c r="O427">
        <v>327</v>
      </c>
      <c r="P427">
        <v>16.100000000000001</v>
      </c>
      <c r="Q427">
        <v>16.399999999999999</v>
      </c>
      <c r="R427" s="5">
        <v>0.29027777777777802</v>
      </c>
      <c r="T427" s="13">
        <f t="shared" si="8"/>
        <v>16.399999999999999</v>
      </c>
      <c r="U427" s="13">
        <f t="shared" si="10"/>
        <v>-3.2000000000000028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16.600000000000001</v>
      </c>
      <c r="C428" s="2">
        <v>75</v>
      </c>
      <c r="D428" s="2">
        <v>12.2</v>
      </c>
      <c r="E428" s="2">
        <v>16.600000000000001</v>
      </c>
      <c r="F428" s="2">
        <v>6.8</v>
      </c>
      <c r="G428" s="2">
        <v>9.6999999999999993</v>
      </c>
      <c r="H428" s="2">
        <v>1021.8</v>
      </c>
      <c r="I428" s="2">
        <v>0</v>
      </c>
      <c r="J428" s="2">
        <v>0</v>
      </c>
      <c r="K428" s="2">
        <v>0</v>
      </c>
      <c r="L428" s="2">
        <v>0</v>
      </c>
      <c r="M428" s="2">
        <v>3.9</v>
      </c>
      <c r="N428">
        <v>1.2</v>
      </c>
      <c r="O428">
        <v>327</v>
      </c>
      <c r="P428">
        <v>16.100000000000001</v>
      </c>
      <c r="Q428">
        <v>16.399999999999999</v>
      </c>
      <c r="R428" s="5">
        <v>0.29097222222222202</v>
      </c>
      <c r="T428" s="13">
        <f t="shared" si="8"/>
        <v>16.399999999999999</v>
      </c>
      <c r="U428" s="13">
        <f t="shared" si="10"/>
        <v>-3.2000000000000028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16.600000000000001</v>
      </c>
      <c r="C429" s="2">
        <v>75</v>
      </c>
      <c r="D429" s="2">
        <v>12.2</v>
      </c>
      <c r="E429" s="2">
        <v>16.600000000000001</v>
      </c>
      <c r="F429" s="2">
        <v>6.1</v>
      </c>
      <c r="G429" s="2">
        <v>7.9</v>
      </c>
      <c r="H429" s="2">
        <v>1022</v>
      </c>
      <c r="I429" s="2">
        <v>0</v>
      </c>
      <c r="J429" s="2">
        <v>0</v>
      </c>
      <c r="K429" s="2">
        <v>0</v>
      </c>
      <c r="L429" s="2">
        <v>0</v>
      </c>
      <c r="M429" s="2">
        <v>3.9</v>
      </c>
      <c r="N429">
        <v>1.2</v>
      </c>
      <c r="O429">
        <v>327</v>
      </c>
      <c r="P429">
        <v>16.100000000000001</v>
      </c>
      <c r="Q429">
        <v>16.3</v>
      </c>
      <c r="R429" s="5">
        <v>0.29166666666666702</v>
      </c>
      <c r="T429" s="13">
        <f t="shared" si="8"/>
        <v>16.3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16.600000000000001</v>
      </c>
      <c r="C430" s="2">
        <v>75</v>
      </c>
      <c r="D430" s="2">
        <v>12.2</v>
      </c>
      <c r="E430" s="2">
        <v>16.600000000000001</v>
      </c>
      <c r="F430" s="2">
        <v>3.2</v>
      </c>
      <c r="G430" s="2">
        <v>7.6</v>
      </c>
      <c r="H430" s="2">
        <v>1022</v>
      </c>
      <c r="I430" s="2">
        <v>0</v>
      </c>
      <c r="J430" s="2">
        <v>0</v>
      </c>
      <c r="K430" s="2">
        <v>0</v>
      </c>
      <c r="L430" s="2">
        <v>0</v>
      </c>
      <c r="M430" s="2">
        <v>3.9</v>
      </c>
      <c r="N430">
        <v>1.2</v>
      </c>
      <c r="O430">
        <v>327</v>
      </c>
      <c r="P430">
        <v>16.100000000000001</v>
      </c>
      <c r="Q430">
        <v>16.3</v>
      </c>
      <c r="R430" s="5">
        <v>0.29236111111111102</v>
      </c>
      <c r="T430" s="13">
        <f t="shared" si="8"/>
        <v>16.3</v>
      </c>
      <c r="U430" s="13">
        <f t="shared" si="10"/>
        <v>-3.3000000000000007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16.600000000000001</v>
      </c>
      <c r="C431" s="2">
        <v>76</v>
      </c>
      <c r="D431" s="2">
        <v>12.3</v>
      </c>
      <c r="E431" s="2">
        <v>16.600000000000001</v>
      </c>
      <c r="F431" s="2">
        <v>10.1</v>
      </c>
      <c r="G431" s="2">
        <v>10.4</v>
      </c>
      <c r="H431" s="2">
        <v>1021.9</v>
      </c>
      <c r="I431" s="2">
        <v>0</v>
      </c>
      <c r="J431" s="2">
        <v>0</v>
      </c>
      <c r="K431" s="2">
        <v>0</v>
      </c>
      <c r="L431" s="2">
        <v>0</v>
      </c>
      <c r="M431" s="2">
        <v>3.9</v>
      </c>
      <c r="N431">
        <v>1.2</v>
      </c>
      <c r="O431">
        <v>327</v>
      </c>
      <c r="P431">
        <v>16.100000000000001</v>
      </c>
      <c r="Q431">
        <v>16.3</v>
      </c>
      <c r="R431" s="5">
        <v>0.29305555555555601</v>
      </c>
      <c r="T431" s="13">
        <f t="shared" si="8"/>
        <v>16.3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16.600000000000001</v>
      </c>
      <c r="C432" s="2">
        <v>76</v>
      </c>
      <c r="D432" s="2">
        <v>12.3</v>
      </c>
      <c r="E432" s="2">
        <v>16.600000000000001</v>
      </c>
      <c r="F432" s="2">
        <v>5</v>
      </c>
      <c r="G432" s="2">
        <v>10.1</v>
      </c>
      <c r="H432" s="2">
        <v>1022</v>
      </c>
      <c r="I432" s="2">
        <v>0</v>
      </c>
      <c r="J432" s="2">
        <v>0</v>
      </c>
      <c r="K432" s="2">
        <v>0</v>
      </c>
      <c r="L432" s="2">
        <v>0</v>
      </c>
      <c r="M432" s="2">
        <v>3.9</v>
      </c>
      <c r="N432">
        <v>1.2</v>
      </c>
      <c r="O432">
        <v>327</v>
      </c>
      <c r="P432">
        <v>16.100000000000001</v>
      </c>
      <c r="Q432">
        <v>16.3</v>
      </c>
      <c r="R432" s="5">
        <v>0.29375000000000001</v>
      </c>
      <c r="T432" s="13">
        <f t="shared" si="8"/>
        <v>16.3</v>
      </c>
      <c r="U432" s="13">
        <f t="shared" si="10"/>
        <v>-3.3000000000000007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16.600000000000001</v>
      </c>
      <c r="C433" s="2">
        <v>76</v>
      </c>
      <c r="D433" s="2">
        <v>12.3</v>
      </c>
      <c r="E433" s="2">
        <v>16.600000000000001</v>
      </c>
      <c r="F433" s="2">
        <v>4</v>
      </c>
      <c r="G433" s="2">
        <v>5</v>
      </c>
      <c r="H433" s="2">
        <v>1022</v>
      </c>
      <c r="I433" s="2">
        <v>0</v>
      </c>
      <c r="J433" s="2">
        <v>0</v>
      </c>
      <c r="K433" s="2">
        <v>0</v>
      </c>
      <c r="L433" s="2">
        <v>0</v>
      </c>
      <c r="M433" s="2">
        <v>3.9</v>
      </c>
      <c r="N433">
        <v>1.2</v>
      </c>
      <c r="O433">
        <v>327</v>
      </c>
      <c r="P433">
        <v>16</v>
      </c>
      <c r="Q433">
        <v>16.3</v>
      </c>
      <c r="R433" s="5">
        <v>0.29444444444444401</v>
      </c>
      <c r="T433" s="13">
        <f t="shared" si="8"/>
        <v>16.3</v>
      </c>
      <c r="U433" s="13">
        <f t="shared" si="10"/>
        <v>-3.3000000000000007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16.5</v>
      </c>
      <c r="C434" s="2">
        <v>76</v>
      </c>
      <c r="D434" s="2">
        <v>12.2</v>
      </c>
      <c r="E434" s="2">
        <v>16.5</v>
      </c>
      <c r="F434" s="2">
        <v>6.5</v>
      </c>
      <c r="G434" s="2">
        <v>7.6</v>
      </c>
      <c r="H434" s="2">
        <v>1021.9</v>
      </c>
      <c r="I434" s="2">
        <v>0</v>
      </c>
      <c r="J434" s="2">
        <v>0</v>
      </c>
      <c r="K434" s="2">
        <v>0</v>
      </c>
      <c r="L434" s="2">
        <v>0</v>
      </c>
      <c r="M434" s="2">
        <v>3.9</v>
      </c>
      <c r="N434">
        <v>1.2</v>
      </c>
      <c r="O434">
        <v>327</v>
      </c>
      <c r="P434">
        <v>16</v>
      </c>
      <c r="Q434">
        <v>16.3</v>
      </c>
      <c r="R434" s="5">
        <v>0.29513888888888901</v>
      </c>
      <c r="T434" s="13">
        <f t="shared" si="8"/>
        <v>16.3</v>
      </c>
      <c r="U434" s="13">
        <f t="shared" si="10"/>
        <v>-3.1999999999999993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16.5</v>
      </c>
      <c r="C435" s="2">
        <v>76</v>
      </c>
      <c r="D435" s="2">
        <v>12.2</v>
      </c>
      <c r="E435" s="2">
        <v>16.5</v>
      </c>
      <c r="F435" s="2">
        <v>5.8</v>
      </c>
      <c r="G435" s="2">
        <v>7.2</v>
      </c>
      <c r="H435" s="2">
        <v>1022</v>
      </c>
      <c r="I435" s="2">
        <v>0</v>
      </c>
      <c r="J435" s="2">
        <v>0</v>
      </c>
      <c r="K435" s="2">
        <v>0</v>
      </c>
      <c r="L435" s="2">
        <v>0</v>
      </c>
      <c r="M435" s="2">
        <v>3.9</v>
      </c>
      <c r="N435">
        <v>1.2</v>
      </c>
      <c r="O435">
        <v>327</v>
      </c>
      <c r="P435">
        <v>16</v>
      </c>
      <c r="Q435">
        <v>16.2</v>
      </c>
      <c r="R435" s="5">
        <v>0.295833333333333</v>
      </c>
      <c r="T435" s="13">
        <f t="shared" si="8"/>
        <v>16.2</v>
      </c>
      <c r="U435" s="13">
        <f t="shared" si="10"/>
        <v>-3.3000000000000007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16.5</v>
      </c>
      <c r="C436" s="2">
        <v>76</v>
      </c>
      <c r="D436" s="2">
        <v>12.2</v>
      </c>
      <c r="E436" s="2">
        <v>16.5</v>
      </c>
      <c r="F436" s="2">
        <v>4</v>
      </c>
      <c r="G436" s="2">
        <v>5</v>
      </c>
      <c r="H436" s="2">
        <v>1022</v>
      </c>
      <c r="I436" s="2">
        <v>0</v>
      </c>
      <c r="J436" s="2">
        <v>0</v>
      </c>
      <c r="K436" s="2">
        <v>0</v>
      </c>
      <c r="L436" s="2">
        <v>0</v>
      </c>
      <c r="M436" s="2">
        <v>3.9</v>
      </c>
      <c r="N436">
        <v>1.2</v>
      </c>
      <c r="O436">
        <v>327</v>
      </c>
      <c r="P436">
        <v>16</v>
      </c>
      <c r="Q436">
        <v>16.2</v>
      </c>
      <c r="R436" s="5">
        <v>0.296527777777778</v>
      </c>
      <c r="T436" s="13">
        <f t="shared" si="8"/>
        <v>16.2</v>
      </c>
      <c r="U436" s="13">
        <f t="shared" si="10"/>
        <v>-3.3000000000000007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16.5</v>
      </c>
      <c r="C437" s="2">
        <v>76</v>
      </c>
      <c r="D437" s="2">
        <v>12.2</v>
      </c>
      <c r="E437" s="2">
        <v>16.5</v>
      </c>
      <c r="F437" s="2">
        <v>9</v>
      </c>
      <c r="G437" s="2">
        <v>9.4</v>
      </c>
      <c r="H437" s="2">
        <v>1022.1</v>
      </c>
      <c r="I437" s="2">
        <v>0</v>
      </c>
      <c r="J437" s="2">
        <v>0</v>
      </c>
      <c r="K437" s="2">
        <v>0</v>
      </c>
      <c r="L437" s="2">
        <v>0</v>
      </c>
      <c r="M437" s="2">
        <v>3.9</v>
      </c>
      <c r="N437">
        <v>1.2</v>
      </c>
      <c r="O437">
        <v>327</v>
      </c>
      <c r="P437">
        <v>16</v>
      </c>
      <c r="Q437">
        <v>16.2</v>
      </c>
      <c r="R437" s="5">
        <v>0.297222222222222</v>
      </c>
      <c r="T437" s="13">
        <f t="shared" si="8"/>
        <v>16.2</v>
      </c>
      <c r="U437" s="13">
        <f t="shared" si="10"/>
        <v>-3.3000000000000007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16.5</v>
      </c>
      <c r="C438" s="2">
        <v>76</v>
      </c>
      <c r="D438" s="2">
        <v>12.2</v>
      </c>
      <c r="E438" s="2">
        <v>16.5</v>
      </c>
      <c r="F438" s="2">
        <v>3.2</v>
      </c>
      <c r="G438" s="2">
        <v>6.5</v>
      </c>
      <c r="H438" s="2">
        <v>1022</v>
      </c>
      <c r="I438" s="2">
        <v>0</v>
      </c>
      <c r="J438" s="2">
        <v>0</v>
      </c>
      <c r="K438" s="2">
        <v>0</v>
      </c>
      <c r="L438" s="2">
        <v>0</v>
      </c>
      <c r="M438" s="2">
        <v>3.9</v>
      </c>
      <c r="N438">
        <v>1.2</v>
      </c>
      <c r="O438">
        <v>327</v>
      </c>
      <c r="P438">
        <v>16</v>
      </c>
      <c r="Q438">
        <v>16.2</v>
      </c>
      <c r="R438" s="5">
        <v>0.297916666666667</v>
      </c>
      <c r="T438" s="13">
        <f t="shared" si="8"/>
        <v>16.2</v>
      </c>
      <c r="U438" s="13">
        <f t="shared" si="10"/>
        <v>-3.3000000000000007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16.5</v>
      </c>
      <c r="C439" s="2">
        <v>76</v>
      </c>
      <c r="D439" s="2">
        <v>12.2</v>
      </c>
      <c r="E439" s="2">
        <v>16.5</v>
      </c>
      <c r="F439" s="2">
        <v>4.3</v>
      </c>
      <c r="G439" s="2">
        <v>4.3</v>
      </c>
      <c r="H439" s="2">
        <v>1022.1</v>
      </c>
      <c r="I439" s="2">
        <v>0</v>
      </c>
      <c r="J439" s="2">
        <v>0</v>
      </c>
      <c r="K439" s="2">
        <v>0</v>
      </c>
      <c r="L439" s="2">
        <v>0</v>
      </c>
      <c r="M439" s="2">
        <v>3.9</v>
      </c>
      <c r="N439">
        <v>1.2</v>
      </c>
      <c r="O439">
        <v>327</v>
      </c>
      <c r="P439">
        <v>16</v>
      </c>
      <c r="Q439">
        <v>16.2</v>
      </c>
      <c r="R439" s="5">
        <v>0.29861111111111099</v>
      </c>
      <c r="T439" s="13">
        <f t="shared" si="8"/>
        <v>16.2</v>
      </c>
      <c r="U439" s="13">
        <f t="shared" si="10"/>
        <v>-3.3000000000000007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16.5</v>
      </c>
      <c r="C440" s="2">
        <v>76</v>
      </c>
      <c r="D440" s="2">
        <v>12.2</v>
      </c>
      <c r="E440" s="2">
        <v>16.5</v>
      </c>
      <c r="F440" s="2">
        <v>5.8</v>
      </c>
      <c r="G440" s="2">
        <v>6.8</v>
      </c>
      <c r="H440" s="2">
        <v>1021.9</v>
      </c>
      <c r="I440" s="2">
        <v>0</v>
      </c>
      <c r="J440" s="2">
        <v>0</v>
      </c>
      <c r="K440" s="2">
        <v>0</v>
      </c>
      <c r="L440" s="2">
        <v>0</v>
      </c>
      <c r="M440" s="2">
        <v>3.9</v>
      </c>
      <c r="N440">
        <v>1.2</v>
      </c>
      <c r="O440">
        <v>327</v>
      </c>
      <c r="P440">
        <v>15.9</v>
      </c>
      <c r="Q440">
        <v>16.2</v>
      </c>
      <c r="R440" s="5">
        <v>0.29930555555555599</v>
      </c>
      <c r="T440" s="13">
        <f t="shared" si="8"/>
        <v>16.2</v>
      </c>
      <c r="U440" s="13">
        <f t="shared" si="10"/>
        <v>-3.3000000000000007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16.5</v>
      </c>
      <c r="C441" s="2">
        <v>76</v>
      </c>
      <c r="D441" s="2">
        <v>12.2</v>
      </c>
      <c r="E441" s="2">
        <v>16.5</v>
      </c>
      <c r="F441" s="2">
        <v>3.2</v>
      </c>
      <c r="G441" s="2">
        <v>6.1</v>
      </c>
      <c r="H441" s="2">
        <v>1021.9</v>
      </c>
      <c r="I441" s="2">
        <v>0</v>
      </c>
      <c r="J441" s="2">
        <v>0</v>
      </c>
      <c r="K441" s="2">
        <v>0</v>
      </c>
      <c r="L441" s="2">
        <v>0</v>
      </c>
      <c r="M441" s="2">
        <v>3.9</v>
      </c>
      <c r="N441">
        <v>1.2</v>
      </c>
      <c r="O441">
        <v>327</v>
      </c>
      <c r="P441">
        <v>15.9</v>
      </c>
      <c r="Q441">
        <v>16.2</v>
      </c>
      <c r="R441" s="5">
        <v>0.3</v>
      </c>
      <c r="T441" s="13">
        <f t="shared" si="8"/>
        <v>16.2</v>
      </c>
      <c r="U441" s="13">
        <f t="shared" si="10"/>
        <v>-3.3000000000000007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16.5</v>
      </c>
      <c r="C442" s="2">
        <v>76</v>
      </c>
      <c r="D442" s="2">
        <v>12.2</v>
      </c>
      <c r="E442" s="2">
        <v>16.5</v>
      </c>
      <c r="F442" s="2">
        <v>4.7</v>
      </c>
      <c r="G442" s="2">
        <v>9.4</v>
      </c>
      <c r="H442" s="2">
        <v>1022</v>
      </c>
      <c r="I442" s="2">
        <v>0</v>
      </c>
      <c r="J442" s="2">
        <v>0</v>
      </c>
      <c r="K442" s="2">
        <v>0</v>
      </c>
      <c r="L442" s="2">
        <v>0</v>
      </c>
      <c r="M442" s="2">
        <v>3.9</v>
      </c>
      <c r="N442">
        <v>1.2</v>
      </c>
      <c r="O442">
        <v>327</v>
      </c>
      <c r="P442">
        <v>15.9</v>
      </c>
      <c r="Q442">
        <v>16.2</v>
      </c>
      <c r="R442" s="5">
        <v>0.30069444444444399</v>
      </c>
      <c r="T442" s="13">
        <f t="shared" si="8"/>
        <v>16.2</v>
      </c>
      <c r="U442" s="13">
        <f t="shared" si="10"/>
        <v>-3.3000000000000007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16.399999999999999</v>
      </c>
      <c r="C443" s="2">
        <v>76</v>
      </c>
      <c r="D443" s="2">
        <v>12.2</v>
      </c>
      <c r="E443" s="2">
        <v>16.399999999999999</v>
      </c>
      <c r="F443" s="2">
        <v>5.4</v>
      </c>
      <c r="G443" s="2">
        <v>6.5</v>
      </c>
      <c r="H443" s="2">
        <v>1022</v>
      </c>
      <c r="I443" s="2">
        <v>0</v>
      </c>
      <c r="J443" s="2">
        <v>0</v>
      </c>
      <c r="K443" s="2">
        <v>0</v>
      </c>
      <c r="L443" s="2">
        <v>0</v>
      </c>
      <c r="M443" s="2">
        <v>3.9</v>
      </c>
      <c r="N443">
        <v>1.2</v>
      </c>
      <c r="O443">
        <v>327</v>
      </c>
      <c r="P443">
        <v>15.9</v>
      </c>
      <c r="Q443">
        <v>16.100000000000001</v>
      </c>
      <c r="R443" s="5">
        <v>0.30138888888888898</v>
      </c>
      <c r="T443" s="13">
        <f t="shared" si="8"/>
        <v>16.100000000000001</v>
      </c>
      <c r="U443" s="13">
        <f t="shared" si="10"/>
        <v>-3.2999999999999972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>
        <v>16.399999999999999</v>
      </c>
      <c r="C444" s="2">
        <v>76</v>
      </c>
      <c r="D444" s="2">
        <v>12.2</v>
      </c>
      <c r="E444" s="2">
        <v>16.399999999999999</v>
      </c>
      <c r="F444" s="2">
        <v>4.3</v>
      </c>
      <c r="G444" s="2">
        <v>5.4</v>
      </c>
      <c r="H444" s="2">
        <v>1022.1</v>
      </c>
      <c r="I444" s="2">
        <v>0</v>
      </c>
      <c r="J444" s="2">
        <v>0</v>
      </c>
      <c r="K444" s="2">
        <v>0</v>
      </c>
      <c r="L444" s="2">
        <v>0</v>
      </c>
      <c r="M444" s="2">
        <v>3.9</v>
      </c>
      <c r="N444">
        <v>1.2</v>
      </c>
      <c r="O444">
        <v>327</v>
      </c>
      <c r="P444">
        <v>15.9</v>
      </c>
      <c r="Q444">
        <v>16.100000000000001</v>
      </c>
      <c r="R444" s="5">
        <v>0.30208333333333298</v>
      </c>
      <c r="T444" s="13">
        <f t="shared" si="8"/>
        <v>16.100000000000001</v>
      </c>
      <c r="U444" s="13">
        <f t="shared" si="10"/>
        <v>-3.2999999999999972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>
        <v>16.399999999999999</v>
      </c>
      <c r="C445" s="2">
        <v>76</v>
      </c>
      <c r="D445" s="2">
        <v>12.2</v>
      </c>
      <c r="E445" s="2">
        <v>16.399999999999999</v>
      </c>
      <c r="F445" s="2">
        <v>2.9</v>
      </c>
      <c r="G445" s="2">
        <v>5.4</v>
      </c>
      <c r="H445" s="2">
        <v>1021.8</v>
      </c>
      <c r="I445" s="2">
        <v>0</v>
      </c>
      <c r="J445" s="2">
        <v>0</v>
      </c>
      <c r="K445" s="2">
        <v>0</v>
      </c>
      <c r="L445" s="2">
        <v>0</v>
      </c>
      <c r="M445" s="2">
        <v>3.9</v>
      </c>
      <c r="N445">
        <v>1.2</v>
      </c>
      <c r="O445">
        <v>327</v>
      </c>
      <c r="P445">
        <v>15.9</v>
      </c>
      <c r="Q445">
        <v>16.100000000000001</v>
      </c>
      <c r="R445" s="5">
        <v>0.30277777777777798</v>
      </c>
      <c r="T445" s="13">
        <f t="shared" si="8"/>
        <v>16.100000000000001</v>
      </c>
      <c r="U445" s="13">
        <f t="shared" si="10"/>
        <v>-3.2999999999999972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>
        <v>16.399999999999999</v>
      </c>
      <c r="C446" s="2">
        <v>76</v>
      </c>
      <c r="D446" s="2">
        <v>12.2</v>
      </c>
      <c r="E446" s="2">
        <v>16.399999999999999</v>
      </c>
      <c r="F446" s="2">
        <v>6.8</v>
      </c>
      <c r="G446" s="2">
        <v>7.6</v>
      </c>
      <c r="H446" s="2">
        <v>1022.1</v>
      </c>
      <c r="I446" s="2">
        <v>0</v>
      </c>
      <c r="J446" s="2">
        <v>0</v>
      </c>
      <c r="K446" s="2">
        <v>0</v>
      </c>
      <c r="L446" s="2">
        <v>0</v>
      </c>
      <c r="M446" s="2">
        <v>3.9</v>
      </c>
      <c r="N446">
        <v>1.2</v>
      </c>
      <c r="O446">
        <v>327</v>
      </c>
      <c r="P446">
        <v>15.8</v>
      </c>
      <c r="Q446">
        <v>16.100000000000001</v>
      </c>
      <c r="R446" s="5">
        <v>0.30347222222222198</v>
      </c>
      <c r="T446" s="13">
        <f t="shared" si="8"/>
        <v>16.100000000000001</v>
      </c>
      <c r="U446" s="13">
        <f t="shared" si="10"/>
        <v>-3.2999999999999972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>
        <v>16.399999999999999</v>
      </c>
      <c r="C447" s="2">
        <v>76</v>
      </c>
      <c r="D447" s="2">
        <v>12.2</v>
      </c>
      <c r="E447" s="2">
        <v>16.399999999999999</v>
      </c>
      <c r="F447" s="2">
        <v>5.4</v>
      </c>
      <c r="G447" s="2">
        <v>8.3000000000000007</v>
      </c>
      <c r="H447" s="2">
        <v>1022.1</v>
      </c>
      <c r="I447" s="2">
        <v>0</v>
      </c>
      <c r="J447" s="2">
        <v>0</v>
      </c>
      <c r="K447" s="2">
        <v>0</v>
      </c>
      <c r="L447" s="2">
        <v>0</v>
      </c>
      <c r="M447" s="2">
        <v>3.9</v>
      </c>
      <c r="N447">
        <v>1.2</v>
      </c>
      <c r="O447">
        <v>327</v>
      </c>
      <c r="P447">
        <v>15.8</v>
      </c>
      <c r="Q447">
        <v>16.100000000000001</v>
      </c>
      <c r="R447" s="5">
        <v>0.30416666666666697</v>
      </c>
      <c r="T447" s="13">
        <f t="shared" si="8"/>
        <v>16.100000000000001</v>
      </c>
      <c r="U447" s="13">
        <f t="shared" si="10"/>
        <v>-3.2999999999999972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8"/>
        <v>0</v>
      </c>
      <c r="U448" s="13">
        <f t="shared" si="10"/>
        <v>-3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8"/>
        <v>0</v>
      </c>
      <c r="U449" s="13">
        <f t="shared" si="10"/>
        <v>-3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8"/>
        <v>0</v>
      </c>
      <c r="U450" s="13">
        <f t="shared" si="10"/>
        <v>-3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8"/>
        <v>0</v>
      </c>
      <c r="U451" s="13">
        <f t="shared" si="10"/>
        <v>-3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8"/>
        <v>0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8"/>
        <v>0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8"/>
        <v>0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8"/>
        <v>0</v>
      </c>
      <c r="U455" s="13">
        <f t="shared" si="10"/>
        <v>-3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8"/>
        <v>0</v>
      </c>
      <c r="U456" s="13">
        <f t="shared" si="10"/>
        <v>-3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10"/>
        <v>-3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10"/>
        <v>-3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98">
        <v>0</v>
      </c>
      <c r="AW1200" s="598">
        <v>1.2</v>
      </c>
      <c r="AX1200" s="598">
        <v>3.9</v>
      </c>
      <c r="AY1200" s="597">
        <v>1.2</v>
      </c>
      <c r="AZ1200" s="597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98">
        <v>0</v>
      </c>
      <c r="AW1201" s="598">
        <v>1.2</v>
      </c>
      <c r="AX1201" s="598">
        <v>3.9</v>
      </c>
      <c r="AY1201" s="597">
        <v>1.2</v>
      </c>
      <c r="AZ1201" s="597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98">
        <v>0</v>
      </c>
      <c r="AW1202" s="598">
        <v>1.2</v>
      </c>
      <c r="AX1202" s="598">
        <v>3.9</v>
      </c>
      <c r="AY1202" s="597">
        <v>1.2</v>
      </c>
      <c r="AZ1202" s="597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98">
        <v>0</v>
      </c>
      <c r="AW1203" s="598">
        <v>1.2</v>
      </c>
      <c r="AX1203" s="598">
        <v>3.9</v>
      </c>
      <c r="AY1203" s="597">
        <v>1.2</v>
      </c>
      <c r="AZ1203" s="597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98">
        <v>0</v>
      </c>
      <c r="AW1204" s="598">
        <v>1.2</v>
      </c>
      <c r="AX1204" s="598">
        <v>3.9</v>
      </c>
      <c r="AY1204" s="597">
        <v>1.2</v>
      </c>
      <c r="AZ1204" s="597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98">
        <v>0</v>
      </c>
      <c r="AW1205" s="598">
        <v>1.2</v>
      </c>
      <c r="AX1205" s="598">
        <v>3.9</v>
      </c>
      <c r="AY1205" s="597">
        <v>1.2</v>
      </c>
      <c r="AZ1205" s="597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98">
        <v>0</v>
      </c>
      <c r="AW1206" s="598">
        <v>1.2</v>
      </c>
      <c r="AX1206" s="598">
        <v>3.9</v>
      </c>
      <c r="AY1206" s="597">
        <v>1.2</v>
      </c>
      <c r="AZ1206" s="597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98">
        <v>0</v>
      </c>
      <c r="AW1207" s="598">
        <v>1.2</v>
      </c>
      <c r="AX1207" s="598">
        <v>3.9</v>
      </c>
      <c r="AY1207" s="597">
        <v>1.2</v>
      </c>
      <c r="AZ1207" s="597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98">
        <v>0</v>
      </c>
      <c r="AW1208" s="598">
        <v>1.2</v>
      </c>
      <c r="AX1208" s="598">
        <v>3.9</v>
      </c>
      <c r="AY1208" s="597">
        <v>1.2</v>
      </c>
      <c r="AZ1208" s="597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98">
        <v>0</v>
      </c>
      <c r="AW1209" s="598">
        <v>1.2</v>
      </c>
      <c r="AX1209" s="598">
        <v>3.9</v>
      </c>
      <c r="AY1209" s="597">
        <v>1.2</v>
      </c>
      <c r="AZ1209" s="597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98">
        <v>0</v>
      </c>
      <c r="AW1210" s="598">
        <v>1.2</v>
      </c>
      <c r="AX1210" s="598">
        <v>3.9</v>
      </c>
      <c r="AY1210" s="597">
        <v>1.2</v>
      </c>
      <c r="AZ1210" s="597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98">
        <v>0</v>
      </c>
      <c r="AW1211" s="598">
        <v>1.2</v>
      </c>
      <c r="AX1211" s="598">
        <v>3.9</v>
      </c>
      <c r="AY1211" s="597">
        <v>1.2</v>
      </c>
      <c r="AZ1211" s="597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98">
        <v>0</v>
      </c>
      <c r="AW1212" s="598">
        <v>1.2</v>
      </c>
      <c r="AX1212" s="598">
        <v>3.9</v>
      </c>
      <c r="AY1212" s="597">
        <v>1.2</v>
      </c>
      <c r="AZ1212" s="597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98">
        <v>0</v>
      </c>
      <c r="AW1213" s="598">
        <v>1.2</v>
      </c>
      <c r="AX1213" s="598">
        <v>3.9</v>
      </c>
      <c r="AY1213" s="597">
        <v>1.2</v>
      </c>
      <c r="AZ1213" s="597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98">
        <v>0</v>
      </c>
      <c r="AW1214" s="598">
        <v>1.2</v>
      </c>
      <c r="AX1214" s="598">
        <v>3.9</v>
      </c>
      <c r="AY1214" s="597">
        <v>1.2</v>
      </c>
      <c r="AZ1214" s="597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98">
        <v>0</v>
      </c>
      <c r="AW1215" s="598">
        <v>1.2</v>
      </c>
      <c r="AX1215" s="598">
        <v>3.9</v>
      </c>
      <c r="AY1215" s="597">
        <v>1.2</v>
      </c>
      <c r="AZ1215" s="597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98">
        <v>0</v>
      </c>
      <c r="AW1216" s="598">
        <v>1.2</v>
      </c>
      <c r="AX1216" s="598">
        <v>3.9</v>
      </c>
      <c r="AY1216" s="597">
        <v>1.2</v>
      </c>
      <c r="AZ1216" s="597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98">
        <v>0</v>
      </c>
      <c r="AW1217" s="598">
        <v>1.2</v>
      </c>
      <c r="AX1217" s="598">
        <v>3.9</v>
      </c>
      <c r="AY1217" s="597">
        <v>1.2</v>
      </c>
      <c r="AZ1217" s="597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98">
        <v>0</v>
      </c>
      <c r="AW1218" s="598">
        <v>1.2</v>
      </c>
      <c r="AX1218" s="598">
        <v>3.9</v>
      </c>
      <c r="AY1218" s="597">
        <v>1.2</v>
      </c>
      <c r="AZ1218" s="597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98">
        <v>0</v>
      </c>
      <c r="AW1219" s="598">
        <v>1.2</v>
      </c>
      <c r="AX1219" s="598">
        <v>3.9</v>
      </c>
      <c r="AY1219" s="597">
        <v>1.2</v>
      </c>
      <c r="AZ1219" s="597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98">
        <v>0</v>
      </c>
      <c r="AW1220" s="598">
        <v>1.2</v>
      </c>
      <c r="AX1220" s="598">
        <v>3.9</v>
      </c>
      <c r="AY1220" s="597">
        <v>1.2</v>
      </c>
      <c r="AZ1220" s="597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98">
        <v>0</v>
      </c>
      <c r="AW1221" s="598">
        <v>1.2</v>
      </c>
      <c r="AX1221" s="598">
        <v>3.9</v>
      </c>
      <c r="AY1221" s="597">
        <v>1.2</v>
      </c>
      <c r="AZ1221" s="597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98">
        <v>0</v>
      </c>
      <c r="AW1222" s="598">
        <v>1.2</v>
      </c>
      <c r="AX1222" s="598">
        <v>3.9</v>
      </c>
      <c r="AY1222" s="597">
        <v>1.2</v>
      </c>
      <c r="AZ1222" s="597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98">
        <v>0</v>
      </c>
      <c r="AW1223" s="598">
        <v>1.2</v>
      </c>
      <c r="AX1223" s="598">
        <v>3.9</v>
      </c>
      <c r="AY1223" s="597">
        <v>1.2</v>
      </c>
      <c r="AZ1223" s="597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98">
        <v>0</v>
      </c>
      <c r="AW1224" s="598">
        <v>1.2</v>
      </c>
      <c r="AX1224" s="598">
        <v>3.9</v>
      </c>
      <c r="AY1224" s="597">
        <v>1.2</v>
      </c>
      <c r="AZ1224" s="597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98">
        <v>0</v>
      </c>
      <c r="AW1225" s="598">
        <v>1.2</v>
      </c>
      <c r="AX1225" s="598">
        <v>3.9</v>
      </c>
      <c r="AY1225" s="597">
        <v>1.2</v>
      </c>
      <c r="AZ1225" s="597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98">
        <v>0</v>
      </c>
      <c r="AW1226" s="598">
        <v>1.2</v>
      </c>
      <c r="AX1226" s="598">
        <v>3.9</v>
      </c>
      <c r="AY1226" s="597">
        <v>1.2</v>
      </c>
      <c r="AZ1226" s="597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98">
        <v>0</v>
      </c>
      <c r="AW1227" s="598">
        <v>1.2</v>
      </c>
      <c r="AX1227" s="598">
        <v>3.9</v>
      </c>
      <c r="AY1227" s="597">
        <v>1.2</v>
      </c>
      <c r="AZ1227" s="597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98">
        <v>0</v>
      </c>
      <c r="AW1228" s="598">
        <v>1.2</v>
      </c>
      <c r="AX1228" s="598">
        <v>3.9</v>
      </c>
      <c r="AY1228" s="597">
        <v>1.2</v>
      </c>
      <c r="AZ1228" s="597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98">
        <v>0</v>
      </c>
      <c r="AW1229" s="598">
        <v>1.2</v>
      </c>
      <c r="AX1229" s="598">
        <v>3.9</v>
      </c>
      <c r="AY1229" s="597">
        <v>1.2</v>
      </c>
      <c r="AZ1229" s="597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98">
        <v>0</v>
      </c>
      <c r="AW1230" s="598">
        <v>1.2</v>
      </c>
      <c r="AX1230" s="598">
        <v>3.9</v>
      </c>
      <c r="AY1230" s="597">
        <v>1.2</v>
      </c>
      <c r="AZ1230" s="597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98">
        <v>0</v>
      </c>
      <c r="AW1231" s="598">
        <v>1.2</v>
      </c>
      <c r="AX1231" s="598">
        <v>3.9</v>
      </c>
      <c r="AY1231" s="597">
        <v>1.2</v>
      </c>
      <c r="AZ1231" s="597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98">
        <v>0</v>
      </c>
      <c r="AW1232" s="598">
        <v>1.2</v>
      </c>
      <c r="AX1232" s="598">
        <v>3.9</v>
      </c>
      <c r="AY1232" s="597">
        <v>1.2</v>
      </c>
      <c r="AZ1232" s="597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98">
        <v>0</v>
      </c>
      <c r="AW1233" s="598">
        <v>1.2</v>
      </c>
      <c r="AX1233" s="598">
        <v>3.9</v>
      </c>
      <c r="AY1233" s="597">
        <v>1.2</v>
      </c>
      <c r="AZ1233" s="597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98">
        <v>0</v>
      </c>
      <c r="AW1234" s="598">
        <v>1.2</v>
      </c>
      <c r="AX1234" s="598">
        <v>3.9</v>
      </c>
      <c r="AY1234" s="597">
        <v>1.2</v>
      </c>
      <c r="AZ1234" s="597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98">
        <v>0</v>
      </c>
      <c r="AW1235" s="598">
        <v>1.2</v>
      </c>
      <c r="AX1235" s="598">
        <v>3.9</v>
      </c>
      <c r="AY1235" s="597">
        <v>1.2</v>
      </c>
      <c r="AZ1235" s="597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98">
        <v>0</v>
      </c>
      <c r="AW1236" s="598">
        <v>1.2</v>
      </c>
      <c r="AX1236" s="598">
        <v>3.9</v>
      </c>
      <c r="AY1236" s="597">
        <v>1.2</v>
      </c>
      <c r="AZ1236" s="597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98">
        <v>0</v>
      </c>
      <c r="AW1237" s="598">
        <v>1.2</v>
      </c>
      <c r="AX1237" s="598">
        <v>3.9</v>
      </c>
      <c r="AY1237" s="597">
        <v>1.2</v>
      </c>
      <c r="AZ1237" s="597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98">
        <v>0</v>
      </c>
      <c r="AW1238" s="598">
        <v>1.2</v>
      </c>
      <c r="AX1238" s="598">
        <v>3.9</v>
      </c>
      <c r="AY1238" s="597">
        <v>1.2</v>
      </c>
      <c r="AZ1238" s="597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98">
        <v>0</v>
      </c>
      <c r="AW1239" s="598">
        <v>1.2</v>
      </c>
      <c r="AX1239" s="598">
        <v>3.9</v>
      </c>
      <c r="AY1239" s="597">
        <v>1.2</v>
      </c>
      <c r="AZ1239" s="597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98">
        <v>0</v>
      </c>
      <c r="AW1240" s="598">
        <v>1.2</v>
      </c>
      <c r="AX1240" s="598">
        <v>3.9</v>
      </c>
      <c r="AY1240" s="597">
        <v>1.2</v>
      </c>
      <c r="AZ1240" s="597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98">
        <v>0</v>
      </c>
      <c r="AW1241" s="598">
        <v>1.2</v>
      </c>
      <c r="AX1241" s="598">
        <v>3.9</v>
      </c>
      <c r="AY1241" s="597">
        <v>1.2</v>
      </c>
      <c r="AZ1241" s="597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98">
        <v>0</v>
      </c>
      <c r="AW1242" s="598">
        <v>1.2</v>
      </c>
      <c r="AX1242" s="598">
        <v>3.9</v>
      </c>
      <c r="AY1242" s="597">
        <v>1.2</v>
      </c>
      <c r="AZ1242" s="597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98">
        <v>0</v>
      </c>
      <c r="AW1243" s="598">
        <v>1.2</v>
      </c>
      <c r="AX1243" s="598">
        <v>3.9</v>
      </c>
      <c r="AY1243" s="597">
        <v>1.2</v>
      </c>
      <c r="AZ1243" s="597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98">
        <v>0</v>
      </c>
      <c r="AW1244" s="598">
        <v>1.2</v>
      </c>
      <c r="AX1244" s="598">
        <v>3.9</v>
      </c>
      <c r="AY1244" s="597">
        <v>1.2</v>
      </c>
      <c r="AZ1244" s="597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98">
        <v>0</v>
      </c>
      <c r="AW1245" s="598">
        <v>1.2</v>
      </c>
      <c r="AX1245" s="598">
        <v>3.9</v>
      </c>
      <c r="AY1245" s="597">
        <v>1.2</v>
      </c>
      <c r="AZ1245" s="597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98">
        <v>0</v>
      </c>
      <c r="AW1246" s="598">
        <v>1.2</v>
      </c>
      <c r="AX1246" s="598">
        <v>3.9</v>
      </c>
      <c r="AY1246" s="597">
        <v>1.2</v>
      </c>
      <c r="AZ1246" s="597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98">
        <v>0</v>
      </c>
      <c r="AW1247" s="598">
        <v>1.2</v>
      </c>
      <c r="AX1247" s="598">
        <v>3.9</v>
      </c>
      <c r="AY1247" s="597">
        <v>1.2</v>
      </c>
      <c r="AZ1247" s="597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98">
        <v>0</v>
      </c>
      <c r="AW1248" s="598">
        <v>1.2</v>
      </c>
      <c r="AX1248" s="598">
        <v>3.9</v>
      </c>
      <c r="AY1248" s="597">
        <v>1.2</v>
      </c>
      <c r="AZ1248" s="597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98">
        <v>0</v>
      </c>
      <c r="AW1249" s="598">
        <v>1.2</v>
      </c>
      <c r="AX1249" s="598">
        <v>3.9</v>
      </c>
      <c r="AY1249" s="597">
        <v>1.2</v>
      </c>
      <c r="AZ1249" s="597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98">
        <v>0</v>
      </c>
      <c r="AW1250" s="598">
        <v>1.2</v>
      </c>
      <c r="AX1250" s="598">
        <v>3.9</v>
      </c>
      <c r="AY1250" s="597">
        <v>1.2</v>
      </c>
      <c r="AZ1250" s="597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98">
        <v>0</v>
      </c>
      <c r="AW1251" s="598">
        <v>1.2</v>
      </c>
      <c r="AX1251" s="598">
        <v>3.9</v>
      </c>
      <c r="AY1251" s="597">
        <v>1.2</v>
      </c>
      <c r="AZ1251" s="597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98">
        <v>0</v>
      </c>
      <c r="AW1252" s="598">
        <v>1.2</v>
      </c>
      <c r="AX1252" s="598">
        <v>3.9</v>
      </c>
      <c r="AY1252" s="597">
        <v>1.2</v>
      </c>
      <c r="AZ1252" s="597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98">
        <v>0</v>
      </c>
      <c r="AW1253" s="598">
        <v>1.2</v>
      </c>
      <c r="AX1253" s="598">
        <v>3.9</v>
      </c>
      <c r="AY1253" s="597">
        <v>1.2</v>
      </c>
      <c r="AZ1253" s="597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98">
        <v>0</v>
      </c>
      <c r="AW1254" s="598">
        <v>1.2</v>
      </c>
      <c r="AX1254" s="598">
        <v>3.9</v>
      </c>
      <c r="AY1254" s="597">
        <v>1.2</v>
      </c>
      <c r="AZ1254" s="597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98">
        <v>0</v>
      </c>
      <c r="AW1255" s="598">
        <v>1.2</v>
      </c>
      <c r="AX1255" s="598">
        <v>3.9</v>
      </c>
      <c r="AY1255" s="597">
        <v>1.2</v>
      </c>
      <c r="AZ1255" s="597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98">
        <v>0</v>
      </c>
      <c r="AW1256" s="598">
        <v>1.2</v>
      </c>
      <c r="AX1256" s="598">
        <v>3.9</v>
      </c>
      <c r="AY1256" s="597">
        <v>1.2</v>
      </c>
      <c r="AZ1256" s="597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98">
        <v>0</v>
      </c>
      <c r="AW1257" s="598">
        <v>1.2</v>
      </c>
      <c r="AX1257" s="598">
        <v>3.9</v>
      </c>
      <c r="AY1257" s="597">
        <v>1.2</v>
      </c>
      <c r="AZ1257" s="597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98">
        <v>0</v>
      </c>
      <c r="AW1258" s="598">
        <v>1.2</v>
      </c>
      <c r="AX1258" s="598">
        <v>3.9</v>
      </c>
      <c r="AY1258" s="597">
        <v>1.2</v>
      </c>
      <c r="AZ1258" s="597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98">
        <v>0</v>
      </c>
      <c r="AW1259" s="598">
        <v>1.2</v>
      </c>
      <c r="AX1259" s="598">
        <v>3.9</v>
      </c>
      <c r="AY1259" s="597">
        <v>1.2</v>
      </c>
      <c r="AZ1259" s="597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98">
        <v>0</v>
      </c>
      <c r="AW1260" s="598">
        <v>1.2</v>
      </c>
      <c r="AX1260" s="598">
        <v>3.9</v>
      </c>
      <c r="AY1260" s="597">
        <v>1.2</v>
      </c>
      <c r="AZ1260" s="597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98">
        <v>0</v>
      </c>
      <c r="AW1261" s="598">
        <v>1.2</v>
      </c>
      <c r="AX1261" s="598">
        <v>3.9</v>
      </c>
      <c r="AY1261" s="597">
        <v>1.2</v>
      </c>
      <c r="AZ1261" s="597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98">
        <v>0</v>
      </c>
      <c r="AW1262" s="598">
        <v>1.2</v>
      </c>
      <c r="AX1262" s="598">
        <v>3.9</v>
      </c>
      <c r="AY1262" s="597">
        <v>1.2</v>
      </c>
      <c r="AZ1262" s="597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98">
        <v>0</v>
      </c>
      <c r="AW1263" s="598">
        <v>1.2</v>
      </c>
      <c r="AX1263" s="598">
        <v>3.9</v>
      </c>
      <c r="AY1263" s="597">
        <v>1.2</v>
      </c>
      <c r="AZ1263" s="597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98">
        <v>0</v>
      </c>
      <c r="AW1264" s="598">
        <v>1.2</v>
      </c>
      <c r="AX1264" s="598">
        <v>3.9</v>
      </c>
      <c r="AY1264" s="597">
        <v>1.2</v>
      </c>
      <c r="AZ1264" s="597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98">
        <v>0</v>
      </c>
      <c r="AW1265" s="598">
        <v>1.2</v>
      </c>
      <c r="AX1265" s="598">
        <v>3.9</v>
      </c>
      <c r="AY1265" s="597">
        <v>1.2</v>
      </c>
      <c r="AZ1265" s="597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98">
        <v>0</v>
      </c>
      <c r="AW1266" s="598">
        <v>1.2</v>
      </c>
      <c r="AX1266" s="598">
        <v>3.9</v>
      </c>
      <c r="AY1266" s="597">
        <v>1.2</v>
      </c>
      <c r="AZ1266" s="597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98">
        <v>0</v>
      </c>
      <c r="AW1267" s="598">
        <v>1.2</v>
      </c>
      <c r="AX1267" s="598">
        <v>3.9</v>
      </c>
      <c r="AY1267" s="597">
        <v>1.2</v>
      </c>
      <c r="AZ1267" s="597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98">
        <v>0</v>
      </c>
      <c r="AW1268" s="598">
        <v>1.2</v>
      </c>
      <c r="AX1268" s="598">
        <v>3.9</v>
      </c>
      <c r="AY1268" s="597">
        <v>1.2</v>
      </c>
      <c r="AZ1268" s="597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98">
        <v>0</v>
      </c>
      <c r="AW1269" s="598">
        <v>1.2</v>
      </c>
      <c r="AX1269" s="598">
        <v>3.9</v>
      </c>
      <c r="AY1269" s="597">
        <v>1.2</v>
      </c>
      <c r="AZ1269" s="597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98">
        <v>0</v>
      </c>
      <c r="AW1270" s="598">
        <v>1.2</v>
      </c>
      <c r="AX1270" s="598">
        <v>3.9</v>
      </c>
      <c r="AY1270" s="597">
        <v>1.2</v>
      </c>
      <c r="AZ1270" s="597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98">
        <v>0</v>
      </c>
      <c r="AW1271" s="598">
        <v>1.2</v>
      </c>
      <c r="AX1271" s="598">
        <v>3.9</v>
      </c>
      <c r="AY1271" s="597">
        <v>1.2</v>
      </c>
      <c r="AZ1271" s="597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98">
        <v>0</v>
      </c>
      <c r="AW1272" s="598">
        <v>1.2</v>
      </c>
      <c r="AX1272" s="598">
        <v>3.9</v>
      </c>
      <c r="AY1272" s="597">
        <v>1.2</v>
      </c>
      <c r="AZ1272" s="597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98">
        <v>0</v>
      </c>
      <c r="AW1273" s="598">
        <v>1.2</v>
      </c>
      <c r="AX1273" s="598">
        <v>3.9</v>
      </c>
      <c r="AY1273" s="597">
        <v>1.2</v>
      </c>
      <c r="AZ1273" s="597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98">
        <v>0</v>
      </c>
      <c r="AW1274" s="598">
        <v>1.2</v>
      </c>
      <c r="AX1274" s="598">
        <v>3.9</v>
      </c>
      <c r="AY1274" s="597">
        <v>1.2</v>
      </c>
      <c r="AZ1274" s="597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98">
        <v>0</v>
      </c>
      <c r="AW1275" s="598">
        <v>1.2</v>
      </c>
      <c r="AX1275" s="598">
        <v>3.9</v>
      </c>
      <c r="AY1275" s="597">
        <v>1.2</v>
      </c>
      <c r="AZ1275" s="597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98">
        <v>0</v>
      </c>
      <c r="AW1276" s="598">
        <v>1.2</v>
      </c>
      <c r="AX1276" s="598">
        <v>3.9</v>
      </c>
      <c r="AY1276" s="597">
        <v>1.2</v>
      </c>
      <c r="AZ1276" s="597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98">
        <v>0</v>
      </c>
      <c r="AW1277" s="598">
        <v>1.2</v>
      </c>
      <c r="AX1277" s="598">
        <v>3.9</v>
      </c>
      <c r="AY1277" s="597">
        <v>1.2</v>
      </c>
      <c r="AZ1277" s="597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98">
        <v>0</v>
      </c>
      <c r="AW1278" s="598">
        <v>1.2</v>
      </c>
      <c r="AX1278" s="598">
        <v>3.9</v>
      </c>
      <c r="AY1278" s="597">
        <v>1.2</v>
      </c>
      <c r="AZ1278" s="597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98">
        <v>0</v>
      </c>
      <c r="AW1279" s="598">
        <v>1.2</v>
      </c>
      <c r="AX1279" s="598">
        <v>3.9</v>
      </c>
      <c r="AY1279" s="597">
        <v>1.2</v>
      </c>
      <c r="AZ1279" s="597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1.2</v>
      </c>
      <c r="AX1280" s="598">
        <v>3.9</v>
      </c>
      <c r="AY1280" s="597">
        <v>1.2</v>
      </c>
      <c r="AZ1280" s="597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98">
        <v>0</v>
      </c>
      <c r="AW1281" s="598">
        <v>1.2</v>
      </c>
      <c r="AX1281" s="598">
        <v>3.9</v>
      </c>
      <c r="AY1281" s="597">
        <v>1.2</v>
      </c>
      <c r="AZ1281" s="597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98">
        <v>0</v>
      </c>
      <c r="AW1282" s="598">
        <v>1.2</v>
      </c>
      <c r="AX1282" s="598">
        <v>3.9</v>
      </c>
      <c r="AY1282" s="597">
        <v>1.2</v>
      </c>
      <c r="AZ1282" s="597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98">
        <v>0</v>
      </c>
      <c r="AW1283" s="598">
        <v>1.2</v>
      </c>
      <c r="AX1283" s="598">
        <v>3.9</v>
      </c>
      <c r="AY1283" s="597">
        <v>1.2</v>
      </c>
      <c r="AZ1283" s="597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98">
        <v>0</v>
      </c>
      <c r="AW1284" s="598">
        <v>1.2</v>
      </c>
      <c r="AX1284" s="598">
        <v>3.9</v>
      </c>
      <c r="AY1284" s="597">
        <v>1.2</v>
      </c>
      <c r="AZ1284" s="597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98">
        <v>0</v>
      </c>
      <c r="AW1285" s="598">
        <v>1.2</v>
      </c>
      <c r="AX1285" s="598">
        <v>3.9</v>
      </c>
      <c r="AY1285" s="597">
        <v>1.2</v>
      </c>
      <c r="AZ1285" s="597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98">
        <v>0</v>
      </c>
      <c r="AW1286" s="598">
        <v>1.2</v>
      </c>
      <c r="AX1286" s="598">
        <v>3.9</v>
      </c>
      <c r="AY1286" s="597">
        <v>1.2</v>
      </c>
      <c r="AZ1286" s="597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98">
        <v>0</v>
      </c>
      <c r="AW1287" s="598">
        <v>1.2</v>
      </c>
      <c r="AX1287" s="598">
        <v>3.9</v>
      </c>
      <c r="AY1287" s="597">
        <v>1.2</v>
      </c>
      <c r="AZ1287" s="597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1.2</v>
      </c>
      <c r="AX1288" s="598">
        <v>3.9</v>
      </c>
      <c r="AY1288" s="597">
        <v>1.2</v>
      </c>
      <c r="AZ1288" s="597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98">
        <v>0</v>
      </c>
      <c r="AW1289" s="598">
        <v>1.2</v>
      </c>
      <c r="AX1289" s="598">
        <v>3.9</v>
      </c>
      <c r="AY1289" s="597">
        <v>1.2</v>
      </c>
      <c r="AZ1289" s="597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98">
        <v>0</v>
      </c>
      <c r="AW1290" s="598">
        <v>1.2</v>
      </c>
      <c r="AX1290" s="598">
        <v>3.9</v>
      </c>
      <c r="AY1290" s="597">
        <v>1.2</v>
      </c>
      <c r="AZ1290" s="597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98">
        <v>0</v>
      </c>
      <c r="AW1291" s="598">
        <v>1.2</v>
      </c>
      <c r="AX1291" s="598">
        <v>3.9</v>
      </c>
      <c r="AY1291" s="597">
        <v>1.2</v>
      </c>
      <c r="AZ1291" s="597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98">
        <v>0</v>
      </c>
      <c r="AW1292" s="598">
        <v>1.2</v>
      </c>
      <c r="AX1292" s="598">
        <v>3.9</v>
      </c>
      <c r="AY1292" s="597">
        <v>1.2</v>
      </c>
      <c r="AZ1292" s="597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98">
        <v>0</v>
      </c>
      <c r="AW1293" s="598">
        <v>1.2</v>
      </c>
      <c r="AX1293" s="598">
        <v>3.9</v>
      </c>
      <c r="AY1293" s="597">
        <v>1.2</v>
      </c>
      <c r="AZ1293" s="597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98">
        <v>0</v>
      </c>
      <c r="AW1294" s="598">
        <v>1.2</v>
      </c>
      <c r="AX1294" s="598">
        <v>3.9</v>
      </c>
      <c r="AY1294" s="597">
        <v>1.2</v>
      </c>
      <c r="AZ1294" s="597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98">
        <v>0</v>
      </c>
      <c r="AW1295" s="598">
        <v>1.2</v>
      </c>
      <c r="AX1295" s="598">
        <v>3.9</v>
      </c>
      <c r="AY1295" s="597">
        <v>1.2</v>
      </c>
      <c r="AZ1295" s="597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98">
        <v>0</v>
      </c>
      <c r="AW1296" s="598">
        <v>1.2</v>
      </c>
      <c r="AX1296" s="598">
        <v>3.9</v>
      </c>
      <c r="AY1296" s="597">
        <v>1.2</v>
      </c>
      <c r="AZ1296" s="597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98">
        <v>0</v>
      </c>
      <c r="AW1297" s="598">
        <v>1.2</v>
      </c>
      <c r="AX1297" s="598">
        <v>3.9</v>
      </c>
      <c r="AY1297" s="597">
        <v>1.2</v>
      </c>
      <c r="AZ1297" s="597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98">
        <v>0</v>
      </c>
      <c r="AW1298" s="598">
        <v>1.2</v>
      </c>
      <c r="AX1298" s="598">
        <v>3.9</v>
      </c>
      <c r="AY1298" s="597">
        <v>1.2</v>
      </c>
      <c r="AZ1298" s="597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98">
        <v>0</v>
      </c>
      <c r="AW1299" s="598">
        <v>1.2</v>
      </c>
      <c r="AX1299" s="598">
        <v>3.9</v>
      </c>
      <c r="AY1299" s="597">
        <v>1.2</v>
      </c>
      <c r="AZ1299" s="597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98">
        <v>0</v>
      </c>
      <c r="AW1300" s="598">
        <v>1.2</v>
      </c>
      <c r="AX1300" s="598">
        <v>3.9</v>
      </c>
      <c r="AY1300" s="597">
        <v>1.2</v>
      </c>
      <c r="AZ1300" s="597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98">
        <v>0</v>
      </c>
      <c r="AW1301" s="598">
        <v>1.2</v>
      </c>
      <c r="AX1301" s="598">
        <v>3.9</v>
      </c>
      <c r="AY1301" s="597">
        <v>1.2</v>
      </c>
      <c r="AZ1301" s="597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98">
        <v>0</v>
      </c>
      <c r="AW1302" s="598">
        <v>1.2</v>
      </c>
      <c r="AX1302" s="598">
        <v>3.9</v>
      </c>
      <c r="AY1302" s="597">
        <v>1.2</v>
      </c>
      <c r="AZ1302" s="597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98">
        <v>0</v>
      </c>
      <c r="AW1303" s="598">
        <v>1.2</v>
      </c>
      <c r="AX1303" s="598">
        <v>3.9</v>
      </c>
      <c r="AY1303" s="597">
        <v>1.2</v>
      </c>
      <c r="AZ1303" s="597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98">
        <v>0</v>
      </c>
      <c r="AW1304" s="598">
        <v>1.2</v>
      </c>
      <c r="AX1304" s="598">
        <v>3.9</v>
      </c>
      <c r="AY1304" s="597">
        <v>1.2</v>
      </c>
      <c r="AZ1304" s="597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98">
        <v>0</v>
      </c>
      <c r="AW1305" s="598">
        <v>1.2</v>
      </c>
      <c r="AX1305" s="598">
        <v>3.9</v>
      </c>
      <c r="AY1305" s="597">
        <v>1.2</v>
      </c>
      <c r="AZ1305" s="597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98">
        <v>0</v>
      </c>
      <c r="AW1306" s="598">
        <v>1.2</v>
      </c>
      <c r="AX1306" s="598">
        <v>3.9</v>
      </c>
      <c r="AY1306" s="597">
        <v>1.2</v>
      </c>
      <c r="AZ1306" s="597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98">
        <v>0</v>
      </c>
      <c r="AW1307" s="598">
        <v>1.2</v>
      </c>
      <c r="AX1307" s="598">
        <v>3.9</v>
      </c>
      <c r="AY1307" s="597">
        <v>1.2</v>
      </c>
      <c r="AZ1307" s="597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98">
        <v>0</v>
      </c>
      <c r="AW1308" s="598">
        <v>1.2</v>
      </c>
      <c r="AX1308" s="598">
        <v>3.9</v>
      </c>
      <c r="AY1308" s="597">
        <v>1.2</v>
      </c>
      <c r="AZ1308" s="597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98">
        <v>0</v>
      </c>
      <c r="AW1309" s="598">
        <v>1.2</v>
      </c>
      <c r="AX1309" s="598">
        <v>3.9</v>
      </c>
      <c r="AY1309" s="597">
        <v>1.2</v>
      </c>
      <c r="AZ1309" s="597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98">
        <v>0</v>
      </c>
      <c r="AW1310" s="598">
        <v>1.2</v>
      </c>
      <c r="AX1310" s="598">
        <v>3.9</v>
      </c>
      <c r="AY1310" s="597">
        <v>1.2</v>
      </c>
      <c r="AZ1310" s="597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98">
        <v>0</v>
      </c>
      <c r="AW1311" s="598">
        <v>1.2</v>
      </c>
      <c r="AX1311" s="598">
        <v>3.9</v>
      </c>
      <c r="AY1311" s="597">
        <v>1.2</v>
      </c>
      <c r="AZ1311" s="597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98">
        <v>0</v>
      </c>
      <c r="AW1312" s="598">
        <v>1.2</v>
      </c>
      <c r="AX1312" s="598">
        <v>3.9</v>
      </c>
      <c r="AY1312" s="597">
        <v>1.2</v>
      </c>
      <c r="AZ1312" s="597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98">
        <v>0</v>
      </c>
      <c r="AW1313" s="598">
        <v>1.2</v>
      </c>
      <c r="AX1313" s="598">
        <v>3.9</v>
      </c>
      <c r="AY1313" s="597">
        <v>1.2</v>
      </c>
      <c r="AZ1313" s="597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98">
        <v>0</v>
      </c>
      <c r="AW1314" s="598">
        <v>1.2</v>
      </c>
      <c r="AX1314" s="598">
        <v>3.9</v>
      </c>
      <c r="AY1314" s="597">
        <v>1.2</v>
      </c>
      <c r="AZ1314" s="597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98">
        <v>0</v>
      </c>
      <c r="AW1315" s="598">
        <v>1.2</v>
      </c>
      <c r="AX1315" s="598">
        <v>3.9</v>
      </c>
      <c r="AY1315" s="597">
        <v>1.2</v>
      </c>
      <c r="AZ1315" s="597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98">
        <v>0</v>
      </c>
      <c r="AW1316" s="598">
        <v>1.2</v>
      </c>
      <c r="AX1316" s="598">
        <v>3.9</v>
      </c>
      <c r="AY1316" s="597">
        <v>1.2</v>
      </c>
      <c r="AZ1316" s="597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98">
        <v>0</v>
      </c>
      <c r="AW1317" s="598">
        <v>1.2</v>
      </c>
      <c r="AX1317" s="598">
        <v>3.9</v>
      </c>
      <c r="AY1317" s="597">
        <v>1.2</v>
      </c>
      <c r="AZ1317" s="597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98">
        <v>0</v>
      </c>
      <c r="AW1318" s="598">
        <v>1.2</v>
      </c>
      <c r="AX1318" s="598">
        <v>3.9</v>
      </c>
      <c r="AY1318" s="597">
        <v>1.2</v>
      </c>
      <c r="AZ1318" s="597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98">
        <v>0</v>
      </c>
      <c r="AW1319" s="598">
        <v>1.2</v>
      </c>
      <c r="AX1319" s="598">
        <v>3.9</v>
      </c>
      <c r="AY1319" s="597">
        <v>1.2</v>
      </c>
      <c r="AZ1319" s="597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98">
        <v>0</v>
      </c>
      <c r="AW1320" s="598">
        <v>1.2</v>
      </c>
      <c r="AX1320" s="598">
        <v>3.9</v>
      </c>
      <c r="AY1320" s="597">
        <v>1.2</v>
      </c>
      <c r="AZ1320" s="597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98">
        <v>0</v>
      </c>
      <c r="AW1321" s="598">
        <v>1.2</v>
      </c>
      <c r="AX1321" s="598">
        <v>3.9</v>
      </c>
      <c r="AY1321" s="597">
        <v>1.2</v>
      </c>
      <c r="AZ1321" s="597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98">
        <v>0</v>
      </c>
      <c r="AW1322" s="598">
        <v>1.2</v>
      </c>
      <c r="AX1322" s="598">
        <v>3.9</v>
      </c>
      <c r="AY1322" s="597">
        <v>1.2</v>
      </c>
      <c r="AZ1322" s="597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98">
        <v>0</v>
      </c>
      <c r="AW1323" s="598">
        <v>1.2</v>
      </c>
      <c r="AX1323" s="598">
        <v>3.9</v>
      </c>
      <c r="AY1323" s="597">
        <v>1.2</v>
      </c>
      <c r="AZ1323" s="597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98">
        <v>0</v>
      </c>
      <c r="AW1324" s="598">
        <v>1.2</v>
      </c>
      <c r="AX1324" s="598">
        <v>3.9</v>
      </c>
      <c r="AY1324" s="597">
        <v>1.2</v>
      </c>
      <c r="AZ1324" s="597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98">
        <v>0</v>
      </c>
      <c r="AW1325" s="598">
        <v>1.2</v>
      </c>
      <c r="AX1325" s="598">
        <v>3.9</v>
      </c>
      <c r="AY1325" s="597">
        <v>1.2</v>
      </c>
      <c r="AZ1325" s="597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98">
        <v>0</v>
      </c>
      <c r="AW1326" s="598">
        <v>1.2</v>
      </c>
      <c r="AX1326" s="598">
        <v>3.9</v>
      </c>
      <c r="AY1326" s="597">
        <v>1.2</v>
      </c>
      <c r="AZ1326" s="597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98">
        <v>0</v>
      </c>
      <c r="AW1327" s="598">
        <v>1.2</v>
      </c>
      <c r="AX1327" s="598">
        <v>3.9</v>
      </c>
      <c r="AY1327" s="597">
        <v>1.2</v>
      </c>
      <c r="AZ1327" s="597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98">
        <v>0</v>
      </c>
      <c r="AW1328" s="598">
        <v>1.2</v>
      </c>
      <c r="AX1328" s="598">
        <v>3.9</v>
      </c>
      <c r="AY1328" s="597">
        <v>1.2</v>
      </c>
      <c r="AZ1328" s="597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98">
        <v>0</v>
      </c>
      <c r="AW1329" s="598">
        <v>1.2</v>
      </c>
      <c r="AX1329" s="598">
        <v>3.9</v>
      </c>
      <c r="AY1329" s="597">
        <v>1.2</v>
      </c>
      <c r="AZ1329" s="597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98">
        <v>0</v>
      </c>
      <c r="AW1330" s="598">
        <v>1.2</v>
      </c>
      <c r="AX1330" s="598">
        <v>3.9</v>
      </c>
      <c r="AY1330" s="597">
        <v>1.2</v>
      </c>
      <c r="AZ1330" s="597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98">
        <v>0</v>
      </c>
      <c r="AW1331" s="598">
        <v>1.2</v>
      </c>
      <c r="AX1331" s="598">
        <v>3.9</v>
      </c>
      <c r="AY1331" s="597">
        <v>1.2</v>
      </c>
      <c r="AZ1331" s="597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98">
        <v>0</v>
      </c>
      <c r="AW1332" s="598">
        <v>1.2</v>
      </c>
      <c r="AX1332" s="598">
        <v>3.9</v>
      </c>
      <c r="AY1332" s="597">
        <v>1.2</v>
      </c>
      <c r="AZ1332" s="597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98">
        <v>0</v>
      </c>
      <c r="AW1333" s="598">
        <v>1.2</v>
      </c>
      <c r="AX1333" s="598">
        <v>3.9</v>
      </c>
      <c r="AY1333" s="597">
        <v>1.2</v>
      </c>
      <c r="AZ1333" s="597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98">
        <v>0</v>
      </c>
      <c r="AW1334" s="598">
        <v>1.2</v>
      </c>
      <c r="AX1334" s="598">
        <v>3.9</v>
      </c>
      <c r="AY1334" s="597">
        <v>1.2</v>
      </c>
      <c r="AZ1334" s="597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98">
        <v>0</v>
      </c>
      <c r="AW1335" s="598">
        <v>1.2</v>
      </c>
      <c r="AX1335" s="598">
        <v>3.9</v>
      </c>
      <c r="AY1335" s="597">
        <v>1.2</v>
      </c>
      <c r="AZ1335" s="597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98">
        <v>0</v>
      </c>
      <c r="AW1336" s="598">
        <v>1.2</v>
      </c>
      <c r="AX1336" s="598">
        <v>3.9</v>
      </c>
      <c r="AY1336" s="597">
        <v>1.2</v>
      </c>
      <c r="AZ1336" s="597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98">
        <v>0</v>
      </c>
      <c r="AW1337" s="598">
        <v>1.2</v>
      </c>
      <c r="AX1337" s="598">
        <v>3.9</v>
      </c>
      <c r="AY1337" s="597">
        <v>1.2</v>
      </c>
      <c r="AZ1337" s="597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98">
        <v>0</v>
      </c>
      <c r="AW1338" s="598">
        <v>1.2</v>
      </c>
      <c r="AX1338" s="598">
        <v>3.9</v>
      </c>
      <c r="AY1338" s="597">
        <v>1.2</v>
      </c>
      <c r="AZ1338" s="597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98">
        <v>0</v>
      </c>
      <c r="AW1339" s="598">
        <v>1.2</v>
      </c>
      <c r="AX1339" s="598">
        <v>3.9</v>
      </c>
      <c r="AY1339" s="597">
        <v>1.2</v>
      </c>
      <c r="AZ1339" s="597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98">
        <v>0</v>
      </c>
      <c r="AW1340" s="598">
        <v>1.2</v>
      </c>
      <c r="AX1340" s="598">
        <v>3.9</v>
      </c>
      <c r="AY1340" s="597">
        <v>1.2</v>
      </c>
      <c r="AZ1340" s="597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98">
        <v>0</v>
      </c>
      <c r="AW1341" s="598">
        <v>1.2</v>
      </c>
      <c r="AX1341" s="598">
        <v>3.9</v>
      </c>
      <c r="AY1341" s="597">
        <v>1.2</v>
      </c>
      <c r="AZ1341" s="597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98">
        <v>0</v>
      </c>
      <c r="AW1342" s="598">
        <v>1.2</v>
      </c>
      <c r="AX1342" s="598">
        <v>3.9</v>
      </c>
      <c r="AY1342" s="597">
        <v>1.2</v>
      </c>
      <c r="AZ1342" s="597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98">
        <v>0</v>
      </c>
      <c r="AW1343" s="598">
        <v>1.2</v>
      </c>
      <c r="AX1343" s="598">
        <v>3.9</v>
      </c>
      <c r="AY1343" s="597">
        <v>1.2</v>
      </c>
      <c r="AZ1343" s="597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98">
        <v>0</v>
      </c>
      <c r="AW1344" s="598">
        <v>1.2</v>
      </c>
      <c r="AX1344" s="598">
        <v>3.9</v>
      </c>
      <c r="AY1344" s="597">
        <v>1.2</v>
      </c>
      <c r="AZ1344" s="597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98">
        <v>0</v>
      </c>
      <c r="AW1345" s="598">
        <v>1.2</v>
      </c>
      <c r="AX1345" s="598">
        <v>3.9</v>
      </c>
      <c r="AY1345" s="597">
        <v>1.2</v>
      </c>
      <c r="AZ1345" s="597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98">
        <v>0</v>
      </c>
      <c r="AW1346" s="598">
        <v>1.2</v>
      </c>
      <c r="AX1346" s="598">
        <v>3.9</v>
      </c>
      <c r="AY1346" s="597">
        <v>1.2</v>
      </c>
      <c r="AZ1346" s="597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98">
        <v>0</v>
      </c>
      <c r="AW1347" s="598">
        <v>1.2</v>
      </c>
      <c r="AX1347" s="598">
        <v>3.9</v>
      </c>
      <c r="AY1347" s="597">
        <v>1.2</v>
      </c>
      <c r="AZ1347" s="597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98">
        <v>0</v>
      </c>
      <c r="AW1348" s="598">
        <v>1.2</v>
      </c>
      <c r="AX1348" s="598">
        <v>3.9</v>
      </c>
      <c r="AY1348" s="597">
        <v>1.2</v>
      </c>
      <c r="AZ1348" s="597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98">
        <v>0</v>
      </c>
      <c r="AW1349" s="598">
        <v>1.2</v>
      </c>
      <c r="AX1349" s="598">
        <v>3.9</v>
      </c>
      <c r="AY1349" s="597">
        <v>1.2</v>
      </c>
      <c r="AZ1349" s="597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98">
        <v>0</v>
      </c>
      <c r="AW1350" s="598">
        <v>1.2</v>
      </c>
      <c r="AX1350" s="598">
        <v>3.9</v>
      </c>
      <c r="AY1350" s="597">
        <v>1.2</v>
      </c>
      <c r="AZ1350" s="597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98">
        <v>0</v>
      </c>
      <c r="AW1351" s="598">
        <v>1.2</v>
      </c>
      <c r="AX1351" s="598">
        <v>3.9</v>
      </c>
      <c r="AY1351" s="597">
        <v>1.2</v>
      </c>
      <c r="AZ1351" s="597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98">
        <v>0</v>
      </c>
      <c r="AW1352" s="598">
        <v>1.2</v>
      </c>
      <c r="AX1352" s="598">
        <v>3.9</v>
      </c>
      <c r="AY1352" s="597">
        <v>1.2</v>
      </c>
      <c r="AZ1352" s="597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98">
        <v>0</v>
      </c>
      <c r="AW1353" s="598">
        <v>1.2</v>
      </c>
      <c r="AX1353" s="598">
        <v>3.9</v>
      </c>
      <c r="AY1353" s="597">
        <v>1.2</v>
      </c>
      <c r="AZ1353" s="597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98">
        <v>0</v>
      </c>
      <c r="AW1354" s="598">
        <v>1.2</v>
      </c>
      <c r="AX1354" s="598">
        <v>3.9</v>
      </c>
      <c r="AY1354" s="597">
        <v>1.2</v>
      </c>
      <c r="AZ1354" s="597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98">
        <v>0</v>
      </c>
      <c r="AW1355" s="598">
        <v>1.2</v>
      </c>
      <c r="AX1355" s="598">
        <v>3.9</v>
      </c>
      <c r="AY1355" s="597">
        <v>1.2</v>
      </c>
      <c r="AZ1355" s="597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98">
        <v>0</v>
      </c>
      <c r="AW1356" s="598">
        <v>1.2</v>
      </c>
      <c r="AX1356" s="598">
        <v>3.9</v>
      </c>
      <c r="AY1356" s="597">
        <v>1.2</v>
      </c>
      <c r="AZ1356" s="597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98">
        <v>0</v>
      </c>
      <c r="AW1357" s="598">
        <v>1.2</v>
      </c>
      <c r="AX1357" s="598">
        <v>3.9</v>
      </c>
      <c r="AY1357" s="597">
        <v>1.2</v>
      </c>
      <c r="AZ1357" s="597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98">
        <v>0</v>
      </c>
      <c r="AW1358" s="598">
        <v>1.2</v>
      </c>
      <c r="AX1358" s="598">
        <v>3.9</v>
      </c>
      <c r="AY1358" s="597">
        <v>1.2</v>
      </c>
      <c r="AZ1358" s="597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98">
        <v>0</v>
      </c>
      <c r="AW1359" s="598">
        <v>1.2</v>
      </c>
      <c r="AX1359" s="598">
        <v>3.9</v>
      </c>
      <c r="AY1359" s="597">
        <v>1.2</v>
      </c>
      <c r="AZ1359" s="597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98">
        <v>0</v>
      </c>
      <c r="AW1360" s="598">
        <v>1.2</v>
      </c>
      <c r="AX1360" s="598">
        <v>3.9</v>
      </c>
      <c r="AY1360" s="597">
        <v>1.2</v>
      </c>
      <c r="AZ1360" s="597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98">
        <v>0</v>
      </c>
      <c r="AW1361" s="598">
        <v>1.2</v>
      </c>
      <c r="AX1361" s="598">
        <v>3.9</v>
      </c>
      <c r="AY1361" s="597">
        <v>1.2</v>
      </c>
      <c r="AZ1361" s="597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98">
        <v>0</v>
      </c>
      <c r="AW1362" s="598">
        <v>1.2</v>
      </c>
      <c r="AX1362" s="598">
        <v>3.9</v>
      </c>
      <c r="AY1362" s="597">
        <v>1.2</v>
      </c>
      <c r="AZ1362" s="597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98">
        <v>0</v>
      </c>
      <c r="AW1363" s="598">
        <v>1.2</v>
      </c>
      <c r="AX1363" s="598">
        <v>3.9</v>
      </c>
      <c r="AY1363" s="597">
        <v>1.2</v>
      </c>
      <c r="AZ1363" s="597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98">
        <v>0</v>
      </c>
      <c r="AW1364" s="598">
        <v>1.2</v>
      </c>
      <c r="AX1364" s="598">
        <v>3.9</v>
      </c>
      <c r="AY1364" s="597">
        <v>1.2</v>
      </c>
      <c r="AZ1364" s="597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98">
        <v>0</v>
      </c>
      <c r="AW1365" s="598">
        <v>1.2</v>
      </c>
      <c r="AX1365" s="598">
        <v>3.9</v>
      </c>
      <c r="AY1365" s="597">
        <v>1.2</v>
      </c>
      <c r="AZ1365" s="597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98">
        <v>0</v>
      </c>
      <c r="AW1366" s="598">
        <v>1.2</v>
      </c>
      <c r="AX1366" s="598">
        <v>3.9</v>
      </c>
      <c r="AY1366" s="597">
        <v>1.2</v>
      </c>
      <c r="AZ1366" s="597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98">
        <v>0</v>
      </c>
      <c r="AW1367" s="598">
        <v>1.2</v>
      </c>
      <c r="AX1367" s="598">
        <v>3.9</v>
      </c>
      <c r="AY1367" s="597">
        <v>1.2</v>
      </c>
      <c r="AZ1367" s="597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98">
        <v>0</v>
      </c>
      <c r="AW1368" s="598">
        <v>1.2</v>
      </c>
      <c r="AX1368" s="598">
        <v>3.9</v>
      </c>
      <c r="AY1368" s="597">
        <v>1.2</v>
      </c>
      <c r="AZ1368" s="597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98">
        <v>0</v>
      </c>
      <c r="AW1369" s="598">
        <v>1.2</v>
      </c>
      <c r="AX1369" s="598">
        <v>3.9</v>
      </c>
      <c r="AY1369" s="597">
        <v>1.2</v>
      </c>
      <c r="AZ1369" s="597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98">
        <v>0</v>
      </c>
      <c r="AW1370" s="598">
        <v>1.2</v>
      </c>
      <c r="AX1370" s="598">
        <v>3.9</v>
      </c>
      <c r="AY1370" s="597">
        <v>1.2</v>
      </c>
      <c r="AZ1370" s="597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98">
        <v>0</v>
      </c>
      <c r="AW1371" s="598">
        <v>1.2</v>
      </c>
      <c r="AX1371" s="598">
        <v>3.9</v>
      </c>
      <c r="AY1371" s="597">
        <v>1.2</v>
      </c>
      <c r="AZ1371" s="597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98">
        <v>0</v>
      </c>
      <c r="AW1372" s="598">
        <v>1.2</v>
      </c>
      <c r="AX1372" s="598">
        <v>3.9</v>
      </c>
      <c r="AY1372" s="597">
        <v>1.2</v>
      </c>
      <c r="AZ1372" s="597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98">
        <v>0</v>
      </c>
      <c r="AW1373" s="598">
        <v>1.2</v>
      </c>
      <c r="AX1373" s="598">
        <v>3.9</v>
      </c>
      <c r="AY1373" s="597">
        <v>1.2</v>
      </c>
      <c r="AZ1373" s="597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98">
        <v>0</v>
      </c>
      <c r="AW1374" s="598">
        <v>1.2</v>
      </c>
      <c r="AX1374" s="598">
        <v>3.9</v>
      </c>
      <c r="AY1374" s="597">
        <v>1.2</v>
      </c>
      <c r="AZ1374" s="597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98">
        <v>0</v>
      </c>
      <c r="AW1375" s="598">
        <v>1.2</v>
      </c>
      <c r="AX1375" s="598">
        <v>3.9</v>
      </c>
      <c r="AY1375" s="597">
        <v>1.2</v>
      </c>
      <c r="AZ1375" s="597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98">
        <v>0</v>
      </c>
      <c r="AW1376" s="598">
        <v>1.2</v>
      </c>
      <c r="AX1376" s="598">
        <v>3.9</v>
      </c>
      <c r="AY1376" s="597">
        <v>1.2</v>
      </c>
      <c r="AZ1376" s="597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98">
        <v>0</v>
      </c>
      <c r="AW1377" s="598">
        <v>1.2</v>
      </c>
      <c r="AX1377" s="598">
        <v>3.9</v>
      </c>
      <c r="AY1377" s="597">
        <v>1.2</v>
      </c>
      <c r="AZ1377" s="597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98">
        <v>0</v>
      </c>
      <c r="AW1378" s="598">
        <v>1.2</v>
      </c>
      <c r="AX1378" s="598">
        <v>3.9</v>
      </c>
      <c r="AY1378" s="597">
        <v>1.2</v>
      </c>
      <c r="AZ1378" s="597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98">
        <v>0</v>
      </c>
      <c r="AW1379" s="598">
        <v>1.2</v>
      </c>
      <c r="AX1379" s="598">
        <v>3.9</v>
      </c>
      <c r="AY1379" s="597">
        <v>1.2</v>
      </c>
      <c r="AZ1379" s="597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98">
        <v>0</v>
      </c>
      <c r="AW1380" s="598">
        <v>1.2</v>
      </c>
      <c r="AX1380" s="598">
        <v>3.9</v>
      </c>
      <c r="AY1380" s="597">
        <v>1.2</v>
      </c>
      <c r="AZ1380" s="597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98">
        <v>0</v>
      </c>
      <c r="AW1381" s="598">
        <v>1.2</v>
      </c>
      <c r="AX1381" s="598">
        <v>3.9</v>
      </c>
      <c r="AY1381" s="597">
        <v>1.2</v>
      </c>
      <c r="AZ1381" s="597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98">
        <v>0</v>
      </c>
      <c r="AW1382" s="598">
        <v>1.2</v>
      </c>
      <c r="AX1382" s="598">
        <v>3.9</v>
      </c>
      <c r="AY1382" s="597">
        <v>1.2</v>
      </c>
      <c r="AZ1382" s="597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98">
        <v>0</v>
      </c>
      <c r="AW1383" s="598">
        <v>1.2</v>
      </c>
      <c r="AX1383" s="598">
        <v>3.9</v>
      </c>
      <c r="AY1383" s="597">
        <v>1.2</v>
      </c>
      <c r="AZ1383" s="597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98">
        <v>0</v>
      </c>
      <c r="AW1384" s="598">
        <v>1.2</v>
      </c>
      <c r="AX1384" s="598">
        <v>3.9</v>
      </c>
      <c r="AY1384" s="597">
        <v>1.2</v>
      </c>
      <c r="AZ1384" s="597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98">
        <v>0</v>
      </c>
      <c r="AW1385" s="598">
        <v>1.2</v>
      </c>
      <c r="AX1385" s="598">
        <v>3.9</v>
      </c>
      <c r="AY1385" s="597">
        <v>1.2</v>
      </c>
      <c r="AZ1385" s="597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98">
        <v>0</v>
      </c>
      <c r="AW1386" s="598">
        <v>1.2</v>
      </c>
      <c r="AX1386" s="598">
        <v>3.9</v>
      </c>
      <c r="AY1386" s="597">
        <v>1.2</v>
      </c>
      <c r="AZ1386" s="597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98">
        <v>0</v>
      </c>
      <c r="AW1387" s="598">
        <v>1.2</v>
      </c>
      <c r="AX1387" s="598">
        <v>3.9</v>
      </c>
      <c r="AY1387" s="597">
        <v>1.2</v>
      </c>
      <c r="AZ1387" s="597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98">
        <v>0</v>
      </c>
      <c r="AW1388" s="598">
        <v>1.2</v>
      </c>
      <c r="AX1388" s="598">
        <v>3.9</v>
      </c>
      <c r="AY1388" s="597">
        <v>1.2</v>
      </c>
      <c r="AZ1388" s="597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98">
        <v>0</v>
      </c>
      <c r="AW1389" s="598">
        <v>1.2</v>
      </c>
      <c r="AX1389" s="598">
        <v>3.9</v>
      </c>
      <c r="AY1389" s="597">
        <v>1.2</v>
      </c>
      <c r="AZ1389" s="597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98">
        <v>0</v>
      </c>
      <c r="AW1390" s="598">
        <v>1.2</v>
      </c>
      <c r="AX1390" s="598">
        <v>3.9</v>
      </c>
      <c r="AY1390" s="597">
        <v>1.2</v>
      </c>
      <c r="AZ1390" s="597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98">
        <v>0</v>
      </c>
      <c r="AW1391" s="598">
        <v>1.2</v>
      </c>
      <c r="AX1391" s="598">
        <v>3.9</v>
      </c>
      <c r="AY1391" s="597">
        <v>1.2</v>
      </c>
      <c r="AZ1391" s="597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98">
        <v>0</v>
      </c>
      <c r="AW1392" s="598">
        <v>1.2</v>
      </c>
      <c r="AX1392" s="598">
        <v>3.9</v>
      </c>
      <c r="AY1392" s="597">
        <v>1.2</v>
      </c>
      <c r="AZ1392" s="597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98">
        <v>0</v>
      </c>
      <c r="AW1393" s="598">
        <v>1.2</v>
      </c>
      <c r="AX1393" s="598">
        <v>3.9</v>
      </c>
      <c r="AY1393" s="597">
        <v>1.2</v>
      </c>
      <c r="AZ1393" s="597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98">
        <v>0</v>
      </c>
      <c r="AW1394" s="598">
        <v>1.2</v>
      </c>
      <c r="AX1394" s="598">
        <v>3.9</v>
      </c>
      <c r="AY1394" s="597">
        <v>1.2</v>
      </c>
      <c r="AZ1394" s="597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98">
        <v>0</v>
      </c>
      <c r="AW1395" s="598">
        <v>1.2</v>
      </c>
      <c r="AX1395" s="598">
        <v>3.9</v>
      </c>
      <c r="AY1395" s="597">
        <v>1.2</v>
      </c>
      <c r="AZ1395" s="597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98">
        <v>0</v>
      </c>
      <c r="AW1396" s="598">
        <v>1.2</v>
      </c>
      <c r="AX1396" s="598">
        <v>3.9</v>
      </c>
      <c r="AY1396" s="597">
        <v>1.2</v>
      </c>
      <c r="AZ1396" s="597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98">
        <v>0</v>
      </c>
      <c r="AW1397" s="598">
        <v>1.2</v>
      </c>
      <c r="AX1397" s="598">
        <v>3.9</v>
      </c>
      <c r="AY1397" s="597">
        <v>1.2</v>
      </c>
      <c r="AZ1397" s="597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98">
        <v>0</v>
      </c>
      <c r="AW1398" s="598">
        <v>1.2</v>
      </c>
      <c r="AX1398" s="598">
        <v>3.9</v>
      </c>
      <c r="AY1398" s="597">
        <v>1.2</v>
      </c>
      <c r="AZ1398" s="597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98">
        <v>0</v>
      </c>
      <c r="AW1399" s="598">
        <v>1.2</v>
      </c>
      <c r="AX1399" s="598">
        <v>3.9</v>
      </c>
      <c r="AY1399" s="597">
        <v>1.2</v>
      </c>
      <c r="AZ1399" s="597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98">
        <v>0</v>
      </c>
      <c r="AW1400" s="598">
        <v>1.2</v>
      </c>
      <c r="AX1400" s="598">
        <v>3.9</v>
      </c>
      <c r="AY1400" s="597">
        <v>1.2</v>
      </c>
      <c r="AZ1400" s="597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98">
        <v>0</v>
      </c>
      <c r="AW1401" s="598">
        <v>1.2</v>
      </c>
      <c r="AX1401" s="598">
        <v>3.9</v>
      </c>
      <c r="AY1401" s="597">
        <v>1.2</v>
      </c>
      <c r="AZ1401" s="597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98">
        <v>0</v>
      </c>
      <c r="AW1402" s="598">
        <v>1.2</v>
      </c>
      <c r="AX1402" s="598">
        <v>3.9</v>
      </c>
      <c r="AY1402" s="597">
        <v>1.2</v>
      </c>
      <c r="AZ1402" s="597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98">
        <v>0</v>
      </c>
      <c r="AW1403" s="598">
        <v>1.2</v>
      </c>
      <c r="AX1403" s="598">
        <v>3.9</v>
      </c>
      <c r="AY1403" s="597">
        <v>1.2</v>
      </c>
      <c r="AZ1403" s="597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98">
        <v>0</v>
      </c>
      <c r="AW1404" s="598">
        <v>1.2</v>
      </c>
      <c r="AX1404" s="598">
        <v>3.9</v>
      </c>
      <c r="AY1404" s="597">
        <v>1.2</v>
      </c>
      <c r="AZ1404" s="597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98">
        <v>0</v>
      </c>
      <c r="AW1405" s="598">
        <v>1.2</v>
      </c>
      <c r="AX1405" s="598">
        <v>3.9</v>
      </c>
      <c r="AY1405" s="597">
        <v>1.2</v>
      </c>
      <c r="AZ1405" s="597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98">
        <v>0</v>
      </c>
      <c r="AW1406" s="598">
        <v>1.2</v>
      </c>
      <c r="AX1406" s="598">
        <v>3.9</v>
      </c>
      <c r="AY1406" s="597">
        <v>1.2</v>
      </c>
      <c r="AZ1406" s="597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98">
        <v>0</v>
      </c>
      <c r="AW1407" s="598">
        <v>1.2</v>
      </c>
      <c r="AX1407" s="598">
        <v>3.9</v>
      </c>
      <c r="AY1407" s="597">
        <v>1.2</v>
      </c>
      <c r="AZ1407" s="597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98">
        <v>0</v>
      </c>
      <c r="AW1408" s="598">
        <v>1.2</v>
      </c>
      <c r="AX1408" s="598">
        <v>3.9</v>
      </c>
      <c r="AY1408" s="597">
        <v>1.2</v>
      </c>
      <c r="AZ1408" s="597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98">
        <v>0</v>
      </c>
      <c r="AW1409" s="598">
        <v>1.2</v>
      </c>
      <c r="AX1409" s="598">
        <v>3.9</v>
      </c>
      <c r="AY1409" s="597">
        <v>1.2</v>
      </c>
      <c r="AZ1409" s="597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98">
        <v>0</v>
      </c>
      <c r="AW1410" s="598">
        <v>1.2</v>
      </c>
      <c r="AX1410" s="598">
        <v>3.9</v>
      </c>
      <c r="AY1410" s="597">
        <v>1.2</v>
      </c>
      <c r="AZ1410" s="597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98">
        <v>0</v>
      </c>
      <c r="AW1411" s="598">
        <v>1.2</v>
      </c>
      <c r="AX1411" s="598">
        <v>3.9</v>
      </c>
      <c r="AY1411" s="597">
        <v>1.2</v>
      </c>
      <c r="AZ1411" s="597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98">
        <v>0</v>
      </c>
      <c r="AW1412" s="598">
        <v>1.2</v>
      </c>
      <c r="AX1412" s="598">
        <v>3.9</v>
      </c>
      <c r="AY1412" s="597">
        <v>1.2</v>
      </c>
      <c r="AZ1412" s="597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98">
        <v>0</v>
      </c>
      <c r="AW1413" s="598">
        <v>1.2</v>
      </c>
      <c r="AX1413" s="598">
        <v>3.9</v>
      </c>
      <c r="AY1413" s="597">
        <v>1.2</v>
      </c>
      <c r="AZ1413" s="597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98">
        <v>0</v>
      </c>
      <c r="AW1414" s="598">
        <v>1.2</v>
      </c>
      <c r="AX1414" s="598">
        <v>3.9</v>
      </c>
      <c r="AY1414" s="597">
        <v>1.2</v>
      </c>
      <c r="AZ1414" s="597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98">
        <v>0</v>
      </c>
      <c r="AW1415" s="598">
        <v>1.2</v>
      </c>
      <c r="AX1415" s="598">
        <v>3.9</v>
      </c>
      <c r="AY1415" s="597">
        <v>1.2</v>
      </c>
      <c r="AZ1415" s="597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98">
        <v>0</v>
      </c>
      <c r="AW1416" s="598">
        <v>1.2</v>
      </c>
      <c r="AX1416" s="598">
        <v>3.9</v>
      </c>
      <c r="AY1416" s="597">
        <v>1.2</v>
      </c>
      <c r="AZ1416" s="597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98">
        <v>0</v>
      </c>
      <c r="AW1417" s="598">
        <v>1.2</v>
      </c>
      <c r="AX1417" s="598">
        <v>3.9</v>
      </c>
      <c r="AY1417" s="597">
        <v>1.2</v>
      </c>
      <c r="AZ1417" s="597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98">
        <v>0</v>
      </c>
      <c r="AW1418" s="598">
        <v>1.2</v>
      </c>
      <c r="AX1418" s="598">
        <v>3.9</v>
      </c>
      <c r="AY1418" s="597">
        <v>1.2</v>
      </c>
      <c r="AZ1418" s="597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98">
        <v>0</v>
      </c>
      <c r="AW1419" s="598">
        <v>1.2</v>
      </c>
      <c r="AX1419" s="598">
        <v>3.9</v>
      </c>
      <c r="AY1419" s="597">
        <v>1.2</v>
      </c>
      <c r="AZ1419" s="597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98">
        <v>0</v>
      </c>
      <c r="AW1420" s="598">
        <v>1.2</v>
      </c>
      <c r="AX1420" s="598">
        <v>3.9</v>
      </c>
      <c r="AY1420" s="597">
        <v>1.2</v>
      </c>
      <c r="AZ1420" s="597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98">
        <v>0</v>
      </c>
      <c r="AW1421" s="598">
        <v>1.2</v>
      </c>
      <c r="AX1421" s="598">
        <v>3.9</v>
      </c>
      <c r="AY1421" s="597">
        <v>1.2</v>
      </c>
      <c r="AZ1421" s="597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98">
        <v>0</v>
      </c>
      <c r="AW1422" s="598">
        <v>1.2</v>
      </c>
      <c r="AX1422" s="598">
        <v>3.9</v>
      </c>
      <c r="AY1422" s="597">
        <v>1.2</v>
      </c>
      <c r="AZ1422" s="597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98">
        <v>0</v>
      </c>
      <c r="AW1423" s="598">
        <v>1.2</v>
      </c>
      <c r="AX1423" s="598">
        <v>3.9</v>
      </c>
      <c r="AY1423" s="597">
        <v>1.2</v>
      </c>
      <c r="AZ1423" s="597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98">
        <v>0</v>
      </c>
      <c r="AW1424" s="598">
        <v>1.2</v>
      </c>
      <c r="AX1424" s="598">
        <v>3.9</v>
      </c>
      <c r="AY1424" s="597">
        <v>1.2</v>
      </c>
      <c r="AZ1424" s="597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98">
        <v>0</v>
      </c>
      <c r="AW1425" s="598">
        <v>1.2</v>
      </c>
      <c r="AX1425" s="598">
        <v>3.9</v>
      </c>
      <c r="AY1425" s="597">
        <v>1.2</v>
      </c>
      <c r="AZ1425" s="597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98">
        <v>0</v>
      </c>
      <c r="AW1426" s="598">
        <v>1.2</v>
      </c>
      <c r="AX1426" s="598">
        <v>3.9</v>
      </c>
      <c r="AY1426" s="597">
        <v>1.2</v>
      </c>
      <c r="AZ1426" s="597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98">
        <v>0</v>
      </c>
      <c r="AW1427" s="598">
        <v>1.2</v>
      </c>
      <c r="AX1427" s="598">
        <v>3.9</v>
      </c>
      <c r="AY1427" s="597">
        <v>1.2</v>
      </c>
      <c r="AZ1427" s="597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98">
        <v>0</v>
      </c>
      <c r="AW1428" s="598">
        <v>1.2</v>
      </c>
      <c r="AX1428" s="598">
        <v>3.9</v>
      </c>
      <c r="AY1428" s="597">
        <v>1.2</v>
      </c>
      <c r="AZ1428" s="597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98">
        <v>0</v>
      </c>
      <c r="AW1429" s="598">
        <v>1.2</v>
      </c>
      <c r="AX1429" s="598">
        <v>3.9</v>
      </c>
      <c r="AY1429" s="597">
        <v>1.2</v>
      </c>
      <c r="AZ1429" s="597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98">
        <v>0</v>
      </c>
      <c r="AW1430" s="598">
        <v>1.2</v>
      </c>
      <c r="AX1430" s="598">
        <v>3.9</v>
      </c>
      <c r="AY1430" s="597">
        <v>1.2</v>
      </c>
      <c r="AZ1430" s="597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98">
        <v>0</v>
      </c>
      <c r="AW1431" s="598">
        <v>1.2</v>
      </c>
      <c r="AX1431" s="598">
        <v>3.9</v>
      </c>
      <c r="AY1431" s="597">
        <v>1.2</v>
      </c>
      <c r="AZ1431" s="597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98">
        <v>0</v>
      </c>
      <c r="AW1432" s="598">
        <v>1.2</v>
      </c>
      <c r="AX1432" s="598">
        <v>3.9</v>
      </c>
      <c r="AY1432" s="597">
        <v>1.2</v>
      </c>
      <c r="AZ1432" s="597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98">
        <v>0</v>
      </c>
      <c r="AW1433" s="598">
        <v>1.2</v>
      </c>
      <c r="AX1433" s="598">
        <v>3.9</v>
      </c>
      <c r="AY1433" s="597">
        <v>1.2</v>
      </c>
      <c r="AZ1433" s="597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98">
        <v>0</v>
      </c>
      <c r="AW1434" s="598">
        <v>1.2</v>
      </c>
      <c r="AX1434" s="598">
        <v>3.9</v>
      </c>
      <c r="AY1434" s="597">
        <v>1.2</v>
      </c>
      <c r="AZ1434" s="597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98">
        <v>0</v>
      </c>
      <c r="AW1435" s="598">
        <v>1.2</v>
      </c>
      <c r="AX1435" s="598">
        <v>3.9</v>
      </c>
      <c r="AY1435" s="597">
        <v>1.2</v>
      </c>
      <c r="AZ1435" s="597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98">
        <v>0</v>
      </c>
      <c r="AW1436" s="598">
        <v>1.2</v>
      </c>
      <c r="AX1436" s="598">
        <v>3.9</v>
      </c>
      <c r="AY1436" s="597">
        <v>1.2</v>
      </c>
      <c r="AZ1436" s="597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98">
        <v>0</v>
      </c>
      <c r="AW1437" s="598">
        <v>1.2</v>
      </c>
      <c r="AX1437" s="598">
        <v>3.9</v>
      </c>
      <c r="AY1437" s="597">
        <v>1.2</v>
      </c>
      <c r="AZ1437" s="597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98">
        <v>0</v>
      </c>
      <c r="AW1438" s="598">
        <v>1.2</v>
      </c>
      <c r="AX1438" s="598">
        <v>3.9</v>
      </c>
      <c r="AY1438" s="597">
        <v>1.2</v>
      </c>
      <c r="AZ1438" s="597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98">
        <v>0</v>
      </c>
      <c r="AW1439" s="598">
        <v>1.2</v>
      </c>
      <c r="AX1439" s="598">
        <v>3.9</v>
      </c>
      <c r="AY1439" s="597">
        <v>1.2</v>
      </c>
      <c r="AZ1439" s="597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98">
        <v>0</v>
      </c>
      <c r="AW1440" s="598">
        <v>1.2</v>
      </c>
      <c r="AX1440" s="598">
        <v>3.9</v>
      </c>
      <c r="AY1440" s="597">
        <v>1.2</v>
      </c>
      <c r="AZ1440" s="597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98">
        <v>0</v>
      </c>
      <c r="AW1441" s="598">
        <v>1.2</v>
      </c>
      <c r="AX1441" s="598">
        <v>3.9</v>
      </c>
      <c r="AY1441" s="597">
        <v>1.2</v>
      </c>
      <c r="AZ1441" s="597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98">
        <v>0</v>
      </c>
      <c r="AW1442" s="598">
        <v>1.2</v>
      </c>
      <c r="AX1442" s="598">
        <v>3.9</v>
      </c>
      <c r="AY1442" s="597">
        <v>1.2</v>
      </c>
      <c r="AZ1442" s="597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98">
        <v>0</v>
      </c>
      <c r="AW1443" s="598">
        <v>1.2</v>
      </c>
      <c r="AX1443" s="598">
        <v>3.9</v>
      </c>
      <c r="AY1443" s="597">
        <v>1.2</v>
      </c>
      <c r="AZ1443" s="597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98">
        <v>0</v>
      </c>
      <c r="AW1444" s="598">
        <v>1.2</v>
      </c>
      <c r="AX1444" s="598">
        <v>3.9</v>
      </c>
      <c r="AY1444" s="597">
        <v>1.2</v>
      </c>
      <c r="AZ1444" s="597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98">
        <v>0</v>
      </c>
      <c r="AW1445" s="598">
        <v>1.2</v>
      </c>
      <c r="AX1445" s="598">
        <v>3.9</v>
      </c>
      <c r="AY1445" s="597">
        <v>1.2</v>
      </c>
      <c r="AZ1445" s="597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98">
        <v>0</v>
      </c>
      <c r="AW1446" s="598">
        <v>1.2</v>
      </c>
      <c r="AX1446" s="598">
        <v>3.9</v>
      </c>
      <c r="AY1446" s="597">
        <v>1.2</v>
      </c>
      <c r="AZ1446" s="597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98">
        <v>0</v>
      </c>
      <c r="AW1447" s="598">
        <v>1.2</v>
      </c>
      <c r="AX1447" s="598">
        <v>3.9</v>
      </c>
      <c r="AY1447" s="597">
        <v>1.2</v>
      </c>
      <c r="AZ1447" s="597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22</v>
      </c>
      <c r="AB3" s="303"/>
      <c r="AC3" s="303"/>
      <c r="AD3" s="302"/>
      <c r="AE3" s="216"/>
      <c r="AF3" s="463"/>
      <c r="AG3" s="656" t="str">
        <f>$C$5</f>
        <v>Octobre_2026</v>
      </c>
      <c r="AH3" s="657"/>
      <c r="AI3" s="502"/>
      <c r="AJ3" s="645" t="s">
        <v>140</v>
      </c>
      <c r="AK3" s="646"/>
      <c r="AL3" s="647"/>
      <c r="AM3" s="301"/>
      <c r="AN3" s="642" t="s">
        <v>139</v>
      </c>
      <c r="AO3" s="643"/>
      <c r="AP3" s="643"/>
      <c r="AQ3" s="643"/>
      <c r="AR3" s="644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58" t="str">
        <f>C5</f>
        <v>Octobre_2026</v>
      </c>
      <c r="Y5" s="659"/>
      <c r="Z5" s="450"/>
      <c r="AA5" s="660">
        <f ca="1">NOW()</f>
        <v>46299.312665162041</v>
      </c>
      <c r="AB5" s="661"/>
      <c r="AC5" s="662"/>
      <c r="AD5" s="490"/>
      <c r="AE5" s="216"/>
      <c r="AF5" s="464"/>
      <c r="AG5" s="654" t="s">
        <v>132</v>
      </c>
      <c r="AH5" s="655"/>
      <c r="AI5" s="503"/>
      <c r="AJ5" s="436">
        <f>SUM($AJ$11:$AJ$72)</f>
        <v>1.2</v>
      </c>
      <c r="AK5" s="450"/>
      <c r="AL5" s="280">
        <f>SUM($AL$11:$AL$72)</f>
        <v>8.7500000000000008E-2</v>
      </c>
      <c r="AM5" s="450"/>
      <c r="AN5" s="248">
        <f>SUM(AN$11:AN$72)</f>
        <v>0</v>
      </c>
      <c r="AO5" s="450"/>
      <c r="AP5" s="248">
        <f>SUM(AP$11:AP$72)</f>
        <v>8.7500000000000008E-2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0.98333333333333339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48" t="s">
        <v>127</v>
      </c>
      <c r="D7" s="649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24.7</v>
      </c>
      <c r="S7" s="483"/>
      <c r="T7" s="270">
        <f>VLOOKUP($R$7,$R$11:$Y$72,8,0)</f>
        <v>46297</v>
      </c>
      <c r="U7" s="486"/>
      <c r="V7" s="216"/>
      <c r="W7" s="464"/>
      <c r="X7" s="650" t="s">
        <v>126</v>
      </c>
      <c r="Y7" s="651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0">
        <f ca="1">TODAY()</f>
        <v>46299</v>
      </c>
      <c r="AH7" s="641"/>
      <c r="AI7" s="450"/>
      <c r="AJ7" s="266">
        <f>VLOOKUP($AJ$9,$AJ$11:$AY$72,16,0)</f>
        <v>46298</v>
      </c>
      <c r="AK7" s="450"/>
      <c r="AL7" s="267">
        <f>VLOOKUP($AL$9,$AL$11:$AY$72,14,0)</f>
        <v>46298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0">
        <f ca="1">TODAY()</f>
        <v>46299</v>
      </c>
      <c r="AY7" s="641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2"/>
      <c r="D9" s="653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46297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27</v>
      </c>
      <c r="AB9" s="450"/>
      <c r="AC9" s="253">
        <f>VLOOKUP($AA$9,$AA$11:$AH$72,8,0)</f>
        <v>46296</v>
      </c>
      <c r="AD9" s="486"/>
      <c r="AE9" s="216"/>
      <c r="AF9" s="464"/>
      <c r="AG9" s="252">
        <f>$BO$79</f>
        <v>326.90999999999997</v>
      </c>
      <c r="AH9" s="251" t="s">
        <v>32</v>
      </c>
      <c r="AI9" s="450"/>
      <c r="AJ9" s="250">
        <f>MAX($AJ$11:$AJ$72)</f>
        <v>1.2</v>
      </c>
      <c r="AK9" s="450"/>
      <c r="AL9" s="249">
        <f>MAX($AL$11:AL$72)</f>
        <v>8.7500000000000008E-2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101.83541666666666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»</v>
      </c>
      <c r="K15" s="446"/>
      <c r="L15" s="447">
        <v>13.7</v>
      </c>
      <c r="M15" s="446"/>
      <c r="N15" s="440">
        <v>0.34930555555555554</v>
      </c>
      <c r="O15" s="446"/>
      <c r="P15" s="445" t="str">
        <f>IF(OR(R13="",R15=""),"",IF(R15&gt;R13,"»",IF(R15&lt;R13,"¼","¹º")))</f>
        <v>¼</v>
      </c>
      <c r="Q15" s="446"/>
      <c r="R15" s="447">
        <v>23.1</v>
      </c>
      <c r="S15" s="446"/>
      <c r="T15" s="440">
        <v>0.69791666666666696</v>
      </c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>
        <v>27</v>
      </c>
      <c r="AB15" s="439"/>
      <c r="AC15" s="440">
        <v>0.75555555555555598</v>
      </c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>
        <v>1.2</v>
      </c>
      <c r="AK15" s="439"/>
      <c r="AL15" s="440">
        <v>8.7500000000000008E-2</v>
      </c>
      <c r="AM15" s="439"/>
      <c r="AN15" s="440">
        <v>0</v>
      </c>
      <c r="AO15" s="439"/>
      <c r="AP15" s="440">
        <v>8.7500000000000008E-2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>
        <v>0.17222222222222225</v>
      </c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/>
      </c>
      <c r="K17" s="446"/>
      <c r="L17" s="447"/>
      <c r="M17" s="446"/>
      <c r="N17" s="440"/>
      <c r="O17" s="446"/>
      <c r="P17" s="445" t="str">
        <f>IF(OR(R15="",R17=""),"",IF(R17&gt;R15,"»",IF(R17&lt;R15,"¼","¹º")))</f>
        <v/>
      </c>
      <c r="Q17" s="446"/>
      <c r="R17" s="447"/>
      <c r="S17" s="446"/>
      <c r="T17" s="440"/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/>
      <c r="AB17" s="439"/>
      <c r="AC17" s="440"/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/>
      <c r="AK17" s="439"/>
      <c r="AL17" s="440"/>
      <c r="AM17" s="439"/>
      <c r="AN17" s="440"/>
      <c r="AO17" s="439"/>
      <c r="AP17" s="440"/>
      <c r="AQ17" s="439"/>
      <c r="AR17" s="440"/>
      <c r="AS17" s="439"/>
      <c r="AT17" s="440"/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/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/>
      </c>
      <c r="K19" s="446"/>
      <c r="L19" s="447"/>
      <c r="M19" s="446"/>
      <c r="N19" s="440"/>
      <c r="O19" s="446"/>
      <c r="P19" s="445" t="str">
        <f>IF(OR(R17="",R19=""),"",IF(R19&gt;R17,"»",IF(R19&lt;R17,"¼","¹º")))</f>
        <v/>
      </c>
      <c r="Q19" s="446"/>
      <c r="R19" s="447"/>
      <c r="S19" s="446"/>
      <c r="T19" s="440"/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/>
      <c r="AB19" s="439"/>
      <c r="AC19" s="440"/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/>
      <c r="AK19" s="439"/>
      <c r="AL19" s="440"/>
      <c r="AM19" s="439"/>
      <c r="AN19" s="440"/>
      <c r="AO19" s="439"/>
      <c r="AP19" s="440"/>
      <c r="AQ19" s="439"/>
      <c r="AR19" s="440"/>
      <c r="AS19" s="439"/>
      <c r="AT19" s="440"/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/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326.90999999999997</v>
      </c>
      <c r="BP79" s="198">
        <f>SUM(BP83:BP103)</f>
        <v>20.235416666666669</v>
      </c>
      <c r="BQ79"/>
      <c r="BR79" s="196">
        <f>SUM(BR83:BR103)</f>
        <v>101.83541666666666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767</v>
      </c>
      <c r="BI92" s="193">
        <f>$L$7</f>
        <v>10.5</v>
      </c>
      <c r="BJ92" s="189" t="str">
        <f>BH92</f>
        <v>Octobre</v>
      </c>
      <c r="BK92" s="193">
        <f>$R$7</f>
        <v>24.7</v>
      </c>
      <c r="BL92" s="189" t="str">
        <f>BH92</f>
        <v>Octobre</v>
      </c>
      <c r="BM92" s="191">
        <f>$AA$9</f>
        <v>27</v>
      </c>
      <c r="BN92" s="189" t="str">
        <f>BH92</f>
        <v>Octobre</v>
      </c>
      <c r="BO92" s="190">
        <f>$AJ$5</f>
        <v>1.2</v>
      </c>
      <c r="BP92" s="188">
        <v>1.01875</v>
      </c>
      <c r="BQ92" s="189" t="str">
        <f>BH92</f>
        <v>Octobre</v>
      </c>
      <c r="BR92" s="188">
        <f>$BA$5</f>
        <v>0.98333333333333339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767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12h31</v>
      </c>
      <c r="U2" s="521" t="str">
        <f ca="1">OFFSET($S$1,$W$2+MATCH("Basse",INDIRECT("S" &amp; $W$2 &amp;":S" &amp; $W$2+5),0)-1,0)</f>
        <v>04h46</v>
      </c>
      <c r="V2" s="523">
        <f ca="1">IF(ISNUMBER(OFFSET($S$1,$W$2+7,0)),OFFSET($S$1,$W$2+7,0),"-")</f>
        <v>41</v>
      </c>
      <c r="W2" s="550">
        <f>MATCH(TEXT(DATEVALUE($S$4&amp;$W$1&amp;$S$1),"jjjj j"),S5:S455,0)+3</f>
        <v>49</v>
      </c>
      <c r="X2" s="394" t="s">
        <v>32</v>
      </c>
      <c r="Y2" s="405"/>
      <c r="Z2" s="404" t="s">
        <v>179</v>
      </c>
      <c r="AA2" s="435">
        <f>Relevés!N5+Octobre_2026!AJ5</f>
        <v>1.2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*****</v>
      </c>
      <c r="U3" s="521" t="str">
        <f ca="1">IFERROR(OFFSET($S$1,$W$2+8+MATCH("Basse",INDIRECT("S" &amp; $W$2+8 &amp;":S" &amp; $W$3),0)-1,0),"*****")</f>
        <v>17h38</v>
      </c>
      <c r="V3" s="523" t="str">
        <f ca="1">IF(ISNUMBER(OFFSET($S$1,$W$3-1,0)),OFFSET($S$1,$W$3-1,0),"*****")</f>
        <v>*****</v>
      </c>
      <c r="W3" s="517">
        <f>IFERROR(MATCH(TEXT(DATEVALUE($S$4&amp;$W$1&amp;$S$1)+1,"jjjj j"),S5:S519,0)+3,COUNTA(S:S))</f>
        <v>60</v>
      </c>
      <c r="X3" s="388">
        <v>160</v>
      </c>
      <c r="Y3"/>
      <c r="Z3" s="403" t="s">
        <v>178</v>
      </c>
      <c r="AA3" s="435">
        <f>Octobre_2026!AG9</f>
        <v>326.90999999999997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4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433</v>
      </c>
      <c r="T5" s="18" t="s">
        <v>433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16.399999999999999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464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0.76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584</v>
      </c>
      <c r="T7" s="611" t="s">
        <v>465</v>
      </c>
      <c r="U7" s="611"/>
      <c r="V7" s="18"/>
      <c r="W7" s="18"/>
      <c r="X7" s="210"/>
      <c r="Z7" s="400" t="s">
        <v>176</v>
      </c>
      <c r="AA7" s="588">
        <f>LOOKUP(9^9,Relevés!F:G)</f>
        <v>8.3000000000000007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466</v>
      </c>
      <c r="U9" s="18"/>
      <c r="W9" s="612"/>
      <c r="X9" s="388">
        <v>160</v>
      </c>
      <c r="Z9" s="398" t="s">
        <v>175</v>
      </c>
      <c r="AA9" s="399">
        <f>LOOKUP(9^9,Relevés!D:D)</f>
        <v>12.2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467</v>
      </c>
      <c r="U10" s="18"/>
      <c r="W10" s="547"/>
      <c r="X10" s="614">
        <f>Octobre_2026!AA9</f>
        <v>27</v>
      </c>
      <c r="Z10" s="398" t="s">
        <v>175</v>
      </c>
      <c r="AA10" s="397">
        <f>243.04*(LN(AA6)+17.625*AA5/(243.04+AA5))/(17.625-(LN(AA6)+17.625*AA5/(243.04+AA5)))</f>
        <v>12.158201041683224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585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434</v>
      </c>
      <c r="U12" s="18"/>
      <c r="W12" s="547"/>
      <c r="X12" s="613">
        <f>X9-X10-X11</f>
        <v>130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468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586</v>
      </c>
      <c r="T14" s="18" t="s">
        <v>469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16.483719192221255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587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470</v>
      </c>
      <c r="U16" s="18"/>
      <c r="X16" s="616">
        <f>Octobre_2026!AA3</f>
        <v>22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588</v>
      </c>
      <c r="T17" s="18" t="s">
        <v>471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5" t="s">
        <v>206</v>
      </c>
      <c r="I18" s="666"/>
      <c r="J18" s="666"/>
      <c r="K18" s="666"/>
      <c r="L18" s="581"/>
      <c r="M18" s="663"/>
      <c r="N18" s="663"/>
      <c r="O18" s="663"/>
      <c r="P18" s="582"/>
      <c r="Q18" s="540"/>
      <c r="R18" s="627" t="s">
        <v>384</v>
      </c>
      <c r="S18" s="608" t="s">
        <v>589</v>
      </c>
      <c r="T18" s="18">
        <v>60</v>
      </c>
      <c r="U18" s="18"/>
      <c r="W18" s="547"/>
      <c r="X18" s="613">
        <f>X15-X16-X17</f>
        <v>133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232</v>
      </c>
      <c r="F19" s="625">
        <f>AA9</f>
        <v>12.2</v>
      </c>
      <c r="G19" s="371"/>
      <c r="H19" s="574">
        <f>AA1</f>
        <v>0</v>
      </c>
      <c r="I19" s="575">
        <f>AA2</f>
        <v>1.2</v>
      </c>
      <c r="J19" s="529"/>
      <c r="K19" s="574">
        <f>AA3</f>
        <v>326.90999999999997</v>
      </c>
      <c r="L19" s="371"/>
      <c r="M19" s="371"/>
      <c r="N19" s="371"/>
      <c r="O19" s="395" t="s">
        <v>199</v>
      </c>
      <c r="P19" s="527">
        <v>0.33888888888888891</v>
      </c>
      <c r="Q19" s="540"/>
      <c r="R19" s="627" t="s">
        <v>385</v>
      </c>
      <c r="S19" s="607">
        <v>75</v>
      </c>
      <c r="T19" s="18" t="s">
        <v>435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0.82013888888888886</v>
      </c>
      <c r="Q20" s="540"/>
      <c r="R20" s="627" t="s">
        <v>386</v>
      </c>
      <c r="S20" s="604" t="s">
        <v>434</v>
      </c>
      <c r="T20" s="18" t="s">
        <v>472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0.48124999999999996</v>
      </c>
      <c r="Q21" s="540"/>
      <c r="R21" s="627" t="s">
        <v>387</v>
      </c>
      <c r="S21" s="604" t="s">
        <v>192</v>
      </c>
      <c r="T21" s="18" t="s">
        <v>473</v>
      </c>
      <c r="U21" s="18"/>
      <c r="V21" s="612"/>
      <c r="X21" s="618">
        <v>1030</v>
      </c>
      <c r="Z21" s="13" t="s">
        <v>166</v>
      </c>
      <c r="AA21" s="383">
        <f>AA6</f>
        <v>0.76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590</v>
      </c>
      <c r="T22" s="18">
        <v>53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591</v>
      </c>
      <c r="T23" s="18" t="s">
        <v>474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475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592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12h31</v>
      </c>
      <c r="E26" s="539">
        <f ca="1">V2</f>
        <v>41</v>
      </c>
      <c r="F26" s="543" t="str">
        <f ca="1">T3</f>
        <v>*****</v>
      </c>
      <c r="G26" s="551"/>
      <c r="H26" s="372"/>
      <c r="I26" s="372"/>
      <c r="J26" s="372"/>
      <c r="K26" s="372"/>
      <c r="L26" s="371"/>
      <c r="M26" s="543" t="str">
        <f ca="1">U2</f>
        <v>04h46</v>
      </c>
      <c r="N26" s="539" t="str">
        <f ca="1">V3</f>
        <v>*****</v>
      </c>
      <c r="O26" s="543" t="str">
        <f ca="1">U3</f>
        <v>17h38</v>
      </c>
      <c r="P26" s="371"/>
      <c r="Q26" s="540"/>
      <c r="S26" s="608" t="s">
        <v>593</v>
      </c>
      <c r="T26" s="18" t="s">
        <v>436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476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477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594</v>
      </c>
      <c r="T29" s="18">
        <v>41</v>
      </c>
      <c r="U29" s="18"/>
      <c r="V29" s="612"/>
      <c r="W29" s="612"/>
      <c r="X29" s="623">
        <f>AA6*100</f>
        <v>76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595</v>
      </c>
      <c r="T30" s="18" t="s">
        <v>478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7">
        <f>Octobre_2026!AL5+Relevés!R5</f>
        <v>8.7500000000000008E-2</v>
      </c>
      <c r="J31" s="667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437</v>
      </c>
      <c r="U31" s="18"/>
      <c r="V31" s="546"/>
      <c r="X31" s="620">
        <f>X27-X29-X30</f>
        <v>52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596</v>
      </c>
      <c r="T32" s="18" t="s">
        <v>479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480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68">
        <f ca="1">NOW()</f>
        <v>46299.312665162041</v>
      </c>
      <c r="C34" s="668"/>
      <c r="D34" s="668"/>
      <c r="E34" s="668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4" t="str">
        <f ca="1">REPT("À demain",AND(NOW()-TODAY()&gt;A34,A34&lt;&gt;""))</f>
        <v/>
      </c>
      <c r="B35" s="66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435</v>
      </c>
      <c r="T35" s="18" t="s">
        <v>481</v>
      </c>
      <c r="U35" s="18"/>
      <c r="V35" s="546"/>
      <c r="W35" s="546"/>
      <c r="X35" s="623">
        <f>Relevés!H5</f>
        <v>19.399999999999999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482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39.1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438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483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597</v>
      </c>
      <c r="T40" s="18" t="s">
        <v>484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99.4</v>
      </c>
      <c r="H41" s="339">
        <v>48</v>
      </c>
      <c r="I41" s="338">
        <v>200</v>
      </c>
      <c r="J41" s="333"/>
      <c r="K41" s="340">
        <f>100*(1-(AA3/M41))</f>
        <v>70.280909090909091</v>
      </c>
      <c r="L41" s="339">
        <v>50</v>
      </c>
      <c r="M41" s="338">
        <v>1100</v>
      </c>
      <c r="N41" s="329"/>
      <c r="S41" s="607" t="s">
        <v>598</v>
      </c>
      <c r="T41" s="18">
        <v>48</v>
      </c>
      <c r="U41" s="18"/>
      <c r="V41" s="546"/>
      <c r="W41" s="546"/>
      <c r="X41" s="623">
        <f>Relevés!E5</f>
        <v>16.399999999999999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19.88</v>
      </c>
      <c r="I42" s="330" t="s">
        <v>148</v>
      </c>
      <c r="J42" s="333"/>
      <c r="K42" s="332" t="s">
        <v>147</v>
      </c>
      <c r="L42" s="331">
        <f>20*K41/100</f>
        <v>14.056181818181818</v>
      </c>
      <c r="M42" s="330" t="s">
        <v>146</v>
      </c>
      <c r="N42" s="329"/>
      <c r="S42" s="604">
        <v>53</v>
      </c>
      <c r="T42" s="18" t="s">
        <v>485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486</v>
      </c>
      <c r="U43" s="18"/>
      <c r="V43" s="546"/>
      <c r="W43" s="546"/>
      <c r="X43" s="620">
        <f>X40-X41-X42</f>
        <v>42.1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599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600</v>
      </c>
      <c r="T45" s="18" t="s">
        <v>439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487</v>
      </c>
      <c r="U46" s="18"/>
      <c r="V46" s="547"/>
      <c r="W46" s="547"/>
      <c r="AH46">
        <v>50</v>
      </c>
    </row>
    <row r="47" spans="1:34">
      <c r="S47" s="604" t="s">
        <v>601</v>
      </c>
      <c r="T47" s="18" t="s">
        <v>488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489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436</v>
      </c>
      <c r="T50" s="18" t="s">
        <v>490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602</v>
      </c>
      <c r="T52" s="18" t="s">
        <v>440</v>
      </c>
      <c r="U52" s="18"/>
      <c r="V52" s="547"/>
      <c r="W52" s="547"/>
      <c r="AH52" t="s">
        <v>255</v>
      </c>
    </row>
    <row r="53" spans="1:34" ht="15.75">
      <c r="S53" s="607" t="s">
        <v>603</v>
      </c>
      <c r="T53" s="18" t="s">
        <v>491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492</v>
      </c>
      <c r="U54" s="18"/>
      <c r="V54" s="547"/>
      <c r="W54" s="547"/>
      <c r="AH54" t="s">
        <v>340</v>
      </c>
    </row>
    <row r="55" spans="1:34">
      <c r="S55" s="604" t="s">
        <v>604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493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494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605</v>
      </c>
      <c r="T59" s="18" t="s">
        <v>441</v>
      </c>
      <c r="U59" s="18"/>
      <c r="V59" s="546"/>
      <c r="W59" s="546"/>
      <c r="AH59" t="s">
        <v>258</v>
      </c>
    </row>
    <row r="60" spans="1:34" ht="15.75">
      <c r="S60" s="608" t="s">
        <v>603</v>
      </c>
      <c r="T60" s="18" t="s">
        <v>495</v>
      </c>
      <c r="U60" s="18"/>
      <c r="V60" s="547"/>
      <c r="W60" s="547"/>
      <c r="AH60">
        <v>47</v>
      </c>
    </row>
    <row r="61" spans="1:34">
      <c r="S61" s="604" t="s">
        <v>437</v>
      </c>
      <c r="T61" s="18" t="s">
        <v>496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497</v>
      </c>
      <c r="U63" s="18"/>
      <c r="V63" s="546"/>
      <c r="W63" s="546"/>
      <c r="AH63" t="s">
        <v>260</v>
      </c>
    </row>
    <row r="64" spans="1:34" ht="15.75">
      <c r="S64" s="608" t="s">
        <v>606</v>
      </c>
      <c r="T64" s="18" t="s">
        <v>498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607</v>
      </c>
      <c r="T66" s="18" t="s">
        <v>442</v>
      </c>
      <c r="U66" s="18"/>
      <c r="V66" s="547"/>
      <c r="W66" s="547"/>
      <c r="AH66" t="s">
        <v>261</v>
      </c>
    </row>
    <row r="67" spans="19:34">
      <c r="S67" s="604" t="s">
        <v>608</v>
      </c>
      <c r="T67" s="18" t="s">
        <v>499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500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609</v>
      </c>
      <c r="T70" s="18" t="s">
        <v>501</v>
      </c>
      <c r="U70" s="18"/>
      <c r="V70" s="547"/>
      <c r="W70" s="547"/>
      <c r="AH70" t="s">
        <v>263</v>
      </c>
    </row>
    <row r="71" spans="19:34" ht="15.75">
      <c r="S71" s="607" t="s">
        <v>610</v>
      </c>
      <c r="T71" s="18" t="s">
        <v>502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611</v>
      </c>
      <c r="T73" s="18" t="s">
        <v>443</v>
      </c>
      <c r="U73" s="18"/>
      <c r="V73" s="546"/>
      <c r="W73" s="546"/>
      <c r="AH73" t="s">
        <v>264</v>
      </c>
    </row>
    <row r="74" spans="19:34" ht="15.75">
      <c r="S74" s="604" t="s">
        <v>612</v>
      </c>
      <c r="T74" s="18" t="s">
        <v>503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504</v>
      </c>
      <c r="U75" s="18"/>
      <c r="V75" s="546"/>
      <c r="W75" s="546"/>
      <c r="AH75">
        <v>60</v>
      </c>
    </row>
    <row r="76" spans="19:34" ht="15.75">
      <c r="S76" s="608" t="s">
        <v>438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505</v>
      </c>
      <c r="U77" s="18"/>
      <c r="V77" s="546"/>
      <c r="W77" s="546"/>
      <c r="AH77" t="s">
        <v>266</v>
      </c>
    </row>
    <row r="78" spans="19:34" ht="15.75">
      <c r="S78" s="608" t="s">
        <v>613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614</v>
      </c>
      <c r="T79" s="18" t="s">
        <v>444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506</v>
      </c>
      <c r="U80" s="18"/>
      <c r="V80" s="547"/>
      <c r="W80" s="547"/>
      <c r="AH80" t="s">
        <v>267</v>
      </c>
    </row>
    <row r="81" spans="19:34">
      <c r="S81" s="604" t="s">
        <v>615</v>
      </c>
      <c r="T81" s="18" t="s">
        <v>507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508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509</v>
      </c>
      <c r="U84" s="18"/>
      <c r="V84" s="547"/>
      <c r="W84" s="547"/>
      <c r="AH84" t="s">
        <v>269</v>
      </c>
    </row>
    <row r="85" spans="19:34">
      <c r="S85" s="604" t="s">
        <v>616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617</v>
      </c>
      <c r="T86" s="18" t="s">
        <v>445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510</v>
      </c>
      <c r="U87" s="18"/>
      <c r="V87" s="546"/>
      <c r="W87" s="546"/>
      <c r="AH87" t="s">
        <v>270</v>
      </c>
    </row>
    <row r="88" spans="19:34" ht="15.75">
      <c r="S88" s="604" t="s">
        <v>618</v>
      </c>
      <c r="T88" s="18" t="s">
        <v>511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512</v>
      </c>
      <c r="U90" s="18"/>
      <c r="V90" s="547"/>
      <c r="W90" s="547"/>
      <c r="AH90" t="s">
        <v>271</v>
      </c>
    </row>
    <row r="91" spans="19:34">
      <c r="S91" s="604" t="s">
        <v>439</v>
      </c>
      <c r="T91" s="18" t="s">
        <v>513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619</v>
      </c>
      <c r="T93" s="18" t="s">
        <v>446</v>
      </c>
      <c r="U93" s="18"/>
      <c r="V93" s="546"/>
      <c r="W93" s="546"/>
      <c r="AH93">
        <v>83</v>
      </c>
    </row>
    <row r="94" spans="19:34" ht="15.75">
      <c r="S94" s="604" t="s">
        <v>620</v>
      </c>
      <c r="T94" s="18" t="s">
        <v>514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515</v>
      </c>
      <c r="U95" s="18"/>
      <c r="V95" s="546"/>
      <c r="W95" s="546"/>
      <c r="AH95" t="s">
        <v>352</v>
      </c>
    </row>
    <row r="96" spans="19:34" ht="15.75">
      <c r="S96" s="604" t="s">
        <v>621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516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517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622</v>
      </c>
      <c r="T100" s="18" t="s">
        <v>447</v>
      </c>
      <c r="U100" s="18"/>
      <c r="V100" s="547"/>
      <c r="W100" s="547"/>
      <c r="AH100">
        <v>90</v>
      </c>
    </row>
    <row r="101" spans="19:34">
      <c r="S101" s="604" t="s">
        <v>623</v>
      </c>
      <c r="T101" s="18" t="s">
        <v>518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519</v>
      </c>
      <c r="U102" s="18"/>
      <c r="V102" s="547"/>
      <c r="W102" s="547"/>
      <c r="AH102" t="s">
        <v>354</v>
      </c>
    </row>
    <row r="103" spans="19:34">
      <c r="S103" s="604" t="s">
        <v>624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520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521</v>
      </c>
      <c r="U105" s="18"/>
      <c r="V105" s="546"/>
      <c r="W105" s="546"/>
      <c r="AH105" t="s">
        <v>278</v>
      </c>
    </row>
    <row r="106" spans="19:34" ht="15.75">
      <c r="S106" s="604" t="s">
        <v>440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448</v>
      </c>
      <c r="U107" s="18"/>
      <c r="V107" s="546"/>
      <c r="W107" s="546"/>
      <c r="AH107">
        <v>94</v>
      </c>
    </row>
    <row r="108" spans="19:34" ht="15.75">
      <c r="S108" s="604" t="s">
        <v>625</v>
      </c>
      <c r="T108" s="18" t="s">
        <v>522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523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626</v>
      </c>
      <c r="T111" s="18" t="s">
        <v>524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525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449</v>
      </c>
      <c r="U114" s="18"/>
      <c r="V114" s="547"/>
      <c r="W114" s="547"/>
      <c r="AH114" t="s">
        <v>357</v>
      </c>
    </row>
    <row r="115" spans="19:34">
      <c r="S115" s="604" t="s">
        <v>627</v>
      </c>
      <c r="T115" s="18" t="s">
        <v>526</v>
      </c>
      <c r="U115" s="18"/>
      <c r="V115" s="546"/>
      <c r="W115" s="546"/>
      <c r="AH115" t="s">
        <v>282</v>
      </c>
    </row>
    <row r="116" spans="19:34" ht="15.75">
      <c r="S116" s="604" t="s">
        <v>628</v>
      </c>
      <c r="T116" s="18" t="s">
        <v>527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629</v>
      </c>
      <c r="T118" s="18" t="s">
        <v>528</v>
      </c>
      <c r="U118" s="18"/>
      <c r="V118" s="547"/>
      <c r="W118" s="547"/>
      <c r="AH118" t="s">
        <v>358</v>
      </c>
    </row>
    <row r="119" spans="19:34">
      <c r="S119" s="604" t="s">
        <v>630</v>
      </c>
      <c r="T119" s="18" t="s">
        <v>529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441</v>
      </c>
      <c r="T121" s="18" t="s">
        <v>450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530</v>
      </c>
      <c r="U122" s="18"/>
      <c r="V122" s="547"/>
      <c r="W122" s="547"/>
      <c r="AH122" t="s">
        <v>285</v>
      </c>
    </row>
    <row r="123" spans="19:34">
      <c r="S123" s="604" t="s">
        <v>631</v>
      </c>
      <c r="T123" s="18" t="s">
        <v>531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532</v>
      </c>
      <c r="U125" s="18"/>
      <c r="V125" s="546"/>
      <c r="W125" s="546"/>
      <c r="AH125" t="s">
        <v>360</v>
      </c>
    </row>
    <row r="126" spans="19:34" ht="15.75">
      <c r="S126" s="604" t="s">
        <v>632</v>
      </c>
      <c r="T126" s="18" t="s">
        <v>533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451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534</v>
      </c>
      <c r="U129" s="18"/>
      <c r="V129" s="546"/>
      <c r="W129" s="546"/>
      <c r="AH129" t="s">
        <v>288</v>
      </c>
    </row>
    <row r="130" spans="19:34" ht="15.75">
      <c r="S130" s="604" t="s">
        <v>633</v>
      </c>
      <c r="T130" s="18" t="s">
        <v>535</v>
      </c>
      <c r="U130" s="18"/>
      <c r="V130" s="547"/>
      <c r="W130" s="547"/>
      <c r="AH130">
        <v>79</v>
      </c>
    </row>
    <row r="131" spans="19:34">
      <c r="S131" s="604" t="s">
        <v>634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536</v>
      </c>
      <c r="U132" s="18"/>
      <c r="V132" s="547"/>
      <c r="W132" s="547"/>
      <c r="AH132" t="s">
        <v>362</v>
      </c>
    </row>
    <row r="133" spans="19:34">
      <c r="S133" s="604" t="s">
        <v>635</v>
      </c>
      <c r="T133" s="18" t="s">
        <v>452</v>
      </c>
      <c r="U133" s="18"/>
      <c r="V133" s="546"/>
      <c r="W133" s="546"/>
      <c r="AH133" t="s">
        <v>290</v>
      </c>
    </row>
    <row r="134" spans="19:34" ht="15.75">
      <c r="S134" s="604" t="s">
        <v>636</v>
      </c>
      <c r="T134" s="18" t="s">
        <v>537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538</v>
      </c>
      <c r="U135" s="18"/>
      <c r="V135" s="546"/>
      <c r="W135" s="546"/>
      <c r="AH135" t="s">
        <v>363</v>
      </c>
    </row>
    <row r="136" spans="19:34" ht="15.75">
      <c r="S136" s="604" t="s">
        <v>442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539</v>
      </c>
      <c r="U137" s="18"/>
      <c r="V137" s="546"/>
      <c r="W137" s="546"/>
      <c r="AH137">
        <v>69</v>
      </c>
    </row>
    <row r="138" spans="19:34" ht="15.75">
      <c r="S138" s="604" t="s">
        <v>637</v>
      </c>
      <c r="T138" s="18" t="s">
        <v>540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453</v>
      </c>
      <c r="U140" s="18"/>
      <c r="V140" s="547"/>
      <c r="W140" s="547"/>
      <c r="AH140" t="s">
        <v>293</v>
      </c>
    </row>
    <row r="141" spans="19:34">
      <c r="S141" s="604" t="s">
        <v>638</v>
      </c>
      <c r="T141" s="18" t="s">
        <v>541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542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543</v>
      </c>
      <c r="U144" s="18"/>
      <c r="V144" s="547"/>
      <c r="W144" s="547"/>
      <c r="AH144">
        <v>59</v>
      </c>
    </row>
    <row r="145" spans="19:34">
      <c r="S145" s="604" t="s">
        <v>639</v>
      </c>
      <c r="T145" s="18" t="s">
        <v>544</v>
      </c>
      <c r="U145" s="18"/>
      <c r="V145" s="546"/>
      <c r="W145" s="546"/>
      <c r="AH145" t="s">
        <v>295</v>
      </c>
    </row>
    <row r="146" spans="19:34" ht="15.75">
      <c r="S146" s="604" t="s">
        <v>640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454</v>
      </c>
      <c r="U147" s="18"/>
      <c r="V147" s="546"/>
      <c r="W147" s="546"/>
      <c r="AH147" t="s">
        <v>296</v>
      </c>
    </row>
    <row r="148" spans="19:34" ht="15.75">
      <c r="S148" s="604" t="s">
        <v>641</v>
      </c>
      <c r="T148" s="18" t="s">
        <v>545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546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443</v>
      </c>
      <c r="T151" s="18" t="s">
        <v>547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548</v>
      </c>
      <c r="U152" s="18"/>
      <c r="V152" s="547"/>
      <c r="W152" s="547"/>
      <c r="AH152" t="s">
        <v>368</v>
      </c>
    </row>
    <row r="153" spans="19:34">
      <c r="S153" s="604" t="s">
        <v>642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643</v>
      </c>
      <c r="T154" s="18" t="s">
        <v>455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549</v>
      </c>
      <c r="U155" s="18"/>
      <c r="V155" s="546"/>
      <c r="W155" s="546"/>
      <c r="AH155" t="s">
        <v>369</v>
      </c>
    </row>
    <row r="156" spans="19:34" ht="15.75">
      <c r="S156" s="604" t="s">
        <v>644</v>
      </c>
      <c r="T156" s="18" t="s">
        <v>550</v>
      </c>
      <c r="U156" s="18"/>
      <c r="V156" s="547"/>
      <c r="W156" s="547"/>
      <c r="AH156">
        <v>48</v>
      </c>
    </row>
    <row r="157" spans="19:34">
      <c r="S157" s="604" t="s">
        <v>645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551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552</v>
      </c>
      <c r="U159" s="18"/>
      <c r="V159" s="546"/>
      <c r="W159" s="546"/>
      <c r="AH159" t="s">
        <v>370</v>
      </c>
    </row>
    <row r="160" spans="19:34" ht="15.75">
      <c r="S160" s="604" t="s">
        <v>646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647</v>
      </c>
      <c r="T161" s="18" t="s">
        <v>456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553</v>
      </c>
      <c r="U162" s="18"/>
      <c r="V162" s="547"/>
      <c r="W162" s="547"/>
      <c r="AH162" t="s">
        <v>371</v>
      </c>
    </row>
    <row r="163" spans="19:34">
      <c r="S163" s="604" t="s">
        <v>444</v>
      </c>
      <c r="T163" s="18" t="s">
        <v>554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648</v>
      </c>
      <c r="T165" s="18" t="s">
        <v>555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556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649</v>
      </c>
      <c r="T168" s="18" t="s">
        <v>457</v>
      </c>
      <c r="U168" s="18"/>
      <c r="V168" s="547"/>
      <c r="W168" s="547"/>
      <c r="AH168" t="s">
        <v>305</v>
      </c>
    </row>
    <row r="169" spans="19:34">
      <c r="S169" s="604" t="s">
        <v>650</v>
      </c>
      <c r="T169" s="18" t="s">
        <v>557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558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559</v>
      </c>
      <c r="U172" s="18"/>
      <c r="V172" s="547"/>
      <c r="W172" s="547"/>
      <c r="AH172" t="s">
        <v>307</v>
      </c>
    </row>
    <row r="173" spans="19:34">
      <c r="S173" s="604" t="s">
        <v>651</v>
      </c>
      <c r="T173" s="18" t="s">
        <v>560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652</v>
      </c>
      <c r="T175" s="18" t="s">
        <v>458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561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562</v>
      </c>
      <c r="U177" s="18"/>
      <c r="V177" s="546"/>
      <c r="W177" s="546"/>
      <c r="AH177">
        <v>51</v>
      </c>
    </row>
    <row r="178" spans="19:34" ht="15.75">
      <c r="S178" s="604" t="s">
        <v>445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563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564</v>
      </c>
      <c r="U180" s="18"/>
      <c r="V180" s="547"/>
      <c r="W180" s="547"/>
      <c r="AH180" t="s">
        <v>376</v>
      </c>
    </row>
    <row r="181" spans="19:34">
      <c r="S181" s="604" t="s">
        <v>653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459</v>
      </c>
      <c r="U182" s="18"/>
      <c r="V182" s="547"/>
      <c r="W182" s="547"/>
      <c r="AH182" t="s">
        <v>311</v>
      </c>
    </row>
    <row r="183" spans="19:34">
      <c r="S183" s="604" t="s">
        <v>654</v>
      </c>
      <c r="T183" s="18" t="s">
        <v>565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566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567</v>
      </c>
      <c r="U186" s="18"/>
      <c r="V186" s="547"/>
      <c r="W186" s="547"/>
      <c r="AH186" t="s">
        <v>313</v>
      </c>
    </row>
    <row r="187" spans="19:34">
      <c r="S187" s="604" t="s">
        <v>655</v>
      </c>
      <c r="T187" s="18" t="s">
        <v>568</v>
      </c>
      <c r="U187" s="18"/>
      <c r="V187" s="546"/>
      <c r="W187" s="546"/>
      <c r="AH187" t="s">
        <v>378</v>
      </c>
    </row>
    <row r="188" spans="19:34" ht="15.75">
      <c r="S188" s="604" t="s">
        <v>656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460</v>
      </c>
      <c r="U189" s="18"/>
      <c r="V189" s="546"/>
      <c r="W189" s="546"/>
      <c r="AH189" t="s">
        <v>314</v>
      </c>
    </row>
    <row r="190" spans="19:34" ht="15.75">
      <c r="S190" s="604" t="s">
        <v>657</v>
      </c>
      <c r="T190" s="18" t="s">
        <v>569</v>
      </c>
      <c r="U190" s="18"/>
      <c r="V190" s="547"/>
      <c r="W190" s="547"/>
      <c r="AH190" t="s">
        <v>379</v>
      </c>
    </row>
    <row r="191" spans="19:34">
      <c r="S191" s="604" t="s">
        <v>658</v>
      </c>
      <c r="T191" s="18" t="s">
        <v>570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446</v>
      </c>
      <c r="T193" s="18" t="s">
        <v>571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659</v>
      </c>
      <c r="T195" s="18" t="s">
        <v>461</v>
      </c>
      <c r="U195" s="18"/>
      <c r="V195" s="546"/>
      <c r="W195" s="546"/>
      <c r="AH195">
        <v>63</v>
      </c>
    </row>
    <row r="196" spans="19:34" ht="15.75">
      <c r="S196" s="604" t="s">
        <v>660</v>
      </c>
      <c r="T196" s="18" t="s">
        <v>572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573</v>
      </c>
      <c r="U197" s="18"/>
      <c r="V197" s="546"/>
      <c r="W197" s="546"/>
      <c r="AH197" t="s">
        <v>381</v>
      </c>
    </row>
    <row r="198" spans="19:34" ht="15.75">
      <c r="S198" s="604" t="s">
        <v>661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662</v>
      </c>
      <c r="T199" s="18" t="s">
        <v>574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575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663</v>
      </c>
      <c r="T202" s="18" t="s">
        <v>462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576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577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578</v>
      </c>
      <c r="U206" s="18"/>
      <c r="V206" s="547"/>
      <c r="W206" s="547"/>
    </row>
    <row r="207" spans="19:34">
      <c r="S207" s="604">
        <v>74</v>
      </c>
      <c r="T207" s="18" t="s">
        <v>579</v>
      </c>
      <c r="U207" s="18"/>
      <c r="V207" s="546"/>
      <c r="W207" s="546"/>
    </row>
    <row r="208" spans="19:34" ht="15.75">
      <c r="S208" s="604" t="s">
        <v>447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463</v>
      </c>
      <c r="U209" s="546"/>
      <c r="V209" s="546"/>
      <c r="W209" s="546"/>
    </row>
    <row r="210" spans="19:23" ht="15.75">
      <c r="S210" s="604" t="s">
        <v>664</v>
      </c>
      <c r="T210" s="18" t="s">
        <v>580</v>
      </c>
      <c r="U210" s="547"/>
      <c r="V210" s="547"/>
      <c r="W210" s="547"/>
    </row>
    <row r="211" spans="19:23">
      <c r="S211" s="604" t="s">
        <v>665</v>
      </c>
      <c r="T211" s="18" t="s">
        <v>581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666</v>
      </c>
      <c r="T213" s="18" t="s">
        <v>582</v>
      </c>
      <c r="U213" s="546"/>
      <c r="V213" s="546"/>
      <c r="W213" s="546"/>
    </row>
    <row r="214" spans="19:23" ht="15.75">
      <c r="S214" s="604" t="s">
        <v>667</v>
      </c>
      <c r="T214" s="18" t="s">
        <v>583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668</v>
      </c>
      <c r="T217" s="18"/>
      <c r="U217" s="546"/>
      <c r="V217" s="546"/>
      <c r="W217" s="546"/>
    </row>
    <row r="218" spans="19:23" ht="15.75">
      <c r="S218" s="604" t="s">
        <v>669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670</v>
      </c>
      <c r="T220" s="18"/>
      <c r="U220" s="547"/>
      <c r="V220" s="547"/>
      <c r="W220" s="547"/>
    </row>
    <row r="221" spans="19:23">
      <c r="S221" s="604" t="s">
        <v>671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448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672</v>
      </c>
      <c r="T225" s="18"/>
      <c r="U225" s="546"/>
      <c r="V225" s="546"/>
      <c r="W225" s="546"/>
    </row>
    <row r="226" spans="19:23" ht="15.75">
      <c r="S226" s="604" t="s">
        <v>673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674</v>
      </c>
      <c r="T228" s="18"/>
      <c r="U228" s="547"/>
      <c r="V228" s="547"/>
      <c r="W228" s="547"/>
    </row>
    <row r="229" spans="19:23">
      <c r="S229" s="604" t="s">
        <v>675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676</v>
      </c>
      <c r="T232" s="18"/>
      <c r="U232" s="547"/>
      <c r="V232" s="547"/>
      <c r="W232" s="547"/>
    </row>
    <row r="233" spans="19:23">
      <c r="S233" s="604" t="s">
        <v>677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678</v>
      </c>
      <c r="T235" s="18"/>
      <c r="U235" s="546"/>
      <c r="V235" s="546"/>
      <c r="W235" s="546"/>
    </row>
    <row r="236" spans="19:23" ht="15.75">
      <c r="S236" s="604" t="s">
        <v>679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449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680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681</v>
      </c>
      <c r="T243" s="18"/>
      <c r="U243" s="546"/>
      <c r="V243" s="546"/>
      <c r="W243" s="546"/>
    </row>
    <row r="244" spans="19:23" ht="15.75">
      <c r="S244" s="604" t="s">
        <v>682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683</v>
      </c>
      <c r="T247" s="18"/>
      <c r="U247" s="546"/>
      <c r="V247" s="546"/>
      <c r="W247" s="546"/>
    </row>
    <row r="248" spans="19:23" ht="15.75">
      <c r="S248" s="604" t="s">
        <v>684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685</v>
      </c>
      <c r="T250" s="18"/>
      <c r="U250" s="547"/>
      <c r="V250" s="547"/>
      <c r="W250" s="547"/>
    </row>
    <row r="251" spans="19:23">
      <c r="S251" s="604" t="s">
        <v>686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450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687</v>
      </c>
      <c r="T255" s="18"/>
      <c r="U255" s="546"/>
      <c r="V255" s="546"/>
      <c r="W255" s="546"/>
    </row>
    <row r="256" spans="19:23" ht="15.75">
      <c r="S256" s="604" t="s">
        <v>688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689</v>
      </c>
      <c r="T258" s="18"/>
      <c r="U258" s="547"/>
      <c r="V258" s="547"/>
      <c r="W258" s="547"/>
    </row>
    <row r="259" spans="19:23">
      <c r="S259" s="604" t="s">
        <v>690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691</v>
      </c>
      <c r="T262" s="18"/>
      <c r="U262" s="547"/>
      <c r="V262" s="547"/>
      <c r="W262" s="547"/>
    </row>
    <row r="263" spans="19:23">
      <c r="S263" s="604" t="s">
        <v>688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692</v>
      </c>
      <c r="T265" s="18"/>
      <c r="U265" s="546"/>
      <c r="V265" s="546"/>
      <c r="W265" s="546"/>
    </row>
    <row r="266" spans="19:23" ht="15.75">
      <c r="S266" s="604" t="s">
        <v>693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451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694</v>
      </c>
      <c r="T270" s="18"/>
      <c r="U270" s="547"/>
      <c r="V270" s="547"/>
      <c r="W270" s="547"/>
    </row>
    <row r="271" spans="19:23">
      <c r="S271" s="604" t="s">
        <v>695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696</v>
      </c>
      <c r="T273" s="18"/>
      <c r="U273" s="546"/>
      <c r="V273" s="546"/>
      <c r="W273" s="546"/>
    </row>
    <row r="274" spans="19:23" ht="15.75">
      <c r="S274" s="604" t="s">
        <v>697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698</v>
      </c>
      <c r="T277" s="18"/>
      <c r="U277" s="546"/>
      <c r="V277" s="546"/>
      <c r="W277" s="546"/>
    </row>
    <row r="278" spans="19:23" ht="15.75">
      <c r="S278" s="604" t="s">
        <v>699</v>
      </c>
      <c r="T278" s="18"/>
      <c r="U278" s="547"/>
      <c r="V278" s="547"/>
      <c r="W278" s="547"/>
    </row>
    <row r="279" spans="19:23">
      <c r="S279" s="604" t="s">
        <v>452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700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701</v>
      </c>
      <c r="T284" s="18"/>
      <c r="U284" s="547"/>
      <c r="V284" s="547"/>
      <c r="W284" s="547"/>
    </row>
    <row r="285" spans="19:23">
      <c r="S285" s="604" t="s">
        <v>702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703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688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704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705</v>
      </c>
      <c r="T299" s="18"/>
      <c r="U299" s="546"/>
      <c r="V299" s="546"/>
      <c r="W299" s="546"/>
    </row>
    <row r="300" spans="19:23" ht="15.75">
      <c r="S300" s="604" t="s">
        <v>706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707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708</v>
      </c>
      <c r="T306" s="18"/>
      <c r="U306" s="547"/>
      <c r="V306" s="547"/>
      <c r="W306" s="547"/>
    </row>
    <row r="307" spans="19:23">
      <c r="S307" s="604" t="s">
        <v>709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454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710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711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712</v>
      </c>
      <c r="T318" s="18"/>
      <c r="U318" s="547"/>
      <c r="V318" s="547"/>
      <c r="W318" s="547"/>
    </row>
    <row r="319" spans="19:23">
      <c r="S319" s="604" t="s">
        <v>713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714</v>
      </c>
      <c r="T321" s="18"/>
      <c r="U321" s="546"/>
      <c r="V321" s="546"/>
      <c r="W321" s="546"/>
    </row>
    <row r="322" spans="19:23" ht="15.75">
      <c r="S322" s="604" t="s">
        <v>715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455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716</v>
      </c>
      <c r="T326" s="18"/>
      <c r="U326" s="547"/>
      <c r="V326" s="547"/>
      <c r="W326" s="547"/>
    </row>
    <row r="327" spans="19:23">
      <c r="S327" s="604" t="s">
        <v>717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718</v>
      </c>
      <c r="T329" s="18"/>
      <c r="U329" s="546"/>
      <c r="V329" s="546"/>
      <c r="W329" s="546"/>
    </row>
    <row r="330" spans="19:23" ht="15.75">
      <c r="S330" s="604" t="s">
        <v>719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622</v>
      </c>
      <c r="T333" s="18"/>
      <c r="U333" s="546"/>
      <c r="V333" s="546"/>
      <c r="W333" s="546"/>
    </row>
    <row r="334" spans="19:23" ht="15.75">
      <c r="S334" s="604" t="s">
        <v>720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721</v>
      </c>
      <c r="T336" s="18"/>
      <c r="U336" s="547"/>
      <c r="V336" s="547"/>
      <c r="W336" s="547"/>
    </row>
    <row r="337" spans="19:23">
      <c r="S337" s="604" t="s">
        <v>722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456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723</v>
      </c>
      <c r="T341" s="18"/>
      <c r="U341" s="546"/>
      <c r="V341" s="546"/>
      <c r="W341" s="546"/>
    </row>
    <row r="342" spans="19:23" ht="15.75">
      <c r="S342" s="604" t="s">
        <v>724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725</v>
      </c>
      <c r="T344" s="18"/>
      <c r="U344" s="547"/>
      <c r="V344" s="547"/>
      <c r="W344" s="547"/>
    </row>
    <row r="345" spans="19:23">
      <c r="S345" s="604" t="s">
        <v>726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727</v>
      </c>
      <c r="T348" s="18"/>
      <c r="U348" s="547"/>
      <c r="V348" s="547"/>
      <c r="W348" s="547"/>
    </row>
    <row r="349" spans="19:23">
      <c r="S349" s="604" t="s">
        <v>728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729</v>
      </c>
      <c r="T351" s="18"/>
      <c r="U351" s="546"/>
      <c r="V351" s="546"/>
      <c r="W351" s="546"/>
    </row>
    <row r="352" spans="19:23" ht="15.75">
      <c r="S352" s="604" t="s">
        <v>730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457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731</v>
      </c>
      <c r="T359" s="18"/>
      <c r="U359" s="546"/>
      <c r="V359" s="546"/>
      <c r="W359" s="546"/>
    </row>
    <row r="360" spans="19:23" ht="15.75">
      <c r="S360" s="604" t="s">
        <v>732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733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734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458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735</v>
      </c>
      <c r="T371" s="18"/>
      <c r="U371" s="546"/>
      <c r="V371" s="546"/>
      <c r="W371" s="546"/>
    </row>
    <row r="372" spans="19:23" ht="15.75">
      <c r="S372" s="604" t="s">
        <v>634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736</v>
      </c>
      <c r="T374" s="18"/>
      <c r="U374" s="547"/>
      <c r="V374" s="547"/>
      <c r="W374" s="547"/>
    </row>
    <row r="375" spans="19:23">
      <c r="S375" s="604" t="s">
        <v>737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691</v>
      </c>
      <c r="T378" s="18"/>
      <c r="U378" s="547"/>
      <c r="V378" s="547"/>
      <c r="W378" s="547"/>
    </row>
    <row r="379" spans="19:23">
      <c r="S379" s="604" t="s">
        <v>738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739</v>
      </c>
      <c r="T381" s="18"/>
      <c r="U381" s="546"/>
      <c r="V381" s="546"/>
      <c r="W381" s="546"/>
    </row>
    <row r="382" spans="19:23" ht="15.75">
      <c r="S382" s="604" t="s">
        <v>740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459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741</v>
      </c>
      <c r="T386" s="18"/>
      <c r="U386" s="547"/>
      <c r="V386" s="547"/>
      <c r="W386" s="547"/>
    </row>
    <row r="387" spans="19:23">
      <c r="S387" s="604" t="s">
        <v>742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743</v>
      </c>
      <c r="T389" s="18"/>
      <c r="U389" s="546"/>
      <c r="V389" s="546"/>
      <c r="W389" s="546"/>
    </row>
    <row r="390" spans="19:23" ht="15.75">
      <c r="S390" s="604" t="s">
        <v>740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744</v>
      </c>
      <c r="T393" s="18"/>
      <c r="U393" s="546"/>
      <c r="V393" s="546"/>
      <c r="W393" s="546"/>
    </row>
    <row r="394" spans="19:23" ht="15.75">
      <c r="S394" s="604" t="s">
        <v>745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746</v>
      </c>
      <c r="T396" s="18"/>
      <c r="U396" s="547"/>
      <c r="V396" s="547"/>
      <c r="W396" s="547"/>
    </row>
    <row r="397" spans="19:23">
      <c r="S397" s="604" t="s">
        <v>747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460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748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749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750</v>
      </c>
      <c r="T408" s="18"/>
      <c r="U408" s="547"/>
      <c r="V408" s="547"/>
      <c r="W408" s="547"/>
    </row>
    <row r="409" spans="19:23">
      <c r="S409" s="604" t="s">
        <v>634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461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751</v>
      </c>
      <c r="T413" s="18"/>
      <c r="U413" s="546"/>
      <c r="V413" s="546"/>
      <c r="W413" s="546"/>
    </row>
    <row r="414" spans="19:23" ht="15.75">
      <c r="S414" s="604" t="s">
        <v>737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752</v>
      </c>
      <c r="T416" s="18"/>
      <c r="U416" s="547"/>
      <c r="V416" s="547"/>
      <c r="W416" s="547"/>
    </row>
    <row r="417" spans="19:23">
      <c r="S417" s="604" t="s">
        <v>753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754</v>
      </c>
      <c r="T423" s="18"/>
      <c r="U423" s="546"/>
      <c r="V423" s="546"/>
      <c r="W423" s="546"/>
    </row>
    <row r="424" spans="19:23" ht="15.75">
      <c r="S424" s="604" t="s">
        <v>658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462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755</v>
      </c>
      <c r="T428" s="18"/>
      <c r="U428" s="547"/>
      <c r="V428" s="547"/>
      <c r="W428" s="547"/>
    </row>
    <row r="429" spans="19:23">
      <c r="S429" s="604" t="s">
        <v>756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757</v>
      </c>
      <c r="T431" s="18"/>
      <c r="U431" s="546"/>
      <c r="V431" s="546"/>
      <c r="W431" s="546"/>
    </row>
    <row r="432" spans="19:23" ht="15.75">
      <c r="S432" s="604" t="s">
        <v>758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759</v>
      </c>
      <c r="T435" s="18"/>
      <c r="U435" s="546"/>
      <c r="V435" s="546"/>
      <c r="W435" s="546"/>
    </row>
    <row r="436" spans="19:23" ht="15.75">
      <c r="S436" s="604" t="s">
        <v>760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761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463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762</v>
      </c>
      <c r="T443" s="18"/>
      <c r="U443" s="546"/>
      <c r="V443" s="546"/>
      <c r="W443" s="546"/>
    </row>
    <row r="444" spans="19:23" ht="15.75">
      <c r="S444" s="604" t="s">
        <v>722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615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763</v>
      </c>
      <c r="T450" s="18"/>
      <c r="U450" s="547"/>
      <c r="V450" s="547"/>
      <c r="W450" s="547"/>
    </row>
    <row r="451" spans="19:23">
      <c r="S451" s="604" t="s">
        <v>764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765</v>
      </c>
      <c r="T453" s="18"/>
      <c r="U453" s="546"/>
      <c r="V453" s="546"/>
      <c r="W453" s="546"/>
    </row>
    <row r="454" spans="19:23" ht="15.75">
      <c r="S454" s="604" t="s">
        <v>766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46299.312665162041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2026-10-04T05:31:13Z</dcterms:modified>
</cp:coreProperties>
</file>