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F3921CC7-321D-4FDE-932C-9308CC68F705}" xr6:coauthVersionLast="47" xr6:coauthVersionMax="47" xr10:uidLastSave="{00000000-0000-0000-0000-000000000000}"/>
  <bookViews>
    <workbookView xWindow="-30" yWindow="-30" windowWidth="2317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D2" i="116"/>
  <c r="C2" i="116"/>
  <c r="D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<sst xmlns="http://schemas.openxmlformats.org/spreadsheetml/2006/main" count="425" uniqueCount="252">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</sst>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13.1</c:v>
                </c:pt>
                <c:pt idx="1">
                  <c:v>1.5</c:v>
                </c:pt>
                <c:pt idx="2">
                  <c:v>45.4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8.6999999999999993</c:v>
                </c:pt>
                <c:pt idx="1">
                  <c:v>1.5</c:v>
                </c:pt>
                <c:pt idx="2">
                  <c:v>49.8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19.030909090909091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19.030909090909091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15.558333333333335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15.558333333333335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1.2</c:v>
                </c:pt>
                <c:pt idx="8">
                  <c:v>1.2</c:v>
                </c:pt>
                <c:pt idx="9">
                  <c:v>1.2</c:v>
                </c:pt>
                <c:pt idx="10">
                  <c:v>1.2</c:v>
                </c:pt>
                <c:pt idx="11">
                  <c:v>1.3</c:v>
                </c:pt>
                <c:pt idx="12">
                  <c:v>1.3</c:v>
                </c:pt>
                <c:pt idx="13">
                  <c:v>1.4</c:v>
                </c:pt>
                <c:pt idx="14">
                  <c:v>1.4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1.4</c:v>
                </c:pt>
                <c:pt idx="20">
                  <c:v>1.4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1.3</c:v>
                </c:pt>
                <c:pt idx="26">
                  <c:v>1.3</c:v>
                </c:pt>
                <c:pt idx="27">
                  <c:v>1.3</c:v>
                </c:pt>
                <c:pt idx="28">
                  <c:v>1.3</c:v>
                </c:pt>
                <c:pt idx="29">
                  <c:v>1.3</c:v>
                </c:pt>
                <c:pt idx="30">
                  <c:v>1.2</c:v>
                </c:pt>
                <c:pt idx="31">
                  <c:v>1.2</c:v>
                </c:pt>
                <c:pt idx="32">
                  <c:v>1.2</c:v>
                </c:pt>
                <c:pt idx="33">
                  <c:v>1.2</c:v>
                </c:pt>
                <c:pt idx="34">
                  <c:v>1.2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1.1000000000000001</c:v>
                </c:pt>
                <c:pt idx="39">
                  <c:v>1.1000000000000001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0.8</c:v>
                </c:pt>
                <c:pt idx="49">
                  <c:v>0.8</c:v>
                </c:pt>
                <c:pt idx="50">
                  <c:v>0.6</c:v>
                </c:pt>
                <c:pt idx="51">
                  <c:v>0.6</c:v>
                </c:pt>
                <c:pt idx="52">
                  <c:v>0.6</c:v>
                </c:pt>
                <c:pt idx="53">
                  <c:v>0.6</c:v>
                </c:pt>
                <c:pt idx="54">
                  <c:v>0.6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0.7</c:v>
                </c:pt>
                <c:pt idx="63">
                  <c:v>0.7</c:v>
                </c:pt>
                <c:pt idx="64">
                  <c:v>0.7</c:v>
                </c:pt>
                <c:pt idx="65">
                  <c:v>0.7</c:v>
                </c:pt>
                <c:pt idx="66">
                  <c:v>0.7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0.7</c:v>
                </c:pt>
                <c:pt idx="80">
                  <c:v>0.7</c:v>
                </c:pt>
                <c:pt idx="81">
                  <c:v>0.8</c:v>
                </c:pt>
                <c:pt idx="82">
                  <c:v>0.9</c:v>
                </c:pt>
                <c:pt idx="83">
                  <c:v>1.1000000000000001</c:v>
                </c:pt>
                <c:pt idx="84">
                  <c:v>1.1000000000000001</c:v>
                </c:pt>
                <c:pt idx="85">
                  <c:v>1.2</c:v>
                </c:pt>
                <c:pt idx="86">
                  <c:v>1.3</c:v>
                </c:pt>
                <c:pt idx="87">
                  <c:v>1.4</c:v>
                </c:pt>
                <c:pt idx="88">
                  <c:v>1.5</c:v>
                </c:pt>
                <c:pt idx="89">
                  <c:v>1.6</c:v>
                </c:pt>
                <c:pt idx="90">
                  <c:v>1.6</c:v>
                </c:pt>
                <c:pt idx="91">
                  <c:v>1.6</c:v>
                </c:pt>
                <c:pt idx="92">
                  <c:v>1.6</c:v>
                </c:pt>
                <c:pt idx="93">
                  <c:v>1.6</c:v>
                </c:pt>
                <c:pt idx="94">
                  <c:v>1.6</c:v>
                </c:pt>
                <c:pt idx="95">
                  <c:v>1.5</c:v>
                </c:pt>
                <c:pt idx="96">
                  <c:v>1.5</c:v>
                </c:pt>
                <c:pt idx="97">
                  <c:v>1.6</c:v>
                </c:pt>
                <c:pt idx="98">
                  <c:v>1.6</c:v>
                </c:pt>
                <c:pt idx="99">
                  <c:v>1.6</c:v>
                </c:pt>
                <c:pt idx="100">
                  <c:v>1.6</c:v>
                </c:pt>
                <c:pt idx="101">
                  <c:v>1.6</c:v>
                </c:pt>
                <c:pt idx="102">
                  <c:v>1.6</c:v>
                </c:pt>
                <c:pt idx="103">
                  <c:v>1.6</c:v>
                </c:pt>
                <c:pt idx="104">
                  <c:v>1.6</c:v>
                </c:pt>
                <c:pt idx="105">
                  <c:v>1.7</c:v>
                </c:pt>
                <c:pt idx="106">
                  <c:v>1.7</c:v>
                </c:pt>
                <c:pt idx="107">
                  <c:v>1.7</c:v>
                </c:pt>
                <c:pt idx="108">
                  <c:v>1.7</c:v>
                </c:pt>
                <c:pt idx="109">
                  <c:v>1.8</c:v>
                </c:pt>
                <c:pt idx="110">
                  <c:v>1.9</c:v>
                </c:pt>
                <c:pt idx="111">
                  <c:v>1.9</c:v>
                </c:pt>
                <c:pt idx="112">
                  <c:v>1.9</c:v>
                </c:pt>
                <c:pt idx="113">
                  <c:v>1.9</c:v>
                </c:pt>
                <c:pt idx="114">
                  <c:v>1.9</c:v>
                </c:pt>
                <c:pt idx="115">
                  <c:v>1.8</c:v>
                </c:pt>
                <c:pt idx="116">
                  <c:v>1.8</c:v>
                </c:pt>
                <c:pt idx="117">
                  <c:v>1.8</c:v>
                </c:pt>
                <c:pt idx="118">
                  <c:v>1.8</c:v>
                </c:pt>
                <c:pt idx="119">
                  <c:v>1.8</c:v>
                </c:pt>
                <c:pt idx="120">
                  <c:v>1.6</c:v>
                </c:pt>
                <c:pt idx="121">
                  <c:v>1.6</c:v>
                </c:pt>
                <c:pt idx="122">
                  <c:v>1.6</c:v>
                </c:pt>
                <c:pt idx="123">
                  <c:v>1.6</c:v>
                </c:pt>
                <c:pt idx="124">
                  <c:v>1.6</c:v>
                </c:pt>
                <c:pt idx="125">
                  <c:v>1.5</c:v>
                </c:pt>
                <c:pt idx="126">
                  <c:v>1.5</c:v>
                </c:pt>
                <c:pt idx="127">
                  <c:v>1.5</c:v>
                </c:pt>
                <c:pt idx="128">
                  <c:v>1.5</c:v>
                </c:pt>
                <c:pt idx="129">
                  <c:v>1.6</c:v>
                </c:pt>
                <c:pt idx="130">
                  <c:v>1.6</c:v>
                </c:pt>
                <c:pt idx="131">
                  <c:v>1.6</c:v>
                </c:pt>
                <c:pt idx="132">
                  <c:v>1.7</c:v>
                </c:pt>
                <c:pt idx="133">
                  <c:v>1.7</c:v>
                </c:pt>
                <c:pt idx="134">
                  <c:v>1.7</c:v>
                </c:pt>
                <c:pt idx="135">
                  <c:v>1.5</c:v>
                </c:pt>
                <c:pt idx="136">
                  <c:v>1.5</c:v>
                </c:pt>
                <c:pt idx="137">
                  <c:v>1.5</c:v>
                </c:pt>
                <c:pt idx="138">
                  <c:v>1.5</c:v>
                </c:pt>
                <c:pt idx="139">
                  <c:v>1.5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0.2</c:v>
                </c:pt>
                <c:pt idx="354">
                  <c:v>0.2</c:v>
                </c:pt>
                <c:pt idx="355">
                  <c:v>0.3</c:v>
                </c:pt>
                <c:pt idx="356">
                  <c:v>0.3</c:v>
                </c:pt>
                <c:pt idx="357">
                  <c:v>0.3</c:v>
                </c:pt>
                <c:pt idx="358">
                  <c:v>0.3</c:v>
                </c:pt>
                <c:pt idx="359">
                  <c:v>0.4</c:v>
                </c:pt>
                <c:pt idx="360">
                  <c:v>0.4</c:v>
                </c:pt>
                <c:pt idx="361">
                  <c:v>0.4</c:v>
                </c:pt>
                <c:pt idx="362">
                  <c:v>0.4</c:v>
                </c:pt>
                <c:pt idx="363">
                  <c:v>0.4</c:v>
                </c:pt>
                <c:pt idx="364">
                  <c:v>0.4</c:v>
                </c:pt>
                <c:pt idx="365">
                  <c:v>0.4</c:v>
                </c:pt>
                <c:pt idx="366">
                  <c:v>0.4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0.4</c:v>
                </c:pt>
                <c:pt idx="406">
                  <c:v>0.4</c:v>
                </c:pt>
                <c:pt idx="407">
                  <c:v>0.4</c:v>
                </c:pt>
                <c:pt idx="408">
                  <c:v>0.4</c:v>
                </c:pt>
                <c:pt idx="409">
                  <c:v>0.4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94</c:v>
                </c:pt>
                <c:pt idx="29">
                  <c:v>94</c:v>
                </c:pt>
                <c:pt idx="30">
                  <c:v>93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93</c:v>
                </c:pt>
                <c:pt idx="152">
                  <c:v>94</c:v>
                </c:pt>
                <c:pt idx="153">
                  <c:v>94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91</c:v>
                </c:pt>
                <c:pt idx="167">
                  <c:v>91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91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87</c:v>
                </c:pt>
                <c:pt idx="396">
                  <c:v>87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84</c:v>
                </c:pt>
                <c:pt idx="416">
                  <c:v>84</c:v>
                </c:pt>
                <c:pt idx="417">
                  <c:v>83</c:v>
                </c:pt>
                <c:pt idx="418">
                  <c:v>83</c:v>
                </c:pt>
                <c:pt idx="419">
                  <c:v>83</c:v>
                </c:pt>
                <c:pt idx="420">
                  <c:v>83</c:v>
                </c:pt>
                <c:pt idx="421">
                  <c:v>82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82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83</c:v>
                </c:pt>
                <c:pt idx="433">
                  <c:v>83</c:v>
                </c:pt>
                <c:pt idx="434">
                  <c:v>83</c:v>
                </c:pt>
                <c:pt idx="435">
                  <c:v>83</c:v>
                </c:pt>
                <c:pt idx="436">
                  <c:v>83</c:v>
                </c:pt>
                <c:pt idx="437">
                  <c:v>83</c:v>
                </c:pt>
                <c:pt idx="438">
                  <c:v>83</c:v>
                </c:pt>
                <c:pt idx="439">
                  <c:v>83</c:v>
                </c:pt>
                <c:pt idx="440">
                  <c:v>83</c:v>
                </c:pt>
                <c:pt idx="441">
                  <c:v>83</c:v>
                </c:pt>
                <c:pt idx="442">
                  <c:v>83</c:v>
                </c:pt>
                <c:pt idx="443">
                  <c:v>83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83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82</c:v>
                </c:pt>
                <c:pt idx="547">
                  <c:v>82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81</c:v>
                </c:pt>
                <c:pt idx="552">
                  <c:v>81</c:v>
                </c:pt>
                <c:pt idx="553">
                  <c:v>81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80</c:v>
                </c:pt>
                <c:pt idx="563">
                  <c:v>80</c:v>
                </c:pt>
                <c:pt idx="564">
                  <c:v>80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80</c:v>
                </c:pt>
                <c:pt idx="569">
                  <c:v>80</c:v>
                </c:pt>
                <c:pt idx="570">
                  <c:v>80</c:v>
                </c:pt>
                <c:pt idx="571">
                  <c:v>80</c:v>
                </c:pt>
                <c:pt idx="572">
                  <c:v>80</c:v>
                </c:pt>
                <c:pt idx="573">
                  <c:v>80</c:v>
                </c:pt>
                <c:pt idx="574">
                  <c:v>80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82</c:v>
                </c:pt>
                <c:pt idx="585">
                  <c:v>82</c:v>
                </c:pt>
                <c:pt idx="586">
                  <c:v>82</c:v>
                </c:pt>
                <c:pt idx="587">
                  <c:v>82</c:v>
                </c:pt>
                <c:pt idx="588">
                  <c:v>82</c:v>
                </c:pt>
                <c:pt idx="589">
                  <c:v>82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83</c:v>
                </c:pt>
                <c:pt idx="594">
                  <c:v>83</c:v>
                </c:pt>
                <c:pt idx="595">
                  <c:v>83</c:v>
                </c:pt>
                <c:pt idx="596">
                  <c:v>83</c:v>
                </c:pt>
                <c:pt idx="597">
                  <c:v>83</c:v>
                </c:pt>
                <c:pt idx="598">
                  <c:v>83</c:v>
                </c:pt>
                <c:pt idx="599">
                  <c:v>83</c:v>
                </c:pt>
                <c:pt idx="600">
                  <c:v>83</c:v>
                </c:pt>
                <c:pt idx="601">
                  <c:v>83</c:v>
                </c:pt>
                <c:pt idx="602">
                  <c:v>83</c:v>
                </c:pt>
                <c:pt idx="603">
                  <c:v>83</c:v>
                </c:pt>
                <c:pt idx="604">
                  <c:v>83</c:v>
                </c:pt>
                <c:pt idx="605">
                  <c:v>83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85</c:v>
                </c:pt>
                <c:pt idx="629">
                  <c:v>85</c:v>
                </c:pt>
                <c:pt idx="630">
                  <c:v>85</c:v>
                </c:pt>
                <c:pt idx="631">
                  <c:v>85</c:v>
                </c:pt>
                <c:pt idx="632">
                  <c:v>84</c:v>
                </c:pt>
                <c:pt idx="633">
                  <c:v>85</c:v>
                </c:pt>
                <c:pt idx="634">
                  <c:v>85</c:v>
                </c:pt>
                <c:pt idx="635">
                  <c:v>84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83</c:v>
                </c:pt>
                <c:pt idx="641">
                  <c:v>83</c:v>
                </c:pt>
                <c:pt idx="642">
                  <c:v>83</c:v>
                </c:pt>
                <c:pt idx="643">
                  <c:v>83</c:v>
                </c:pt>
                <c:pt idx="644">
                  <c:v>83</c:v>
                </c:pt>
                <c:pt idx="645">
                  <c:v>83</c:v>
                </c:pt>
                <c:pt idx="646">
                  <c:v>82</c:v>
                </c:pt>
                <c:pt idx="647">
                  <c:v>82</c:v>
                </c:pt>
                <c:pt idx="648">
                  <c:v>82</c:v>
                </c:pt>
                <c:pt idx="649">
                  <c:v>82</c:v>
                </c:pt>
                <c:pt idx="650">
                  <c:v>82</c:v>
                </c:pt>
                <c:pt idx="651">
                  <c:v>82</c:v>
                </c:pt>
                <c:pt idx="652">
                  <c:v>82</c:v>
                </c:pt>
                <c:pt idx="653">
                  <c:v>82</c:v>
                </c:pt>
                <c:pt idx="654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8.6999999999999993</c:v>
                </c:pt>
                <c:pt idx="1">
                  <c:v>8.6999999999999993</c:v>
                </c:pt>
                <c:pt idx="2">
                  <c:v>8.8000000000000007</c:v>
                </c:pt>
                <c:pt idx="3">
                  <c:v>8.8000000000000007</c:v>
                </c:pt>
                <c:pt idx="4">
                  <c:v>8.8000000000000007</c:v>
                </c:pt>
                <c:pt idx="5">
                  <c:v>8.8000000000000007</c:v>
                </c:pt>
                <c:pt idx="6">
                  <c:v>8.8000000000000007</c:v>
                </c:pt>
                <c:pt idx="7">
                  <c:v>8.8000000000000007</c:v>
                </c:pt>
                <c:pt idx="8">
                  <c:v>8.8000000000000007</c:v>
                </c:pt>
                <c:pt idx="9">
                  <c:v>8.8000000000000007</c:v>
                </c:pt>
                <c:pt idx="10">
                  <c:v>8.8000000000000007</c:v>
                </c:pt>
                <c:pt idx="11">
                  <c:v>8.8000000000000007</c:v>
                </c:pt>
                <c:pt idx="12">
                  <c:v>8.8000000000000007</c:v>
                </c:pt>
                <c:pt idx="13">
                  <c:v>8.8000000000000007</c:v>
                </c:pt>
                <c:pt idx="14">
                  <c:v>8.8000000000000007</c:v>
                </c:pt>
                <c:pt idx="15">
                  <c:v>8.8000000000000007</c:v>
                </c:pt>
                <c:pt idx="16">
                  <c:v>8.8000000000000007</c:v>
                </c:pt>
                <c:pt idx="17">
                  <c:v>8.8000000000000007</c:v>
                </c:pt>
                <c:pt idx="18">
                  <c:v>8.8000000000000007</c:v>
                </c:pt>
                <c:pt idx="19">
                  <c:v>8.8000000000000007</c:v>
                </c:pt>
                <c:pt idx="20">
                  <c:v>8.8000000000000007</c:v>
                </c:pt>
                <c:pt idx="21">
                  <c:v>8.8000000000000007</c:v>
                </c:pt>
                <c:pt idx="22">
                  <c:v>8.8000000000000007</c:v>
                </c:pt>
                <c:pt idx="23">
                  <c:v>8.8000000000000007</c:v>
                </c:pt>
                <c:pt idx="24">
                  <c:v>8.8000000000000007</c:v>
                </c:pt>
                <c:pt idx="25">
                  <c:v>9</c:v>
                </c:pt>
                <c:pt idx="26">
                  <c:v>9</c:v>
                </c:pt>
                <c:pt idx="27">
                  <c:v>9.1</c:v>
                </c:pt>
                <c:pt idx="28">
                  <c:v>9.1999999999999993</c:v>
                </c:pt>
                <c:pt idx="29">
                  <c:v>9.4</c:v>
                </c:pt>
                <c:pt idx="30">
                  <c:v>9.6</c:v>
                </c:pt>
                <c:pt idx="31">
                  <c:v>9.9</c:v>
                </c:pt>
                <c:pt idx="32">
                  <c:v>10.199999999999999</c:v>
                </c:pt>
                <c:pt idx="33">
                  <c:v>10.4</c:v>
                </c:pt>
                <c:pt idx="34">
                  <c:v>10.5</c:v>
                </c:pt>
                <c:pt idx="35">
                  <c:v>10.6</c:v>
                </c:pt>
                <c:pt idx="36">
                  <c:v>10.6</c:v>
                </c:pt>
                <c:pt idx="37">
                  <c:v>10.7</c:v>
                </c:pt>
                <c:pt idx="38">
                  <c:v>10.7</c:v>
                </c:pt>
                <c:pt idx="39">
                  <c:v>10.8</c:v>
                </c:pt>
                <c:pt idx="40">
                  <c:v>10.8</c:v>
                </c:pt>
                <c:pt idx="41">
                  <c:v>10.8</c:v>
                </c:pt>
                <c:pt idx="42">
                  <c:v>10.8</c:v>
                </c:pt>
                <c:pt idx="43">
                  <c:v>10.8</c:v>
                </c:pt>
                <c:pt idx="44">
                  <c:v>10.8</c:v>
                </c:pt>
                <c:pt idx="45">
                  <c:v>10.8</c:v>
                </c:pt>
                <c:pt idx="46">
                  <c:v>10.8</c:v>
                </c:pt>
                <c:pt idx="47">
                  <c:v>10.8</c:v>
                </c:pt>
                <c:pt idx="48">
                  <c:v>10.8</c:v>
                </c:pt>
                <c:pt idx="49">
                  <c:v>10.9</c:v>
                </c:pt>
                <c:pt idx="50">
                  <c:v>10.9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11.1</c:v>
                </c:pt>
                <c:pt idx="56">
                  <c:v>11.1</c:v>
                </c:pt>
                <c:pt idx="57">
                  <c:v>11.1</c:v>
                </c:pt>
                <c:pt idx="58">
                  <c:v>11.1</c:v>
                </c:pt>
                <c:pt idx="59">
                  <c:v>11.1</c:v>
                </c:pt>
                <c:pt idx="60">
                  <c:v>11.1</c:v>
                </c:pt>
                <c:pt idx="61">
                  <c:v>11.1</c:v>
                </c:pt>
                <c:pt idx="62">
                  <c:v>11.1</c:v>
                </c:pt>
                <c:pt idx="63">
                  <c:v>11.1</c:v>
                </c:pt>
                <c:pt idx="64">
                  <c:v>11.1</c:v>
                </c:pt>
                <c:pt idx="65">
                  <c:v>11.1</c:v>
                </c:pt>
                <c:pt idx="66">
                  <c:v>11.1</c:v>
                </c:pt>
                <c:pt idx="67">
                  <c:v>11.1</c:v>
                </c:pt>
                <c:pt idx="68">
                  <c:v>11.1</c:v>
                </c:pt>
                <c:pt idx="69">
                  <c:v>11.1</c:v>
                </c:pt>
                <c:pt idx="70">
                  <c:v>11.1</c:v>
                </c:pt>
                <c:pt idx="71">
                  <c:v>11.1</c:v>
                </c:pt>
                <c:pt idx="72">
                  <c:v>11.1</c:v>
                </c:pt>
                <c:pt idx="73">
                  <c:v>11.1</c:v>
                </c:pt>
                <c:pt idx="74">
                  <c:v>11.1</c:v>
                </c:pt>
                <c:pt idx="75">
                  <c:v>11.1</c:v>
                </c:pt>
                <c:pt idx="76">
                  <c:v>11.2</c:v>
                </c:pt>
                <c:pt idx="77">
                  <c:v>11.2</c:v>
                </c:pt>
                <c:pt idx="78">
                  <c:v>11.2</c:v>
                </c:pt>
                <c:pt idx="79">
                  <c:v>11.2</c:v>
                </c:pt>
                <c:pt idx="80">
                  <c:v>11.2</c:v>
                </c:pt>
                <c:pt idx="81">
                  <c:v>11.3</c:v>
                </c:pt>
                <c:pt idx="82">
                  <c:v>11.3</c:v>
                </c:pt>
                <c:pt idx="83">
                  <c:v>11.3</c:v>
                </c:pt>
                <c:pt idx="84">
                  <c:v>11.3</c:v>
                </c:pt>
                <c:pt idx="85">
                  <c:v>11.3</c:v>
                </c:pt>
                <c:pt idx="86">
                  <c:v>11.3</c:v>
                </c:pt>
                <c:pt idx="87">
                  <c:v>11.3</c:v>
                </c:pt>
                <c:pt idx="88">
                  <c:v>11.3</c:v>
                </c:pt>
                <c:pt idx="89">
                  <c:v>11.3</c:v>
                </c:pt>
                <c:pt idx="90">
                  <c:v>11.3</c:v>
                </c:pt>
                <c:pt idx="91">
                  <c:v>11.3</c:v>
                </c:pt>
                <c:pt idx="92">
                  <c:v>11.3</c:v>
                </c:pt>
                <c:pt idx="93">
                  <c:v>11.3</c:v>
                </c:pt>
                <c:pt idx="94">
                  <c:v>11.3</c:v>
                </c:pt>
                <c:pt idx="95">
                  <c:v>11.2</c:v>
                </c:pt>
                <c:pt idx="96">
                  <c:v>11.2</c:v>
                </c:pt>
                <c:pt idx="97">
                  <c:v>11.3</c:v>
                </c:pt>
                <c:pt idx="98">
                  <c:v>11.2</c:v>
                </c:pt>
                <c:pt idx="99">
                  <c:v>11.2</c:v>
                </c:pt>
                <c:pt idx="100">
                  <c:v>11.3</c:v>
                </c:pt>
                <c:pt idx="101">
                  <c:v>11.3</c:v>
                </c:pt>
                <c:pt idx="102">
                  <c:v>11.3</c:v>
                </c:pt>
                <c:pt idx="103">
                  <c:v>11.3</c:v>
                </c:pt>
                <c:pt idx="104">
                  <c:v>11.3</c:v>
                </c:pt>
                <c:pt idx="105">
                  <c:v>11.3</c:v>
                </c:pt>
                <c:pt idx="106">
                  <c:v>11.3</c:v>
                </c:pt>
                <c:pt idx="107">
                  <c:v>11.3</c:v>
                </c:pt>
                <c:pt idx="108">
                  <c:v>11.3</c:v>
                </c:pt>
                <c:pt idx="109">
                  <c:v>11.3</c:v>
                </c:pt>
                <c:pt idx="110">
                  <c:v>11.3</c:v>
                </c:pt>
                <c:pt idx="111">
                  <c:v>11.3</c:v>
                </c:pt>
                <c:pt idx="112">
                  <c:v>11.3</c:v>
                </c:pt>
                <c:pt idx="113">
                  <c:v>11.4</c:v>
                </c:pt>
                <c:pt idx="114">
                  <c:v>11.4</c:v>
                </c:pt>
                <c:pt idx="115">
                  <c:v>11.4</c:v>
                </c:pt>
                <c:pt idx="116">
                  <c:v>11.4</c:v>
                </c:pt>
                <c:pt idx="117">
                  <c:v>11.4</c:v>
                </c:pt>
                <c:pt idx="118">
                  <c:v>11.4</c:v>
                </c:pt>
                <c:pt idx="119">
                  <c:v>11.4</c:v>
                </c:pt>
                <c:pt idx="120">
                  <c:v>11.4</c:v>
                </c:pt>
                <c:pt idx="121">
                  <c:v>11.3</c:v>
                </c:pt>
                <c:pt idx="122">
                  <c:v>11.3</c:v>
                </c:pt>
                <c:pt idx="123">
                  <c:v>11.3</c:v>
                </c:pt>
                <c:pt idx="124">
                  <c:v>11.3</c:v>
                </c:pt>
                <c:pt idx="125">
                  <c:v>11.3</c:v>
                </c:pt>
                <c:pt idx="126">
                  <c:v>11.3</c:v>
                </c:pt>
                <c:pt idx="127">
                  <c:v>11.3</c:v>
                </c:pt>
                <c:pt idx="128">
                  <c:v>11.3</c:v>
                </c:pt>
                <c:pt idx="129">
                  <c:v>11.3</c:v>
                </c:pt>
                <c:pt idx="130">
                  <c:v>11.3</c:v>
                </c:pt>
                <c:pt idx="131">
                  <c:v>11.3</c:v>
                </c:pt>
                <c:pt idx="132">
                  <c:v>11.3</c:v>
                </c:pt>
                <c:pt idx="133">
                  <c:v>11.3</c:v>
                </c:pt>
                <c:pt idx="134">
                  <c:v>11.3</c:v>
                </c:pt>
                <c:pt idx="135">
                  <c:v>11.3</c:v>
                </c:pt>
                <c:pt idx="136">
                  <c:v>11.3</c:v>
                </c:pt>
                <c:pt idx="137">
                  <c:v>11.3</c:v>
                </c:pt>
                <c:pt idx="138">
                  <c:v>11.4</c:v>
                </c:pt>
                <c:pt idx="139">
                  <c:v>11.4</c:v>
                </c:pt>
                <c:pt idx="140">
                  <c:v>11.4</c:v>
                </c:pt>
                <c:pt idx="141">
                  <c:v>11.5</c:v>
                </c:pt>
                <c:pt idx="142">
                  <c:v>11.5</c:v>
                </c:pt>
                <c:pt idx="143">
                  <c:v>11.6</c:v>
                </c:pt>
                <c:pt idx="144">
                  <c:v>11.6</c:v>
                </c:pt>
                <c:pt idx="145">
                  <c:v>11.7</c:v>
                </c:pt>
                <c:pt idx="146">
                  <c:v>11.7</c:v>
                </c:pt>
                <c:pt idx="147">
                  <c:v>11.7</c:v>
                </c:pt>
                <c:pt idx="148">
                  <c:v>11.7</c:v>
                </c:pt>
                <c:pt idx="149">
                  <c:v>11.8</c:v>
                </c:pt>
                <c:pt idx="150">
                  <c:v>11.8</c:v>
                </c:pt>
                <c:pt idx="151">
                  <c:v>11.9</c:v>
                </c:pt>
                <c:pt idx="152">
                  <c:v>11.9</c:v>
                </c:pt>
                <c:pt idx="153">
                  <c:v>12</c:v>
                </c:pt>
                <c:pt idx="154">
                  <c:v>12.1</c:v>
                </c:pt>
                <c:pt idx="155">
                  <c:v>12.1</c:v>
                </c:pt>
                <c:pt idx="156">
                  <c:v>12.2</c:v>
                </c:pt>
                <c:pt idx="157">
                  <c:v>12.2</c:v>
                </c:pt>
                <c:pt idx="158">
                  <c:v>12.2</c:v>
                </c:pt>
                <c:pt idx="159">
                  <c:v>12.3</c:v>
                </c:pt>
                <c:pt idx="160">
                  <c:v>12.3</c:v>
                </c:pt>
                <c:pt idx="161">
                  <c:v>12.3</c:v>
                </c:pt>
                <c:pt idx="162">
                  <c:v>12.3</c:v>
                </c:pt>
                <c:pt idx="163">
                  <c:v>12.3</c:v>
                </c:pt>
                <c:pt idx="164">
                  <c:v>12.3</c:v>
                </c:pt>
                <c:pt idx="165">
                  <c:v>12.4</c:v>
                </c:pt>
                <c:pt idx="166">
                  <c:v>12.4</c:v>
                </c:pt>
                <c:pt idx="167">
                  <c:v>12.5</c:v>
                </c:pt>
                <c:pt idx="168">
                  <c:v>12.6</c:v>
                </c:pt>
                <c:pt idx="169">
                  <c:v>12.6</c:v>
                </c:pt>
                <c:pt idx="170">
                  <c:v>12.6</c:v>
                </c:pt>
                <c:pt idx="171">
                  <c:v>12.6</c:v>
                </c:pt>
                <c:pt idx="172">
                  <c:v>12.6</c:v>
                </c:pt>
                <c:pt idx="173">
                  <c:v>12.6</c:v>
                </c:pt>
                <c:pt idx="174">
                  <c:v>12.6</c:v>
                </c:pt>
                <c:pt idx="175">
                  <c:v>12.6</c:v>
                </c:pt>
                <c:pt idx="176">
                  <c:v>12.6</c:v>
                </c:pt>
                <c:pt idx="177">
                  <c:v>12.6</c:v>
                </c:pt>
                <c:pt idx="178">
                  <c:v>12.6</c:v>
                </c:pt>
                <c:pt idx="179">
                  <c:v>12.6</c:v>
                </c:pt>
                <c:pt idx="180">
                  <c:v>12.6</c:v>
                </c:pt>
                <c:pt idx="181">
                  <c:v>12.6</c:v>
                </c:pt>
                <c:pt idx="182">
                  <c:v>12.6</c:v>
                </c:pt>
                <c:pt idx="183">
                  <c:v>12.6</c:v>
                </c:pt>
                <c:pt idx="184">
                  <c:v>12.6</c:v>
                </c:pt>
                <c:pt idx="185">
                  <c:v>12.6</c:v>
                </c:pt>
                <c:pt idx="186">
                  <c:v>12.6</c:v>
                </c:pt>
                <c:pt idx="187">
                  <c:v>12.6</c:v>
                </c:pt>
                <c:pt idx="188">
                  <c:v>12.6</c:v>
                </c:pt>
                <c:pt idx="189">
                  <c:v>12.6</c:v>
                </c:pt>
                <c:pt idx="190">
                  <c:v>12.6</c:v>
                </c:pt>
                <c:pt idx="191">
                  <c:v>12.6</c:v>
                </c:pt>
                <c:pt idx="192">
                  <c:v>12.6</c:v>
                </c:pt>
                <c:pt idx="193">
                  <c:v>12.6</c:v>
                </c:pt>
                <c:pt idx="194">
                  <c:v>12.6</c:v>
                </c:pt>
                <c:pt idx="195">
                  <c:v>12.6</c:v>
                </c:pt>
                <c:pt idx="196">
                  <c:v>12.6</c:v>
                </c:pt>
                <c:pt idx="197">
                  <c:v>12.6</c:v>
                </c:pt>
                <c:pt idx="198">
                  <c:v>12.6</c:v>
                </c:pt>
                <c:pt idx="199">
                  <c:v>12.6</c:v>
                </c:pt>
                <c:pt idx="200">
                  <c:v>12.5</c:v>
                </c:pt>
                <c:pt idx="201">
                  <c:v>12.5</c:v>
                </c:pt>
                <c:pt idx="202">
                  <c:v>12.5</c:v>
                </c:pt>
                <c:pt idx="203">
                  <c:v>12.4</c:v>
                </c:pt>
                <c:pt idx="204">
                  <c:v>12.4</c:v>
                </c:pt>
                <c:pt idx="205">
                  <c:v>12.4</c:v>
                </c:pt>
                <c:pt idx="206">
                  <c:v>12.4</c:v>
                </c:pt>
                <c:pt idx="207">
                  <c:v>12.4</c:v>
                </c:pt>
                <c:pt idx="208">
                  <c:v>12.4</c:v>
                </c:pt>
                <c:pt idx="209">
                  <c:v>12.3</c:v>
                </c:pt>
                <c:pt idx="210">
                  <c:v>12.4</c:v>
                </c:pt>
                <c:pt idx="211">
                  <c:v>12.4</c:v>
                </c:pt>
                <c:pt idx="212">
                  <c:v>12.4</c:v>
                </c:pt>
                <c:pt idx="213">
                  <c:v>12.5</c:v>
                </c:pt>
                <c:pt idx="214">
                  <c:v>12.5</c:v>
                </c:pt>
                <c:pt idx="215">
                  <c:v>12.6</c:v>
                </c:pt>
                <c:pt idx="216">
                  <c:v>12.6</c:v>
                </c:pt>
                <c:pt idx="217">
                  <c:v>12.6</c:v>
                </c:pt>
                <c:pt idx="218">
                  <c:v>12.6</c:v>
                </c:pt>
                <c:pt idx="219">
                  <c:v>12.6</c:v>
                </c:pt>
                <c:pt idx="220">
                  <c:v>12.6</c:v>
                </c:pt>
                <c:pt idx="221">
                  <c:v>12.6</c:v>
                </c:pt>
                <c:pt idx="222">
                  <c:v>12.6</c:v>
                </c:pt>
                <c:pt idx="223">
                  <c:v>12.6</c:v>
                </c:pt>
                <c:pt idx="224">
                  <c:v>12.6</c:v>
                </c:pt>
                <c:pt idx="225">
                  <c:v>12.6</c:v>
                </c:pt>
                <c:pt idx="226">
                  <c:v>12.6</c:v>
                </c:pt>
                <c:pt idx="227">
                  <c:v>12.6</c:v>
                </c:pt>
                <c:pt idx="228">
                  <c:v>12.6</c:v>
                </c:pt>
                <c:pt idx="229">
                  <c:v>12.6</c:v>
                </c:pt>
                <c:pt idx="230">
                  <c:v>12.6</c:v>
                </c:pt>
                <c:pt idx="231">
                  <c:v>12.6</c:v>
                </c:pt>
                <c:pt idx="232">
                  <c:v>12.6</c:v>
                </c:pt>
                <c:pt idx="233">
                  <c:v>12.6</c:v>
                </c:pt>
                <c:pt idx="234">
                  <c:v>12.6</c:v>
                </c:pt>
                <c:pt idx="235">
                  <c:v>12.5</c:v>
                </c:pt>
                <c:pt idx="236">
                  <c:v>12.5</c:v>
                </c:pt>
                <c:pt idx="237">
                  <c:v>12.5</c:v>
                </c:pt>
                <c:pt idx="238">
                  <c:v>12.5</c:v>
                </c:pt>
                <c:pt idx="239">
                  <c:v>12.5</c:v>
                </c:pt>
                <c:pt idx="240">
                  <c:v>12.5</c:v>
                </c:pt>
                <c:pt idx="241">
                  <c:v>12.4</c:v>
                </c:pt>
                <c:pt idx="242">
                  <c:v>12.4</c:v>
                </c:pt>
                <c:pt idx="243">
                  <c:v>12.4</c:v>
                </c:pt>
                <c:pt idx="244">
                  <c:v>12.4</c:v>
                </c:pt>
                <c:pt idx="245">
                  <c:v>12.4</c:v>
                </c:pt>
                <c:pt idx="246">
                  <c:v>12.4</c:v>
                </c:pt>
                <c:pt idx="247">
                  <c:v>12.4</c:v>
                </c:pt>
                <c:pt idx="248">
                  <c:v>12.4</c:v>
                </c:pt>
                <c:pt idx="249">
                  <c:v>12.4</c:v>
                </c:pt>
                <c:pt idx="250">
                  <c:v>12.4</c:v>
                </c:pt>
                <c:pt idx="251">
                  <c:v>12.4</c:v>
                </c:pt>
                <c:pt idx="252">
                  <c:v>12.4</c:v>
                </c:pt>
                <c:pt idx="253">
                  <c:v>12.4</c:v>
                </c:pt>
                <c:pt idx="254">
                  <c:v>12.4</c:v>
                </c:pt>
                <c:pt idx="255">
                  <c:v>12.4</c:v>
                </c:pt>
                <c:pt idx="256">
                  <c:v>12.5</c:v>
                </c:pt>
                <c:pt idx="257">
                  <c:v>12.5</c:v>
                </c:pt>
                <c:pt idx="258">
                  <c:v>12.5</c:v>
                </c:pt>
                <c:pt idx="259">
                  <c:v>12.5</c:v>
                </c:pt>
                <c:pt idx="260">
                  <c:v>12.5</c:v>
                </c:pt>
                <c:pt idx="261">
                  <c:v>12.5</c:v>
                </c:pt>
                <c:pt idx="262">
                  <c:v>12.5</c:v>
                </c:pt>
                <c:pt idx="263">
                  <c:v>12.5</c:v>
                </c:pt>
                <c:pt idx="264">
                  <c:v>12.5</c:v>
                </c:pt>
                <c:pt idx="265">
                  <c:v>12.5</c:v>
                </c:pt>
                <c:pt idx="266">
                  <c:v>12.5</c:v>
                </c:pt>
                <c:pt idx="267">
                  <c:v>12.5</c:v>
                </c:pt>
                <c:pt idx="268">
                  <c:v>12.4</c:v>
                </c:pt>
                <c:pt idx="269">
                  <c:v>12.4</c:v>
                </c:pt>
                <c:pt idx="270">
                  <c:v>12.4</c:v>
                </c:pt>
                <c:pt idx="271">
                  <c:v>12.4</c:v>
                </c:pt>
                <c:pt idx="272">
                  <c:v>12.4</c:v>
                </c:pt>
                <c:pt idx="273">
                  <c:v>12.3</c:v>
                </c:pt>
                <c:pt idx="274">
                  <c:v>12.3</c:v>
                </c:pt>
                <c:pt idx="275">
                  <c:v>12.3</c:v>
                </c:pt>
                <c:pt idx="276">
                  <c:v>12.3</c:v>
                </c:pt>
                <c:pt idx="277">
                  <c:v>12.3</c:v>
                </c:pt>
                <c:pt idx="278">
                  <c:v>12.2</c:v>
                </c:pt>
                <c:pt idx="279">
                  <c:v>12.2</c:v>
                </c:pt>
                <c:pt idx="280">
                  <c:v>12.2</c:v>
                </c:pt>
                <c:pt idx="281">
                  <c:v>12.2</c:v>
                </c:pt>
                <c:pt idx="282">
                  <c:v>12.2</c:v>
                </c:pt>
                <c:pt idx="283">
                  <c:v>12.2</c:v>
                </c:pt>
                <c:pt idx="284">
                  <c:v>12.2</c:v>
                </c:pt>
                <c:pt idx="285">
                  <c:v>12.2</c:v>
                </c:pt>
                <c:pt idx="286">
                  <c:v>12.2</c:v>
                </c:pt>
                <c:pt idx="287">
                  <c:v>12.2</c:v>
                </c:pt>
                <c:pt idx="288">
                  <c:v>12.2</c:v>
                </c:pt>
                <c:pt idx="289">
                  <c:v>12.3</c:v>
                </c:pt>
                <c:pt idx="290">
                  <c:v>12.2</c:v>
                </c:pt>
                <c:pt idx="291">
                  <c:v>12.2</c:v>
                </c:pt>
                <c:pt idx="292">
                  <c:v>12.3</c:v>
                </c:pt>
                <c:pt idx="293">
                  <c:v>12.3</c:v>
                </c:pt>
                <c:pt idx="294">
                  <c:v>12.3</c:v>
                </c:pt>
                <c:pt idx="295">
                  <c:v>12.3</c:v>
                </c:pt>
                <c:pt idx="296">
                  <c:v>12.3</c:v>
                </c:pt>
                <c:pt idx="297">
                  <c:v>12.4</c:v>
                </c:pt>
                <c:pt idx="298">
                  <c:v>12.4</c:v>
                </c:pt>
                <c:pt idx="299">
                  <c:v>12.4</c:v>
                </c:pt>
                <c:pt idx="300">
                  <c:v>12.4</c:v>
                </c:pt>
                <c:pt idx="301">
                  <c:v>12.4</c:v>
                </c:pt>
                <c:pt idx="302">
                  <c:v>12.4</c:v>
                </c:pt>
                <c:pt idx="303">
                  <c:v>12.4</c:v>
                </c:pt>
                <c:pt idx="304">
                  <c:v>12.4</c:v>
                </c:pt>
                <c:pt idx="305">
                  <c:v>12.4</c:v>
                </c:pt>
                <c:pt idx="306">
                  <c:v>12.4</c:v>
                </c:pt>
                <c:pt idx="307">
                  <c:v>12.5</c:v>
                </c:pt>
                <c:pt idx="308">
                  <c:v>12.5</c:v>
                </c:pt>
                <c:pt idx="309">
                  <c:v>12.5</c:v>
                </c:pt>
                <c:pt idx="310">
                  <c:v>12.5</c:v>
                </c:pt>
                <c:pt idx="311">
                  <c:v>12.6</c:v>
                </c:pt>
                <c:pt idx="312">
                  <c:v>12.6</c:v>
                </c:pt>
                <c:pt idx="313">
                  <c:v>12.6</c:v>
                </c:pt>
                <c:pt idx="314">
                  <c:v>12.6</c:v>
                </c:pt>
                <c:pt idx="315">
                  <c:v>12.7</c:v>
                </c:pt>
                <c:pt idx="316">
                  <c:v>12.7</c:v>
                </c:pt>
                <c:pt idx="317">
                  <c:v>12.7</c:v>
                </c:pt>
                <c:pt idx="318">
                  <c:v>12.7</c:v>
                </c:pt>
                <c:pt idx="319">
                  <c:v>12.7</c:v>
                </c:pt>
                <c:pt idx="320">
                  <c:v>12.7</c:v>
                </c:pt>
                <c:pt idx="321">
                  <c:v>12.8</c:v>
                </c:pt>
                <c:pt idx="322">
                  <c:v>12.9</c:v>
                </c:pt>
                <c:pt idx="323">
                  <c:v>13</c:v>
                </c:pt>
                <c:pt idx="324">
                  <c:v>13</c:v>
                </c:pt>
                <c:pt idx="325">
                  <c:v>13</c:v>
                </c:pt>
                <c:pt idx="326">
                  <c:v>13</c:v>
                </c:pt>
                <c:pt idx="327">
                  <c:v>12.9</c:v>
                </c:pt>
                <c:pt idx="328">
                  <c:v>12.8</c:v>
                </c:pt>
                <c:pt idx="329">
                  <c:v>12.8</c:v>
                </c:pt>
                <c:pt idx="330">
                  <c:v>12.7</c:v>
                </c:pt>
                <c:pt idx="331">
                  <c:v>12.7</c:v>
                </c:pt>
                <c:pt idx="332">
                  <c:v>12.7</c:v>
                </c:pt>
                <c:pt idx="333">
                  <c:v>12.6</c:v>
                </c:pt>
                <c:pt idx="334">
                  <c:v>12.6</c:v>
                </c:pt>
                <c:pt idx="335">
                  <c:v>12.6</c:v>
                </c:pt>
                <c:pt idx="336">
                  <c:v>12.6</c:v>
                </c:pt>
                <c:pt idx="337">
                  <c:v>12.6</c:v>
                </c:pt>
                <c:pt idx="338">
                  <c:v>12.6</c:v>
                </c:pt>
                <c:pt idx="339">
                  <c:v>12.6</c:v>
                </c:pt>
                <c:pt idx="340">
                  <c:v>12.6</c:v>
                </c:pt>
                <c:pt idx="341">
                  <c:v>12.5</c:v>
                </c:pt>
                <c:pt idx="342">
                  <c:v>12.5</c:v>
                </c:pt>
                <c:pt idx="343">
                  <c:v>12.5</c:v>
                </c:pt>
                <c:pt idx="344">
                  <c:v>12.4</c:v>
                </c:pt>
                <c:pt idx="345">
                  <c:v>12.4</c:v>
                </c:pt>
                <c:pt idx="346">
                  <c:v>12.4</c:v>
                </c:pt>
                <c:pt idx="347">
                  <c:v>12.4</c:v>
                </c:pt>
                <c:pt idx="348">
                  <c:v>12.3</c:v>
                </c:pt>
                <c:pt idx="349">
                  <c:v>12.3</c:v>
                </c:pt>
                <c:pt idx="350">
                  <c:v>12.3</c:v>
                </c:pt>
                <c:pt idx="351">
                  <c:v>12.2</c:v>
                </c:pt>
                <c:pt idx="352">
                  <c:v>12.2</c:v>
                </c:pt>
                <c:pt idx="353">
                  <c:v>12.2</c:v>
                </c:pt>
                <c:pt idx="354">
                  <c:v>12.1</c:v>
                </c:pt>
                <c:pt idx="355">
                  <c:v>12.1</c:v>
                </c:pt>
                <c:pt idx="356">
                  <c:v>12.1</c:v>
                </c:pt>
                <c:pt idx="357">
                  <c:v>12.1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12</c:v>
                </c:pt>
                <c:pt idx="362">
                  <c:v>12</c:v>
                </c:pt>
                <c:pt idx="363">
                  <c:v>12</c:v>
                </c:pt>
                <c:pt idx="364">
                  <c:v>12.1</c:v>
                </c:pt>
                <c:pt idx="365">
                  <c:v>12.2</c:v>
                </c:pt>
                <c:pt idx="366">
                  <c:v>12.2</c:v>
                </c:pt>
                <c:pt idx="367">
                  <c:v>12.3</c:v>
                </c:pt>
                <c:pt idx="368">
                  <c:v>12.3</c:v>
                </c:pt>
                <c:pt idx="369">
                  <c:v>12.2</c:v>
                </c:pt>
                <c:pt idx="370">
                  <c:v>12.2</c:v>
                </c:pt>
                <c:pt idx="371">
                  <c:v>12.1</c:v>
                </c:pt>
                <c:pt idx="372">
                  <c:v>12.1</c:v>
                </c:pt>
                <c:pt idx="373">
                  <c:v>12.1</c:v>
                </c:pt>
                <c:pt idx="374">
                  <c:v>12.1</c:v>
                </c:pt>
                <c:pt idx="375">
                  <c:v>12</c:v>
                </c:pt>
                <c:pt idx="376">
                  <c:v>12</c:v>
                </c:pt>
                <c:pt idx="377">
                  <c:v>12</c:v>
                </c:pt>
                <c:pt idx="378">
                  <c:v>12</c:v>
                </c:pt>
                <c:pt idx="379">
                  <c:v>12</c:v>
                </c:pt>
                <c:pt idx="380">
                  <c:v>12</c:v>
                </c:pt>
                <c:pt idx="381">
                  <c:v>12</c:v>
                </c:pt>
                <c:pt idx="382">
                  <c:v>12</c:v>
                </c:pt>
                <c:pt idx="383">
                  <c:v>12</c:v>
                </c:pt>
                <c:pt idx="384">
                  <c:v>12</c:v>
                </c:pt>
                <c:pt idx="385">
                  <c:v>12</c:v>
                </c:pt>
                <c:pt idx="386">
                  <c:v>12</c:v>
                </c:pt>
                <c:pt idx="387">
                  <c:v>12</c:v>
                </c:pt>
                <c:pt idx="388">
                  <c:v>12</c:v>
                </c:pt>
                <c:pt idx="389">
                  <c:v>12</c:v>
                </c:pt>
                <c:pt idx="390">
                  <c:v>12</c:v>
                </c:pt>
                <c:pt idx="391">
                  <c:v>12</c:v>
                </c:pt>
                <c:pt idx="392">
                  <c:v>12</c:v>
                </c:pt>
                <c:pt idx="393">
                  <c:v>12.1</c:v>
                </c:pt>
                <c:pt idx="394">
                  <c:v>12.1</c:v>
                </c:pt>
                <c:pt idx="395">
                  <c:v>12.2</c:v>
                </c:pt>
                <c:pt idx="396">
                  <c:v>12.3</c:v>
                </c:pt>
                <c:pt idx="397">
                  <c:v>12.3</c:v>
                </c:pt>
                <c:pt idx="398">
                  <c:v>12.3</c:v>
                </c:pt>
                <c:pt idx="399">
                  <c:v>12.3</c:v>
                </c:pt>
                <c:pt idx="400">
                  <c:v>12.4</c:v>
                </c:pt>
                <c:pt idx="401">
                  <c:v>12.4</c:v>
                </c:pt>
                <c:pt idx="402">
                  <c:v>12.4</c:v>
                </c:pt>
                <c:pt idx="403">
                  <c:v>12.4</c:v>
                </c:pt>
                <c:pt idx="404">
                  <c:v>12.4</c:v>
                </c:pt>
                <c:pt idx="405">
                  <c:v>12.4</c:v>
                </c:pt>
                <c:pt idx="406">
                  <c:v>12.4</c:v>
                </c:pt>
                <c:pt idx="407">
                  <c:v>12.4</c:v>
                </c:pt>
                <c:pt idx="408">
                  <c:v>12.4</c:v>
                </c:pt>
                <c:pt idx="409">
                  <c:v>12.4</c:v>
                </c:pt>
                <c:pt idx="410">
                  <c:v>12.4</c:v>
                </c:pt>
                <c:pt idx="411">
                  <c:v>12.3</c:v>
                </c:pt>
                <c:pt idx="412">
                  <c:v>12.3</c:v>
                </c:pt>
                <c:pt idx="413">
                  <c:v>12.3</c:v>
                </c:pt>
                <c:pt idx="414">
                  <c:v>12.4</c:v>
                </c:pt>
                <c:pt idx="415">
                  <c:v>12.4</c:v>
                </c:pt>
                <c:pt idx="416">
                  <c:v>12.5</c:v>
                </c:pt>
                <c:pt idx="417">
                  <c:v>12.6</c:v>
                </c:pt>
                <c:pt idx="418">
                  <c:v>12.7</c:v>
                </c:pt>
                <c:pt idx="419">
                  <c:v>12.8</c:v>
                </c:pt>
                <c:pt idx="420">
                  <c:v>12.8</c:v>
                </c:pt>
                <c:pt idx="421">
                  <c:v>12.7</c:v>
                </c:pt>
                <c:pt idx="422">
                  <c:v>12.7</c:v>
                </c:pt>
                <c:pt idx="423">
                  <c:v>12.7</c:v>
                </c:pt>
                <c:pt idx="424">
                  <c:v>12.7</c:v>
                </c:pt>
                <c:pt idx="425">
                  <c:v>12.7</c:v>
                </c:pt>
                <c:pt idx="426">
                  <c:v>12.7</c:v>
                </c:pt>
                <c:pt idx="427">
                  <c:v>12.8</c:v>
                </c:pt>
                <c:pt idx="428">
                  <c:v>12.8</c:v>
                </c:pt>
                <c:pt idx="429">
                  <c:v>12.7</c:v>
                </c:pt>
                <c:pt idx="430">
                  <c:v>12.7</c:v>
                </c:pt>
                <c:pt idx="431">
                  <c:v>12.7</c:v>
                </c:pt>
                <c:pt idx="432">
                  <c:v>12.7</c:v>
                </c:pt>
                <c:pt idx="433">
                  <c:v>12.6</c:v>
                </c:pt>
                <c:pt idx="434">
                  <c:v>12.6</c:v>
                </c:pt>
                <c:pt idx="435">
                  <c:v>12.6</c:v>
                </c:pt>
                <c:pt idx="436">
                  <c:v>12.5</c:v>
                </c:pt>
                <c:pt idx="437">
                  <c:v>12.5</c:v>
                </c:pt>
                <c:pt idx="438">
                  <c:v>12.5</c:v>
                </c:pt>
                <c:pt idx="439">
                  <c:v>12.5</c:v>
                </c:pt>
                <c:pt idx="440">
                  <c:v>12.5</c:v>
                </c:pt>
                <c:pt idx="441">
                  <c:v>12.5</c:v>
                </c:pt>
                <c:pt idx="442">
                  <c:v>12.5</c:v>
                </c:pt>
                <c:pt idx="443">
                  <c:v>12.5</c:v>
                </c:pt>
                <c:pt idx="444">
                  <c:v>12.5</c:v>
                </c:pt>
                <c:pt idx="445">
                  <c:v>12.5</c:v>
                </c:pt>
                <c:pt idx="446">
                  <c:v>12.5</c:v>
                </c:pt>
                <c:pt idx="447">
                  <c:v>12.5</c:v>
                </c:pt>
                <c:pt idx="448">
                  <c:v>12.5</c:v>
                </c:pt>
                <c:pt idx="449">
                  <c:v>12.5</c:v>
                </c:pt>
                <c:pt idx="450">
                  <c:v>12.5</c:v>
                </c:pt>
                <c:pt idx="451">
                  <c:v>12.5</c:v>
                </c:pt>
                <c:pt idx="452">
                  <c:v>12.5</c:v>
                </c:pt>
                <c:pt idx="453">
                  <c:v>12.5</c:v>
                </c:pt>
                <c:pt idx="454">
                  <c:v>12.5</c:v>
                </c:pt>
                <c:pt idx="455">
                  <c:v>12.5</c:v>
                </c:pt>
                <c:pt idx="456">
                  <c:v>12.4</c:v>
                </c:pt>
                <c:pt idx="457">
                  <c:v>12.4</c:v>
                </c:pt>
                <c:pt idx="458">
                  <c:v>12.4</c:v>
                </c:pt>
                <c:pt idx="459">
                  <c:v>12.3</c:v>
                </c:pt>
                <c:pt idx="460">
                  <c:v>12.3</c:v>
                </c:pt>
                <c:pt idx="461">
                  <c:v>12.2</c:v>
                </c:pt>
                <c:pt idx="462">
                  <c:v>12.2</c:v>
                </c:pt>
                <c:pt idx="463">
                  <c:v>12.1</c:v>
                </c:pt>
                <c:pt idx="464">
                  <c:v>12.1</c:v>
                </c:pt>
                <c:pt idx="465">
                  <c:v>12.1</c:v>
                </c:pt>
                <c:pt idx="466">
                  <c:v>12.1</c:v>
                </c:pt>
                <c:pt idx="467">
                  <c:v>12.1</c:v>
                </c:pt>
                <c:pt idx="468">
                  <c:v>12.1</c:v>
                </c:pt>
                <c:pt idx="469">
                  <c:v>12.1</c:v>
                </c:pt>
                <c:pt idx="470">
                  <c:v>12.1</c:v>
                </c:pt>
                <c:pt idx="471">
                  <c:v>12.1</c:v>
                </c:pt>
                <c:pt idx="472">
                  <c:v>12.1</c:v>
                </c:pt>
                <c:pt idx="473">
                  <c:v>12.2</c:v>
                </c:pt>
                <c:pt idx="474">
                  <c:v>12.3</c:v>
                </c:pt>
                <c:pt idx="475">
                  <c:v>12.3</c:v>
                </c:pt>
                <c:pt idx="476">
                  <c:v>12.4</c:v>
                </c:pt>
                <c:pt idx="477">
                  <c:v>12.4</c:v>
                </c:pt>
                <c:pt idx="478">
                  <c:v>12.4</c:v>
                </c:pt>
                <c:pt idx="479">
                  <c:v>12.4</c:v>
                </c:pt>
                <c:pt idx="480">
                  <c:v>12.4</c:v>
                </c:pt>
                <c:pt idx="481">
                  <c:v>12.5</c:v>
                </c:pt>
                <c:pt idx="482">
                  <c:v>12.4</c:v>
                </c:pt>
                <c:pt idx="483">
                  <c:v>12.4</c:v>
                </c:pt>
                <c:pt idx="484">
                  <c:v>12.4</c:v>
                </c:pt>
                <c:pt idx="485">
                  <c:v>12.4</c:v>
                </c:pt>
                <c:pt idx="486">
                  <c:v>12.4</c:v>
                </c:pt>
                <c:pt idx="487">
                  <c:v>12.3</c:v>
                </c:pt>
                <c:pt idx="488">
                  <c:v>12.4</c:v>
                </c:pt>
                <c:pt idx="489">
                  <c:v>12.4</c:v>
                </c:pt>
                <c:pt idx="490">
                  <c:v>12.4</c:v>
                </c:pt>
                <c:pt idx="491">
                  <c:v>12.4</c:v>
                </c:pt>
                <c:pt idx="492">
                  <c:v>12.4</c:v>
                </c:pt>
                <c:pt idx="493">
                  <c:v>12.3</c:v>
                </c:pt>
                <c:pt idx="494">
                  <c:v>12.3</c:v>
                </c:pt>
                <c:pt idx="495">
                  <c:v>12.4</c:v>
                </c:pt>
                <c:pt idx="496">
                  <c:v>12.4</c:v>
                </c:pt>
                <c:pt idx="497">
                  <c:v>12.4</c:v>
                </c:pt>
                <c:pt idx="498">
                  <c:v>12.5</c:v>
                </c:pt>
                <c:pt idx="499">
                  <c:v>12.4</c:v>
                </c:pt>
                <c:pt idx="500">
                  <c:v>12.4</c:v>
                </c:pt>
                <c:pt idx="501">
                  <c:v>12.4</c:v>
                </c:pt>
                <c:pt idx="502">
                  <c:v>12.5</c:v>
                </c:pt>
                <c:pt idx="503">
                  <c:v>12.5</c:v>
                </c:pt>
                <c:pt idx="504">
                  <c:v>12.5</c:v>
                </c:pt>
                <c:pt idx="505">
                  <c:v>12.6</c:v>
                </c:pt>
                <c:pt idx="506">
                  <c:v>12.6</c:v>
                </c:pt>
                <c:pt idx="507">
                  <c:v>12.6</c:v>
                </c:pt>
                <c:pt idx="508">
                  <c:v>12.6</c:v>
                </c:pt>
                <c:pt idx="509">
                  <c:v>12.6</c:v>
                </c:pt>
                <c:pt idx="510">
                  <c:v>12.5</c:v>
                </c:pt>
                <c:pt idx="511">
                  <c:v>12.5</c:v>
                </c:pt>
                <c:pt idx="512">
                  <c:v>12.5</c:v>
                </c:pt>
                <c:pt idx="513">
                  <c:v>12.5</c:v>
                </c:pt>
                <c:pt idx="514">
                  <c:v>12.5</c:v>
                </c:pt>
                <c:pt idx="515">
                  <c:v>12.5</c:v>
                </c:pt>
                <c:pt idx="516">
                  <c:v>12.4</c:v>
                </c:pt>
                <c:pt idx="517">
                  <c:v>12.4</c:v>
                </c:pt>
                <c:pt idx="518">
                  <c:v>12.4</c:v>
                </c:pt>
                <c:pt idx="519">
                  <c:v>12.4</c:v>
                </c:pt>
                <c:pt idx="520">
                  <c:v>12.4</c:v>
                </c:pt>
                <c:pt idx="521">
                  <c:v>12.4</c:v>
                </c:pt>
                <c:pt idx="522">
                  <c:v>12.4</c:v>
                </c:pt>
                <c:pt idx="523">
                  <c:v>12.4</c:v>
                </c:pt>
                <c:pt idx="524">
                  <c:v>12.4</c:v>
                </c:pt>
                <c:pt idx="525">
                  <c:v>12.4</c:v>
                </c:pt>
                <c:pt idx="526">
                  <c:v>12.5</c:v>
                </c:pt>
                <c:pt idx="527">
                  <c:v>12.5</c:v>
                </c:pt>
                <c:pt idx="528">
                  <c:v>12.5</c:v>
                </c:pt>
                <c:pt idx="529">
                  <c:v>12.5</c:v>
                </c:pt>
                <c:pt idx="530">
                  <c:v>12.6</c:v>
                </c:pt>
                <c:pt idx="531">
                  <c:v>12.6</c:v>
                </c:pt>
                <c:pt idx="532">
                  <c:v>12.6</c:v>
                </c:pt>
                <c:pt idx="533">
                  <c:v>12.5</c:v>
                </c:pt>
                <c:pt idx="534">
                  <c:v>12.5</c:v>
                </c:pt>
                <c:pt idx="535">
                  <c:v>12.6</c:v>
                </c:pt>
                <c:pt idx="536">
                  <c:v>12.6</c:v>
                </c:pt>
                <c:pt idx="537">
                  <c:v>12.6</c:v>
                </c:pt>
                <c:pt idx="538">
                  <c:v>12.7</c:v>
                </c:pt>
                <c:pt idx="539">
                  <c:v>12.7</c:v>
                </c:pt>
                <c:pt idx="540">
                  <c:v>12.7</c:v>
                </c:pt>
                <c:pt idx="541">
                  <c:v>12.7</c:v>
                </c:pt>
                <c:pt idx="542">
                  <c:v>12.8</c:v>
                </c:pt>
                <c:pt idx="543">
                  <c:v>12.8</c:v>
                </c:pt>
                <c:pt idx="544">
                  <c:v>12.8</c:v>
                </c:pt>
                <c:pt idx="545">
                  <c:v>12.8</c:v>
                </c:pt>
                <c:pt idx="546">
                  <c:v>12.8</c:v>
                </c:pt>
                <c:pt idx="547">
                  <c:v>12.9</c:v>
                </c:pt>
                <c:pt idx="548">
                  <c:v>12.9</c:v>
                </c:pt>
                <c:pt idx="549">
                  <c:v>12.9</c:v>
                </c:pt>
                <c:pt idx="550">
                  <c:v>12.9</c:v>
                </c:pt>
                <c:pt idx="551">
                  <c:v>13</c:v>
                </c:pt>
                <c:pt idx="552">
                  <c:v>13</c:v>
                </c:pt>
                <c:pt idx="553">
                  <c:v>12.9</c:v>
                </c:pt>
                <c:pt idx="554">
                  <c:v>13</c:v>
                </c:pt>
                <c:pt idx="555">
                  <c:v>13</c:v>
                </c:pt>
                <c:pt idx="556">
                  <c:v>13</c:v>
                </c:pt>
                <c:pt idx="557">
                  <c:v>13</c:v>
                </c:pt>
                <c:pt idx="558">
                  <c:v>13.1</c:v>
                </c:pt>
                <c:pt idx="559">
                  <c:v>13.1</c:v>
                </c:pt>
                <c:pt idx="560">
                  <c:v>13.1</c:v>
                </c:pt>
                <c:pt idx="561">
                  <c:v>13.1</c:v>
                </c:pt>
                <c:pt idx="562">
                  <c:v>13.1</c:v>
                </c:pt>
                <c:pt idx="563">
                  <c:v>13.1</c:v>
                </c:pt>
                <c:pt idx="564">
                  <c:v>13.1</c:v>
                </c:pt>
                <c:pt idx="565">
                  <c:v>13</c:v>
                </c:pt>
                <c:pt idx="566">
                  <c:v>13</c:v>
                </c:pt>
                <c:pt idx="567">
                  <c:v>13</c:v>
                </c:pt>
                <c:pt idx="568">
                  <c:v>13</c:v>
                </c:pt>
                <c:pt idx="569">
                  <c:v>13</c:v>
                </c:pt>
                <c:pt idx="570">
                  <c:v>13</c:v>
                </c:pt>
                <c:pt idx="571">
                  <c:v>13</c:v>
                </c:pt>
                <c:pt idx="572">
                  <c:v>13</c:v>
                </c:pt>
                <c:pt idx="573">
                  <c:v>13</c:v>
                </c:pt>
                <c:pt idx="574">
                  <c:v>12.9</c:v>
                </c:pt>
                <c:pt idx="575">
                  <c:v>12.9</c:v>
                </c:pt>
                <c:pt idx="576">
                  <c:v>12.8</c:v>
                </c:pt>
                <c:pt idx="577">
                  <c:v>12.8</c:v>
                </c:pt>
                <c:pt idx="578">
                  <c:v>12.8</c:v>
                </c:pt>
                <c:pt idx="579">
                  <c:v>12.8</c:v>
                </c:pt>
                <c:pt idx="580">
                  <c:v>12.8</c:v>
                </c:pt>
                <c:pt idx="581">
                  <c:v>12.7</c:v>
                </c:pt>
                <c:pt idx="582">
                  <c:v>12.7</c:v>
                </c:pt>
                <c:pt idx="583">
                  <c:v>12.7</c:v>
                </c:pt>
                <c:pt idx="584">
                  <c:v>12.7</c:v>
                </c:pt>
                <c:pt idx="585">
                  <c:v>12.7</c:v>
                </c:pt>
                <c:pt idx="586">
                  <c:v>12.7</c:v>
                </c:pt>
                <c:pt idx="587">
                  <c:v>12.7</c:v>
                </c:pt>
                <c:pt idx="588">
                  <c:v>12.6</c:v>
                </c:pt>
                <c:pt idx="589">
                  <c:v>12.6</c:v>
                </c:pt>
                <c:pt idx="590">
                  <c:v>12.6</c:v>
                </c:pt>
                <c:pt idx="591">
                  <c:v>12.5</c:v>
                </c:pt>
                <c:pt idx="592">
                  <c:v>12.5</c:v>
                </c:pt>
                <c:pt idx="593">
                  <c:v>12.5</c:v>
                </c:pt>
                <c:pt idx="594">
                  <c:v>12.4</c:v>
                </c:pt>
                <c:pt idx="595">
                  <c:v>12.5</c:v>
                </c:pt>
                <c:pt idx="596">
                  <c:v>12.5</c:v>
                </c:pt>
                <c:pt idx="597">
                  <c:v>12.5</c:v>
                </c:pt>
                <c:pt idx="598">
                  <c:v>12.5</c:v>
                </c:pt>
                <c:pt idx="599">
                  <c:v>12.6</c:v>
                </c:pt>
                <c:pt idx="600">
                  <c:v>12.6</c:v>
                </c:pt>
                <c:pt idx="601">
                  <c:v>12.6</c:v>
                </c:pt>
                <c:pt idx="602">
                  <c:v>12.5</c:v>
                </c:pt>
                <c:pt idx="603">
                  <c:v>12.5</c:v>
                </c:pt>
                <c:pt idx="604">
                  <c:v>12.5</c:v>
                </c:pt>
                <c:pt idx="605">
                  <c:v>12.5</c:v>
                </c:pt>
                <c:pt idx="606">
                  <c:v>12.5</c:v>
                </c:pt>
                <c:pt idx="607">
                  <c:v>12.5</c:v>
                </c:pt>
                <c:pt idx="608">
                  <c:v>12.5</c:v>
                </c:pt>
                <c:pt idx="609">
                  <c:v>12.5</c:v>
                </c:pt>
                <c:pt idx="610">
                  <c:v>12.5</c:v>
                </c:pt>
                <c:pt idx="611">
                  <c:v>12.6</c:v>
                </c:pt>
                <c:pt idx="612">
                  <c:v>12.6</c:v>
                </c:pt>
                <c:pt idx="613">
                  <c:v>12.7</c:v>
                </c:pt>
                <c:pt idx="614">
                  <c:v>12.7</c:v>
                </c:pt>
                <c:pt idx="615">
                  <c:v>12.7</c:v>
                </c:pt>
                <c:pt idx="616">
                  <c:v>12.6</c:v>
                </c:pt>
                <c:pt idx="617">
                  <c:v>12.6</c:v>
                </c:pt>
                <c:pt idx="618">
                  <c:v>12.6</c:v>
                </c:pt>
                <c:pt idx="619">
                  <c:v>12.6</c:v>
                </c:pt>
                <c:pt idx="620">
                  <c:v>12.6</c:v>
                </c:pt>
                <c:pt idx="621">
                  <c:v>12.5</c:v>
                </c:pt>
                <c:pt idx="622">
                  <c:v>12.5</c:v>
                </c:pt>
                <c:pt idx="623">
                  <c:v>12.5</c:v>
                </c:pt>
                <c:pt idx="624">
                  <c:v>12.5</c:v>
                </c:pt>
                <c:pt idx="625">
                  <c:v>12.5</c:v>
                </c:pt>
                <c:pt idx="626">
                  <c:v>12.5</c:v>
                </c:pt>
                <c:pt idx="627">
                  <c:v>12.5</c:v>
                </c:pt>
                <c:pt idx="628">
                  <c:v>12.4</c:v>
                </c:pt>
                <c:pt idx="629">
                  <c:v>12.4</c:v>
                </c:pt>
                <c:pt idx="630">
                  <c:v>12.4</c:v>
                </c:pt>
                <c:pt idx="631">
                  <c:v>12.4</c:v>
                </c:pt>
                <c:pt idx="632">
                  <c:v>12.4</c:v>
                </c:pt>
                <c:pt idx="633">
                  <c:v>12.4</c:v>
                </c:pt>
                <c:pt idx="634">
                  <c:v>12.4</c:v>
                </c:pt>
                <c:pt idx="635">
                  <c:v>12.4</c:v>
                </c:pt>
                <c:pt idx="636">
                  <c:v>12.5</c:v>
                </c:pt>
                <c:pt idx="637">
                  <c:v>12.5</c:v>
                </c:pt>
                <c:pt idx="638">
                  <c:v>12.5</c:v>
                </c:pt>
                <c:pt idx="639">
                  <c:v>12.6</c:v>
                </c:pt>
                <c:pt idx="640">
                  <c:v>12.6</c:v>
                </c:pt>
                <c:pt idx="641">
                  <c:v>12.7</c:v>
                </c:pt>
                <c:pt idx="642">
                  <c:v>12.7</c:v>
                </c:pt>
                <c:pt idx="643">
                  <c:v>12.7</c:v>
                </c:pt>
                <c:pt idx="644">
                  <c:v>12.8</c:v>
                </c:pt>
                <c:pt idx="645">
                  <c:v>12.8</c:v>
                </c:pt>
                <c:pt idx="646">
                  <c:v>12.8</c:v>
                </c:pt>
                <c:pt idx="647">
                  <c:v>12.8</c:v>
                </c:pt>
                <c:pt idx="648">
                  <c:v>12.8</c:v>
                </c:pt>
                <c:pt idx="649">
                  <c:v>12.8</c:v>
                </c:pt>
                <c:pt idx="650">
                  <c:v>12.8</c:v>
                </c:pt>
                <c:pt idx="651">
                  <c:v>12.8</c:v>
                </c:pt>
                <c:pt idx="652">
                  <c:v>12.8</c:v>
                </c:pt>
                <c:pt idx="653">
                  <c:v>12.8</c:v>
                </c:pt>
                <c:pt idx="654">
                  <c:v>12.8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2.2000000000000002</c:v>
                </c:pt>
                <c:pt idx="2">
                  <c:v>1.8</c:v>
                </c:pt>
                <c:pt idx="3">
                  <c:v>2.2000000000000002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2.9</c:v>
                </c:pt>
                <c:pt idx="8">
                  <c:v>1.8</c:v>
                </c:pt>
                <c:pt idx="9">
                  <c:v>2.2000000000000002</c:v>
                </c:pt>
                <c:pt idx="10">
                  <c:v>0</c:v>
                </c:pt>
                <c:pt idx="11">
                  <c:v>4.3</c:v>
                </c:pt>
                <c:pt idx="12">
                  <c:v>2.2000000000000002</c:v>
                </c:pt>
                <c:pt idx="13">
                  <c:v>2.5</c:v>
                </c:pt>
                <c:pt idx="14">
                  <c:v>2.2000000000000002</c:v>
                </c:pt>
                <c:pt idx="15">
                  <c:v>0</c:v>
                </c:pt>
                <c:pt idx="16">
                  <c:v>3.2</c:v>
                </c:pt>
                <c:pt idx="17">
                  <c:v>0</c:v>
                </c:pt>
                <c:pt idx="18">
                  <c:v>0</c:v>
                </c:pt>
                <c:pt idx="19">
                  <c:v>2.5</c:v>
                </c:pt>
                <c:pt idx="20">
                  <c:v>3.2</c:v>
                </c:pt>
                <c:pt idx="21">
                  <c:v>2.5</c:v>
                </c:pt>
                <c:pt idx="22">
                  <c:v>3.2</c:v>
                </c:pt>
                <c:pt idx="23">
                  <c:v>4</c:v>
                </c:pt>
                <c:pt idx="24">
                  <c:v>3.2</c:v>
                </c:pt>
                <c:pt idx="25">
                  <c:v>3.6</c:v>
                </c:pt>
                <c:pt idx="26">
                  <c:v>0</c:v>
                </c:pt>
                <c:pt idx="27">
                  <c:v>2.2000000000000002</c:v>
                </c:pt>
                <c:pt idx="28">
                  <c:v>4.3</c:v>
                </c:pt>
                <c:pt idx="29">
                  <c:v>3.2</c:v>
                </c:pt>
                <c:pt idx="30">
                  <c:v>2.9</c:v>
                </c:pt>
                <c:pt idx="31">
                  <c:v>2.5</c:v>
                </c:pt>
                <c:pt idx="32">
                  <c:v>4.7</c:v>
                </c:pt>
                <c:pt idx="33">
                  <c:v>3.2</c:v>
                </c:pt>
                <c:pt idx="34">
                  <c:v>4.3</c:v>
                </c:pt>
                <c:pt idx="35">
                  <c:v>4.3</c:v>
                </c:pt>
                <c:pt idx="36">
                  <c:v>3.2</c:v>
                </c:pt>
                <c:pt idx="37">
                  <c:v>3.2</c:v>
                </c:pt>
                <c:pt idx="38">
                  <c:v>4</c:v>
                </c:pt>
                <c:pt idx="39">
                  <c:v>2.2000000000000002</c:v>
                </c:pt>
                <c:pt idx="40">
                  <c:v>2.9</c:v>
                </c:pt>
                <c:pt idx="41">
                  <c:v>2.9</c:v>
                </c:pt>
                <c:pt idx="42">
                  <c:v>4.3</c:v>
                </c:pt>
                <c:pt idx="43">
                  <c:v>6.1</c:v>
                </c:pt>
                <c:pt idx="44">
                  <c:v>4</c:v>
                </c:pt>
                <c:pt idx="45">
                  <c:v>3.6</c:v>
                </c:pt>
                <c:pt idx="46">
                  <c:v>3.2</c:v>
                </c:pt>
                <c:pt idx="47">
                  <c:v>2.5</c:v>
                </c:pt>
                <c:pt idx="48">
                  <c:v>4.3</c:v>
                </c:pt>
                <c:pt idx="49">
                  <c:v>9</c:v>
                </c:pt>
                <c:pt idx="50">
                  <c:v>5.8</c:v>
                </c:pt>
                <c:pt idx="51">
                  <c:v>4.3</c:v>
                </c:pt>
                <c:pt idx="52">
                  <c:v>5.8</c:v>
                </c:pt>
                <c:pt idx="53">
                  <c:v>2.5</c:v>
                </c:pt>
                <c:pt idx="54">
                  <c:v>7.2</c:v>
                </c:pt>
                <c:pt idx="55">
                  <c:v>3.6</c:v>
                </c:pt>
                <c:pt idx="56">
                  <c:v>3.2</c:v>
                </c:pt>
                <c:pt idx="57">
                  <c:v>3.2</c:v>
                </c:pt>
                <c:pt idx="58">
                  <c:v>5.4</c:v>
                </c:pt>
                <c:pt idx="59">
                  <c:v>4</c:v>
                </c:pt>
                <c:pt idx="60">
                  <c:v>5</c:v>
                </c:pt>
                <c:pt idx="61">
                  <c:v>5</c:v>
                </c:pt>
                <c:pt idx="62">
                  <c:v>6.8</c:v>
                </c:pt>
                <c:pt idx="63">
                  <c:v>4.3</c:v>
                </c:pt>
                <c:pt idx="64">
                  <c:v>3.2</c:v>
                </c:pt>
                <c:pt idx="65">
                  <c:v>7.6</c:v>
                </c:pt>
                <c:pt idx="66">
                  <c:v>6.1</c:v>
                </c:pt>
                <c:pt idx="67">
                  <c:v>5.8</c:v>
                </c:pt>
                <c:pt idx="68">
                  <c:v>2.5</c:v>
                </c:pt>
                <c:pt idx="69">
                  <c:v>7.9</c:v>
                </c:pt>
                <c:pt idx="70">
                  <c:v>5</c:v>
                </c:pt>
                <c:pt idx="71">
                  <c:v>4</c:v>
                </c:pt>
                <c:pt idx="72">
                  <c:v>3.6</c:v>
                </c:pt>
                <c:pt idx="73">
                  <c:v>5.4</c:v>
                </c:pt>
                <c:pt idx="74">
                  <c:v>6.1</c:v>
                </c:pt>
                <c:pt idx="75">
                  <c:v>3.2</c:v>
                </c:pt>
                <c:pt idx="76">
                  <c:v>4.3</c:v>
                </c:pt>
                <c:pt idx="77">
                  <c:v>6.1</c:v>
                </c:pt>
                <c:pt idx="78">
                  <c:v>6.1</c:v>
                </c:pt>
                <c:pt idx="79">
                  <c:v>3.6</c:v>
                </c:pt>
                <c:pt idx="80">
                  <c:v>8.3000000000000007</c:v>
                </c:pt>
                <c:pt idx="81">
                  <c:v>9.4</c:v>
                </c:pt>
                <c:pt idx="82">
                  <c:v>9.6999999999999993</c:v>
                </c:pt>
                <c:pt idx="83">
                  <c:v>11.5</c:v>
                </c:pt>
                <c:pt idx="84">
                  <c:v>10.1</c:v>
                </c:pt>
                <c:pt idx="85">
                  <c:v>5.8</c:v>
                </c:pt>
                <c:pt idx="86">
                  <c:v>6.8</c:v>
                </c:pt>
                <c:pt idx="87">
                  <c:v>3.6</c:v>
                </c:pt>
                <c:pt idx="88">
                  <c:v>5.8</c:v>
                </c:pt>
                <c:pt idx="89">
                  <c:v>14.4</c:v>
                </c:pt>
                <c:pt idx="90">
                  <c:v>11.9</c:v>
                </c:pt>
                <c:pt idx="91">
                  <c:v>7.6</c:v>
                </c:pt>
                <c:pt idx="92">
                  <c:v>4</c:v>
                </c:pt>
                <c:pt idx="93">
                  <c:v>14</c:v>
                </c:pt>
                <c:pt idx="94">
                  <c:v>10.8</c:v>
                </c:pt>
                <c:pt idx="95">
                  <c:v>5.4</c:v>
                </c:pt>
                <c:pt idx="96">
                  <c:v>4</c:v>
                </c:pt>
                <c:pt idx="97">
                  <c:v>5</c:v>
                </c:pt>
                <c:pt idx="98">
                  <c:v>3.6</c:v>
                </c:pt>
                <c:pt idx="99">
                  <c:v>8.3000000000000007</c:v>
                </c:pt>
                <c:pt idx="100">
                  <c:v>12.6</c:v>
                </c:pt>
                <c:pt idx="101">
                  <c:v>6.5</c:v>
                </c:pt>
                <c:pt idx="102">
                  <c:v>8.6</c:v>
                </c:pt>
                <c:pt idx="103">
                  <c:v>6.8</c:v>
                </c:pt>
                <c:pt idx="104">
                  <c:v>5.4</c:v>
                </c:pt>
                <c:pt idx="105">
                  <c:v>2.9</c:v>
                </c:pt>
                <c:pt idx="106">
                  <c:v>7.9</c:v>
                </c:pt>
                <c:pt idx="107">
                  <c:v>5</c:v>
                </c:pt>
                <c:pt idx="108">
                  <c:v>9</c:v>
                </c:pt>
                <c:pt idx="109">
                  <c:v>9</c:v>
                </c:pt>
                <c:pt idx="110">
                  <c:v>7.9</c:v>
                </c:pt>
                <c:pt idx="111">
                  <c:v>5.8</c:v>
                </c:pt>
                <c:pt idx="112">
                  <c:v>13.7</c:v>
                </c:pt>
                <c:pt idx="113">
                  <c:v>7.6</c:v>
                </c:pt>
                <c:pt idx="114">
                  <c:v>18</c:v>
                </c:pt>
                <c:pt idx="115">
                  <c:v>6.5</c:v>
                </c:pt>
                <c:pt idx="116">
                  <c:v>8.6</c:v>
                </c:pt>
                <c:pt idx="117">
                  <c:v>7.6</c:v>
                </c:pt>
                <c:pt idx="118">
                  <c:v>9.6999999999999993</c:v>
                </c:pt>
                <c:pt idx="119">
                  <c:v>3.2</c:v>
                </c:pt>
                <c:pt idx="120">
                  <c:v>6.8</c:v>
                </c:pt>
                <c:pt idx="121">
                  <c:v>7.6</c:v>
                </c:pt>
                <c:pt idx="122">
                  <c:v>7.6</c:v>
                </c:pt>
                <c:pt idx="123">
                  <c:v>7.9</c:v>
                </c:pt>
                <c:pt idx="124">
                  <c:v>6.1</c:v>
                </c:pt>
                <c:pt idx="125">
                  <c:v>6.1</c:v>
                </c:pt>
                <c:pt idx="126">
                  <c:v>6.5</c:v>
                </c:pt>
                <c:pt idx="127">
                  <c:v>5.8</c:v>
                </c:pt>
                <c:pt idx="128">
                  <c:v>10.1</c:v>
                </c:pt>
                <c:pt idx="129">
                  <c:v>8.3000000000000007</c:v>
                </c:pt>
                <c:pt idx="130">
                  <c:v>7.2</c:v>
                </c:pt>
                <c:pt idx="131">
                  <c:v>5.8</c:v>
                </c:pt>
                <c:pt idx="132">
                  <c:v>7.2</c:v>
                </c:pt>
                <c:pt idx="133">
                  <c:v>5.8</c:v>
                </c:pt>
                <c:pt idx="134">
                  <c:v>8.3000000000000007</c:v>
                </c:pt>
                <c:pt idx="135">
                  <c:v>6.8</c:v>
                </c:pt>
                <c:pt idx="136">
                  <c:v>5</c:v>
                </c:pt>
                <c:pt idx="137">
                  <c:v>5.4</c:v>
                </c:pt>
                <c:pt idx="138">
                  <c:v>7.2</c:v>
                </c:pt>
                <c:pt idx="139">
                  <c:v>7.2</c:v>
                </c:pt>
                <c:pt idx="140">
                  <c:v>8.3000000000000007</c:v>
                </c:pt>
                <c:pt idx="141">
                  <c:v>4.7</c:v>
                </c:pt>
                <c:pt idx="142">
                  <c:v>14.4</c:v>
                </c:pt>
                <c:pt idx="143">
                  <c:v>7.9</c:v>
                </c:pt>
                <c:pt idx="144">
                  <c:v>4.3</c:v>
                </c:pt>
                <c:pt idx="145">
                  <c:v>8.6</c:v>
                </c:pt>
                <c:pt idx="146">
                  <c:v>17.3</c:v>
                </c:pt>
                <c:pt idx="147">
                  <c:v>7.2</c:v>
                </c:pt>
                <c:pt idx="148">
                  <c:v>19.8</c:v>
                </c:pt>
                <c:pt idx="149">
                  <c:v>19.8</c:v>
                </c:pt>
                <c:pt idx="150">
                  <c:v>19.8</c:v>
                </c:pt>
                <c:pt idx="151">
                  <c:v>20.2</c:v>
                </c:pt>
                <c:pt idx="152">
                  <c:v>14.4</c:v>
                </c:pt>
                <c:pt idx="153">
                  <c:v>24.1</c:v>
                </c:pt>
                <c:pt idx="154">
                  <c:v>12.6</c:v>
                </c:pt>
                <c:pt idx="155">
                  <c:v>21.2</c:v>
                </c:pt>
                <c:pt idx="156">
                  <c:v>12.2</c:v>
                </c:pt>
                <c:pt idx="157">
                  <c:v>13.7</c:v>
                </c:pt>
                <c:pt idx="158">
                  <c:v>14.4</c:v>
                </c:pt>
                <c:pt idx="159">
                  <c:v>10.4</c:v>
                </c:pt>
                <c:pt idx="160">
                  <c:v>21.2</c:v>
                </c:pt>
                <c:pt idx="161">
                  <c:v>13.7</c:v>
                </c:pt>
                <c:pt idx="162">
                  <c:v>11.9</c:v>
                </c:pt>
                <c:pt idx="163">
                  <c:v>13</c:v>
                </c:pt>
                <c:pt idx="164">
                  <c:v>12.6</c:v>
                </c:pt>
                <c:pt idx="165">
                  <c:v>8.6</c:v>
                </c:pt>
                <c:pt idx="166">
                  <c:v>12.2</c:v>
                </c:pt>
                <c:pt idx="167">
                  <c:v>22.3</c:v>
                </c:pt>
                <c:pt idx="168">
                  <c:v>15.5</c:v>
                </c:pt>
                <c:pt idx="169">
                  <c:v>14.8</c:v>
                </c:pt>
                <c:pt idx="170">
                  <c:v>7.9</c:v>
                </c:pt>
                <c:pt idx="171">
                  <c:v>11.9</c:v>
                </c:pt>
                <c:pt idx="172">
                  <c:v>14.4</c:v>
                </c:pt>
                <c:pt idx="173">
                  <c:v>22</c:v>
                </c:pt>
                <c:pt idx="174">
                  <c:v>13.7</c:v>
                </c:pt>
                <c:pt idx="175">
                  <c:v>12.6</c:v>
                </c:pt>
                <c:pt idx="176">
                  <c:v>16.2</c:v>
                </c:pt>
                <c:pt idx="177">
                  <c:v>9.4</c:v>
                </c:pt>
                <c:pt idx="178">
                  <c:v>18.399999999999999</c:v>
                </c:pt>
                <c:pt idx="179">
                  <c:v>15.5</c:v>
                </c:pt>
                <c:pt idx="180">
                  <c:v>9.4</c:v>
                </c:pt>
                <c:pt idx="181">
                  <c:v>16.899999999999999</c:v>
                </c:pt>
                <c:pt idx="182">
                  <c:v>9</c:v>
                </c:pt>
                <c:pt idx="183">
                  <c:v>11.2</c:v>
                </c:pt>
                <c:pt idx="184">
                  <c:v>13</c:v>
                </c:pt>
                <c:pt idx="185">
                  <c:v>15.8</c:v>
                </c:pt>
                <c:pt idx="186">
                  <c:v>9.6999999999999993</c:v>
                </c:pt>
                <c:pt idx="187">
                  <c:v>11.5</c:v>
                </c:pt>
                <c:pt idx="188">
                  <c:v>11.2</c:v>
                </c:pt>
                <c:pt idx="189">
                  <c:v>11.9</c:v>
                </c:pt>
                <c:pt idx="190">
                  <c:v>18.399999999999999</c:v>
                </c:pt>
                <c:pt idx="191">
                  <c:v>8.3000000000000007</c:v>
                </c:pt>
                <c:pt idx="192">
                  <c:v>22</c:v>
                </c:pt>
                <c:pt idx="193">
                  <c:v>8.3000000000000007</c:v>
                </c:pt>
                <c:pt idx="194">
                  <c:v>19.399999999999999</c:v>
                </c:pt>
                <c:pt idx="195">
                  <c:v>19.399999999999999</c:v>
                </c:pt>
                <c:pt idx="196">
                  <c:v>11.5</c:v>
                </c:pt>
                <c:pt idx="197">
                  <c:v>19.8</c:v>
                </c:pt>
                <c:pt idx="198">
                  <c:v>10.8</c:v>
                </c:pt>
                <c:pt idx="199">
                  <c:v>8.6</c:v>
                </c:pt>
                <c:pt idx="200">
                  <c:v>7.6</c:v>
                </c:pt>
                <c:pt idx="201">
                  <c:v>10.1</c:v>
                </c:pt>
                <c:pt idx="202">
                  <c:v>10.1</c:v>
                </c:pt>
                <c:pt idx="203">
                  <c:v>7.6</c:v>
                </c:pt>
                <c:pt idx="204">
                  <c:v>4.7</c:v>
                </c:pt>
                <c:pt idx="205">
                  <c:v>6.1</c:v>
                </c:pt>
                <c:pt idx="206">
                  <c:v>14.4</c:v>
                </c:pt>
                <c:pt idx="207">
                  <c:v>9.6999999999999993</c:v>
                </c:pt>
                <c:pt idx="208">
                  <c:v>3.6</c:v>
                </c:pt>
                <c:pt idx="209">
                  <c:v>5.8</c:v>
                </c:pt>
                <c:pt idx="210">
                  <c:v>10.1</c:v>
                </c:pt>
                <c:pt idx="211">
                  <c:v>6.5</c:v>
                </c:pt>
                <c:pt idx="212">
                  <c:v>11.5</c:v>
                </c:pt>
                <c:pt idx="213">
                  <c:v>9.6999999999999993</c:v>
                </c:pt>
                <c:pt idx="214">
                  <c:v>14</c:v>
                </c:pt>
                <c:pt idx="215">
                  <c:v>16.899999999999999</c:v>
                </c:pt>
                <c:pt idx="216">
                  <c:v>11.9</c:v>
                </c:pt>
                <c:pt idx="217">
                  <c:v>9.4</c:v>
                </c:pt>
                <c:pt idx="218">
                  <c:v>8.3000000000000007</c:v>
                </c:pt>
                <c:pt idx="219">
                  <c:v>7.2</c:v>
                </c:pt>
                <c:pt idx="220">
                  <c:v>20.9</c:v>
                </c:pt>
                <c:pt idx="221">
                  <c:v>25.9</c:v>
                </c:pt>
                <c:pt idx="222">
                  <c:v>13.7</c:v>
                </c:pt>
                <c:pt idx="223">
                  <c:v>4.3</c:v>
                </c:pt>
                <c:pt idx="224">
                  <c:v>11.9</c:v>
                </c:pt>
                <c:pt idx="225">
                  <c:v>16.2</c:v>
                </c:pt>
                <c:pt idx="226">
                  <c:v>8.6</c:v>
                </c:pt>
                <c:pt idx="227">
                  <c:v>16.2</c:v>
                </c:pt>
                <c:pt idx="228">
                  <c:v>13</c:v>
                </c:pt>
                <c:pt idx="229">
                  <c:v>15.1</c:v>
                </c:pt>
                <c:pt idx="230">
                  <c:v>14.8</c:v>
                </c:pt>
                <c:pt idx="231">
                  <c:v>8.3000000000000007</c:v>
                </c:pt>
                <c:pt idx="232">
                  <c:v>9</c:v>
                </c:pt>
                <c:pt idx="233">
                  <c:v>20.9</c:v>
                </c:pt>
                <c:pt idx="234">
                  <c:v>13</c:v>
                </c:pt>
                <c:pt idx="235">
                  <c:v>11.2</c:v>
                </c:pt>
                <c:pt idx="236">
                  <c:v>10.8</c:v>
                </c:pt>
                <c:pt idx="237">
                  <c:v>10.8</c:v>
                </c:pt>
                <c:pt idx="238">
                  <c:v>18</c:v>
                </c:pt>
                <c:pt idx="239">
                  <c:v>7.9</c:v>
                </c:pt>
                <c:pt idx="240">
                  <c:v>10.8</c:v>
                </c:pt>
                <c:pt idx="241">
                  <c:v>6.1</c:v>
                </c:pt>
                <c:pt idx="242">
                  <c:v>9.4</c:v>
                </c:pt>
                <c:pt idx="243">
                  <c:v>14.8</c:v>
                </c:pt>
                <c:pt idx="244">
                  <c:v>7.6</c:v>
                </c:pt>
                <c:pt idx="245">
                  <c:v>8.6</c:v>
                </c:pt>
                <c:pt idx="246">
                  <c:v>14.4</c:v>
                </c:pt>
                <c:pt idx="247">
                  <c:v>11.2</c:v>
                </c:pt>
                <c:pt idx="248">
                  <c:v>7.9</c:v>
                </c:pt>
                <c:pt idx="249">
                  <c:v>7.9</c:v>
                </c:pt>
                <c:pt idx="250">
                  <c:v>20.2</c:v>
                </c:pt>
                <c:pt idx="251">
                  <c:v>9.6999999999999993</c:v>
                </c:pt>
                <c:pt idx="252">
                  <c:v>8.3000000000000007</c:v>
                </c:pt>
                <c:pt idx="253">
                  <c:v>11.2</c:v>
                </c:pt>
                <c:pt idx="254">
                  <c:v>6.8</c:v>
                </c:pt>
                <c:pt idx="255">
                  <c:v>9.4</c:v>
                </c:pt>
                <c:pt idx="256">
                  <c:v>10.4</c:v>
                </c:pt>
                <c:pt idx="257">
                  <c:v>8.3000000000000007</c:v>
                </c:pt>
                <c:pt idx="258">
                  <c:v>7.6</c:v>
                </c:pt>
                <c:pt idx="259">
                  <c:v>8.3000000000000007</c:v>
                </c:pt>
                <c:pt idx="260">
                  <c:v>10.1</c:v>
                </c:pt>
                <c:pt idx="261">
                  <c:v>16.899999999999999</c:v>
                </c:pt>
                <c:pt idx="262">
                  <c:v>7.6</c:v>
                </c:pt>
                <c:pt idx="263">
                  <c:v>11.9</c:v>
                </c:pt>
                <c:pt idx="264">
                  <c:v>7.6</c:v>
                </c:pt>
                <c:pt idx="265">
                  <c:v>8.3000000000000007</c:v>
                </c:pt>
                <c:pt idx="266">
                  <c:v>9.4</c:v>
                </c:pt>
                <c:pt idx="267">
                  <c:v>5.4</c:v>
                </c:pt>
                <c:pt idx="268">
                  <c:v>11.5</c:v>
                </c:pt>
                <c:pt idx="269">
                  <c:v>10.8</c:v>
                </c:pt>
                <c:pt idx="270">
                  <c:v>6.8</c:v>
                </c:pt>
                <c:pt idx="271">
                  <c:v>4.3</c:v>
                </c:pt>
                <c:pt idx="272">
                  <c:v>8.3000000000000007</c:v>
                </c:pt>
                <c:pt idx="273">
                  <c:v>7.9</c:v>
                </c:pt>
                <c:pt idx="274">
                  <c:v>7.9</c:v>
                </c:pt>
                <c:pt idx="275">
                  <c:v>9</c:v>
                </c:pt>
                <c:pt idx="276">
                  <c:v>6.8</c:v>
                </c:pt>
                <c:pt idx="277">
                  <c:v>9</c:v>
                </c:pt>
                <c:pt idx="278">
                  <c:v>11.5</c:v>
                </c:pt>
                <c:pt idx="279">
                  <c:v>6.1</c:v>
                </c:pt>
                <c:pt idx="280">
                  <c:v>8.3000000000000007</c:v>
                </c:pt>
                <c:pt idx="281">
                  <c:v>7.6</c:v>
                </c:pt>
                <c:pt idx="282">
                  <c:v>8.3000000000000007</c:v>
                </c:pt>
                <c:pt idx="283">
                  <c:v>7.9</c:v>
                </c:pt>
                <c:pt idx="284">
                  <c:v>7.2</c:v>
                </c:pt>
                <c:pt idx="285">
                  <c:v>6.1</c:v>
                </c:pt>
                <c:pt idx="286">
                  <c:v>13.7</c:v>
                </c:pt>
                <c:pt idx="287">
                  <c:v>7.2</c:v>
                </c:pt>
                <c:pt idx="288">
                  <c:v>9.4</c:v>
                </c:pt>
                <c:pt idx="289">
                  <c:v>9</c:v>
                </c:pt>
                <c:pt idx="290">
                  <c:v>6.8</c:v>
                </c:pt>
                <c:pt idx="291">
                  <c:v>7.2</c:v>
                </c:pt>
                <c:pt idx="292">
                  <c:v>8.6</c:v>
                </c:pt>
                <c:pt idx="293">
                  <c:v>6.5</c:v>
                </c:pt>
                <c:pt idx="294">
                  <c:v>10.4</c:v>
                </c:pt>
                <c:pt idx="295">
                  <c:v>8.3000000000000007</c:v>
                </c:pt>
                <c:pt idx="296">
                  <c:v>11.5</c:v>
                </c:pt>
                <c:pt idx="297">
                  <c:v>7.6</c:v>
                </c:pt>
                <c:pt idx="298">
                  <c:v>8.3000000000000007</c:v>
                </c:pt>
                <c:pt idx="299">
                  <c:v>7.9</c:v>
                </c:pt>
                <c:pt idx="300">
                  <c:v>7.9</c:v>
                </c:pt>
                <c:pt idx="301">
                  <c:v>10.8</c:v>
                </c:pt>
                <c:pt idx="302">
                  <c:v>7.2</c:v>
                </c:pt>
                <c:pt idx="303">
                  <c:v>7.2</c:v>
                </c:pt>
                <c:pt idx="304">
                  <c:v>11.9</c:v>
                </c:pt>
                <c:pt idx="305">
                  <c:v>9</c:v>
                </c:pt>
                <c:pt idx="306">
                  <c:v>7.2</c:v>
                </c:pt>
                <c:pt idx="307">
                  <c:v>11.2</c:v>
                </c:pt>
                <c:pt idx="308">
                  <c:v>15.1</c:v>
                </c:pt>
                <c:pt idx="309">
                  <c:v>10.8</c:v>
                </c:pt>
                <c:pt idx="310">
                  <c:v>8.6</c:v>
                </c:pt>
                <c:pt idx="311">
                  <c:v>10.8</c:v>
                </c:pt>
                <c:pt idx="312">
                  <c:v>7.6</c:v>
                </c:pt>
                <c:pt idx="313">
                  <c:v>9.6999999999999993</c:v>
                </c:pt>
                <c:pt idx="314">
                  <c:v>5</c:v>
                </c:pt>
                <c:pt idx="315">
                  <c:v>9.6999999999999993</c:v>
                </c:pt>
                <c:pt idx="316">
                  <c:v>10.4</c:v>
                </c:pt>
                <c:pt idx="317">
                  <c:v>10.4</c:v>
                </c:pt>
                <c:pt idx="318">
                  <c:v>10.4</c:v>
                </c:pt>
                <c:pt idx="319">
                  <c:v>16.600000000000001</c:v>
                </c:pt>
                <c:pt idx="320">
                  <c:v>11.9</c:v>
                </c:pt>
                <c:pt idx="321">
                  <c:v>10.1</c:v>
                </c:pt>
                <c:pt idx="322">
                  <c:v>12.2</c:v>
                </c:pt>
                <c:pt idx="323">
                  <c:v>13.7</c:v>
                </c:pt>
                <c:pt idx="324">
                  <c:v>13.7</c:v>
                </c:pt>
                <c:pt idx="325">
                  <c:v>15.5</c:v>
                </c:pt>
                <c:pt idx="326">
                  <c:v>8.6</c:v>
                </c:pt>
                <c:pt idx="327">
                  <c:v>9.4</c:v>
                </c:pt>
                <c:pt idx="328">
                  <c:v>9</c:v>
                </c:pt>
                <c:pt idx="329">
                  <c:v>8.3000000000000007</c:v>
                </c:pt>
                <c:pt idx="330">
                  <c:v>6.8</c:v>
                </c:pt>
                <c:pt idx="331">
                  <c:v>11.2</c:v>
                </c:pt>
                <c:pt idx="332">
                  <c:v>11.2</c:v>
                </c:pt>
                <c:pt idx="333">
                  <c:v>10.8</c:v>
                </c:pt>
                <c:pt idx="334">
                  <c:v>10.4</c:v>
                </c:pt>
                <c:pt idx="335">
                  <c:v>19.100000000000001</c:v>
                </c:pt>
                <c:pt idx="336">
                  <c:v>9.4</c:v>
                </c:pt>
                <c:pt idx="337">
                  <c:v>8.3000000000000007</c:v>
                </c:pt>
                <c:pt idx="338">
                  <c:v>8.6</c:v>
                </c:pt>
                <c:pt idx="339">
                  <c:v>8.3000000000000007</c:v>
                </c:pt>
                <c:pt idx="340">
                  <c:v>7.2</c:v>
                </c:pt>
                <c:pt idx="341">
                  <c:v>11.5</c:v>
                </c:pt>
                <c:pt idx="342">
                  <c:v>10.1</c:v>
                </c:pt>
                <c:pt idx="343">
                  <c:v>9</c:v>
                </c:pt>
                <c:pt idx="344">
                  <c:v>13.7</c:v>
                </c:pt>
                <c:pt idx="345">
                  <c:v>10.4</c:v>
                </c:pt>
                <c:pt idx="346">
                  <c:v>11.9</c:v>
                </c:pt>
                <c:pt idx="347">
                  <c:v>9</c:v>
                </c:pt>
                <c:pt idx="348">
                  <c:v>7.6</c:v>
                </c:pt>
                <c:pt idx="349">
                  <c:v>9.4</c:v>
                </c:pt>
                <c:pt idx="350">
                  <c:v>10.1</c:v>
                </c:pt>
                <c:pt idx="351">
                  <c:v>7.9</c:v>
                </c:pt>
                <c:pt idx="352">
                  <c:v>8.6</c:v>
                </c:pt>
                <c:pt idx="353">
                  <c:v>8.3000000000000007</c:v>
                </c:pt>
                <c:pt idx="354">
                  <c:v>7.9</c:v>
                </c:pt>
                <c:pt idx="355">
                  <c:v>8.6</c:v>
                </c:pt>
                <c:pt idx="356">
                  <c:v>6.5</c:v>
                </c:pt>
                <c:pt idx="357">
                  <c:v>8.6</c:v>
                </c:pt>
                <c:pt idx="358">
                  <c:v>6.1</c:v>
                </c:pt>
                <c:pt idx="359">
                  <c:v>6.8</c:v>
                </c:pt>
                <c:pt idx="360">
                  <c:v>11.5</c:v>
                </c:pt>
                <c:pt idx="361">
                  <c:v>6.1</c:v>
                </c:pt>
                <c:pt idx="362">
                  <c:v>7.2</c:v>
                </c:pt>
                <c:pt idx="363">
                  <c:v>13</c:v>
                </c:pt>
                <c:pt idx="364">
                  <c:v>13.3</c:v>
                </c:pt>
                <c:pt idx="365">
                  <c:v>10.1</c:v>
                </c:pt>
                <c:pt idx="366">
                  <c:v>8.3000000000000007</c:v>
                </c:pt>
                <c:pt idx="367">
                  <c:v>7.9</c:v>
                </c:pt>
                <c:pt idx="368">
                  <c:v>6.1</c:v>
                </c:pt>
                <c:pt idx="369">
                  <c:v>7.6</c:v>
                </c:pt>
                <c:pt idx="370">
                  <c:v>7.2</c:v>
                </c:pt>
                <c:pt idx="371">
                  <c:v>4.7</c:v>
                </c:pt>
                <c:pt idx="372">
                  <c:v>7.9</c:v>
                </c:pt>
                <c:pt idx="373">
                  <c:v>7.9</c:v>
                </c:pt>
                <c:pt idx="374">
                  <c:v>6.5</c:v>
                </c:pt>
                <c:pt idx="375">
                  <c:v>7.2</c:v>
                </c:pt>
                <c:pt idx="376">
                  <c:v>9.4</c:v>
                </c:pt>
                <c:pt idx="377">
                  <c:v>8.3000000000000007</c:v>
                </c:pt>
                <c:pt idx="378">
                  <c:v>5.8</c:v>
                </c:pt>
                <c:pt idx="379">
                  <c:v>7.9</c:v>
                </c:pt>
                <c:pt idx="380">
                  <c:v>6.5</c:v>
                </c:pt>
                <c:pt idx="381">
                  <c:v>7.9</c:v>
                </c:pt>
                <c:pt idx="382">
                  <c:v>7.9</c:v>
                </c:pt>
                <c:pt idx="383">
                  <c:v>6.1</c:v>
                </c:pt>
                <c:pt idx="384">
                  <c:v>4.3</c:v>
                </c:pt>
                <c:pt idx="385">
                  <c:v>8.3000000000000007</c:v>
                </c:pt>
                <c:pt idx="386">
                  <c:v>5</c:v>
                </c:pt>
                <c:pt idx="387">
                  <c:v>7.9</c:v>
                </c:pt>
                <c:pt idx="388">
                  <c:v>6.8</c:v>
                </c:pt>
                <c:pt idx="389">
                  <c:v>4.7</c:v>
                </c:pt>
                <c:pt idx="390">
                  <c:v>8.6</c:v>
                </c:pt>
                <c:pt idx="391">
                  <c:v>3.6</c:v>
                </c:pt>
                <c:pt idx="392">
                  <c:v>8.3000000000000007</c:v>
                </c:pt>
                <c:pt idx="393">
                  <c:v>4.7</c:v>
                </c:pt>
                <c:pt idx="394">
                  <c:v>4.7</c:v>
                </c:pt>
                <c:pt idx="395">
                  <c:v>9</c:v>
                </c:pt>
                <c:pt idx="396">
                  <c:v>6.5</c:v>
                </c:pt>
                <c:pt idx="397">
                  <c:v>8.6</c:v>
                </c:pt>
                <c:pt idx="398">
                  <c:v>9</c:v>
                </c:pt>
                <c:pt idx="399">
                  <c:v>5.8</c:v>
                </c:pt>
                <c:pt idx="400">
                  <c:v>5</c:v>
                </c:pt>
                <c:pt idx="401">
                  <c:v>7.6</c:v>
                </c:pt>
                <c:pt idx="402">
                  <c:v>8.6</c:v>
                </c:pt>
                <c:pt idx="403">
                  <c:v>5.8</c:v>
                </c:pt>
                <c:pt idx="404">
                  <c:v>9</c:v>
                </c:pt>
                <c:pt idx="405">
                  <c:v>6.5</c:v>
                </c:pt>
                <c:pt idx="406">
                  <c:v>5.4</c:v>
                </c:pt>
                <c:pt idx="407">
                  <c:v>9.6999999999999993</c:v>
                </c:pt>
                <c:pt idx="408">
                  <c:v>5.4</c:v>
                </c:pt>
                <c:pt idx="409">
                  <c:v>6.1</c:v>
                </c:pt>
                <c:pt idx="410">
                  <c:v>4.7</c:v>
                </c:pt>
                <c:pt idx="411">
                  <c:v>7.2</c:v>
                </c:pt>
                <c:pt idx="412">
                  <c:v>5</c:v>
                </c:pt>
                <c:pt idx="413">
                  <c:v>6.1</c:v>
                </c:pt>
                <c:pt idx="414">
                  <c:v>6.8</c:v>
                </c:pt>
                <c:pt idx="415">
                  <c:v>10.1</c:v>
                </c:pt>
                <c:pt idx="416">
                  <c:v>7.6</c:v>
                </c:pt>
                <c:pt idx="417">
                  <c:v>8.6</c:v>
                </c:pt>
                <c:pt idx="418">
                  <c:v>10.1</c:v>
                </c:pt>
                <c:pt idx="419">
                  <c:v>15.8</c:v>
                </c:pt>
                <c:pt idx="420">
                  <c:v>6.8</c:v>
                </c:pt>
                <c:pt idx="421">
                  <c:v>7.6</c:v>
                </c:pt>
                <c:pt idx="422">
                  <c:v>7.9</c:v>
                </c:pt>
                <c:pt idx="423">
                  <c:v>4.7</c:v>
                </c:pt>
                <c:pt idx="424">
                  <c:v>6.1</c:v>
                </c:pt>
                <c:pt idx="425">
                  <c:v>8.3000000000000007</c:v>
                </c:pt>
                <c:pt idx="426">
                  <c:v>11.2</c:v>
                </c:pt>
                <c:pt idx="427">
                  <c:v>7.9</c:v>
                </c:pt>
                <c:pt idx="428">
                  <c:v>6.8</c:v>
                </c:pt>
                <c:pt idx="429">
                  <c:v>4.7</c:v>
                </c:pt>
                <c:pt idx="430">
                  <c:v>9.4</c:v>
                </c:pt>
                <c:pt idx="431">
                  <c:v>8.6</c:v>
                </c:pt>
                <c:pt idx="432">
                  <c:v>5.8</c:v>
                </c:pt>
                <c:pt idx="433">
                  <c:v>7.9</c:v>
                </c:pt>
                <c:pt idx="434">
                  <c:v>7.2</c:v>
                </c:pt>
                <c:pt idx="435">
                  <c:v>8.6</c:v>
                </c:pt>
                <c:pt idx="436">
                  <c:v>6.1</c:v>
                </c:pt>
                <c:pt idx="437">
                  <c:v>8.3000000000000007</c:v>
                </c:pt>
                <c:pt idx="438">
                  <c:v>8.3000000000000007</c:v>
                </c:pt>
                <c:pt idx="439">
                  <c:v>7.9</c:v>
                </c:pt>
                <c:pt idx="440">
                  <c:v>6.8</c:v>
                </c:pt>
                <c:pt idx="441">
                  <c:v>9.6999999999999993</c:v>
                </c:pt>
                <c:pt idx="442">
                  <c:v>9</c:v>
                </c:pt>
                <c:pt idx="443">
                  <c:v>7.6</c:v>
                </c:pt>
                <c:pt idx="444">
                  <c:v>7.2</c:v>
                </c:pt>
                <c:pt idx="445">
                  <c:v>7.2</c:v>
                </c:pt>
                <c:pt idx="446">
                  <c:v>7.9</c:v>
                </c:pt>
                <c:pt idx="447">
                  <c:v>11.2</c:v>
                </c:pt>
                <c:pt idx="448">
                  <c:v>9</c:v>
                </c:pt>
                <c:pt idx="449">
                  <c:v>8.6</c:v>
                </c:pt>
                <c:pt idx="450">
                  <c:v>11.5</c:v>
                </c:pt>
                <c:pt idx="451">
                  <c:v>13.3</c:v>
                </c:pt>
                <c:pt idx="452">
                  <c:v>7.6</c:v>
                </c:pt>
                <c:pt idx="453">
                  <c:v>10.1</c:v>
                </c:pt>
                <c:pt idx="454">
                  <c:v>13.7</c:v>
                </c:pt>
                <c:pt idx="455">
                  <c:v>7.9</c:v>
                </c:pt>
                <c:pt idx="456">
                  <c:v>9.6999999999999993</c:v>
                </c:pt>
                <c:pt idx="457">
                  <c:v>7.2</c:v>
                </c:pt>
                <c:pt idx="458">
                  <c:v>13</c:v>
                </c:pt>
                <c:pt idx="459">
                  <c:v>9</c:v>
                </c:pt>
                <c:pt idx="460">
                  <c:v>10.1</c:v>
                </c:pt>
                <c:pt idx="461">
                  <c:v>5.4</c:v>
                </c:pt>
                <c:pt idx="462">
                  <c:v>7.2</c:v>
                </c:pt>
                <c:pt idx="463">
                  <c:v>6.1</c:v>
                </c:pt>
                <c:pt idx="464">
                  <c:v>8.6</c:v>
                </c:pt>
                <c:pt idx="465">
                  <c:v>8.3000000000000007</c:v>
                </c:pt>
                <c:pt idx="466">
                  <c:v>5.8</c:v>
                </c:pt>
                <c:pt idx="467">
                  <c:v>6.5</c:v>
                </c:pt>
                <c:pt idx="468">
                  <c:v>7.2</c:v>
                </c:pt>
                <c:pt idx="469">
                  <c:v>6.8</c:v>
                </c:pt>
                <c:pt idx="470">
                  <c:v>9.6999999999999993</c:v>
                </c:pt>
                <c:pt idx="471">
                  <c:v>5</c:v>
                </c:pt>
                <c:pt idx="472">
                  <c:v>8.3000000000000007</c:v>
                </c:pt>
                <c:pt idx="473">
                  <c:v>8.6</c:v>
                </c:pt>
                <c:pt idx="474">
                  <c:v>7.6</c:v>
                </c:pt>
                <c:pt idx="475">
                  <c:v>7.9</c:v>
                </c:pt>
                <c:pt idx="476">
                  <c:v>8.6</c:v>
                </c:pt>
                <c:pt idx="477">
                  <c:v>9.6999999999999993</c:v>
                </c:pt>
                <c:pt idx="478">
                  <c:v>7.2</c:v>
                </c:pt>
                <c:pt idx="479">
                  <c:v>9</c:v>
                </c:pt>
                <c:pt idx="480">
                  <c:v>10.4</c:v>
                </c:pt>
                <c:pt idx="481">
                  <c:v>6.1</c:v>
                </c:pt>
                <c:pt idx="482">
                  <c:v>9.4</c:v>
                </c:pt>
                <c:pt idx="483">
                  <c:v>11.9</c:v>
                </c:pt>
                <c:pt idx="484">
                  <c:v>7.9</c:v>
                </c:pt>
                <c:pt idx="485">
                  <c:v>7.2</c:v>
                </c:pt>
                <c:pt idx="486">
                  <c:v>9.4</c:v>
                </c:pt>
                <c:pt idx="487">
                  <c:v>11.5</c:v>
                </c:pt>
                <c:pt idx="488">
                  <c:v>7.9</c:v>
                </c:pt>
                <c:pt idx="489">
                  <c:v>9.6999999999999993</c:v>
                </c:pt>
                <c:pt idx="490">
                  <c:v>11.5</c:v>
                </c:pt>
                <c:pt idx="491">
                  <c:v>7.6</c:v>
                </c:pt>
                <c:pt idx="492">
                  <c:v>10.1</c:v>
                </c:pt>
                <c:pt idx="493">
                  <c:v>6.5</c:v>
                </c:pt>
                <c:pt idx="494">
                  <c:v>5</c:v>
                </c:pt>
                <c:pt idx="495">
                  <c:v>11.2</c:v>
                </c:pt>
                <c:pt idx="496">
                  <c:v>15.1</c:v>
                </c:pt>
                <c:pt idx="497">
                  <c:v>7.9</c:v>
                </c:pt>
                <c:pt idx="498">
                  <c:v>7.9</c:v>
                </c:pt>
                <c:pt idx="499">
                  <c:v>10.8</c:v>
                </c:pt>
                <c:pt idx="500">
                  <c:v>13.7</c:v>
                </c:pt>
                <c:pt idx="501">
                  <c:v>8.3000000000000007</c:v>
                </c:pt>
                <c:pt idx="502">
                  <c:v>8.3000000000000007</c:v>
                </c:pt>
                <c:pt idx="503">
                  <c:v>7.6</c:v>
                </c:pt>
                <c:pt idx="504">
                  <c:v>11.9</c:v>
                </c:pt>
                <c:pt idx="505">
                  <c:v>9.4</c:v>
                </c:pt>
                <c:pt idx="506">
                  <c:v>14.8</c:v>
                </c:pt>
                <c:pt idx="507">
                  <c:v>9</c:v>
                </c:pt>
                <c:pt idx="508">
                  <c:v>21.2</c:v>
                </c:pt>
                <c:pt idx="509">
                  <c:v>10.8</c:v>
                </c:pt>
                <c:pt idx="510">
                  <c:v>10.1</c:v>
                </c:pt>
                <c:pt idx="511">
                  <c:v>10.8</c:v>
                </c:pt>
                <c:pt idx="512">
                  <c:v>5.8</c:v>
                </c:pt>
                <c:pt idx="513">
                  <c:v>6.5</c:v>
                </c:pt>
                <c:pt idx="514">
                  <c:v>7.6</c:v>
                </c:pt>
                <c:pt idx="515">
                  <c:v>8.3000000000000007</c:v>
                </c:pt>
                <c:pt idx="516">
                  <c:v>11.9</c:v>
                </c:pt>
                <c:pt idx="517">
                  <c:v>12.2</c:v>
                </c:pt>
                <c:pt idx="518">
                  <c:v>7.6</c:v>
                </c:pt>
                <c:pt idx="519">
                  <c:v>7.6</c:v>
                </c:pt>
                <c:pt idx="520">
                  <c:v>7.9</c:v>
                </c:pt>
                <c:pt idx="521">
                  <c:v>10.4</c:v>
                </c:pt>
                <c:pt idx="522">
                  <c:v>8.3000000000000007</c:v>
                </c:pt>
                <c:pt idx="523">
                  <c:v>9.6999999999999993</c:v>
                </c:pt>
                <c:pt idx="524">
                  <c:v>6.8</c:v>
                </c:pt>
                <c:pt idx="525">
                  <c:v>9.6999999999999993</c:v>
                </c:pt>
                <c:pt idx="526">
                  <c:v>7.9</c:v>
                </c:pt>
                <c:pt idx="527">
                  <c:v>9.6999999999999993</c:v>
                </c:pt>
                <c:pt idx="528">
                  <c:v>11.9</c:v>
                </c:pt>
                <c:pt idx="529">
                  <c:v>18.399999999999999</c:v>
                </c:pt>
                <c:pt idx="530">
                  <c:v>8.6</c:v>
                </c:pt>
                <c:pt idx="531">
                  <c:v>9.6999999999999993</c:v>
                </c:pt>
                <c:pt idx="532">
                  <c:v>6.8</c:v>
                </c:pt>
                <c:pt idx="533">
                  <c:v>7.2</c:v>
                </c:pt>
                <c:pt idx="534">
                  <c:v>9</c:v>
                </c:pt>
                <c:pt idx="535">
                  <c:v>7.2</c:v>
                </c:pt>
                <c:pt idx="536">
                  <c:v>7.6</c:v>
                </c:pt>
                <c:pt idx="537">
                  <c:v>6.8</c:v>
                </c:pt>
                <c:pt idx="538">
                  <c:v>10.8</c:v>
                </c:pt>
                <c:pt idx="539">
                  <c:v>7.9</c:v>
                </c:pt>
                <c:pt idx="540">
                  <c:v>10.4</c:v>
                </c:pt>
                <c:pt idx="541">
                  <c:v>7.2</c:v>
                </c:pt>
                <c:pt idx="542">
                  <c:v>9.6999999999999993</c:v>
                </c:pt>
                <c:pt idx="543">
                  <c:v>11.2</c:v>
                </c:pt>
                <c:pt idx="544">
                  <c:v>9.6999999999999993</c:v>
                </c:pt>
                <c:pt idx="545">
                  <c:v>7.6</c:v>
                </c:pt>
                <c:pt idx="546">
                  <c:v>7.6</c:v>
                </c:pt>
                <c:pt idx="547">
                  <c:v>11.5</c:v>
                </c:pt>
                <c:pt idx="548">
                  <c:v>16.600000000000001</c:v>
                </c:pt>
                <c:pt idx="549">
                  <c:v>10.4</c:v>
                </c:pt>
                <c:pt idx="550">
                  <c:v>15.8</c:v>
                </c:pt>
                <c:pt idx="551">
                  <c:v>11.2</c:v>
                </c:pt>
                <c:pt idx="552">
                  <c:v>6.8</c:v>
                </c:pt>
                <c:pt idx="553">
                  <c:v>12.2</c:v>
                </c:pt>
                <c:pt idx="554">
                  <c:v>12.6</c:v>
                </c:pt>
                <c:pt idx="555">
                  <c:v>10.8</c:v>
                </c:pt>
                <c:pt idx="556">
                  <c:v>10.8</c:v>
                </c:pt>
                <c:pt idx="557">
                  <c:v>10.1</c:v>
                </c:pt>
                <c:pt idx="558">
                  <c:v>9.6999999999999993</c:v>
                </c:pt>
                <c:pt idx="559">
                  <c:v>12.2</c:v>
                </c:pt>
                <c:pt idx="560">
                  <c:v>10.8</c:v>
                </c:pt>
                <c:pt idx="561">
                  <c:v>7.9</c:v>
                </c:pt>
                <c:pt idx="562">
                  <c:v>12.6</c:v>
                </c:pt>
                <c:pt idx="563">
                  <c:v>10.8</c:v>
                </c:pt>
                <c:pt idx="564">
                  <c:v>9.6999999999999993</c:v>
                </c:pt>
                <c:pt idx="565">
                  <c:v>8.3000000000000007</c:v>
                </c:pt>
                <c:pt idx="566">
                  <c:v>10.4</c:v>
                </c:pt>
                <c:pt idx="567">
                  <c:v>12.6</c:v>
                </c:pt>
                <c:pt idx="568">
                  <c:v>7.2</c:v>
                </c:pt>
                <c:pt idx="569">
                  <c:v>8.6</c:v>
                </c:pt>
                <c:pt idx="570">
                  <c:v>15.5</c:v>
                </c:pt>
                <c:pt idx="571">
                  <c:v>5.8</c:v>
                </c:pt>
                <c:pt idx="572">
                  <c:v>14.8</c:v>
                </c:pt>
                <c:pt idx="573">
                  <c:v>9.6999999999999993</c:v>
                </c:pt>
                <c:pt idx="574">
                  <c:v>10.8</c:v>
                </c:pt>
                <c:pt idx="575">
                  <c:v>9.6999999999999993</c:v>
                </c:pt>
                <c:pt idx="576">
                  <c:v>7.9</c:v>
                </c:pt>
                <c:pt idx="577">
                  <c:v>13</c:v>
                </c:pt>
                <c:pt idx="578">
                  <c:v>9</c:v>
                </c:pt>
                <c:pt idx="579">
                  <c:v>13.7</c:v>
                </c:pt>
                <c:pt idx="580">
                  <c:v>14.4</c:v>
                </c:pt>
                <c:pt idx="581">
                  <c:v>14.4</c:v>
                </c:pt>
                <c:pt idx="582">
                  <c:v>14</c:v>
                </c:pt>
                <c:pt idx="583">
                  <c:v>9.4</c:v>
                </c:pt>
                <c:pt idx="584">
                  <c:v>11.2</c:v>
                </c:pt>
                <c:pt idx="585">
                  <c:v>9.6999999999999993</c:v>
                </c:pt>
                <c:pt idx="586">
                  <c:v>19.399999999999999</c:v>
                </c:pt>
                <c:pt idx="587">
                  <c:v>11.5</c:v>
                </c:pt>
                <c:pt idx="588">
                  <c:v>7.9</c:v>
                </c:pt>
                <c:pt idx="589">
                  <c:v>7.9</c:v>
                </c:pt>
                <c:pt idx="590">
                  <c:v>10.8</c:v>
                </c:pt>
                <c:pt idx="591">
                  <c:v>9.6999999999999993</c:v>
                </c:pt>
                <c:pt idx="592">
                  <c:v>10.4</c:v>
                </c:pt>
                <c:pt idx="593">
                  <c:v>8.3000000000000007</c:v>
                </c:pt>
                <c:pt idx="594">
                  <c:v>7.9</c:v>
                </c:pt>
                <c:pt idx="595">
                  <c:v>9.6999999999999993</c:v>
                </c:pt>
                <c:pt idx="596">
                  <c:v>14</c:v>
                </c:pt>
                <c:pt idx="597">
                  <c:v>12.2</c:v>
                </c:pt>
                <c:pt idx="598">
                  <c:v>10.8</c:v>
                </c:pt>
                <c:pt idx="599">
                  <c:v>11.2</c:v>
                </c:pt>
                <c:pt idx="600">
                  <c:v>11.5</c:v>
                </c:pt>
                <c:pt idx="601">
                  <c:v>6.8</c:v>
                </c:pt>
                <c:pt idx="602">
                  <c:v>9</c:v>
                </c:pt>
                <c:pt idx="603">
                  <c:v>9.6999999999999993</c:v>
                </c:pt>
                <c:pt idx="604">
                  <c:v>13.3</c:v>
                </c:pt>
                <c:pt idx="605">
                  <c:v>8.6</c:v>
                </c:pt>
                <c:pt idx="606">
                  <c:v>5.8</c:v>
                </c:pt>
                <c:pt idx="607">
                  <c:v>9</c:v>
                </c:pt>
                <c:pt idx="608">
                  <c:v>8.6</c:v>
                </c:pt>
                <c:pt idx="609">
                  <c:v>10.4</c:v>
                </c:pt>
                <c:pt idx="610">
                  <c:v>9.6999999999999993</c:v>
                </c:pt>
                <c:pt idx="611">
                  <c:v>8.6</c:v>
                </c:pt>
                <c:pt idx="612">
                  <c:v>10.1</c:v>
                </c:pt>
                <c:pt idx="613">
                  <c:v>7.2</c:v>
                </c:pt>
                <c:pt idx="614">
                  <c:v>10.1</c:v>
                </c:pt>
                <c:pt idx="615">
                  <c:v>11.5</c:v>
                </c:pt>
                <c:pt idx="616">
                  <c:v>9</c:v>
                </c:pt>
                <c:pt idx="617">
                  <c:v>8.6</c:v>
                </c:pt>
                <c:pt idx="618">
                  <c:v>9.6999999999999993</c:v>
                </c:pt>
                <c:pt idx="619">
                  <c:v>17.3</c:v>
                </c:pt>
                <c:pt idx="620">
                  <c:v>9</c:v>
                </c:pt>
                <c:pt idx="621">
                  <c:v>9.6999999999999993</c:v>
                </c:pt>
                <c:pt idx="622">
                  <c:v>9</c:v>
                </c:pt>
                <c:pt idx="623">
                  <c:v>13.3</c:v>
                </c:pt>
                <c:pt idx="624">
                  <c:v>7.6</c:v>
                </c:pt>
                <c:pt idx="625">
                  <c:v>5.8</c:v>
                </c:pt>
                <c:pt idx="626">
                  <c:v>7.2</c:v>
                </c:pt>
                <c:pt idx="627">
                  <c:v>7.9</c:v>
                </c:pt>
                <c:pt idx="628">
                  <c:v>7.6</c:v>
                </c:pt>
                <c:pt idx="629">
                  <c:v>9.6999999999999993</c:v>
                </c:pt>
                <c:pt idx="630">
                  <c:v>12.2</c:v>
                </c:pt>
                <c:pt idx="631">
                  <c:v>12.2</c:v>
                </c:pt>
                <c:pt idx="632">
                  <c:v>12.2</c:v>
                </c:pt>
                <c:pt idx="633">
                  <c:v>6.5</c:v>
                </c:pt>
                <c:pt idx="634">
                  <c:v>9.4</c:v>
                </c:pt>
                <c:pt idx="635">
                  <c:v>13.3</c:v>
                </c:pt>
                <c:pt idx="636">
                  <c:v>13</c:v>
                </c:pt>
                <c:pt idx="637">
                  <c:v>6.8</c:v>
                </c:pt>
                <c:pt idx="638">
                  <c:v>10.1</c:v>
                </c:pt>
                <c:pt idx="639">
                  <c:v>13</c:v>
                </c:pt>
                <c:pt idx="640">
                  <c:v>13.7</c:v>
                </c:pt>
                <c:pt idx="641">
                  <c:v>7.6</c:v>
                </c:pt>
                <c:pt idx="642">
                  <c:v>8.6</c:v>
                </c:pt>
                <c:pt idx="643">
                  <c:v>12.6</c:v>
                </c:pt>
                <c:pt idx="644">
                  <c:v>7.9</c:v>
                </c:pt>
                <c:pt idx="645">
                  <c:v>8.6</c:v>
                </c:pt>
                <c:pt idx="646">
                  <c:v>14.4</c:v>
                </c:pt>
                <c:pt idx="647">
                  <c:v>8.6</c:v>
                </c:pt>
                <c:pt idx="648">
                  <c:v>8.6</c:v>
                </c:pt>
                <c:pt idx="649">
                  <c:v>10.8</c:v>
                </c:pt>
                <c:pt idx="650">
                  <c:v>20.2</c:v>
                </c:pt>
                <c:pt idx="651">
                  <c:v>12.2</c:v>
                </c:pt>
                <c:pt idx="652">
                  <c:v>5.8</c:v>
                </c:pt>
                <c:pt idx="653">
                  <c:v>17.3</c:v>
                </c:pt>
                <c:pt idx="654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-1.8000000000000007</c:v>
                </c:pt>
                <c:pt idx="361">
                  <c:v>-1.8000000000000007</c:v>
                </c:pt>
                <c:pt idx="362">
                  <c:v>-1.8000000000000007</c:v>
                </c:pt>
                <c:pt idx="363">
                  <c:v>-1.8000000000000007</c:v>
                </c:pt>
                <c:pt idx="364">
                  <c:v>-2</c:v>
                </c:pt>
                <c:pt idx="365">
                  <c:v>-2.0999999999999996</c:v>
                </c:pt>
                <c:pt idx="366">
                  <c:v>-2.0999999999999996</c:v>
                </c:pt>
                <c:pt idx="367">
                  <c:v>-2.2000000000000011</c:v>
                </c:pt>
                <c:pt idx="368">
                  <c:v>-2.2000000000000011</c:v>
                </c:pt>
                <c:pt idx="369">
                  <c:v>-2.0999999999999996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</c:v>
                </c:pt>
                <c:pt idx="375">
                  <c:v>-1.9000000000000004</c:v>
                </c:pt>
                <c:pt idx="376">
                  <c:v>-1.9000000000000004</c:v>
                </c:pt>
                <c:pt idx="377">
                  <c:v>-1.9000000000000004</c:v>
                </c:pt>
                <c:pt idx="378">
                  <c:v>-1.9000000000000004</c:v>
                </c:pt>
                <c:pt idx="379">
                  <c:v>-1.9000000000000004</c:v>
                </c:pt>
                <c:pt idx="380">
                  <c:v>-1.9000000000000004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-2.0999999999999996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-2.2999999999999989</c:v>
                </c:pt>
                <c:pt idx="396">
                  <c:v>-2.4000000000000004</c:v>
                </c:pt>
                <c:pt idx="397">
                  <c:v>-2.3000000000000007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-2.5</c:v>
                </c:pt>
                <c:pt idx="401">
                  <c:v>-2.5</c:v>
                </c:pt>
                <c:pt idx="402">
                  <c:v>-2.4000000000000004</c:v>
                </c:pt>
                <c:pt idx="403">
                  <c:v>-2.4000000000000004</c:v>
                </c:pt>
                <c:pt idx="404">
                  <c:v>-2.4000000000000004</c:v>
                </c:pt>
                <c:pt idx="405">
                  <c:v>-2.4000000000000004</c:v>
                </c:pt>
                <c:pt idx="406">
                  <c:v>-2.4000000000000004</c:v>
                </c:pt>
                <c:pt idx="407">
                  <c:v>-2.4000000000000004</c:v>
                </c:pt>
                <c:pt idx="408">
                  <c:v>-2.3000000000000007</c:v>
                </c:pt>
                <c:pt idx="409">
                  <c:v>-2.3000000000000007</c:v>
                </c:pt>
                <c:pt idx="410">
                  <c:v>-2.3000000000000007</c:v>
                </c:pt>
                <c:pt idx="411">
                  <c:v>-2.2000000000000011</c:v>
                </c:pt>
                <c:pt idx="412">
                  <c:v>-2.2000000000000011</c:v>
                </c:pt>
                <c:pt idx="413">
                  <c:v>-2.2000000000000011</c:v>
                </c:pt>
                <c:pt idx="414">
                  <c:v>-2.3000000000000007</c:v>
                </c:pt>
                <c:pt idx="415">
                  <c:v>-2.3000000000000007</c:v>
                </c:pt>
                <c:pt idx="416">
                  <c:v>-2.4000000000000004</c:v>
                </c:pt>
                <c:pt idx="417">
                  <c:v>-2.5</c:v>
                </c:pt>
                <c:pt idx="418">
                  <c:v>-2.5999999999999996</c:v>
                </c:pt>
                <c:pt idx="419">
                  <c:v>-2.6000000000000014</c:v>
                </c:pt>
                <c:pt idx="420">
                  <c:v>-2.6000000000000014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-2.3999999999999986</c:v>
                </c:pt>
                <c:pt idx="427">
                  <c:v>-2.5</c:v>
                </c:pt>
                <c:pt idx="428">
                  <c:v>-2.5</c:v>
                </c:pt>
                <c:pt idx="429">
                  <c:v>-2.3999999999999986</c:v>
                </c:pt>
                <c:pt idx="430">
                  <c:v>-2.3999999999999986</c:v>
                </c:pt>
                <c:pt idx="431">
                  <c:v>-2.3999999999999986</c:v>
                </c:pt>
                <c:pt idx="432">
                  <c:v>-2.2999999999999989</c:v>
                </c:pt>
                <c:pt idx="433">
                  <c:v>-2.1999999999999993</c:v>
                </c:pt>
                <c:pt idx="434">
                  <c:v>-2.1999999999999993</c:v>
                </c:pt>
                <c:pt idx="435">
                  <c:v>-2.1999999999999993</c:v>
                </c:pt>
                <c:pt idx="436">
                  <c:v>-2.0999999999999996</c:v>
                </c:pt>
                <c:pt idx="437">
                  <c:v>-2.0999999999999996</c:v>
                </c:pt>
                <c:pt idx="438">
                  <c:v>-2.0999999999999996</c:v>
                </c:pt>
                <c:pt idx="439">
                  <c:v>-2.0999999999999996</c:v>
                </c:pt>
                <c:pt idx="440">
                  <c:v>-2.0999999999999996</c:v>
                </c:pt>
                <c:pt idx="441">
                  <c:v>-2.0999999999999996</c:v>
                </c:pt>
                <c:pt idx="442">
                  <c:v>-2.0999999999999996</c:v>
                </c:pt>
                <c:pt idx="443">
                  <c:v>-2.0999999999999996</c:v>
                </c:pt>
                <c:pt idx="444">
                  <c:v>-2.0999999999999996</c:v>
                </c:pt>
                <c:pt idx="445">
                  <c:v>-2.0999999999999996</c:v>
                </c:pt>
                <c:pt idx="446">
                  <c:v>-2.0999999999999996</c:v>
                </c:pt>
                <c:pt idx="447">
                  <c:v>-2.0999999999999996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</c:v>
                </c:pt>
                <c:pt idx="460">
                  <c:v>-4</c:v>
                </c:pt>
                <c:pt idx="461">
                  <c:v>-3.8999999999999986</c:v>
                </c:pt>
                <c:pt idx="462">
                  <c:v>-3.8999999999999986</c:v>
                </c:pt>
                <c:pt idx="463">
                  <c:v>-3.7999999999999989</c:v>
                </c:pt>
                <c:pt idx="464">
                  <c:v>-3.7999999999999989</c:v>
                </c:pt>
                <c:pt idx="465">
                  <c:v>-3.7999999999999989</c:v>
                </c:pt>
                <c:pt idx="466">
                  <c:v>-3.9000000000000004</c:v>
                </c:pt>
                <c:pt idx="467">
                  <c:v>-3.9000000000000004</c:v>
                </c:pt>
                <c:pt idx="468">
                  <c:v>-3.9000000000000004</c:v>
                </c:pt>
                <c:pt idx="469">
                  <c:v>-3.9000000000000004</c:v>
                </c:pt>
                <c:pt idx="470">
                  <c:v>-3.9000000000000004</c:v>
                </c:pt>
                <c:pt idx="471">
                  <c:v>-3.9000000000000004</c:v>
                </c:pt>
                <c:pt idx="472">
                  <c:v>-3.9000000000000004</c:v>
                </c:pt>
                <c:pt idx="473">
                  <c:v>-4</c:v>
                </c:pt>
                <c:pt idx="474">
                  <c:v>-4.2000000000000011</c:v>
                </c:pt>
                <c:pt idx="475">
                  <c:v>-4.1000000000000014</c:v>
                </c:pt>
                <c:pt idx="476">
                  <c:v>-4.3000000000000007</c:v>
                </c:pt>
                <c:pt idx="477">
                  <c:v>-4.2000000000000011</c:v>
                </c:pt>
                <c:pt idx="478">
                  <c:v>-4.2000000000000011</c:v>
                </c:pt>
                <c:pt idx="479">
                  <c:v>-4.2000000000000011</c:v>
                </c:pt>
                <c:pt idx="480">
                  <c:v>-4.2000000000000011</c:v>
                </c:pt>
                <c:pt idx="481">
                  <c:v>-4.3000000000000007</c:v>
                </c:pt>
                <c:pt idx="482">
                  <c:v>-4.2000000000000011</c:v>
                </c:pt>
                <c:pt idx="483">
                  <c:v>-4.2000000000000011</c:v>
                </c:pt>
                <c:pt idx="484">
                  <c:v>-4.2000000000000011</c:v>
                </c:pt>
                <c:pt idx="485">
                  <c:v>-4.2000000000000011</c:v>
                </c:pt>
                <c:pt idx="486">
                  <c:v>-4.3000000000000007</c:v>
                </c:pt>
                <c:pt idx="487">
                  <c:v>-4.2000000000000011</c:v>
                </c:pt>
                <c:pt idx="488">
                  <c:v>-4.3000000000000007</c:v>
                </c:pt>
                <c:pt idx="489">
                  <c:v>-4.3000000000000007</c:v>
                </c:pt>
                <c:pt idx="490">
                  <c:v>-4.3000000000000007</c:v>
                </c:pt>
                <c:pt idx="491">
                  <c:v>-4.4000000000000004</c:v>
                </c:pt>
                <c:pt idx="492">
                  <c:v>-4.3000000000000007</c:v>
                </c:pt>
                <c:pt idx="493">
                  <c:v>-4.2000000000000011</c:v>
                </c:pt>
                <c:pt idx="494">
                  <c:v>-4.2000000000000011</c:v>
                </c:pt>
                <c:pt idx="495">
                  <c:v>-4.3000000000000007</c:v>
                </c:pt>
                <c:pt idx="496">
                  <c:v>-4.3000000000000007</c:v>
                </c:pt>
                <c:pt idx="497">
                  <c:v>-4.3000000000000007</c:v>
                </c:pt>
                <c:pt idx="498">
                  <c:v>-4.4000000000000004</c:v>
                </c:pt>
                <c:pt idx="499">
                  <c:v>-4.3000000000000007</c:v>
                </c:pt>
                <c:pt idx="500">
                  <c:v>-4.3000000000000007</c:v>
                </c:pt>
                <c:pt idx="501">
                  <c:v>-4.2000000000000011</c:v>
                </c:pt>
                <c:pt idx="502">
                  <c:v>-4.3000000000000007</c:v>
                </c:pt>
                <c:pt idx="503">
                  <c:v>-4.4000000000000004</c:v>
                </c:pt>
                <c:pt idx="504">
                  <c:v>-4.3000000000000007</c:v>
                </c:pt>
                <c:pt idx="505">
                  <c:v>-4.4000000000000004</c:v>
                </c:pt>
                <c:pt idx="506">
                  <c:v>-4.4000000000000004</c:v>
                </c:pt>
                <c:pt idx="507">
                  <c:v>-4.4000000000000004</c:v>
                </c:pt>
                <c:pt idx="508">
                  <c:v>-4.4000000000000004</c:v>
                </c:pt>
                <c:pt idx="509">
                  <c:v>-4.4000000000000004</c:v>
                </c:pt>
                <c:pt idx="510">
                  <c:v>-4.3000000000000007</c:v>
                </c:pt>
                <c:pt idx="511">
                  <c:v>-4.3000000000000007</c:v>
                </c:pt>
                <c:pt idx="512">
                  <c:v>-4.3000000000000007</c:v>
                </c:pt>
                <c:pt idx="513">
                  <c:v>-4.3000000000000007</c:v>
                </c:pt>
                <c:pt idx="514">
                  <c:v>-4.3000000000000007</c:v>
                </c:pt>
                <c:pt idx="515">
                  <c:v>-4.4000000000000004</c:v>
                </c:pt>
                <c:pt idx="516">
                  <c:v>-4.2000000000000011</c:v>
                </c:pt>
                <c:pt idx="517">
                  <c:v>-4.2000000000000011</c:v>
                </c:pt>
                <c:pt idx="518">
                  <c:v>-4.2000000000000011</c:v>
                </c:pt>
                <c:pt idx="519">
                  <c:v>-4.2000000000000011</c:v>
                </c:pt>
                <c:pt idx="520">
                  <c:v>-4.2000000000000011</c:v>
                </c:pt>
                <c:pt idx="521">
                  <c:v>-4.2000000000000011</c:v>
                </c:pt>
                <c:pt idx="522">
                  <c:v>-4.2000000000000011</c:v>
                </c:pt>
                <c:pt idx="523">
                  <c:v>-4.2000000000000011</c:v>
                </c:pt>
                <c:pt idx="524">
                  <c:v>-4.2000000000000011</c:v>
                </c:pt>
                <c:pt idx="525">
                  <c:v>-4.2000000000000011</c:v>
                </c:pt>
                <c:pt idx="526">
                  <c:v>-4.3000000000000007</c:v>
                </c:pt>
                <c:pt idx="527">
                  <c:v>-4.3000000000000007</c:v>
                </c:pt>
                <c:pt idx="528">
                  <c:v>-4.1999999999999993</c:v>
                </c:pt>
                <c:pt idx="529">
                  <c:v>-4.1999999999999993</c:v>
                </c:pt>
                <c:pt idx="530">
                  <c:v>-4.2999999999999989</c:v>
                </c:pt>
                <c:pt idx="531">
                  <c:v>-4.2999999999999989</c:v>
                </c:pt>
                <c:pt idx="532">
                  <c:v>-4.2999999999999989</c:v>
                </c:pt>
                <c:pt idx="533">
                  <c:v>-4.1999999999999993</c:v>
                </c:pt>
                <c:pt idx="534">
                  <c:v>-4.0999999999999996</c:v>
                </c:pt>
                <c:pt idx="535">
                  <c:v>-4.1999999999999993</c:v>
                </c:pt>
                <c:pt idx="536">
                  <c:v>-4.1999999999999993</c:v>
                </c:pt>
                <c:pt idx="537">
                  <c:v>-4.1999999999999993</c:v>
                </c:pt>
                <c:pt idx="538">
                  <c:v>-4.2999999999999989</c:v>
                </c:pt>
                <c:pt idx="539">
                  <c:v>-4.2999999999999989</c:v>
                </c:pt>
                <c:pt idx="540">
                  <c:v>-4.2999999999999989</c:v>
                </c:pt>
                <c:pt idx="541">
                  <c:v>-4.1999999999999993</c:v>
                </c:pt>
                <c:pt idx="542">
                  <c:v>-4.3000000000000007</c:v>
                </c:pt>
                <c:pt idx="543">
                  <c:v>-4.3000000000000007</c:v>
                </c:pt>
                <c:pt idx="544">
                  <c:v>-4.3000000000000007</c:v>
                </c:pt>
                <c:pt idx="545">
                  <c:v>-4.2000000000000011</c:v>
                </c:pt>
                <c:pt idx="546">
                  <c:v>-4.2000000000000011</c:v>
                </c:pt>
                <c:pt idx="547">
                  <c:v>-4.3000000000000007</c:v>
                </c:pt>
                <c:pt idx="548">
                  <c:v>-4.3000000000000007</c:v>
                </c:pt>
                <c:pt idx="549">
                  <c:v>-4.3000000000000007</c:v>
                </c:pt>
                <c:pt idx="550">
                  <c:v>-4.3000000000000007</c:v>
                </c:pt>
                <c:pt idx="551">
                  <c:v>-4.4000000000000004</c:v>
                </c:pt>
                <c:pt idx="552">
                  <c:v>-2.3000000000000007</c:v>
                </c:pt>
                <c:pt idx="553">
                  <c:v>-2.2000000000000011</c:v>
                </c:pt>
                <c:pt idx="554">
                  <c:v>-2.3000000000000007</c:v>
                </c:pt>
                <c:pt idx="555">
                  <c:v>-2.3000000000000007</c:v>
                </c:pt>
                <c:pt idx="556">
                  <c:v>-2.3000000000000007</c:v>
                </c:pt>
                <c:pt idx="557">
                  <c:v>-2.1999999999999993</c:v>
                </c:pt>
                <c:pt idx="558">
                  <c:v>-2.2999999999999989</c:v>
                </c:pt>
                <c:pt idx="559">
                  <c:v>-2.2999999999999989</c:v>
                </c:pt>
                <c:pt idx="560">
                  <c:v>-2.2999999999999989</c:v>
                </c:pt>
                <c:pt idx="561">
                  <c:v>-2.2999999999999989</c:v>
                </c:pt>
                <c:pt idx="562">
                  <c:v>-2.2999999999999989</c:v>
                </c:pt>
                <c:pt idx="563">
                  <c:v>-2.1999999999999993</c:v>
                </c:pt>
                <c:pt idx="564">
                  <c:v>-2.1999999999999993</c:v>
                </c:pt>
                <c:pt idx="565">
                  <c:v>-2.0999999999999996</c:v>
                </c:pt>
                <c:pt idx="566">
                  <c:v>-2.0999999999999996</c:v>
                </c:pt>
                <c:pt idx="567">
                  <c:v>-2.0999999999999996</c:v>
                </c:pt>
                <c:pt idx="568">
                  <c:v>-2.0999999999999996</c:v>
                </c:pt>
                <c:pt idx="569">
                  <c:v>-2.0999999999999996</c:v>
                </c:pt>
                <c:pt idx="570">
                  <c:v>-2.0999999999999996</c:v>
                </c:pt>
                <c:pt idx="571">
                  <c:v>-2.0999999999999996</c:v>
                </c:pt>
                <c:pt idx="572">
                  <c:v>-2.0999999999999996</c:v>
                </c:pt>
                <c:pt idx="573">
                  <c:v>-2.0999999999999996</c:v>
                </c:pt>
                <c:pt idx="574">
                  <c:v>-2</c:v>
                </c:pt>
                <c:pt idx="575">
                  <c:v>-2</c:v>
                </c:pt>
                <c:pt idx="576">
                  <c:v>-1.9000000000000004</c:v>
                </c:pt>
                <c:pt idx="577">
                  <c:v>-1.9000000000000004</c:v>
                </c:pt>
                <c:pt idx="578">
                  <c:v>-1.9000000000000004</c:v>
                </c:pt>
                <c:pt idx="579">
                  <c:v>-1.9000000000000004</c:v>
                </c:pt>
                <c:pt idx="580">
                  <c:v>-1.9000000000000004</c:v>
                </c:pt>
                <c:pt idx="581">
                  <c:v>-1.8999999999999986</c:v>
                </c:pt>
                <c:pt idx="582">
                  <c:v>-1.8999999999999986</c:v>
                </c:pt>
                <c:pt idx="583">
                  <c:v>-1.8999999999999986</c:v>
                </c:pt>
                <c:pt idx="584">
                  <c:v>-1.8999999999999986</c:v>
                </c:pt>
                <c:pt idx="585">
                  <c:v>-1.8999999999999986</c:v>
                </c:pt>
                <c:pt idx="586">
                  <c:v>-1.8999999999999986</c:v>
                </c:pt>
                <c:pt idx="587">
                  <c:v>-1.8999999999999986</c:v>
                </c:pt>
                <c:pt idx="588">
                  <c:v>-1.7999999999999989</c:v>
                </c:pt>
                <c:pt idx="589">
                  <c:v>-1.7999999999999989</c:v>
                </c:pt>
                <c:pt idx="590">
                  <c:v>-1.7999999999999989</c:v>
                </c:pt>
                <c:pt idx="591">
                  <c:v>-1.6999999999999993</c:v>
                </c:pt>
                <c:pt idx="592">
                  <c:v>-1.8000000000000007</c:v>
                </c:pt>
                <c:pt idx="593">
                  <c:v>-1.6999999999999993</c:v>
                </c:pt>
                <c:pt idx="594">
                  <c:v>-1.7000000000000011</c:v>
                </c:pt>
                <c:pt idx="595">
                  <c:v>-1.8000000000000007</c:v>
                </c:pt>
                <c:pt idx="596">
                  <c:v>-1.8000000000000007</c:v>
                </c:pt>
                <c:pt idx="597">
                  <c:v>-1.8000000000000007</c:v>
                </c:pt>
                <c:pt idx="598">
                  <c:v>-1.6999999999999993</c:v>
                </c:pt>
                <c:pt idx="599">
                  <c:v>-1.7999999999999989</c:v>
                </c:pt>
                <c:pt idx="600">
                  <c:v>-1.7999999999999989</c:v>
                </c:pt>
                <c:pt idx="601">
                  <c:v>-1.7999999999999989</c:v>
                </c:pt>
                <c:pt idx="602">
                  <c:v>-1.6999999999999993</c:v>
                </c:pt>
                <c:pt idx="603">
                  <c:v>-1.6999999999999993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-1.5999999999999996</c:v>
                </c:pt>
                <c:pt idx="607">
                  <c:v>-1.5999999999999996</c:v>
                </c:pt>
                <c:pt idx="608">
                  <c:v>-1.5999999999999996</c:v>
                </c:pt>
                <c:pt idx="609">
                  <c:v>-1.5999999999999996</c:v>
                </c:pt>
                <c:pt idx="610">
                  <c:v>-1.5999999999999996</c:v>
                </c:pt>
                <c:pt idx="611">
                  <c:v>-1.5999999999999996</c:v>
                </c:pt>
                <c:pt idx="612">
                  <c:v>-3.5999999999999996</c:v>
                </c:pt>
                <c:pt idx="613">
                  <c:v>-3.6999999999999993</c:v>
                </c:pt>
                <c:pt idx="614">
                  <c:v>-3.5999999999999996</c:v>
                </c:pt>
                <c:pt idx="615">
                  <c:v>-3.5999999999999996</c:v>
                </c:pt>
                <c:pt idx="616">
                  <c:v>-3.5</c:v>
                </c:pt>
                <c:pt idx="617">
                  <c:v>-3.4000000000000004</c:v>
                </c:pt>
                <c:pt idx="618">
                  <c:v>-3.2999999999999989</c:v>
                </c:pt>
                <c:pt idx="619">
                  <c:v>-3.1999999999999993</c:v>
                </c:pt>
                <c:pt idx="620">
                  <c:v>-3.0999999999999996</c:v>
                </c:pt>
                <c:pt idx="621">
                  <c:v>-3</c:v>
                </c:pt>
                <c:pt idx="622">
                  <c:v>-2.9000000000000004</c:v>
                </c:pt>
                <c:pt idx="623">
                  <c:v>-2.9000000000000004</c:v>
                </c:pt>
                <c:pt idx="624">
                  <c:v>-2.9000000000000004</c:v>
                </c:pt>
                <c:pt idx="625">
                  <c:v>-2.8000000000000007</c:v>
                </c:pt>
                <c:pt idx="626">
                  <c:v>-2.9000000000000004</c:v>
                </c:pt>
                <c:pt idx="627">
                  <c:v>-2.9000000000000004</c:v>
                </c:pt>
                <c:pt idx="628">
                  <c:v>-2.8000000000000007</c:v>
                </c:pt>
                <c:pt idx="629">
                  <c:v>-2.8000000000000007</c:v>
                </c:pt>
                <c:pt idx="630">
                  <c:v>-2.8000000000000007</c:v>
                </c:pt>
                <c:pt idx="631">
                  <c:v>-2.8000000000000007</c:v>
                </c:pt>
                <c:pt idx="632">
                  <c:v>-2.8000000000000007</c:v>
                </c:pt>
                <c:pt idx="633">
                  <c:v>-2.8000000000000007</c:v>
                </c:pt>
                <c:pt idx="634">
                  <c:v>-2.8000000000000007</c:v>
                </c:pt>
                <c:pt idx="635">
                  <c:v>-2.8000000000000007</c:v>
                </c:pt>
                <c:pt idx="636">
                  <c:v>-2.9000000000000004</c:v>
                </c:pt>
                <c:pt idx="637">
                  <c:v>-2.9000000000000004</c:v>
                </c:pt>
                <c:pt idx="638">
                  <c:v>-2.9000000000000004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-3.1000000000000014</c:v>
                </c:pt>
                <c:pt idx="645">
                  <c:v>-3.1000000000000014</c:v>
                </c:pt>
                <c:pt idx="646">
                  <c:v>-3.1000000000000014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30</c:v>
                </c:pt>
                <c:pt idx="514">
                  <c:v>30</c:v>
                </c:pt>
                <c:pt idx="515">
                  <c:v>40</c:v>
                </c:pt>
                <c:pt idx="516">
                  <c:v>50</c:v>
                </c:pt>
                <c:pt idx="517">
                  <c:v>50</c:v>
                </c:pt>
                <c:pt idx="518">
                  <c:v>50</c:v>
                </c:pt>
                <c:pt idx="519">
                  <c:v>50</c:v>
                </c:pt>
                <c:pt idx="520">
                  <c:v>50</c:v>
                </c:pt>
                <c:pt idx="521">
                  <c:v>60</c:v>
                </c:pt>
                <c:pt idx="522">
                  <c:v>70</c:v>
                </c:pt>
                <c:pt idx="523">
                  <c:v>90</c:v>
                </c:pt>
                <c:pt idx="524">
                  <c:v>110</c:v>
                </c:pt>
                <c:pt idx="525">
                  <c:v>130</c:v>
                </c:pt>
                <c:pt idx="526">
                  <c:v>140</c:v>
                </c:pt>
                <c:pt idx="527">
                  <c:v>150</c:v>
                </c:pt>
                <c:pt idx="528">
                  <c:v>170</c:v>
                </c:pt>
                <c:pt idx="529">
                  <c:v>190</c:v>
                </c:pt>
                <c:pt idx="530">
                  <c:v>200</c:v>
                </c:pt>
                <c:pt idx="531">
                  <c:v>210</c:v>
                </c:pt>
                <c:pt idx="532">
                  <c:v>210</c:v>
                </c:pt>
                <c:pt idx="533">
                  <c:v>220</c:v>
                </c:pt>
                <c:pt idx="534">
                  <c:v>220</c:v>
                </c:pt>
                <c:pt idx="535">
                  <c:v>240</c:v>
                </c:pt>
                <c:pt idx="536">
                  <c:v>260</c:v>
                </c:pt>
                <c:pt idx="537">
                  <c:v>320</c:v>
                </c:pt>
                <c:pt idx="538">
                  <c:v>380</c:v>
                </c:pt>
                <c:pt idx="539">
                  <c:v>410</c:v>
                </c:pt>
                <c:pt idx="540">
                  <c:v>450</c:v>
                </c:pt>
                <c:pt idx="541">
                  <c:v>520</c:v>
                </c:pt>
                <c:pt idx="542">
                  <c:v>540</c:v>
                </c:pt>
                <c:pt idx="543">
                  <c:v>630</c:v>
                </c:pt>
                <c:pt idx="544">
                  <c:v>740</c:v>
                </c:pt>
                <c:pt idx="545">
                  <c:v>820</c:v>
                </c:pt>
                <c:pt idx="546">
                  <c:v>850</c:v>
                </c:pt>
                <c:pt idx="547">
                  <c:v>810</c:v>
                </c:pt>
                <c:pt idx="548">
                  <c:v>750</c:v>
                </c:pt>
                <c:pt idx="549">
                  <c:v>690</c:v>
                </c:pt>
                <c:pt idx="550">
                  <c:v>640</c:v>
                </c:pt>
                <c:pt idx="551">
                  <c:v>630</c:v>
                </c:pt>
                <c:pt idx="552">
                  <c:v>620</c:v>
                </c:pt>
                <c:pt idx="553">
                  <c:v>660</c:v>
                </c:pt>
                <c:pt idx="554">
                  <c:v>780</c:v>
                </c:pt>
                <c:pt idx="555">
                  <c:v>930</c:v>
                </c:pt>
                <c:pt idx="556">
                  <c:v>960</c:v>
                </c:pt>
                <c:pt idx="557">
                  <c:v>890</c:v>
                </c:pt>
                <c:pt idx="558">
                  <c:v>870</c:v>
                </c:pt>
                <c:pt idx="559">
                  <c:v>880</c:v>
                </c:pt>
                <c:pt idx="560">
                  <c:v>920</c:v>
                </c:pt>
                <c:pt idx="561">
                  <c:v>910</c:v>
                </c:pt>
                <c:pt idx="562">
                  <c:v>820</c:v>
                </c:pt>
                <c:pt idx="563">
                  <c:v>730</c:v>
                </c:pt>
                <c:pt idx="564">
                  <c:v>660</c:v>
                </c:pt>
                <c:pt idx="565">
                  <c:v>620</c:v>
                </c:pt>
                <c:pt idx="566">
                  <c:v>620</c:v>
                </c:pt>
                <c:pt idx="567">
                  <c:v>620</c:v>
                </c:pt>
                <c:pt idx="568">
                  <c:v>670</c:v>
                </c:pt>
                <c:pt idx="569">
                  <c:v>740</c:v>
                </c:pt>
                <c:pt idx="570">
                  <c:v>830</c:v>
                </c:pt>
                <c:pt idx="571">
                  <c:v>860</c:v>
                </c:pt>
                <c:pt idx="572">
                  <c:v>870</c:v>
                </c:pt>
                <c:pt idx="573">
                  <c:v>920</c:v>
                </c:pt>
                <c:pt idx="574">
                  <c:v>1020</c:v>
                </c:pt>
                <c:pt idx="575">
                  <c:v>1050</c:v>
                </c:pt>
                <c:pt idx="576">
                  <c:v>1040</c:v>
                </c:pt>
                <c:pt idx="577">
                  <c:v>1080</c:v>
                </c:pt>
                <c:pt idx="578">
                  <c:v>1150</c:v>
                </c:pt>
                <c:pt idx="579">
                  <c:v>1190</c:v>
                </c:pt>
                <c:pt idx="580">
                  <c:v>1220</c:v>
                </c:pt>
                <c:pt idx="581">
                  <c:v>1230</c:v>
                </c:pt>
                <c:pt idx="582">
                  <c:v>1350</c:v>
                </c:pt>
                <c:pt idx="583">
                  <c:v>1470</c:v>
                </c:pt>
                <c:pt idx="584">
                  <c:v>1480</c:v>
                </c:pt>
                <c:pt idx="585">
                  <c:v>1490</c:v>
                </c:pt>
                <c:pt idx="586">
                  <c:v>1480</c:v>
                </c:pt>
                <c:pt idx="587">
                  <c:v>1300</c:v>
                </c:pt>
                <c:pt idx="588">
                  <c:v>1250</c:v>
                </c:pt>
                <c:pt idx="589">
                  <c:v>1330</c:v>
                </c:pt>
                <c:pt idx="590">
                  <c:v>1510</c:v>
                </c:pt>
                <c:pt idx="591">
                  <c:v>1620</c:v>
                </c:pt>
                <c:pt idx="592">
                  <c:v>1760</c:v>
                </c:pt>
                <c:pt idx="593">
                  <c:v>2110</c:v>
                </c:pt>
                <c:pt idx="594">
                  <c:v>2520</c:v>
                </c:pt>
                <c:pt idx="595">
                  <c:v>2730</c:v>
                </c:pt>
                <c:pt idx="596">
                  <c:v>2890</c:v>
                </c:pt>
                <c:pt idx="597">
                  <c:v>2950</c:v>
                </c:pt>
                <c:pt idx="598">
                  <c:v>3020</c:v>
                </c:pt>
                <c:pt idx="599">
                  <c:v>3320</c:v>
                </c:pt>
                <c:pt idx="600">
                  <c:v>3680</c:v>
                </c:pt>
                <c:pt idx="601">
                  <c:v>3830</c:v>
                </c:pt>
                <c:pt idx="602">
                  <c:v>3690</c:v>
                </c:pt>
                <c:pt idx="603">
                  <c:v>3440</c:v>
                </c:pt>
                <c:pt idx="604">
                  <c:v>3400</c:v>
                </c:pt>
                <c:pt idx="605">
                  <c:v>3470</c:v>
                </c:pt>
                <c:pt idx="606">
                  <c:v>3670</c:v>
                </c:pt>
                <c:pt idx="607">
                  <c:v>3980</c:v>
                </c:pt>
                <c:pt idx="608">
                  <c:v>4280</c:v>
                </c:pt>
                <c:pt idx="609">
                  <c:v>4630</c:v>
                </c:pt>
                <c:pt idx="610">
                  <c:v>4780</c:v>
                </c:pt>
                <c:pt idx="611">
                  <c:v>5030</c:v>
                </c:pt>
                <c:pt idx="612">
                  <c:v>5540</c:v>
                </c:pt>
                <c:pt idx="613">
                  <c:v>6200</c:v>
                </c:pt>
                <c:pt idx="614">
                  <c:v>7040</c:v>
                </c:pt>
                <c:pt idx="615">
                  <c:v>7680</c:v>
                </c:pt>
                <c:pt idx="616">
                  <c:v>8310</c:v>
                </c:pt>
                <c:pt idx="617">
                  <c:v>9140</c:v>
                </c:pt>
                <c:pt idx="618">
                  <c:v>10070</c:v>
                </c:pt>
                <c:pt idx="619">
                  <c:v>10050</c:v>
                </c:pt>
                <c:pt idx="620">
                  <c:v>8700</c:v>
                </c:pt>
                <c:pt idx="621">
                  <c:v>7480</c:v>
                </c:pt>
                <c:pt idx="622">
                  <c:v>6850</c:v>
                </c:pt>
                <c:pt idx="623">
                  <c:v>6650</c:v>
                </c:pt>
                <c:pt idx="624">
                  <c:v>6860</c:v>
                </c:pt>
                <c:pt idx="625">
                  <c:v>7390</c:v>
                </c:pt>
                <c:pt idx="626">
                  <c:v>7480</c:v>
                </c:pt>
                <c:pt idx="627">
                  <c:v>7360</c:v>
                </c:pt>
                <c:pt idx="628">
                  <c:v>7350</c:v>
                </c:pt>
                <c:pt idx="629">
                  <c:v>7390</c:v>
                </c:pt>
                <c:pt idx="630">
                  <c:v>7450</c:v>
                </c:pt>
                <c:pt idx="631">
                  <c:v>7680</c:v>
                </c:pt>
                <c:pt idx="632">
                  <c:v>8050</c:v>
                </c:pt>
                <c:pt idx="633">
                  <c:v>8430</c:v>
                </c:pt>
                <c:pt idx="634">
                  <c:v>8660</c:v>
                </c:pt>
                <c:pt idx="635">
                  <c:v>8690</c:v>
                </c:pt>
                <c:pt idx="636">
                  <c:v>8390</c:v>
                </c:pt>
                <c:pt idx="637">
                  <c:v>8030</c:v>
                </c:pt>
                <c:pt idx="638">
                  <c:v>7820</c:v>
                </c:pt>
                <c:pt idx="639">
                  <c:v>7660</c:v>
                </c:pt>
                <c:pt idx="640">
                  <c:v>7610</c:v>
                </c:pt>
                <c:pt idx="641">
                  <c:v>7670</c:v>
                </c:pt>
                <c:pt idx="642">
                  <c:v>7650</c:v>
                </c:pt>
                <c:pt idx="643">
                  <c:v>7540</c:v>
                </c:pt>
                <c:pt idx="644">
                  <c:v>7450</c:v>
                </c:pt>
                <c:pt idx="645">
                  <c:v>7380</c:v>
                </c:pt>
                <c:pt idx="646">
                  <c:v>7360</c:v>
                </c:pt>
                <c:pt idx="647">
                  <c:v>7300</c:v>
                </c:pt>
                <c:pt idx="648">
                  <c:v>7170</c:v>
                </c:pt>
                <c:pt idx="649">
                  <c:v>7180</c:v>
                </c:pt>
                <c:pt idx="650">
                  <c:v>7170</c:v>
                </c:pt>
                <c:pt idx="651">
                  <c:v>7190</c:v>
                </c:pt>
                <c:pt idx="652">
                  <c:v>7290</c:v>
                </c:pt>
                <c:pt idx="653">
                  <c:v>7360</c:v>
                </c:pt>
                <c:pt idx="654">
                  <c:v>7320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08 janvier 2025 à 10:59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11:53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04:50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53.3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12.4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 h 47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18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18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5 h 28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55 h 18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53.3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53.3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55 h 18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53.3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53.3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12.4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3278F6ED-D0E1-4E7A-969D-D482DA937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08 janvier 2025 à 10:59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 h 47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08 janvier 2025 à 10:59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9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0.11597222222222223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34.9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1000.6</v>
      </c>
      <c r="C5" s="335">
        <f>MAX(C9:C1448)/100</f>
        <v>0.94</v>
      </c>
      <c r="D5" s="228">
        <f>VLOOKUP($B5,$H$9:$R$1448,11,0)</f>
        <v>0.453472222222222</v>
      </c>
      <c r="E5" s="232">
        <f>MAX(H9:H1448)</f>
        <v>1003.3</v>
      </c>
      <c r="F5" s="31"/>
      <c r="G5" s="236">
        <f>VLOOKUP($E5,$H$9:$R$1448,11,0)</f>
        <v>0.165277777777778</v>
      </c>
      <c r="H5" s="203">
        <f>MIN($E$9:$E$1448)</f>
        <v>8.6999999999999993</v>
      </c>
      <c r="I5" s="204"/>
      <c r="J5" s="205">
        <f>VLOOKUP($H5,$E$9:$R$3327,14,0)</f>
        <v>0</v>
      </c>
      <c r="K5" s="459">
        <f>MIN($B$9:$B$1448)</f>
        <v>8.6999999999999993</v>
      </c>
      <c r="L5" s="32"/>
      <c r="M5" s="377">
        <f>VLOOKUP($K5,$B$9:$R$1448,17,0)</f>
        <v>0</v>
      </c>
      <c r="N5" s="460">
        <f>MAX($B$9:$B$1448)</f>
        <v>13.1</v>
      </c>
      <c r="O5" s="33"/>
      <c r="P5" s="255">
        <f>VLOOKUP($N5,$B$9:$R$1448,17,0)</f>
        <v>0.38750000000000001</v>
      </c>
      <c r="Q5" s="269">
        <f>MAX($F$9:$G$1448)</f>
        <v>25.9</v>
      </c>
      <c r="R5" s="194"/>
      <c r="S5" s="430">
        <f>VLOOKUP($Q5,$G$9:$R$3327,12,0)</f>
        <v>0.15347222222222201</v>
      </c>
      <c r="T5" s="411"/>
      <c r="U5" s="693">
        <f>AVERAGE($F$9:$G$1448)</f>
        <v>7.4344274809160291</v>
      </c>
      <c r="V5" s="90" t="s">
        <v>49</v>
      </c>
      <c r="W5" s="281">
        <f>MAX($L$9:$L$1448)</f>
        <v>3.3</v>
      </c>
      <c r="X5" s="219"/>
      <c r="Y5" s="336">
        <f>V1450/60/24</f>
        <v>0.22777777777777777</v>
      </c>
      <c r="Z5" s="85"/>
      <c r="AA5" s="245"/>
      <c r="AB5" s="333">
        <f>AA6+AC6</f>
        <v>0.22777777777777777</v>
      </c>
      <c r="AC5" s="332"/>
      <c r="AD5" s="219"/>
      <c r="AE5" s="245"/>
      <c r="AF5" s="333">
        <f>AE6+AG6</f>
        <v>0</v>
      </c>
      <c r="AG5" s="491">
        <f>AB5+AF5</f>
        <v>0.22777777777777777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0.22430555555555556</v>
      </c>
      <c r="AB6" s="348"/>
      <c r="AC6" s="247">
        <f>SUM(V429:V728)/60/24</f>
        <v>3.472222222222222E-3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0.94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12.077709923664116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0.22777777777777777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8.6999999999999993</v>
      </c>
      <c r="C9" s="5">
        <v>93</v>
      </c>
      <c r="D9" s="5">
        <v>7.6</v>
      </c>
      <c r="E9" s="5">
        <v>8.6999999999999993</v>
      </c>
      <c r="F9" s="5">
        <v>0</v>
      </c>
      <c r="G9" s="5">
        <v>2.2000000000000002</v>
      </c>
      <c r="H9" s="5">
        <v>1002</v>
      </c>
      <c r="I9" s="5">
        <v>0</v>
      </c>
      <c r="J9" s="5">
        <v>0</v>
      </c>
      <c r="K9" s="5">
        <v>1.1000000000000001</v>
      </c>
      <c r="L9" s="5">
        <v>0</v>
      </c>
      <c r="M9" s="5">
        <v>18.2</v>
      </c>
      <c r="N9">
        <v>50</v>
      </c>
      <c r="O9">
        <v>50</v>
      </c>
      <c r="P9">
        <v>9</v>
      </c>
      <c r="Q9">
        <v>9.1</v>
      </c>
      <c r="R9" s="54">
        <v>0</v>
      </c>
      <c r="S9" s="419" t="s">
        <v>251</v>
      </c>
      <c r="T9" s="388"/>
      <c r="U9" s="96"/>
      <c r="V9" s="42">
        <f>IF($K9&gt;0,1,"")</f>
        <v>1</v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8.6999999999999993</v>
      </c>
      <c r="C10" s="5">
        <v>93</v>
      </c>
      <c r="D10" s="5">
        <v>7.6</v>
      </c>
      <c r="E10" s="5">
        <v>8.6999999999999993</v>
      </c>
      <c r="F10" s="5">
        <v>0</v>
      </c>
      <c r="G10" s="5">
        <v>2.2000000000000002</v>
      </c>
      <c r="H10" s="5">
        <v>1001.9</v>
      </c>
      <c r="I10" s="5">
        <v>0</v>
      </c>
      <c r="J10" s="5">
        <v>0</v>
      </c>
      <c r="K10" s="5">
        <v>1.1000000000000001</v>
      </c>
      <c r="L10" s="5">
        <v>0</v>
      </c>
      <c r="M10" s="5">
        <v>18.2</v>
      </c>
      <c r="N10">
        <v>50</v>
      </c>
      <c r="O10">
        <v>50</v>
      </c>
      <c r="P10">
        <v>9</v>
      </c>
      <c r="Q10">
        <v>9.1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8.8000000000000007</v>
      </c>
      <c r="C11" s="5">
        <v>93</v>
      </c>
      <c r="D11" s="5">
        <v>7.7</v>
      </c>
      <c r="E11" s="5">
        <v>8.8000000000000007</v>
      </c>
      <c r="F11" s="5">
        <v>0</v>
      </c>
      <c r="G11" s="5">
        <v>1.8</v>
      </c>
      <c r="H11" s="5">
        <v>1002</v>
      </c>
      <c r="I11" s="5">
        <v>0</v>
      </c>
      <c r="J11" s="5">
        <v>0</v>
      </c>
      <c r="K11" s="5">
        <v>1.1000000000000001</v>
      </c>
      <c r="L11" s="5">
        <v>0</v>
      </c>
      <c r="M11" s="5">
        <v>18.2</v>
      </c>
      <c r="N11">
        <v>50</v>
      </c>
      <c r="O11">
        <v>50</v>
      </c>
      <c r="P11">
        <v>9</v>
      </c>
      <c r="Q11">
        <v>9.1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8.8000000000000007</v>
      </c>
      <c r="C12" s="5">
        <v>93</v>
      </c>
      <c r="D12" s="5">
        <v>7.7</v>
      </c>
      <c r="E12" s="5">
        <v>8.8000000000000007</v>
      </c>
      <c r="F12" s="5">
        <v>1.8</v>
      </c>
      <c r="G12" s="5">
        <v>2.2000000000000002</v>
      </c>
      <c r="H12" s="5">
        <v>1002</v>
      </c>
      <c r="I12" s="5">
        <v>0</v>
      </c>
      <c r="J12" s="5">
        <v>0</v>
      </c>
      <c r="K12" s="5">
        <v>1.1000000000000001</v>
      </c>
      <c r="L12" s="5">
        <v>0</v>
      </c>
      <c r="M12" s="5">
        <v>18.2</v>
      </c>
      <c r="N12">
        <v>50</v>
      </c>
      <c r="O12">
        <v>50</v>
      </c>
      <c r="P12">
        <v>9</v>
      </c>
      <c r="Q12">
        <v>9.1</v>
      </c>
      <c r="R12" s="54">
        <v>2.0833333333333298E-3</v>
      </c>
      <c r="T12" s="93"/>
      <c r="U12" s="96"/>
      <c r="V12" s="92">
        <f t="shared" si="0"/>
        <v>1</v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8.8000000000000007</v>
      </c>
      <c r="C13" s="5">
        <v>93</v>
      </c>
      <c r="D13" s="5">
        <v>7.7</v>
      </c>
      <c r="E13" s="5">
        <v>8.8000000000000007</v>
      </c>
      <c r="F13" s="5">
        <v>0</v>
      </c>
      <c r="G13" s="5">
        <v>0</v>
      </c>
      <c r="H13" s="5">
        <v>1002</v>
      </c>
      <c r="I13" s="5">
        <v>0</v>
      </c>
      <c r="J13" s="5">
        <v>0</v>
      </c>
      <c r="K13" s="5">
        <v>1.1000000000000001</v>
      </c>
      <c r="L13" s="5">
        <v>0</v>
      </c>
      <c r="M13" s="5">
        <v>18.2</v>
      </c>
      <c r="N13">
        <v>50</v>
      </c>
      <c r="O13">
        <v>50</v>
      </c>
      <c r="P13">
        <v>9.1</v>
      </c>
      <c r="Q13">
        <v>9.1</v>
      </c>
      <c r="R13" s="54">
        <v>2.7777777777777801E-3</v>
      </c>
      <c r="T13" s="93"/>
      <c r="U13" s="96"/>
      <c r="V13" s="92">
        <f>IF($K13&gt;0,1,"")</f>
        <v>1</v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8.8000000000000007</v>
      </c>
      <c r="C14" s="5">
        <v>93</v>
      </c>
      <c r="D14" s="5">
        <v>7.7</v>
      </c>
      <c r="E14" s="5">
        <v>8.8000000000000007</v>
      </c>
      <c r="F14" s="5">
        <v>0</v>
      </c>
      <c r="G14" s="5">
        <v>0</v>
      </c>
      <c r="H14" s="5">
        <v>1002.1</v>
      </c>
      <c r="I14" s="5">
        <v>0</v>
      </c>
      <c r="J14" s="5">
        <v>0</v>
      </c>
      <c r="K14" s="5">
        <v>1.1000000000000001</v>
      </c>
      <c r="L14" s="5">
        <v>0</v>
      </c>
      <c r="M14" s="5">
        <v>18.2</v>
      </c>
      <c r="N14">
        <v>50</v>
      </c>
      <c r="O14">
        <v>50</v>
      </c>
      <c r="P14">
        <v>9</v>
      </c>
      <c r="Q14">
        <v>9.1</v>
      </c>
      <c r="R14" s="54">
        <v>3.4722222222222199E-3</v>
      </c>
      <c r="T14" s="93"/>
      <c r="U14" s="96"/>
      <c r="V14" s="92">
        <f t="shared" si="0"/>
        <v>1</v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8.8000000000000007</v>
      </c>
      <c r="C15" s="5">
        <v>93</v>
      </c>
      <c r="D15" s="5">
        <v>7.7</v>
      </c>
      <c r="E15" s="5">
        <v>8.8000000000000007</v>
      </c>
      <c r="F15" s="5">
        <v>0</v>
      </c>
      <c r="G15" s="5">
        <v>0</v>
      </c>
      <c r="H15" s="5">
        <v>1002.2</v>
      </c>
      <c r="I15" s="5">
        <v>0</v>
      </c>
      <c r="J15" s="5">
        <v>0</v>
      </c>
      <c r="K15" s="5">
        <v>1.1000000000000001</v>
      </c>
      <c r="L15" s="5">
        <v>0</v>
      </c>
      <c r="M15" s="5">
        <v>18.2</v>
      </c>
      <c r="N15">
        <v>50</v>
      </c>
      <c r="O15">
        <v>50</v>
      </c>
      <c r="P15">
        <v>9</v>
      </c>
      <c r="Q15">
        <v>9.1</v>
      </c>
      <c r="R15" s="54">
        <v>4.1666666666666701E-3</v>
      </c>
      <c r="T15" s="93"/>
      <c r="U15" s="96"/>
      <c r="V15" s="92">
        <f t="shared" si="0"/>
        <v>1</v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8.8000000000000007</v>
      </c>
      <c r="C16" s="5">
        <v>93</v>
      </c>
      <c r="D16" s="5">
        <v>7.7</v>
      </c>
      <c r="E16" s="5">
        <v>8.8000000000000007</v>
      </c>
      <c r="F16" s="5">
        <v>1.8</v>
      </c>
      <c r="G16" s="5">
        <v>2.9</v>
      </c>
      <c r="H16" s="5">
        <v>1002.2</v>
      </c>
      <c r="I16" s="5">
        <v>0</v>
      </c>
      <c r="J16" s="5">
        <v>0</v>
      </c>
      <c r="K16" s="5">
        <v>1.2</v>
      </c>
      <c r="L16" s="5">
        <v>0.1</v>
      </c>
      <c r="M16" s="5">
        <v>18.3</v>
      </c>
      <c r="N16">
        <v>50.1</v>
      </c>
      <c r="O16">
        <v>50.1</v>
      </c>
      <c r="P16">
        <v>9.1</v>
      </c>
      <c r="Q16">
        <v>9.1</v>
      </c>
      <c r="R16" s="54">
        <v>4.8611111111111103E-3</v>
      </c>
      <c r="T16" s="93"/>
      <c r="U16" s="96"/>
      <c r="V16" s="92">
        <f t="shared" si="0"/>
        <v>1</v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8.8000000000000007</v>
      </c>
      <c r="C17" s="5">
        <v>93</v>
      </c>
      <c r="D17" s="5">
        <v>7.7</v>
      </c>
      <c r="E17" s="5">
        <v>8.8000000000000007</v>
      </c>
      <c r="F17" s="5">
        <v>0</v>
      </c>
      <c r="G17" s="5">
        <v>1.8</v>
      </c>
      <c r="H17" s="5">
        <v>1002</v>
      </c>
      <c r="I17" s="5">
        <v>0</v>
      </c>
      <c r="J17" s="5">
        <v>0</v>
      </c>
      <c r="K17" s="5">
        <v>1.2</v>
      </c>
      <c r="L17" s="5">
        <v>0.1</v>
      </c>
      <c r="M17" s="5">
        <v>18.3</v>
      </c>
      <c r="N17">
        <v>50.1</v>
      </c>
      <c r="O17">
        <v>50.1</v>
      </c>
      <c r="P17">
        <v>9.1</v>
      </c>
      <c r="Q17">
        <v>9.1</v>
      </c>
      <c r="R17" s="54">
        <v>5.5555555555555601E-3</v>
      </c>
      <c r="T17" s="93"/>
      <c r="U17" s="96"/>
      <c r="V17" s="92">
        <f t="shared" si="0"/>
        <v>1</v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8.8000000000000007</v>
      </c>
      <c r="C18" s="5">
        <v>93</v>
      </c>
      <c r="D18" s="5">
        <v>7.7</v>
      </c>
      <c r="E18" s="5">
        <v>8.8000000000000007</v>
      </c>
      <c r="F18" s="5">
        <v>2.2000000000000002</v>
      </c>
      <c r="G18" s="5">
        <v>2.2000000000000002</v>
      </c>
      <c r="H18" s="5">
        <v>1001.9</v>
      </c>
      <c r="I18" s="5">
        <v>0</v>
      </c>
      <c r="J18" s="5">
        <v>0</v>
      </c>
      <c r="K18" s="5">
        <v>1.2</v>
      </c>
      <c r="L18" s="5">
        <v>0.1</v>
      </c>
      <c r="M18" s="5">
        <v>18.3</v>
      </c>
      <c r="N18">
        <v>50.1</v>
      </c>
      <c r="O18">
        <v>50.1</v>
      </c>
      <c r="P18">
        <v>9.1</v>
      </c>
      <c r="Q18">
        <v>9.1</v>
      </c>
      <c r="R18" s="54">
        <v>6.2500000000000003E-3</v>
      </c>
      <c r="T18" s="93"/>
      <c r="U18" s="96"/>
      <c r="V18" s="92">
        <f t="shared" si="0"/>
        <v>1</v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8.8000000000000007</v>
      </c>
      <c r="C19" s="5">
        <v>93</v>
      </c>
      <c r="D19" s="5">
        <v>7.7</v>
      </c>
      <c r="E19" s="5">
        <v>8.8000000000000007</v>
      </c>
      <c r="F19" s="5">
        <v>0</v>
      </c>
      <c r="G19" s="5">
        <v>0</v>
      </c>
      <c r="H19" s="5">
        <v>1002.1</v>
      </c>
      <c r="I19" s="5">
        <v>0</v>
      </c>
      <c r="J19" s="5">
        <v>0</v>
      </c>
      <c r="K19" s="5">
        <v>1.2</v>
      </c>
      <c r="L19" s="5">
        <v>0.1</v>
      </c>
      <c r="M19" s="5">
        <v>18.3</v>
      </c>
      <c r="N19">
        <v>50.1</v>
      </c>
      <c r="O19">
        <v>50.1</v>
      </c>
      <c r="P19">
        <v>9.1</v>
      </c>
      <c r="Q19">
        <v>9.1</v>
      </c>
      <c r="R19" s="54">
        <v>6.9444444444444397E-3</v>
      </c>
      <c r="T19" s="93"/>
      <c r="U19" s="96"/>
      <c r="V19" s="92">
        <f t="shared" si="0"/>
        <v>1</v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8.8000000000000007</v>
      </c>
      <c r="C20" s="5">
        <v>93</v>
      </c>
      <c r="D20" s="5">
        <v>7.7</v>
      </c>
      <c r="E20" s="5">
        <v>8.8000000000000007</v>
      </c>
      <c r="F20" s="5">
        <v>3.2</v>
      </c>
      <c r="G20" s="5">
        <v>4.3</v>
      </c>
      <c r="H20" s="5">
        <v>1001.9</v>
      </c>
      <c r="I20" s="5">
        <v>0</v>
      </c>
      <c r="J20" s="5">
        <v>0</v>
      </c>
      <c r="K20" s="5">
        <v>1.3</v>
      </c>
      <c r="L20" s="5">
        <v>0.2</v>
      </c>
      <c r="M20" s="5">
        <v>18.399999999999999</v>
      </c>
      <c r="N20">
        <v>50.2</v>
      </c>
      <c r="O20">
        <v>50.2</v>
      </c>
      <c r="P20">
        <v>9.1</v>
      </c>
      <c r="Q20">
        <v>9.1</v>
      </c>
      <c r="R20" s="54">
        <v>7.6388888888888904E-3</v>
      </c>
      <c r="T20" s="93"/>
      <c r="U20" s="96"/>
      <c r="V20" s="92">
        <f t="shared" si="0"/>
        <v>1</v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8.8000000000000007</v>
      </c>
      <c r="C21" s="5">
        <v>93</v>
      </c>
      <c r="D21" s="5">
        <v>7.7</v>
      </c>
      <c r="E21" s="5">
        <v>8.8000000000000007</v>
      </c>
      <c r="F21" s="5">
        <v>0</v>
      </c>
      <c r="G21" s="5">
        <v>2.2000000000000002</v>
      </c>
      <c r="H21" s="5">
        <v>1001.8</v>
      </c>
      <c r="I21" s="5">
        <v>0</v>
      </c>
      <c r="J21" s="5">
        <v>0</v>
      </c>
      <c r="K21" s="5">
        <v>1.3</v>
      </c>
      <c r="L21" s="5">
        <v>0.2</v>
      </c>
      <c r="M21" s="5">
        <v>18.399999999999999</v>
      </c>
      <c r="N21">
        <v>50.2</v>
      </c>
      <c r="O21">
        <v>50.2</v>
      </c>
      <c r="P21">
        <v>9.1</v>
      </c>
      <c r="Q21">
        <v>9.1</v>
      </c>
      <c r="R21" s="54">
        <v>8.3333333333333297E-3</v>
      </c>
      <c r="T21" s="93"/>
      <c r="U21" s="96"/>
      <c r="V21" s="92">
        <f t="shared" si="0"/>
        <v>1</v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8.8000000000000007</v>
      </c>
      <c r="C22" s="5">
        <v>93</v>
      </c>
      <c r="D22" s="5">
        <v>7.7</v>
      </c>
      <c r="E22" s="5">
        <v>8.8000000000000007</v>
      </c>
      <c r="F22" s="5">
        <v>2.2000000000000002</v>
      </c>
      <c r="G22" s="5">
        <v>2.5</v>
      </c>
      <c r="H22" s="5">
        <v>1001.9</v>
      </c>
      <c r="I22" s="5">
        <v>0</v>
      </c>
      <c r="J22" s="5">
        <v>0</v>
      </c>
      <c r="K22" s="5">
        <v>1.4</v>
      </c>
      <c r="L22" s="5">
        <v>0.3</v>
      </c>
      <c r="M22" s="5">
        <v>18.5</v>
      </c>
      <c r="N22">
        <v>50.3</v>
      </c>
      <c r="O22">
        <v>50.3</v>
      </c>
      <c r="P22">
        <v>9.1</v>
      </c>
      <c r="Q22">
        <v>9.1</v>
      </c>
      <c r="R22" s="54">
        <v>9.0277777777777804E-3</v>
      </c>
      <c r="T22" s="93"/>
      <c r="U22" s="96"/>
      <c r="V22" s="92">
        <f t="shared" si="0"/>
        <v>1</v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8.8000000000000007</v>
      </c>
      <c r="C23" s="5">
        <v>93</v>
      </c>
      <c r="D23" s="5">
        <v>7.7</v>
      </c>
      <c r="E23" s="5">
        <v>8.8000000000000007</v>
      </c>
      <c r="F23" s="5">
        <v>2.2000000000000002</v>
      </c>
      <c r="G23" s="5">
        <v>2.2000000000000002</v>
      </c>
      <c r="H23" s="5">
        <v>1001.9</v>
      </c>
      <c r="I23" s="5">
        <v>0</v>
      </c>
      <c r="J23" s="5">
        <v>0</v>
      </c>
      <c r="K23" s="5">
        <v>1.4</v>
      </c>
      <c r="L23" s="5">
        <v>0.3</v>
      </c>
      <c r="M23" s="5">
        <v>18.5</v>
      </c>
      <c r="N23">
        <v>50.3</v>
      </c>
      <c r="O23">
        <v>50.3</v>
      </c>
      <c r="P23">
        <v>9.1</v>
      </c>
      <c r="Q23">
        <v>9.1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8.8000000000000007</v>
      </c>
      <c r="C24" s="5">
        <v>93</v>
      </c>
      <c r="D24" s="5">
        <v>7.7</v>
      </c>
      <c r="E24" s="5">
        <v>8.8000000000000007</v>
      </c>
      <c r="F24" s="5">
        <v>0</v>
      </c>
      <c r="G24" s="5">
        <v>0</v>
      </c>
      <c r="H24" s="5">
        <v>1002.1</v>
      </c>
      <c r="I24" s="5">
        <v>0</v>
      </c>
      <c r="J24" s="5">
        <v>0</v>
      </c>
      <c r="K24" s="5">
        <v>1.4</v>
      </c>
      <c r="L24" s="5">
        <v>0.3</v>
      </c>
      <c r="M24" s="5">
        <v>18.5</v>
      </c>
      <c r="N24">
        <v>50.3</v>
      </c>
      <c r="O24">
        <v>50.3</v>
      </c>
      <c r="P24">
        <v>9.1</v>
      </c>
      <c r="Q24">
        <v>9.1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8.8000000000000007</v>
      </c>
      <c r="C25" s="5">
        <v>93</v>
      </c>
      <c r="D25" s="5">
        <v>7.7</v>
      </c>
      <c r="E25" s="5">
        <v>8.8000000000000007</v>
      </c>
      <c r="F25" s="5">
        <v>3.2</v>
      </c>
      <c r="G25" s="5">
        <v>3.2</v>
      </c>
      <c r="H25" s="5">
        <v>1002</v>
      </c>
      <c r="I25" s="5">
        <v>0</v>
      </c>
      <c r="J25" s="5">
        <v>0</v>
      </c>
      <c r="K25" s="5">
        <v>1.4</v>
      </c>
      <c r="L25" s="5">
        <v>0.3</v>
      </c>
      <c r="M25" s="5">
        <v>18.5</v>
      </c>
      <c r="N25">
        <v>50.3</v>
      </c>
      <c r="O25">
        <v>50.3</v>
      </c>
      <c r="P25">
        <v>9.1</v>
      </c>
      <c r="Q25">
        <v>9.1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8.8000000000000007</v>
      </c>
      <c r="C26" s="5">
        <v>93</v>
      </c>
      <c r="D26" s="5">
        <v>7.7</v>
      </c>
      <c r="E26" s="5">
        <v>8.8000000000000007</v>
      </c>
      <c r="F26" s="5">
        <v>0</v>
      </c>
      <c r="G26" s="5">
        <v>0</v>
      </c>
      <c r="H26" s="5">
        <v>1002</v>
      </c>
      <c r="I26" s="5">
        <v>0</v>
      </c>
      <c r="J26" s="5">
        <v>0</v>
      </c>
      <c r="K26" s="5">
        <v>1.4</v>
      </c>
      <c r="L26" s="5">
        <v>0.3</v>
      </c>
      <c r="M26" s="5">
        <v>18.5</v>
      </c>
      <c r="N26">
        <v>50.3</v>
      </c>
      <c r="O26">
        <v>50.3</v>
      </c>
      <c r="P26">
        <v>9.1</v>
      </c>
      <c r="Q26">
        <v>9.1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8.8000000000000007</v>
      </c>
      <c r="C27" s="5">
        <v>93</v>
      </c>
      <c r="D27" s="5">
        <v>7.7</v>
      </c>
      <c r="E27" s="5">
        <v>8.8000000000000007</v>
      </c>
      <c r="F27" s="5">
        <v>0</v>
      </c>
      <c r="G27" s="5">
        <v>0</v>
      </c>
      <c r="H27" s="5">
        <v>1002</v>
      </c>
      <c r="I27" s="5">
        <v>0</v>
      </c>
      <c r="J27" s="5">
        <v>0</v>
      </c>
      <c r="K27" s="5">
        <v>1.4</v>
      </c>
      <c r="L27" s="5">
        <v>0.3</v>
      </c>
      <c r="M27" s="5">
        <v>18.5</v>
      </c>
      <c r="N27">
        <v>50.3</v>
      </c>
      <c r="O27">
        <v>50.3</v>
      </c>
      <c r="P27">
        <v>9.1</v>
      </c>
      <c r="Q27">
        <v>9.1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8.8000000000000007</v>
      </c>
      <c r="C28" s="5">
        <v>93</v>
      </c>
      <c r="D28" s="5">
        <v>7.7</v>
      </c>
      <c r="E28" s="5">
        <v>8.8000000000000007</v>
      </c>
      <c r="F28" s="5">
        <v>2.2000000000000002</v>
      </c>
      <c r="G28" s="5">
        <v>2.5</v>
      </c>
      <c r="H28" s="5">
        <v>1002.1</v>
      </c>
      <c r="I28" s="5">
        <v>0</v>
      </c>
      <c r="J28" s="5">
        <v>0</v>
      </c>
      <c r="K28" s="5">
        <v>1.4</v>
      </c>
      <c r="L28" s="5">
        <v>0.3</v>
      </c>
      <c r="M28" s="5">
        <v>18.5</v>
      </c>
      <c r="N28">
        <v>50.3</v>
      </c>
      <c r="O28">
        <v>50.3</v>
      </c>
      <c r="P28">
        <v>9.1</v>
      </c>
      <c r="Q28">
        <v>9.1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8.8000000000000007</v>
      </c>
      <c r="C29" s="5">
        <v>93</v>
      </c>
      <c r="D29" s="5">
        <v>7.7</v>
      </c>
      <c r="E29" s="5">
        <v>8.8000000000000007</v>
      </c>
      <c r="F29" s="5">
        <v>3.2</v>
      </c>
      <c r="G29" s="5">
        <v>3.2</v>
      </c>
      <c r="H29" s="5">
        <v>1002.1</v>
      </c>
      <c r="I29" s="5">
        <v>0</v>
      </c>
      <c r="J29" s="5">
        <v>0</v>
      </c>
      <c r="K29" s="5">
        <v>1.4</v>
      </c>
      <c r="L29" s="5">
        <v>0.3</v>
      </c>
      <c r="M29" s="5">
        <v>18.5</v>
      </c>
      <c r="N29">
        <v>50.3</v>
      </c>
      <c r="O29">
        <v>50.3</v>
      </c>
      <c r="P29">
        <v>9.1</v>
      </c>
      <c r="Q29">
        <v>9.1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8.8000000000000007</v>
      </c>
      <c r="C30" s="5">
        <v>93</v>
      </c>
      <c r="D30" s="5">
        <v>7.7</v>
      </c>
      <c r="E30" s="5">
        <v>8.8000000000000007</v>
      </c>
      <c r="F30" s="5">
        <v>2.5</v>
      </c>
      <c r="G30" s="5">
        <v>2.5</v>
      </c>
      <c r="H30" s="5">
        <v>1001.9</v>
      </c>
      <c r="I30" s="5">
        <v>0</v>
      </c>
      <c r="J30" s="5">
        <v>0</v>
      </c>
      <c r="K30" s="5">
        <v>1.5</v>
      </c>
      <c r="L30" s="5">
        <v>0.4</v>
      </c>
      <c r="M30" s="5">
        <v>18.600000000000001</v>
      </c>
      <c r="N30">
        <v>50.4</v>
      </c>
      <c r="O30">
        <v>50.4</v>
      </c>
      <c r="P30">
        <v>9.1</v>
      </c>
      <c r="Q30">
        <v>9.1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8.8000000000000007</v>
      </c>
      <c r="C31" s="5">
        <v>93</v>
      </c>
      <c r="D31" s="5">
        <v>7.7</v>
      </c>
      <c r="E31" s="5">
        <v>8.8000000000000007</v>
      </c>
      <c r="F31" s="5">
        <v>2.5</v>
      </c>
      <c r="G31" s="5">
        <v>3.2</v>
      </c>
      <c r="H31" s="5">
        <v>1002.1</v>
      </c>
      <c r="I31" s="5">
        <v>0</v>
      </c>
      <c r="J31" s="5">
        <v>0</v>
      </c>
      <c r="K31" s="5">
        <v>1.5</v>
      </c>
      <c r="L31" s="5">
        <v>0.4</v>
      </c>
      <c r="M31" s="5">
        <v>18.600000000000001</v>
      </c>
      <c r="N31">
        <v>50.4</v>
      </c>
      <c r="O31">
        <v>50.4</v>
      </c>
      <c r="P31">
        <v>9.1</v>
      </c>
      <c r="Q31">
        <v>9.1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8.8000000000000007</v>
      </c>
      <c r="C32" s="5">
        <v>93</v>
      </c>
      <c r="D32" s="5">
        <v>7.7</v>
      </c>
      <c r="E32" s="5">
        <v>8.8000000000000007</v>
      </c>
      <c r="F32" s="5">
        <v>2.9</v>
      </c>
      <c r="G32" s="5">
        <v>4</v>
      </c>
      <c r="H32" s="5">
        <v>1001.9</v>
      </c>
      <c r="I32" s="5">
        <v>0</v>
      </c>
      <c r="J32" s="5">
        <v>0</v>
      </c>
      <c r="K32" s="5">
        <v>1.5</v>
      </c>
      <c r="L32" s="5">
        <v>0.4</v>
      </c>
      <c r="M32" s="5">
        <v>18.600000000000001</v>
      </c>
      <c r="N32">
        <v>50.4</v>
      </c>
      <c r="O32">
        <v>50.4</v>
      </c>
      <c r="P32">
        <v>9.1</v>
      </c>
      <c r="Q32">
        <v>9.1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8.8000000000000007</v>
      </c>
      <c r="C33" s="5">
        <v>93</v>
      </c>
      <c r="D33" s="5">
        <v>7.7</v>
      </c>
      <c r="E33" s="5">
        <v>8.8000000000000007</v>
      </c>
      <c r="F33" s="5">
        <v>2.5</v>
      </c>
      <c r="G33" s="5">
        <v>3.2</v>
      </c>
      <c r="H33" s="5">
        <v>1001.8</v>
      </c>
      <c r="I33" s="5">
        <v>0</v>
      </c>
      <c r="J33" s="5">
        <v>0</v>
      </c>
      <c r="K33" s="5">
        <v>1.5</v>
      </c>
      <c r="L33" s="5">
        <v>0.4</v>
      </c>
      <c r="M33" s="5">
        <v>18.600000000000001</v>
      </c>
      <c r="N33">
        <v>50.4</v>
      </c>
      <c r="O33">
        <v>50.4</v>
      </c>
      <c r="P33">
        <v>9.1</v>
      </c>
      <c r="Q33">
        <v>9.1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9</v>
      </c>
      <c r="C34" s="5">
        <v>93</v>
      </c>
      <c r="D34" s="5">
        <v>7.9</v>
      </c>
      <c r="E34" s="5">
        <v>9</v>
      </c>
      <c r="F34" s="5">
        <v>2.5</v>
      </c>
      <c r="G34" s="5">
        <v>3.6</v>
      </c>
      <c r="H34" s="5">
        <v>1001.9</v>
      </c>
      <c r="I34" s="5">
        <v>0</v>
      </c>
      <c r="J34" s="5">
        <v>0</v>
      </c>
      <c r="K34" s="5">
        <v>1.3</v>
      </c>
      <c r="L34" s="5">
        <v>0.4</v>
      </c>
      <c r="M34" s="5">
        <v>18.600000000000001</v>
      </c>
      <c r="N34">
        <v>50.4</v>
      </c>
      <c r="O34">
        <v>50.4</v>
      </c>
      <c r="P34">
        <v>9.1</v>
      </c>
      <c r="Q34">
        <v>9.1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9</v>
      </c>
      <c r="C35" s="5">
        <v>93</v>
      </c>
      <c r="D35" s="5">
        <v>7.9</v>
      </c>
      <c r="E35" s="5">
        <v>9</v>
      </c>
      <c r="F35" s="5">
        <v>0</v>
      </c>
      <c r="G35" s="5">
        <v>0</v>
      </c>
      <c r="H35" s="5">
        <v>1001.8</v>
      </c>
      <c r="I35" s="5">
        <v>0</v>
      </c>
      <c r="J35" s="5">
        <v>0</v>
      </c>
      <c r="K35" s="5">
        <v>1.3</v>
      </c>
      <c r="L35" s="5">
        <v>0.4</v>
      </c>
      <c r="M35" s="5">
        <v>18.600000000000001</v>
      </c>
      <c r="N35">
        <v>50.4</v>
      </c>
      <c r="O35">
        <v>50.4</v>
      </c>
      <c r="P35">
        <v>9.1</v>
      </c>
      <c r="Q35">
        <v>9.1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9.1</v>
      </c>
      <c r="C36" s="5">
        <v>93</v>
      </c>
      <c r="D36" s="5">
        <v>8</v>
      </c>
      <c r="E36" s="5">
        <v>9.1</v>
      </c>
      <c r="F36" s="5">
        <v>1.8</v>
      </c>
      <c r="G36" s="5">
        <v>2.2000000000000002</v>
      </c>
      <c r="H36" s="5">
        <v>1001.8</v>
      </c>
      <c r="I36" s="5">
        <v>0</v>
      </c>
      <c r="J36" s="5">
        <v>0</v>
      </c>
      <c r="K36" s="5">
        <v>1.3</v>
      </c>
      <c r="L36" s="5">
        <v>0.4</v>
      </c>
      <c r="M36" s="5">
        <v>18.600000000000001</v>
      </c>
      <c r="N36">
        <v>50.4</v>
      </c>
      <c r="O36">
        <v>50.4</v>
      </c>
      <c r="P36">
        <v>9.1</v>
      </c>
      <c r="Q36">
        <v>9.1999999999999993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9.1999999999999993</v>
      </c>
      <c r="C37" s="5">
        <v>94</v>
      </c>
      <c r="D37" s="5">
        <v>8.1999999999999993</v>
      </c>
      <c r="E37" s="5">
        <v>9.1999999999999993</v>
      </c>
      <c r="F37" s="5">
        <v>2.9</v>
      </c>
      <c r="G37" s="5">
        <v>4.3</v>
      </c>
      <c r="H37" s="5">
        <v>1002</v>
      </c>
      <c r="I37" s="5">
        <v>0</v>
      </c>
      <c r="J37" s="5">
        <v>0</v>
      </c>
      <c r="K37" s="5">
        <v>1.3</v>
      </c>
      <c r="L37" s="5">
        <v>0.4</v>
      </c>
      <c r="M37" s="5">
        <v>18.600000000000001</v>
      </c>
      <c r="N37">
        <v>50.4</v>
      </c>
      <c r="O37">
        <v>50.4</v>
      </c>
      <c r="P37">
        <v>9.1999999999999993</v>
      </c>
      <c r="Q37">
        <v>9.1999999999999993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9.4</v>
      </c>
      <c r="C38" s="5">
        <v>94</v>
      </c>
      <c r="D38" s="5">
        <v>8.4</v>
      </c>
      <c r="E38" s="5">
        <v>9.4</v>
      </c>
      <c r="F38" s="5">
        <v>2.5</v>
      </c>
      <c r="G38" s="5">
        <v>3.2</v>
      </c>
      <c r="H38" s="5">
        <v>1002</v>
      </c>
      <c r="I38" s="5">
        <v>0</v>
      </c>
      <c r="J38" s="5">
        <v>0</v>
      </c>
      <c r="K38" s="5">
        <v>1.3</v>
      </c>
      <c r="L38" s="5">
        <v>0.4</v>
      </c>
      <c r="M38" s="5">
        <v>18.600000000000001</v>
      </c>
      <c r="N38">
        <v>50.4</v>
      </c>
      <c r="O38">
        <v>50.4</v>
      </c>
      <c r="P38">
        <v>9.1999999999999993</v>
      </c>
      <c r="Q38">
        <v>9.1999999999999993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9.6</v>
      </c>
      <c r="C39" s="5">
        <v>93</v>
      </c>
      <c r="D39" s="5">
        <v>8.5</v>
      </c>
      <c r="E39" s="5">
        <v>9.6</v>
      </c>
      <c r="F39" s="5">
        <v>1.8</v>
      </c>
      <c r="G39" s="5">
        <v>2.9</v>
      </c>
      <c r="H39" s="5">
        <v>1001.9</v>
      </c>
      <c r="I39" s="5">
        <v>0</v>
      </c>
      <c r="J39" s="5">
        <v>0</v>
      </c>
      <c r="K39" s="5">
        <v>1.2</v>
      </c>
      <c r="L39" s="5">
        <v>0.4</v>
      </c>
      <c r="M39" s="5">
        <v>18.600000000000001</v>
      </c>
      <c r="N39">
        <v>50.4</v>
      </c>
      <c r="O39">
        <v>50.4</v>
      </c>
      <c r="P39">
        <v>9.3000000000000007</v>
      </c>
      <c r="Q39">
        <v>9.3000000000000007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9.9</v>
      </c>
      <c r="C40" s="5">
        <v>94</v>
      </c>
      <c r="D40" s="5">
        <v>8.9</v>
      </c>
      <c r="E40" s="5">
        <v>9.9</v>
      </c>
      <c r="F40" s="5">
        <v>2.2000000000000002</v>
      </c>
      <c r="G40" s="5">
        <v>2.5</v>
      </c>
      <c r="H40" s="5">
        <v>1001.9</v>
      </c>
      <c r="I40" s="5">
        <v>0</v>
      </c>
      <c r="J40" s="5">
        <v>0</v>
      </c>
      <c r="K40" s="5">
        <v>1.2</v>
      </c>
      <c r="L40" s="5">
        <v>0.4</v>
      </c>
      <c r="M40" s="5">
        <v>18.600000000000001</v>
      </c>
      <c r="N40">
        <v>50.4</v>
      </c>
      <c r="O40">
        <v>50.4</v>
      </c>
      <c r="P40">
        <v>9.3000000000000007</v>
      </c>
      <c r="Q40">
        <v>9.4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10.199999999999999</v>
      </c>
      <c r="C41" s="5">
        <v>94</v>
      </c>
      <c r="D41" s="5">
        <v>9.1999999999999993</v>
      </c>
      <c r="E41" s="5">
        <v>10.199999999999999</v>
      </c>
      <c r="F41" s="5">
        <v>0</v>
      </c>
      <c r="G41" s="5">
        <v>4.7</v>
      </c>
      <c r="H41" s="5">
        <v>1001.8</v>
      </c>
      <c r="I41" s="5">
        <v>0</v>
      </c>
      <c r="J41" s="5">
        <v>0</v>
      </c>
      <c r="K41" s="5">
        <v>1.2</v>
      </c>
      <c r="L41" s="5">
        <v>0.4</v>
      </c>
      <c r="M41" s="5">
        <v>18.600000000000001</v>
      </c>
      <c r="N41">
        <v>50.4</v>
      </c>
      <c r="O41">
        <v>50.4</v>
      </c>
      <c r="P41">
        <v>9.4</v>
      </c>
      <c r="Q41">
        <v>9.4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10.4</v>
      </c>
      <c r="C42" s="5">
        <v>94</v>
      </c>
      <c r="D42" s="5">
        <v>9.4</v>
      </c>
      <c r="E42" s="5">
        <v>10.4</v>
      </c>
      <c r="F42" s="5">
        <v>3.2</v>
      </c>
      <c r="G42" s="5">
        <v>3.2</v>
      </c>
      <c r="H42" s="5">
        <v>1001.9</v>
      </c>
      <c r="I42" s="5">
        <v>0</v>
      </c>
      <c r="J42" s="5">
        <v>0</v>
      </c>
      <c r="K42" s="5">
        <v>1.2</v>
      </c>
      <c r="L42" s="5">
        <v>0.4</v>
      </c>
      <c r="M42" s="5">
        <v>18.600000000000001</v>
      </c>
      <c r="N42">
        <v>50.4</v>
      </c>
      <c r="O42">
        <v>50.4</v>
      </c>
      <c r="P42">
        <v>9.4</v>
      </c>
      <c r="Q42">
        <v>9.5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10.5</v>
      </c>
      <c r="C43" s="5">
        <v>94</v>
      </c>
      <c r="D43" s="5">
        <v>9.5</v>
      </c>
      <c r="E43" s="5">
        <v>10.5</v>
      </c>
      <c r="F43" s="5">
        <v>4.3</v>
      </c>
      <c r="G43" s="5">
        <v>4.3</v>
      </c>
      <c r="H43" s="5">
        <v>1001.8</v>
      </c>
      <c r="I43" s="5">
        <v>0</v>
      </c>
      <c r="J43" s="5">
        <v>0</v>
      </c>
      <c r="K43" s="5">
        <v>1.2</v>
      </c>
      <c r="L43" s="5">
        <v>0.4</v>
      </c>
      <c r="M43" s="5">
        <v>18.600000000000001</v>
      </c>
      <c r="N43">
        <v>50.4</v>
      </c>
      <c r="O43">
        <v>50.4</v>
      </c>
      <c r="P43">
        <v>9.6</v>
      </c>
      <c r="Q43">
        <v>9.6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10.6</v>
      </c>
      <c r="C44" s="5">
        <v>94</v>
      </c>
      <c r="D44" s="5">
        <v>9.6</v>
      </c>
      <c r="E44" s="5">
        <v>10.6</v>
      </c>
      <c r="F44" s="5">
        <v>4.3</v>
      </c>
      <c r="G44" s="5">
        <v>4.3</v>
      </c>
      <c r="H44" s="5">
        <v>1001.6</v>
      </c>
      <c r="I44" s="5">
        <v>0</v>
      </c>
      <c r="J44" s="5">
        <v>0</v>
      </c>
      <c r="K44" s="5">
        <v>1</v>
      </c>
      <c r="L44" s="5">
        <v>0.4</v>
      </c>
      <c r="M44" s="5">
        <v>18.600000000000001</v>
      </c>
      <c r="N44">
        <v>50.4</v>
      </c>
      <c r="O44">
        <v>50.4</v>
      </c>
      <c r="P44">
        <v>9.6</v>
      </c>
      <c r="Q44">
        <v>9.6999999999999993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10.6</v>
      </c>
      <c r="C45" s="5">
        <v>94</v>
      </c>
      <c r="D45" s="5">
        <v>9.6</v>
      </c>
      <c r="E45" s="5">
        <v>10.6</v>
      </c>
      <c r="F45" s="5">
        <v>2.2000000000000002</v>
      </c>
      <c r="G45" s="5">
        <v>3.2</v>
      </c>
      <c r="H45" s="5">
        <v>1001.6</v>
      </c>
      <c r="I45" s="5">
        <v>0</v>
      </c>
      <c r="J45" s="5">
        <v>0</v>
      </c>
      <c r="K45" s="5">
        <v>1</v>
      </c>
      <c r="L45" s="5">
        <v>0.4</v>
      </c>
      <c r="M45" s="5">
        <v>18.600000000000001</v>
      </c>
      <c r="N45">
        <v>50.4</v>
      </c>
      <c r="O45">
        <v>50.4</v>
      </c>
      <c r="P45">
        <v>9.6999999999999993</v>
      </c>
      <c r="Q45">
        <v>9.8000000000000007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10.7</v>
      </c>
      <c r="C46" s="5">
        <v>94</v>
      </c>
      <c r="D46" s="5">
        <v>9.6999999999999993</v>
      </c>
      <c r="E46" s="5">
        <v>10.7</v>
      </c>
      <c r="F46" s="5">
        <v>2.2000000000000002</v>
      </c>
      <c r="G46" s="5">
        <v>3.2</v>
      </c>
      <c r="H46" s="5">
        <v>1001.6</v>
      </c>
      <c r="I46" s="5">
        <v>0</v>
      </c>
      <c r="J46" s="5">
        <v>0</v>
      </c>
      <c r="K46" s="5">
        <v>1</v>
      </c>
      <c r="L46" s="5">
        <v>0.4</v>
      </c>
      <c r="M46" s="5">
        <v>18.600000000000001</v>
      </c>
      <c r="N46">
        <v>50.4</v>
      </c>
      <c r="O46">
        <v>50.4</v>
      </c>
      <c r="P46">
        <v>9.8000000000000007</v>
      </c>
      <c r="Q46">
        <v>9.8000000000000007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10.7</v>
      </c>
      <c r="C47" s="5">
        <v>94</v>
      </c>
      <c r="D47" s="5">
        <v>9.6999999999999993</v>
      </c>
      <c r="E47" s="5">
        <v>10.7</v>
      </c>
      <c r="F47" s="5">
        <v>3.2</v>
      </c>
      <c r="G47" s="5">
        <v>4</v>
      </c>
      <c r="H47" s="5">
        <v>1001.7</v>
      </c>
      <c r="I47" s="5">
        <v>0</v>
      </c>
      <c r="J47" s="5">
        <v>0</v>
      </c>
      <c r="K47" s="5">
        <v>1.1000000000000001</v>
      </c>
      <c r="L47" s="5">
        <v>0.5</v>
      </c>
      <c r="M47" s="5">
        <v>18.7</v>
      </c>
      <c r="N47">
        <v>50.5</v>
      </c>
      <c r="O47">
        <v>50.5</v>
      </c>
      <c r="P47">
        <v>9.9</v>
      </c>
      <c r="Q47">
        <v>9.8000000000000007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10.8</v>
      </c>
      <c r="C48" s="5">
        <v>94</v>
      </c>
      <c r="D48" s="5">
        <v>9.8000000000000007</v>
      </c>
      <c r="E48" s="5">
        <v>10.8</v>
      </c>
      <c r="F48" s="5">
        <v>1.8</v>
      </c>
      <c r="G48" s="5">
        <v>2.2000000000000002</v>
      </c>
      <c r="H48" s="5">
        <v>1001.7</v>
      </c>
      <c r="I48" s="5">
        <v>0</v>
      </c>
      <c r="J48" s="5">
        <v>0</v>
      </c>
      <c r="K48" s="5">
        <v>1.1000000000000001</v>
      </c>
      <c r="L48" s="5">
        <v>0.5</v>
      </c>
      <c r="M48" s="5">
        <v>18.7</v>
      </c>
      <c r="N48">
        <v>50.5</v>
      </c>
      <c r="O48">
        <v>50.5</v>
      </c>
      <c r="P48">
        <v>10</v>
      </c>
      <c r="Q48">
        <v>9.9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10.8</v>
      </c>
      <c r="C49" s="5">
        <v>94</v>
      </c>
      <c r="D49" s="5">
        <v>9.8000000000000007</v>
      </c>
      <c r="E49" s="5">
        <v>10.8</v>
      </c>
      <c r="F49" s="5">
        <v>0</v>
      </c>
      <c r="G49" s="5">
        <v>2.9</v>
      </c>
      <c r="H49" s="5">
        <v>1001.8</v>
      </c>
      <c r="I49" s="5">
        <v>0</v>
      </c>
      <c r="J49" s="5">
        <v>0</v>
      </c>
      <c r="K49" s="5">
        <v>1</v>
      </c>
      <c r="L49" s="5">
        <v>0.5</v>
      </c>
      <c r="M49" s="5">
        <v>18.7</v>
      </c>
      <c r="N49">
        <v>50.5</v>
      </c>
      <c r="O49">
        <v>50.5</v>
      </c>
      <c r="P49">
        <v>10</v>
      </c>
      <c r="Q49">
        <v>10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10.8</v>
      </c>
      <c r="C50" s="5">
        <v>94</v>
      </c>
      <c r="D50" s="5">
        <v>9.8000000000000007</v>
      </c>
      <c r="E50" s="5">
        <v>10.8</v>
      </c>
      <c r="F50" s="5">
        <v>2.9</v>
      </c>
      <c r="G50" s="5">
        <v>2.9</v>
      </c>
      <c r="H50" s="5">
        <v>1001.8</v>
      </c>
      <c r="I50" s="5">
        <v>0</v>
      </c>
      <c r="J50" s="5">
        <v>0</v>
      </c>
      <c r="K50" s="5">
        <v>1</v>
      </c>
      <c r="L50" s="5">
        <v>0.5</v>
      </c>
      <c r="M50" s="5">
        <v>18.7</v>
      </c>
      <c r="N50">
        <v>50.5</v>
      </c>
      <c r="O50">
        <v>50.5</v>
      </c>
      <c r="P50">
        <v>10.1</v>
      </c>
      <c r="Q50">
        <v>10.1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10.8</v>
      </c>
      <c r="C51" s="5">
        <v>94</v>
      </c>
      <c r="D51" s="5">
        <v>9.8000000000000007</v>
      </c>
      <c r="E51" s="5">
        <v>10.8</v>
      </c>
      <c r="F51" s="5">
        <v>0</v>
      </c>
      <c r="G51" s="5">
        <v>4.3</v>
      </c>
      <c r="H51" s="5">
        <v>1002</v>
      </c>
      <c r="I51" s="5">
        <v>0</v>
      </c>
      <c r="J51" s="5">
        <v>0</v>
      </c>
      <c r="K51" s="5">
        <v>1</v>
      </c>
      <c r="L51" s="5">
        <v>0.5</v>
      </c>
      <c r="M51" s="5">
        <v>18.7</v>
      </c>
      <c r="N51">
        <v>50.5</v>
      </c>
      <c r="O51">
        <v>50.5</v>
      </c>
      <c r="P51">
        <v>10.199999999999999</v>
      </c>
      <c r="Q51">
        <v>10.1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10.8</v>
      </c>
      <c r="C52" s="5">
        <v>94</v>
      </c>
      <c r="D52" s="5">
        <v>9.8000000000000007</v>
      </c>
      <c r="E52" s="5">
        <v>10.8</v>
      </c>
      <c r="F52" s="5">
        <v>2.9</v>
      </c>
      <c r="G52" s="5">
        <v>6.1</v>
      </c>
      <c r="H52" s="5">
        <v>1001.7</v>
      </c>
      <c r="I52" s="5">
        <v>0</v>
      </c>
      <c r="J52" s="5">
        <v>0</v>
      </c>
      <c r="K52" s="5">
        <v>1</v>
      </c>
      <c r="L52" s="5">
        <v>0.5</v>
      </c>
      <c r="M52" s="5">
        <v>18.7</v>
      </c>
      <c r="N52">
        <v>50.5</v>
      </c>
      <c r="O52">
        <v>50.5</v>
      </c>
      <c r="P52">
        <v>10.199999999999999</v>
      </c>
      <c r="Q52">
        <v>10.199999999999999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10.8</v>
      </c>
      <c r="C53" s="5">
        <v>94</v>
      </c>
      <c r="D53" s="5">
        <v>9.8000000000000007</v>
      </c>
      <c r="E53" s="5">
        <v>10.8</v>
      </c>
      <c r="F53" s="5">
        <v>0</v>
      </c>
      <c r="G53" s="5">
        <v>4</v>
      </c>
      <c r="H53" s="5">
        <v>1002</v>
      </c>
      <c r="I53" s="5">
        <v>0</v>
      </c>
      <c r="J53" s="5">
        <v>0</v>
      </c>
      <c r="K53" s="5">
        <v>1</v>
      </c>
      <c r="L53" s="5">
        <v>0.5</v>
      </c>
      <c r="M53" s="5">
        <v>18.7</v>
      </c>
      <c r="N53">
        <v>50.5</v>
      </c>
      <c r="O53">
        <v>50.5</v>
      </c>
      <c r="P53">
        <v>10.3</v>
      </c>
      <c r="Q53">
        <v>10.199999999999999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10.8</v>
      </c>
      <c r="C54" s="5">
        <v>94</v>
      </c>
      <c r="D54" s="5">
        <v>9.8000000000000007</v>
      </c>
      <c r="E54" s="5">
        <v>10.8</v>
      </c>
      <c r="F54" s="5">
        <v>2.5</v>
      </c>
      <c r="G54" s="5">
        <v>3.6</v>
      </c>
      <c r="H54" s="5">
        <v>1001.7</v>
      </c>
      <c r="I54" s="5">
        <v>0</v>
      </c>
      <c r="J54" s="5">
        <v>0</v>
      </c>
      <c r="K54" s="5">
        <v>0.8</v>
      </c>
      <c r="L54" s="5">
        <v>0.5</v>
      </c>
      <c r="M54" s="5">
        <v>18.7</v>
      </c>
      <c r="N54">
        <v>50.5</v>
      </c>
      <c r="O54">
        <v>50.5</v>
      </c>
      <c r="P54">
        <v>10.3</v>
      </c>
      <c r="Q54">
        <v>10.3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10.8</v>
      </c>
      <c r="C55" s="5">
        <v>94</v>
      </c>
      <c r="D55" s="5">
        <v>9.8000000000000007</v>
      </c>
      <c r="E55" s="5">
        <v>10.8</v>
      </c>
      <c r="F55" s="5">
        <v>2.9</v>
      </c>
      <c r="G55" s="5">
        <v>3.2</v>
      </c>
      <c r="H55" s="5">
        <v>1001.7</v>
      </c>
      <c r="I55" s="5">
        <v>0</v>
      </c>
      <c r="J55" s="5">
        <v>0</v>
      </c>
      <c r="K55" s="5">
        <v>0.8</v>
      </c>
      <c r="L55" s="5">
        <v>0.5</v>
      </c>
      <c r="M55" s="5">
        <v>18.7</v>
      </c>
      <c r="N55">
        <v>50.5</v>
      </c>
      <c r="O55">
        <v>50.5</v>
      </c>
      <c r="P55">
        <v>10.4</v>
      </c>
      <c r="Q55">
        <v>10.3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10.8</v>
      </c>
      <c r="C56" s="5">
        <v>94</v>
      </c>
      <c r="D56" s="5">
        <v>9.8000000000000007</v>
      </c>
      <c r="E56" s="5">
        <v>10.8</v>
      </c>
      <c r="F56" s="5">
        <v>2.2000000000000002</v>
      </c>
      <c r="G56" s="5">
        <v>2.5</v>
      </c>
      <c r="H56" s="5">
        <v>1002</v>
      </c>
      <c r="I56" s="5">
        <v>0</v>
      </c>
      <c r="J56" s="5">
        <v>0</v>
      </c>
      <c r="K56" s="5">
        <v>0.8</v>
      </c>
      <c r="L56" s="5">
        <v>0.5</v>
      </c>
      <c r="M56" s="5">
        <v>18.7</v>
      </c>
      <c r="N56">
        <v>50.5</v>
      </c>
      <c r="O56">
        <v>50.5</v>
      </c>
      <c r="P56">
        <v>10.4</v>
      </c>
      <c r="Q56">
        <v>10.4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10.8</v>
      </c>
      <c r="C57" s="5">
        <v>94</v>
      </c>
      <c r="D57" s="5">
        <v>9.8000000000000007</v>
      </c>
      <c r="E57" s="5">
        <v>10.8</v>
      </c>
      <c r="F57" s="5">
        <v>2.2000000000000002</v>
      </c>
      <c r="G57" s="5">
        <v>4.3</v>
      </c>
      <c r="H57" s="5">
        <v>1001.9</v>
      </c>
      <c r="I57" s="5">
        <v>0</v>
      </c>
      <c r="J57" s="5">
        <v>0</v>
      </c>
      <c r="K57" s="5">
        <v>0.8</v>
      </c>
      <c r="L57" s="5">
        <v>0.5</v>
      </c>
      <c r="M57" s="5">
        <v>18.7</v>
      </c>
      <c r="N57">
        <v>50.5</v>
      </c>
      <c r="O57">
        <v>50.5</v>
      </c>
      <c r="P57">
        <v>10.5</v>
      </c>
      <c r="Q57">
        <v>10.4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10.9</v>
      </c>
      <c r="C58" s="5">
        <v>94</v>
      </c>
      <c r="D58" s="5">
        <v>9.9</v>
      </c>
      <c r="E58" s="5">
        <v>10.9</v>
      </c>
      <c r="F58" s="5">
        <v>7.6</v>
      </c>
      <c r="G58" s="5">
        <v>9</v>
      </c>
      <c r="H58" s="5">
        <v>1002</v>
      </c>
      <c r="I58" s="5">
        <v>0</v>
      </c>
      <c r="J58" s="5">
        <v>0</v>
      </c>
      <c r="K58" s="5">
        <v>0.8</v>
      </c>
      <c r="L58" s="5">
        <v>0.5</v>
      </c>
      <c r="M58" s="5">
        <v>18.7</v>
      </c>
      <c r="N58">
        <v>50.5</v>
      </c>
      <c r="O58">
        <v>50.5</v>
      </c>
      <c r="P58">
        <v>10.5</v>
      </c>
      <c r="Q58">
        <v>10.4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10.9</v>
      </c>
      <c r="C59" s="5">
        <v>94</v>
      </c>
      <c r="D59" s="5">
        <v>9.9</v>
      </c>
      <c r="E59" s="5">
        <v>10.9</v>
      </c>
      <c r="F59" s="5">
        <v>4.7</v>
      </c>
      <c r="G59" s="5">
        <v>5.8</v>
      </c>
      <c r="H59" s="5">
        <v>1002.2</v>
      </c>
      <c r="I59" s="5">
        <v>0</v>
      </c>
      <c r="J59" s="5">
        <v>0</v>
      </c>
      <c r="K59" s="5">
        <v>0.6</v>
      </c>
      <c r="L59" s="5">
        <v>0.5</v>
      </c>
      <c r="M59" s="5">
        <v>18.7</v>
      </c>
      <c r="N59">
        <v>50.5</v>
      </c>
      <c r="O59">
        <v>50.5</v>
      </c>
      <c r="P59">
        <v>10.5</v>
      </c>
      <c r="Q59">
        <v>10.5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11</v>
      </c>
      <c r="C60" s="5">
        <v>94</v>
      </c>
      <c r="D60" s="5">
        <v>10</v>
      </c>
      <c r="E60" s="5">
        <v>11</v>
      </c>
      <c r="F60" s="5">
        <v>3.6</v>
      </c>
      <c r="G60" s="5">
        <v>4.3</v>
      </c>
      <c r="H60" s="5">
        <v>1001.8</v>
      </c>
      <c r="I60" s="5">
        <v>0</v>
      </c>
      <c r="J60" s="5">
        <v>0</v>
      </c>
      <c r="K60" s="5">
        <v>0.6</v>
      </c>
      <c r="L60" s="5">
        <v>0.5</v>
      </c>
      <c r="M60" s="5">
        <v>18.7</v>
      </c>
      <c r="N60">
        <v>50.5</v>
      </c>
      <c r="O60">
        <v>50.5</v>
      </c>
      <c r="P60">
        <v>10.6</v>
      </c>
      <c r="Q60">
        <v>10.5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11</v>
      </c>
      <c r="C61" s="5">
        <v>94</v>
      </c>
      <c r="D61" s="5">
        <v>10</v>
      </c>
      <c r="E61" s="5">
        <v>11</v>
      </c>
      <c r="F61" s="5">
        <v>2.5</v>
      </c>
      <c r="G61" s="5">
        <v>5.8</v>
      </c>
      <c r="H61" s="5">
        <v>1002</v>
      </c>
      <c r="I61" s="5">
        <v>0</v>
      </c>
      <c r="J61" s="5">
        <v>0</v>
      </c>
      <c r="K61" s="5">
        <v>0.6</v>
      </c>
      <c r="L61" s="5">
        <v>0.5</v>
      </c>
      <c r="M61" s="5">
        <v>18.7</v>
      </c>
      <c r="N61">
        <v>50.5</v>
      </c>
      <c r="O61">
        <v>50.5</v>
      </c>
      <c r="P61">
        <v>10.6</v>
      </c>
      <c r="Q61">
        <v>10.5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11</v>
      </c>
      <c r="C62" s="5">
        <v>94</v>
      </c>
      <c r="D62" s="5">
        <v>10</v>
      </c>
      <c r="E62" s="5">
        <v>11</v>
      </c>
      <c r="F62" s="5">
        <v>1.8</v>
      </c>
      <c r="G62" s="5">
        <v>2.5</v>
      </c>
      <c r="H62" s="5">
        <v>1002</v>
      </c>
      <c r="I62" s="5">
        <v>0</v>
      </c>
      <c r="J62" s="5">
        <v>0</v>
      </c>
      <c r="K62" s="5">
        <v>0.6</v>
      </c>
      <c r="L62" s="5">
        <v>0.5</v>
      </c>
      <c r="M62" s="5">
        <v>18.7</v>
      </c>
      <c r="N62">
        <v>50.5</v>
      </c>
      <c r="O62">
        <v>50.5</v>
      </c>
      <c r="P62">
        <v>10.6</v>
      </c>
      <c r="Q62">
        <v>10.6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11</v>
      </c>
      <c r="C63" s="5">
        <v>94</v>
      </c>
      <c r="D63" s="5">
        <v>10</v>
      </c>
      <c r="E63" s="5">
        <v>11</v>
      </c>
      <c r="F63" s="5">
        <v>4.3</v>
      </c>
      <c r="G63" s="5">
        <v>7.2</v>
      </c>
      <c r="H63" s="5">
        <v>1002</v>
      </c>
      <c r="I63" s="5">
        <v>0</v>
      </c>
      <c r="J63" s="5">
        <v>0</v>
      </c>
      <c r="K63" s="5">
        <v>0.6</v>
      </c>
      <c r="L63" s="5">
        <v>0.5</v>
      </c>
      <c r="M63" s="5">
        <v>18.7</v>
      </c>
      <c r="N63">
        <v>50.5</v>
      </c>
      <c r="O63">
        <v>50.5</v>
      </c>
      <c r="P63">
        <v>10.7</v>
      </c>
      <c r="Q63">
        <v>10.6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11.1</v>
      </c>
      <c r="C64" s="5">
        <v>94</v>
      </c>
      <c r="D64" s="5">
        <v>10.1</v>
      </c>
      <c r="E64" s="5">
        <v>11.1</v>
      </c>
      <c r="F64" s="5">
        <v>2.5</v>
      </c>
      <c r="G64" s="5">
        <v>3.6</v>
      </c>
      <c r="H64" s="5">
        <v>1002</v>
      </c>
      <c r="I64" s="5">
        <v>0</v>
      </c>
      <c r="J64" s="5">
        <v>0</v>
      </c>
      <c r="K64" s="5">
        <v>0.5</v>
      </c>
      <c r="L64" s="5">
        <v>0.5</v>
      </c>
      <c r="M64" s="5">
        <v>18.7</v>
      </c>
      <c r="N64">
        <v>50.5</v>
      </c>
      <c r="O64">
        <v>50.5</v>
      </c>
      <c r="P64">
        <v>10.7</v>
      </c>
      <c r="Q64">
        <v>10.6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11.1</v>
      </c>
      <c r="C65" s="5">
        <v>94</v>
      </c>
      <c r="D65" s="5">
        <v>10.1</v>
      </c>
      <c r="E65" s="5">
        <v>11.1</v>
      </c>
      <c r="F65" s="5">
        <v>1.8</v>
      </c>
      <c r="G65" s="5">
        <v>3.2</v>
      </c>
      <c r="H65" s="5">
        <v>1001.9</v>
      </c>
      <c r="I65" s="5">
        <v>0</v>
      </c>
      <c r="J65" s="5">
        <v>0</v>
      </c>
      <c r="K65" s="5">
        <v>0.5</v>
      </c>
      <c r="L65" s="5">
        <v>0.5</v>
      </c>
      <c r="M65" s="5">
        <v>18.7</v>
      </c>
      <c r="N65">
        <v>50.5</v>
      </c>
      <c r="O65">
        <v>50.5</v>
      </c>
      <c r="P65">
        <v>10.7</v>
      </c>
      <c r="Q65">
        <v>10.7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11.1</v>
      </c>
      <c r="C66" s="5">
        <v>94</v>
      </c>
      <c r="D66" s="5">
        <v>10.1</v>
      </c>
      <c r="E66" s="5">
        <v>11.1</v>
      </c>
      <c r="F66" s="5">
        <v>3.2</v>
      </c>
      <c r="G66" s="5">
        <v>3.2</v>
      </c>
      <c r="H66" s="5">
        <v>1002</v>
      </c>
      <c r="I66" s="5">
        <v>0</v>
      </c>
      <c r="J66" s="5">
        <v>0</v>
      </c>
      <c r="K66" s="5">
        <v>0.5</v>
      </c>
      <c r="L66" s="5">
        <v>0.5</v>
      </c>
      <c r="M66" s="5">
        <v>18.7</v>
      </c>
      <c r="N66">
        <v>50.5</v>
      </c>
      <c r="O66">
        <v>50.5</v>
      </c>
      <c r="P66">
        <v>10.8</v>
      </c>
      <c r="Q66">
        <v>10.7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11.1</v>
      </c>
      <c r="C67" s="5">
        <v>94</v>
      </c>
      <c r="D67" s="5">
        <v>10.1</v>
      </c>
      <c r="E67" s="5">
        <v>11.1</v>
      </c>
      <c r="F67" s="5">
        <v>2.2000000000000002</v>
      </c>
      <c r="G67" s="5">
        <v>5.4</v>
      </c>
      <c r="H67" s="5">
        <v>1002.2</v>
      </c>
      <c r="I67" s="5">
        <v>0</v>
      </c>
      <c r="J67" s="5">
        <v>0</v>
      </c>
      <c r="K67" s="5">
        <v>0.5</v>
      </c>
      <c r="L67" s="5">
        <v>0.5</v>
      </c>
      <c r="M67" s="5">
        <v>18.7</v>
      </c>
      <c r="N67">
        <v>50.5</v>
      </c>
      <c r="O67">
        <v>50.5</v>
      </c>
      <c r="P67">
        <v>10.8</v>
      </c>
      <c r="Q67">
        <v>10.7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11.1</v>
      </c>
      <c r="C68" s="5">
        <v>94</v>
      </c>
      <c r="D68" s="5">
        <v>10.1</v>
      </c>
      <c r="E68" s="5">
        <v>11.1</v>
      </c>
      <c r="F68" s="5">
        <v>2.9</v>
      </c>
      <c r="G68" s="5">
        <v>4</v>
      </c>
      <c r="H68" s="5">
        <v>1002.4</v>
      </c>
      <c r="I68" s="5">
        <v>0</v>
      </c>
      <c r="J68" s="5">
        <v>0</v>
      </c>
      <c r="K68" s="5">
        <v>0.6</v>
      </c>
      <c r="L68" s="5">
        <v>0.6</v>
      </c>
      <c r="M68" s="5">
        <v>18.8</v>
      </c>
      <c r="N68">
        <v>50.6</v>
      </c>
      <c r="O68">
        <v>50.6</v>
      </c>
      <c r="P68">
        <v>10.9</v>
      </c>
      <c r="Q68">
        <v>10.8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11.1</v>
      </c>
      <c r="C69" s="5">
        <v>94</v>
      </c>
      <c r="D69" s="5">
        <v>10.1</v>
      </c>
      <c r="E69" s="5">
        <v>11.1</v>
      </c>
      <c r="F69" s="5">
        <v>4.7</v>
      </c>
      <c r="G69" s="5">
        <v>5</v>
      </c>
      <c r="H69" s="5">
        <v>1002.3</v>
      </c>
      <c r="I69" s="5">
        <v>0</v>
      </c>
      <c r="J69" s="5">
        <v>0</v>
      </c>
      <c r="K69" s="5">
        <v>0.6</v>
      </c>
      <c r="L69" s="5">
        <v>0.6</v>
      </c>
      <c r="M69" s="5">
        <v>18.8</v>
      </c>
      <c r="N69">
        <v>50.6</v>
      </c>
      <c r="O69">
        <v>50.6</v>
      </c>
      <c r="P69">
        <v>10.9</v>
      </c>
      <c r="Q69">
        <v>10.8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11.1</v>
      </c>
      <c r="C70" s="5">
        <v>94</v>
      </c>
      <c r="D70" s="5">
        <v>10.1</v>
      </c>
      <c r="E70" s="5">
        <v>11.1</v>
      </c>
      <c r="F70" s="5">
        <v>0</v>
      </c>
      <c r="G70" s="5">
        <v>5</v>
      </c>
      <c r="H70" s="5">
        <v>1002.2</v>
      </c>
      <c r="I70" s="5">
        <v>0</v>
      </c>
      <c r="J70" s="5">
        <v>0</v>
      </c>
      <c r="K70" s="5">
        <v>0.6</v>
      </c>
      <c r="L70" s="5">
        <v>0.6</v>
      </c>
      <c r="M70" s="5">
        <v>18.8</v>
      </c>
      <c r="N70">
        <v>50.6</v>
      </c>
      <c r="O70">
        <v>50.6</v>
      </c>
      <c r="P70">
        <v>10.9</v>
      </c>
      <c r="Q70">
        <v>10.8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11.1</v>
      </c>
      <c r="C71" s="5">
        <v>94</v>
      </c>
      <c r="D71" s="5">
        <v>10.1</v>
      </c>
      <c r="E71" s="5">
        <v>11.1</v>
      </c>
      <c r="F71" s="5">
        <v>2.9</v>
      </c>
      <c r="G71" s="5">
        <v>6.8</v>
      </c>
      <c r="H71" s="5">
        <v>1002.3</v>
      </c>
      <c r="I71" s="5">
        <v>0</v>
      </c>
      <c r="J71" s="5">
        <v>0</v>
      </c>
      <c r="K71" s="5">
        <v>0.7</v>
      </c>
      <c r="L71" s="5">
        <v>0.7</v>
      </c>
      <c r="M71" s="5">
        <v>18.899999999999999</v>
      </c>
      <c r="N71">
        <v>50.7</v>
      </c>
      <c r="O71">
        <v>50.7</v>
      </c>
      <c r="P71">
        <v>10.9</v>
      </c>
      <c r="Q71">
        <v>10.8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11.1</v>
      </c>
      <c r="C72" s="5">
        <v>94</v>
      </c>
      <c r="D72" s="5">
        <v>10.1</v>
      </c>
      <c r="E72" s="5">
        <v>11.1</v>
      </c>
      <c r="F72" s="5">
        <v>2.2000000000000002</v>
      </c>
      <c r="G72" s="5">
        <v>4.3</v>
      </c>
      <c r="H72" s="5">
        <v>1002.3</v>
      </c>
      <c r="I72" s="5">
        <v>0</v>
      </c>
      <c r="J72" s="5">
        <v>0</v>
      </c>
      <c r="K72" s="5">
        <v>0.7</v>
      </c>
      <c r="L72" s="5">
        <v>0.7</v>
      </c>
      <c r="M72" s="5">
        <v>18.899999999999999</v>
      </c>
      <c r="N72">
        <v>50.7</v>
      </c>
      <c r="O72">
        <v>50.7</v>
      </c>
      <c r="P72">
        <v>10.9</v>
      </c>
      <c r="Q72">
        <v>10.9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11.1</v>
      </c>
      <c r="C73" s="5">
        <v>94</v>
      </c>
      <c r="D73" s="5">
        <v>10.1</v>
      </c>
      <c r="E73" s="5">
        <v>11.1</v>
      </c>
      <c r="F73" s="5">
        <v>2.9</v>
      </c>
      <c r="G73" s="5">
        <v>3.2</v>
      </c>
      <c r="H73" s="5">
        <v>1002.3</v>
      </c>
      <c r="I73" s="5">
        <v>0</v>
      </c>
      <c r="J73" s="5">
        <v>0</v>
      </c>
      <c r="K73" s="5">
        <v>0.7</v>
      </c>
      <c r="L73" s="5">
        <v>0.7</v>
      </c>
      <c r="M73" s="5">
        <v>18.899999999999999</v>
      </c>
      <c r="N73">
        <v>50.7</v>
      </c>
      <c r="O73">
        <v>50.7</v>
      </c>
      <c r="P73">
        <v>10.9</v>
      </c>
      <c r="Q73">
        <v>10.9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11.1</v>
      </c>
      <c r="C74" s="5">
        <v>94</v>
      </c>
      <c r="D74" s="5">
        <v>10.1</v>
      </c>
      <c r="E74" s="5">
        <v>11.1</v>
      </c>
      <c r="F74" s="5">
        <v>5.4</v>
      </c>
      <c r="G74" s="5">
        <v>7.6</v>
      </c>
      <c r="H74" s="5">
        <v>1002.2</v>
      </c>
      <c r="I74" s="5">
        <v>0</v>
      </c>
      <c r="J74" s="5">
        <v>0</v>
      </c>
      <c r="K74" s="5">
        <v>0.7</v>
      </c>
      <c r="L74" s="5">
        <v>0.8</v>
      </c>
      <c r="M74" s="5">
        <v>19</v>
      </c>
      <c r="N74">
        <v>50.8</v>
      </c>
      <c r="O74">
        <v>50.8</v>
      </c>
      <c r="P74">
        <v>11</v>
      </c>
      <c r="Q74">
        <v>10.9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11.1</v>
      </c>
      <c r="C75" s="5">
        <v>94</v>
      </c>
      <c r="D75" s="5">
        <v>10.1</v>
      </c>
      <c r="E75" s="5">
        <v>11.1</v>
      </c>
      <c r="F75" s="5">
        <v>0</v>
      </c>
      <c r="G75" s="5">
        <v>6.1</v>
      </c>
      <c r="H75" s="5">
        <v>1002.3</v>
      </c>
      <c r="I75" s="5">
        <v>0</v>
      </c>
      <c r="J75" s="5">
        <v>0</v>
      </c>
      <c r="K75" s="5">
        <v>0.7</v>
      </c>
      <c r="L75" s="5">
        <v>0.8</v>
      </c>
      <c r="M75" s="5">
        <v>19</v>
      </c>
      <c r="N75">
        <v>50.8</v>
      </c>
      <c r="O75">
        <v>50.8</v>
      </c>
      <c r="P75">
        <v>11</v>
      </c>
      <c r="Q75">
        <v>10.9</v>
      </c>
      <c r="R75" s="54">
        <v>4.5833333333333302E-2</v>
      </c>
      <c r="T75" s="93"/>
      <c r="U75" s="96"/>
      <c r="V75" s="92">
        <f t="shared" ref="V75:V138" si="2">IF($K75&gt;0,1,"")</f>
        <v>1</v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11.1</v>
      </c>
      <c r="C76" s="5">
        <v>94</v>
      </c>
      <c r="D76" s="5">
        <v>10.1</v>
      </c>
      <c r="E76" s="5">
        <v>11.1</v>
      </c>
      <c r="F76" s="5">
        <v>5.4</v>
      </c>
      <c r="G76" s="5">
        <v>5.8</v>
      </c>
      <c r="H76" s="5">
        <v>1002.2</v>
      </c>
      <c r="I76" s="5">
        <v>0</v>
      </c>
      <c r="J76" s="5">
        <v>0</v>
      </c>
      <c r="K76" s="5">
        <v>0.8</v>
      </c>
      <c r="L76" s="5">
        <v>0.9</v>
      </c>
      <c r="M76" s="5">
        <v>19.100000000000001</v>
      </c>
      <c r="N76">
        <v>50.9</v>
      </c>
      <c r="O76">
        <v>50.9</v>
      </c>
      <c r="P76">
        <v>11</v>
      </c>
      <c r="Q76">
        <v>11</v>
      </c>
      <c r="R76" s="54">
        <v>4.65277777777778E-2</v>
      </c>
      <c r="T76" s="93"/>
      <c r="U76" s="96"/>
      <c r="V76" s="92">
        <f t="shared" si="2"/>
        <v>1</v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11.1</v>
      </c>
      <c r="C77" s="5">
        <v>94</v>
      </c>
      <c r="D77" s="5">
        <v>10.1</v>
      </c>
      <c r="E77" s="5">
        <v>11.1</v>
      </c>
      <c r="F77" s="5">
        <v>0</v>
      </c>
      <c r="G77" s="5">
        <v>2.5</v>
      </c>
      <c r="H77" s="5">
        <v>1002.2</v>
      </c>
      <c r="I77" s="5">
        <v>0</v>
      </c>
      <c r="J77" s="5">
        <v>0</v>
      </c>
      <c r="K77" s="5">
        <v>0.8</v>
      </c>
      <c r="L77" s="5">
        <v>0.9</v>
      </c>
      <c r="M77" s="5">
        <v>19.100000000000001</v>
      </c>
      <c r="N77">
        <v>50.9</v>
      </c>
      <c r="O77">
        <v>50.9</v>
      </c>
      <c r="P77">
        <v>11</v>
      </c>
      <c r="Q77">
        <v>11</v>
      </c>
      <c r="R77" s="54">
        <v>4.72222222222222E-2</v>
      </c>
      <c r="T77" s="93"/>
      <c r="U77" s="96"/>
      <c r="V77" s="92">
        <f t="shared" si="2"/>
        <v>1</v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11.1</v>
      </c>
      <c r="C78" s="5">
        <v>94</v>
      </c>
      <c r="D78" s="5">
        <v>10.1</v>
      </c>
      <c r="E78" s="5">
        <v>11.1</v>
      </c>
      <c r="F78" s="5">
        <v>4</v>
      </c>
      <c r="G78" s="5">
        <v>7.9</v>
      </c>
      <c r="H78" s="5">
        <v>1002.4</v>
      </c>
      <c r="I78" s="5">
        <v>0</v>
      </c>
      <c r="J78" s="5">
        <v>0</v>
      </c>
      <c r="K78" s="5">
        <v>0.8</v>
      </c>
      <c r="L78" s="5">
        <v>0.9</v>
      </c>
      <c r="M78" s="5">
        <v>19.100000000000001</v>
      </c>
      <c r="N78">
        <v>50.9</v>
      </c>
      <c r="O78">
        <v>50.9</v>
      </c>
      <c r="P78">
        <v>11</v>
      </c>
      <c r="Q78">
        <v>11</v>
      </c>
      <c r="R78" s="54">
        <v>4.7916666666666698E-2</v>
      </c>
      <c r="T78" s="93"/>
      <c r="U78" s="96"/>
      <c r="V78" s="92">
        <f t="shared" si="2"/>
        <v>1</v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11.1</v>
      </c>
      <c r="C79" s="5">
        <v>94</v>
      </c>
      <c r="D79" s="5">
        <v>10.1</v>
      </c>
      <c r="E79" s="5">
        <v>11.1</v>
      </c>
      <c r="F79" s="5">
        <v>4.3</v>
      </c>
      <c r="G79" s="5">
        <v>5</v>
      </c>
      <c r="H79" s="5">
        <v>1002</v>
      </c>
      <c r="I79" s="5">
        <v>0</v>
      </c>
      <c r="J79" s="5">
        <v>0</v>
      </c>
      <c r="K79" s="5">
        <v>0.6</v>
      </c>
      <c r="L79" s="5">
        <v>0.9</v>
      </c>
      <c r="M79" s="5">
        <v>19.100000000000001</v>
      </c>
      <c r="N79">
        <v>50.9</v>
      </c>
      <c r="O79">
        <v>50.9</v>
      </c>
      <c r="P79">
        <v>11.1</v>
      </c>
      <c r="Q79">
        <v>11</v>
      </c>
      <c r="R79" s="54">
        <v>4.8611111111111098E-2</v>
      </c>
      <c r="T79" s="93"/>
      <c r="U79" s="96"/>
      <c r="V79" s="92">
        <f t="shared" si="2"/>
        <v>1</v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11.1</v>
      </c>
      <c r="C80" s="5">
        <v>94</v>
      </c>
      <c r="D80" s="5">
        <v>10.1</v>
      </c>
      <c r="E80" s="5">
        <v>11.1</v>
      </c>
      <c r="F80" s="5">
        <v>1.8</v>
      </c>
      <c r="G80" s="5">
        <v>4</v>
      </c>
      <c r="H80" s="5">
        <v>1002.2</v>
      </c>
      <c r="I80" s="5">
        <v>0</v>
      </c>
      <c r="J80" s="5">
        <v>0</v>
      </c>
      <c r="K80" s="5">
        <v>0.6</v>
      </c>
      <c r="L80" s="5">
        <v>0.9</v>
      </c>
      <c r="M80" s="5">
        <v>19.100000000000001</v>
      </c>
      <c r="N80">
        <v>50.9</v>
      </c>
      <c r="O80">
        <v>50.9</v>
      </c>
      <c r="P80">
        <v>11</v>
      </c>
      <c r="Q80">
        <v>11</v>
      </c>
      <c r="R80" s="54">
        <v>4.9305555555555602E-2</v>
      </c>
      <c r="T80" s="93"/>
      <c r="U80" s="96"/>
      <c r="V80" s="92">
        <f t="shared" si="2"/>
        <v>1</v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11.1</v>
      </c>
      <c r="C81" s="5">
        <v>94</v>
      </c>
      <c r="D81" s="5">
        <v>10.1</v>
      </c>
      <c r="E81" s="5">
        <v>11.1</v>
      </c>
      <c r="F81" s="5">
        <v>3.6</v>
      </c>
      <c r="G81" s="5">
        <v>3.6</v>
      </c>
      <c r="H81" s="5">
        <v>1002.4</v>
      </c>
      <c r="I81" s="5">
        <v>0</v>
      </c>
      <c r="J81" s="5">
        <v>0</v>
      </c>
      <c r="K81" s="5">
        <v>0.6</v>
      </c>
      <c r="L81" s="5">
        <v>0.9</v>
      </c>
      <c r="M81" s="5">
        <v>19.100000000000001</v>
      </c>
      <c r="N81">
        <v>50.9</v>
      </c>
      <c r="O81">
        <v>50.9</v>
      </c>
      <c r="P81">
        <v>11.1</v>
      </c>
      <c r="Q81">
        <v>11</v>
      </c>
      <c r="R81" s="54">
        <v>0.05</v>
      </c>
      <c r="T81" s="93"/>
      <c r="U81" s="96"/>
      <c r="V81" s="92">
        <f t="shared" si="2"/>
        <v>1</v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11.1</v>
      </c>
      <c r="C82" s="5">
        <v>94</v>
      </c>
      <c r="D82" s="5">
        <v>10.1</v>
      </c>
      <c r="E82" s="5">
        <v>11.1</v>
      </c>
      <c r="F82" s="5">
        <v>3.2</v>
      </c>
      <c r="G82" s="5">
        <v>5.4</v>
      </c>
      <c r="H82" s="5">
        <v>1002.3</v>
      </c>
      <c r="I82" s="5">
        <v>0</v>
      </c>
      <c r="J82" s="5">
        <v>0</v>
      </c>
      <c r="K82" s="5">
        <v>0.6</v>
      </c>
      <c r="L82" s="5">
        <v>0.9</v>
      </c>
      <c r="M82" s="5">
        <v>19.100000000000001</v>
      </c>
      <c r="N82">
        <v>50.9</v>
      </c>
      <c r="O82">
        <v>50.9</v>
      </c>
      <c r="P82">
        <v>11.1</v>
      </c>
      <c r="Q82">
        <v>11</v>
      </c>
      <c r="R82" s="54">
        <v>5.0694444444444403E-2</v>
      </c>
      <c r="T82" s="93"/>
      <c r="U82" s="96"/>
      <c r="V82" s="92">
        <f t="shared" si="2"/>
        <v>1</v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11.1</v>
      </c>
      <c r="C83" s="5">
        <v>94</v>
      </c>
      <c r="D83" s="5">
        <v>10.1</v>
      </c>
      <c r="E83" s="5">
        <v>11.1</v>
      </c>
      <c r="F83" s="5">
        <v>4.3</v>
      </c>
      <c r="G83" s="5">
        <v>6.1</v>
      </c>
      <c r="H83" s="5">
        <v>1002.5</v>
      </c>
      <c r="I83" s="5">
        <v>0</v>
      </c>
      <c r="J83" s="5">
        <v>0</v>
      </c>
      <c r="K83" s="5">
        <v>0.6</v>
      </c>
      <c r="L83" s="5">
        <v>0.9</v>
      </c>
      <c r="M83" s="5">
        <v>19.100000000000001</v>
      </c>
      <c r="N83">
        <v>50.9</v>
      </c>
      <c r="O83">
        <v>50.9</v>
      </c>
      <c r="P83">
        <v>11.1</v>
      </c>
      <c r="Q83">
        <v>11</v>
      </c>
      <c r="R83" s="54">
        <v>5.1388888888888901E-2</v>
      </c>
      <c r="T83" s="93"/>
      <c r="U83" s="96"/>
      <c r="V83" s="92">
        <f t="shared" si="2"/>
        <v>1</v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11.1</v>
      </c>
      <c r="C84" s="5">
        <v>94</v>
      </c>
      <c r="D84" s="5">
        <v>10.1</v>
      </c>
      <c r="E84" s="5">
        <v>11.1</v>
      </c>
      <c r="F84" s="5">
        <v>2.2000000000000002</v>
      </c>
      <c r="G84" s="5">
        <v>3.2</v>
      </c>
      <c r="H84" s="5">
        <v>1002.4</v>
      </c>
      <c r="I84" s="5">
        <v>0</v>
      </c>
      <c r="J84" s="5">
        <v>0</v>
      </c>
      <c r="K84" s="5">
        <v>0.6</v>
      </c>
      <c r="L84" s="5">
        <v>0.9</v>
      </c>
      <c r="M84" s="5">
        <v>19.100000000000001</v>
      </c>
      <c r="N84">
        <v>50.9</v>
      </c>
      <c r="O84">
        <v>50.9</v>
      </c>
      <c r="P84">
        <v>11.1</v>
      </c>
      <c r="Q84">
        <v>11</v>
      </c>
      <c r="R84" s="54">
        <v>5.2083333333333301E-2</v>
      </c>
      <c r="T84" s="93"/>
      <c r="U84" s="96"/>
      <c r="V84" s="92">
        <f t="shared" si="2"/>
        <v>1</v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11.2</v>
      </c>
      <c r="C85" s="5">
        <v>94</v>
      </c>
      <c r="D85" s="5">
        <v>10.199999999999999</v>
      </c>
      <c r="E85" s="5">
        <v>11.2</v>
      </c>
      <c r="F85" s="5">
        <v>1.8</v>
      </c>
      <c r="G85" s="5">
        <v>4.3</v>
      </c>
      <c r="H85" s="5">
        <v>1002.4</v>
      </c>
      <c r="I85" s="5">
        <v>0</v>
      </c>
      <c r="J85" s="5">
        <v>0</v>
      </c>
      <c r="K85" s="5">
        <v>0.6</v>
      </c>
      <c r="L85" s="5">
        <v>0.9</v>
      </c>
      <c r="M85" s="5">
        <v>19.100000000000001</v>
      </c>
      <c r="N85">
        <v>50.9</v>
      </c>
      <c r="O85">
        <v>50.9</v>
      </c>
      <c r="P85">
        <v>11.1</v>
      </c>
      <c r="Q85">
        <v>11</v>
      </c>
      <c r="R85" s="54">
        <v>5.2777777777777798E-2</v>
      </c>
      <c r="T85" s="93"/>
      <c r="U85" s="96"/>
      <c r="V85" s="92">
        <f t="shared" si="2"/>
        <v>1</v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11.2</v>
      </c>
      <c r="C86" s="5">
        <v>94</v>
      </c>
      <c r="D86" s="5">
        <v>10.199999999999999</v>
      </c>
      <c r="E86" s="5">
        <v>11.2</v>
      </c>
      <c r="F86" s="5">
        <v>3.6</v>
      </c>
      <c r="G86" s="5">
        <v>6.1</v>
      </c>
      <c r="H86" s="5">
        <v>1002.6</v>
      </c>
      <c r="I86" s="5">
        <v>0</v>
      </c>
      <c r="J86" s="5">
        <v>0</v>
      </c>
      <c r="K86" s="5">
        <v>0.6</v>
      </c>
      <c r="L86" s="5">
        <v>0.9</v>
      </c>
      <c r="M86" s="5">
        <v>19.100000000000001</v>
      </c>
      <c r="N86">
        <v>50.9</v>
      </c>
      <c r="O86">
        <v>50.9</v>
      </c>
      <c r="P86">
        <v>11.1</v>
      </c>
      <c r="Q86">
        <v>11.1</v>
      </c>
      <c r="R86" s="54">
        <v>5.3472222222222199E-2</v>
      </c>
      <c r="T86" s="93"/>
      <c r="U86" s="96"/>
      <c r="V86" s="92">
        <f t="shared" si="2"/>
        <v>1</v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11.2</v>
      </c>
      <c r="C87" s="5">
        <v>94</v>
      </c>
      <c r="D87" s="5">
        <v>10.199999999999999</v>
      </c>
      <c r="E87" s="5">
        <v>11.2</v>
      </c>
      <c r="F87" s="5">
        <v>6.1</v>
      </c>
      <c r="G87" s="5">
        <v>6.1</v>
      </c>
      <c r="H87" s="5">
        <v>1002.5</v>
      </c>
      <c r="I87" s="5">
        <v>0</v>
      </c>
      <c r="J87" s="5">
        <v>0</v>
      </c>
      <c r="K87" s="5">
        <v>0.6</v>
      </c>
      <c r="L87" s="5">
        <v>0.9</v>
      </c>
      <c r="M87" s="5">
        <v>19.100000000000001</v>
      </c>
      <c r="N87">
        <v>50.9</v>
      </c>
      <c r="O87">
        <v>50.9</v>
      </c>
      <c r="P87">
        <v>11.1</v>
      </c>
      <c r="Q87">
        <v>11.1</v>
      </c>
      <c r="R87" s="54">
        <v>5.4166666666666703E-2</v>
      </c>
      <c r="T87" s="93"/>
      <c r="U87" s="96"/>
      <c r="V87" s="92">
        <f t="shared" si="2"/>
        <v>1</v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11.2</v>
      </c>
      <c r="C88" s="5">
        <v>94</v>
      </c>
      <c r="D88" s="5">
        <v>10.199999999999999</v>
      </c>
      <c r="E88" s="5">
        <v>11.2</v>
      </c>
      <c r="F88" s="5">
        <v>3.2</v>
      </c>
      <c r="G88" s="5">
        <v>3.6</v>
      </c>
      <c r="H88" s="5">
        <v>1002.6</v>
      </c>
      <c r="I88" s="5">
        <v>0</v>
      </c>
      <c r="J88" s="5">
        <v>0</v>
      </c>
      <c r="K88" s="5">
        <v>0.7</v>
      </c>
      <c r="L88" s="5">
        <v>1</v>
      </c>
      <c r="M88" s="5">
        <v>19.2</v>
      </c>
      <c r="N88">
        <v>51</v>
      </c>
      <c r="O88">
        <v>51</v>
      </c>
      <c r="P88">
        <v>11.2</v>
      </c>
      <c r="Q88">
        <v>11.1</v>
      </c>
      <c r="R88" s="54">
        <v>5.4861111111111097E-2</v>
      </c>
      <c r="T88" s="93"/>
      <c r="U88" s="96"/>
      <c r="V88" s="92">
        <f t="shared" si="2"/>
        <v>1</v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11.2</v>
      </c>
      <c r="C89" s="5">
        <v>94</v>
      </c>
      <c r="D89" s="5">
        <v>10.199999999999999</v>
      </c>
      <c r="E89" s="5">
        <v>11.2</v>
      </c>
      <c r="F89" s="5">
        <v>1.8</v>
      </c>
      <c r="G89" s="5">
        <v>8.3000000000000007</v>
      </c>
      <c r="H89" s="5">
        <v>1002.5</v>
      </c>
      <c r="I89" s="5">
        <v>0</v>
      </c>
      <c r="J89" s="5">
        <v>0</v>
      </c>
      <c r="K89" s="5">
        <v>0.7</v>
      </c>
      <c r="L89" s="5">
        <v>1.1000000000000001</v>
      </c>
      <c r="M89" s="5">
        <v>19.3</v>
      </c>
      <c r="N89">
        <v>51.1</v>
      </c>
      <c r="O89">
        <v>51.1</v>
      </c>
      <c r="P89">
        <v>11.2</v>
      </c>
      <c r="Q89">
        <v>11.1</v>
      </c>
      <c r="R89" s="54">
        <v>5.5555555555555601E-2</v>
      </c>
      <c r="T89" s="93"/>
      <c r="U89" s="96"/>
      <c r="V89" s="92">
        <f t="shared" si="2"/>
        <v>1</v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11.3</v>
      </c>
      <c r="C90" s="5">
        <v>94</v>
      </c>
      <c r="D90" s="5">
        <v>10.3</v>
      </c>
      <c r="E90" s="5">
        <v>11.3</v>
      </c>
      <c r="F90" s="5">
        <v>4.7</v>
      </c>
      <c r="G90" s="5">
        <v>9.4</v>
      </c>
      <c r="H90" s="5">
        <v>1002.4</v>
      </c>
      <c r="I90" s="5">
        <v>0</v>
      </c>
      <c r="J90" s="5">
        <v>0</v>
      </c>
      <c r="K90" s="5">
        <v>0.8</v>
      </c>
      <c r="L90" s="5">
        <v>1.2</v>
      </c>
      <c r="M90" s="5">
        <v>19.399999999999999</v>
      </c>
      <c r="N90">
        <v>51.2</v>
      </c>
      <c r="O90">
        <v>51.2</v>
      </c>
      <c r="P90">
        <v>11.2</v>
      </c>
      <c r="Q90">
        <v>11.1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11.3</v>
      </c>
      <c r="C91" s="5">
        <v>94</v>
      </c>
      <c r="D91" s="5">
        <v>10.3</v>
      </c>
      <c r="E91" s="5">
        <v>11.3</v>
      </c>
      <c r="F91" s="5">
        <v>2.9</v>
      </c>
      <c r="G91" s="5">
        <v>9.6999999999999993</v>
      </c>
      <c r="H91" s="5">
        <v>1002.5</v>
      </c>
      <c r="I91" s="5">
        <v>0</v>
      </c>
      <c r="J91" s="5">
        <v>0</v>
      </c>
      <c r="K91" s="5">
        <v>0.9</v>
      </c>
      <c r="L91" s="5">
        <v>1.3</v>
      </c>
      <c r="M91" s="5">
        <v>19.5</v>
      </c>
      <c r="N91">
        <v>51.3</v>
      </c>
      <c r="O91">
        <v>51.3</v>
      </c>
      <c r="P91">
        <v>11.2</v>
      </c>
      <c r="Q91">
        <v>11.1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11.3</v>
      </c>
      <c r="C92" s="5">
        <v>94</v>
      </c>
      <c r="D92" s="5">
        <v>10.3</v>
      </c>
      <c r="E92" s="5">
        <v>11.3</v>
      </c>
      <c r="F92" s="5">
        <v>9.6999999999999993</v>
      </c>
      <c r="G92" s="5">
        <v>11.5</v>
      </c>
      <c r="H92" s="5">
        <v>1002.4</v>
      </c>
      <c r="I92" s="5">
        <v>0</v>
      </c>
      <c r="J92" s="5">
        <v>0</v>
      </c>
      <c r="K92" s="5">
        <v>1.1000000000000001</v>
      </c>
      <c r="L92" s="5">
        <v>1.5</v>
      </c>
      <c r="M92" s="5">
        <v>19.7</v>
      </c>
      <c r="N92">
        <v>51.5</v>
      </c>
      <c r="O92">
        <v>51.5</v>
      </c>
      <c r="P92">
        <v>11.2</v>
      </c>
      <c r="Q92">
        <v>11.1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11.3</v>
      </c>
      <c r="C93" s="5">
        <v>94</v>
      </c>
      <c r="D93" s="5">
        <v>10.3</v>
      </c>
      <c r="E93" s="5">
        <v>11.3</v>
      </c>
      <c r="F93" s="5">
        <v>4.7</v>
      </c>
      <c r="G93" s="5">
        <v>10.1</v>
      </c>
      <c r="H93" s="5">
        <v>1002.5</v>
      </c>
      <c r="I93" s="5">
        <v>0</v>
      </c>
      <c r="J93" s="5">
        <v>0</v>
      </c>
      <c r="K93" s="5">
        <v>1.1000000000000001</v>
      </c>
      <c r="L93" s="5">
        <v>1.5</v>
      </c>
      <c r="M93" s="5">
        <v>19.7</v>
      </c>
      <c r="N93">
        <v>51.5</v>
      </c>
      <c r="O93">
        <v>51.5</v>
      </c>
      <c r="P93">
        <v>11.2</v>
      </c>
      <c r="Q93">
        <v>11.2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11.3</v>
      </c>
      <c r="C94" s="5">
        <v>94</v>
      </c>
      <c r="D94" s="5">
        <v>10.3</v>
      </c>
      <c r="E94" s="5">
        <v>11.3</v>
      </c>
      <c r="F94" s="5">
        <v>5.4</v>
      </c>
      <c r="G94" s="5">
        <v>5.8</v>
      </c>
      <c r="H94" s="5">
        <v>1002.5</v>
      </c>
      <c r="I94" s="5">
        <v>0</v>
      </c>
      <c r="J94" s="5">
        <v>0</v>
      </c>
      <c r="K94" s="5">
        <v>1.2</v>
      </c>
      <c r="L94" s="5">
        <v>1.6</v>
      </c>
      <c r="M94" s="5">
        <v>19.8</v>
      </c>
      <c r="N94">
        <v>51.6</v>
      </c>
      <c r="O94">
        <v>51.6</v>
      </c>
      <c r="P94">
        <v>11.3</v>
      </c>
      <c r="Q94">
        <v>11.2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11.3</v>
      </c>
      <c r="C95" s="5">
        <v>94</v>
      </c>
      <c r="D95" s="5">
        <v>10.3</v>
      </c>
      <c r="E95" s="5">
        <v>11.3</v>
      </c>
      <c r="F95" s="5">
        <v>4</v>
      </c>
      <c r="G95" s="5">
        <v>6.8</v>
      </c>
      <c r="H95" s="5">
        <v>1002.5</v>
      </c>
      <c r="I95" s="5">
        <v>0</v>
      </c>
      <c r="J95" s="5">
        <v>0</v>
      </c>
      <c r="K95" s="5">
        <v>1.3</v>
      </c>
      <c r="L95" s="5">
        <v>1.7</v>
      </c>
      <c r="M95" s="5">
        <v>19.899999999999999</v>
      </c>
      <c r="N95">
        <v>51.7</v>
      </c>
      <c r="O95">
        <v>51.7</v>
      </c>
      <c r="P95">
        <v>11.3</v>
      </c>
      <c r="Q95">
        <v>11.2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11.3</v>
      </c>
      <c r="C96" s="5">
        <v>94</v>
      </c>
      <c r="D96" s="5">
        <v>10.3</v>
      </c>
      <c r="E96" s="5">
        <v>11.3</v>
      </c>
      <c r="F96" s="5">
        <v>3.2</v>
      </c>
      <c r="G96" s="5">
        <v>3.6</v>
      </c>
      <c r="H96" s="5">
        <v>1002.3</v>
      </c>
      <c r="I96" s="5">
        <v>0</v>
      </c>
      <c r="J96" s="5">
        <v>0</v>
      </c>
      <c r="K96" s="5">
        <v>1.4</v>
      </c>
      <c r="L96" s="5">
        <v>1.8</v>
      </c>
      <c r="M96" s="5">
        <v>20</v>
      </c>
      <c r="N96">
        <v>51.8</v>
      </c>
      <c r="O96">
        <v>51.8</v>
      </c>
      <c r="P96">
        <v>11.3</v>
      </c>
      <c r="Q96">
        <v>11.2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11.3</v>
      </c>
      <c r="C97" s="5">
        <v>94</v>
      </c>
      <c r="D97" s="5">
        <v>10.3</v>
      </c>
      <c r="E97" s="5">
        <v>11.3</v>
      </c>
      <c r="F97" s="5">
        <v>3.2</v>
      </c>
      <c r="G97" s="5">
        <v>5.8</v>
      </c>
      <c r="H97" s="5">
        <v>1002.4</v>
      </c>
      <c r="I97" s="5">
        <v>0</v>
      </c>
      <c r="J97" s="5">
        <v>0</v>
      </c>
      <c r="K97" s="5">
        <v>1.5</v>
      </c>
      <c r="L97" s="5">
        <v>1.9</v>
      </c>
      <c r="M97" s="5">
        <v>20.100000000000001</v>
      </c>
      <c r="N97">
        <v>51.9</v>
      </c>
      <c r="O97">
        <v>51.9</v>
      </c>
      <c r="P97">
        <v>11.3</v>
      </c>
      <c r="Q97">
        <v>11.2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11.3</v>
      </c>
      <c r="C98" s="5">
        <v>94</v>
      </c>
      <c r="D98" s="5">
        <v>10.3</v>
      </c>
      <c r="E98" s="5">
        <v>11.3</v>
      </c>
      <c r="F98" s="5">
        <v>7.9</v>
      </c>
      <c r="G98" s="5">
        <v>14.4</v>
      </c>
      <c r="H98" s="5">
        <v>1002.5</v>
      </c>
      <c r="I98" s="5">
        <v>0</v>
      </c>
      <c r="J98" s="5">
        <v>0</v>
      </c>
      <c r="K98" s="5">
        <v>1.6</v>
      </c>
      <c r="L98" s="5">
        <v>2</v>
      </c>
      <c r="M98" s="5">
        <v>20.2</v>
      </c>
      <c r="N98">
        <v>52</v>
      </c>
      <c r="O98">
        <v>52</v>
      </c>
      <c r="P98">
        <v>11.3</v>
      </c>
      <c r="Q98">
        <v>11.2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11.3</v>
      </c>
      <c r="C99" s="5">
        <v>94</v>
      </c>
      <c r="D99" s="5">
        <v>10.3</v>
      </c>
      <c r="E99" s="5">
        <v>11.3</v>
      </c>
      <c r="F99" s="5">
        <v>6.8</v>
      </c>
      <c r="G99" s="5">
        <v>11.9</v>
      </c>
      <c r="H99" s="5">
        <v>1002.5</v>
      </c>
      <c r="I99" s="5">
        <v>0</v>
      </c>
      <c r="J99" s="5">
        <v>0</v>
      </c>
      <c r="K99" s="5">
        <v>1.6</v>
      </c>
      <c r="L99" s="5">
        <v>2</v>
      </c>
      <c r="M99" s="5">
        <v>20.2</v>
      </c>
      <c r="N99">
        <v>52</v>
      </c>
      <c r="O99">
        <v>52</v>
      </c>
      <c r="P99">
        <v>11.3</v>
      </c>
      <c r="Q99">
        <v>11.2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11.3</v>
      </c>
      <c r="C100" s="5">
        <v>94</v>
      </c>
      <c r="D100" s="5">
        <v>10.3</v>
      </c>
      <c r="E100" s="5">
        <v>11.3</v>
      </c>
      <c r="F100" s="5">
        <v>7.6</v>
      </c>
      <c r="G100" s="5">
        <v>7.6</v>
      </c>
      <c r="H100" s="5">
        <v>1002.3</v>
      </c>
      <c r="I100" s="5">
        <v>0</v>
      </c>
      <c r="J100" s="5">
        <v>0</v>
      </c>
      <c r="K100" s="5">
        <v>1.6</v>
      </c>
      <c r="L100" s="5">
        <v>2</v>
      </c>
      <c r="M100" s="5">
        <v>20.2</v>
      </c>
      <c r="N100">
        <v>52</v>
      </c>
      <c r="O100">
        <v>52</v>
      </c>
      <c r="P100">
        <v>11.3</v>
      </c>
      <c r="Q100">
        <v>11.3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11.3</v>
      </c>
      <c r="C101" s="5">
        <v>94</v>
      </c>
      <c r="D101" s="5">
        <v>10.3</v>
      </c>
      <c r="E101" s="5">
        <v>11.3</v>
      </c>
      <c r="F101" s="5">
        <v>3.2</v>
      </c>
      <c r="G101" s="5">
        <v>4</v>
      </c>
      <c r="H101" s="5">
        <v>1002.6</v>
      </c>
      <c r="I101" s="5">
        <v>0</v>
      </c>
      <c r="J101" s="5">
        <v>0</v>
      </c>
      <c r="K101" s="5">
        <v>1.6</v>
      </c>
      <c r="L101" s="5">
        <v>2</v>
      </c>
      <c r="M101" s="5">
        <v>20.2</v>
      </c>
      <c r="N101">
        <v>52</v>
      </c>
      <c r="O101">
        <v>52</v>
      </c>
      <c r="P101">
        <v>11.3</v>
      </c>
      <c r="Q101">
        <v>11.3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11.3</v>
      </c>
      <c r="C102" s="5">
        <v>94</v>
      </c>
      <c r="D102" s="5">
        <v>10.3</v>
      </c>
      <c r="E102" s="5">
        <v>11.3</v>
      </c>
      <c r="F102" s="5">
        <v>6.1</v>
      </c>
      <c r="G102" s="5">
        <v>14</v>
      </c>
      <c r="H102" s="5">
        <v>1002.5</v>
      </c>
      <c r="I102" s="5">
        <v>0</v>
      </c>
      <c r="J102" s="5">
        <v>0</v>
      </c>
      <c r="K102" s="5">
        <v>1.6</v>
      </c>
      <c r="L102" s="5">
        <v>2</v>
      </c>
      <c r="M102" s="5">
        <v>20.2</v>
      </c>
      <c r="N102">
        <v>52</v>
      </c>
      <c r="O102">
        <v>52</v>
      </c>
      <c r="P102">
        <v>11.3</v>
      </c>
      <c r="Q102">
        <v>11.3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11.3</v>
      </c>
      <c r="C103" s="5">
        <v>94</v>
      </c>
      <c r="D103" s="5">
        <v>10.3</v>
      </c>
      <c r="E103" s="5">
        <v>11.3</v>
      </c>
      <c r="F103" s="5">
        <v>6.5</v>
      </c>
      <c r="G103" s="5">
        <v>10.8</v>
      </c>
      <c r="H103" s="5">
        <v>1002.4</v>
      </c>
      <c r="I103" s="5">
        <v>0</v>
      </c>
      <c r="J103" s="5">
        <v>0</v>
      </c>
      <c r="K103" s="5">
        <v>1.6</v>
      </c>
      <c r="L103" s="5">
        <v>2</v>
      </c>
      <c r="M103" s="5">
        <v>20.2</v>
      </c>
      <c r="N103">
        <v>52</v>
      </c>
      <c r="O103">
        <v>52</v>
      </c>
      <c r="P103">
        <v>11.3</v>
      </c>
      <c r="Q103">
        <v>11.3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11.2</v>
      </c>
      <c r="C104" s="5">
        <v>94</v>
      </c>
      <c r="D104" s="5">
        <v>10.199999999999999</v>
      </c>
      <c r="E104" s="5">
        <v>11.2</v>
      </c>
      <c r="F104" s="5">
        <v>2.5</v>
      </c>
      <c r="G104" s="5">
        <v>5.4</v>
      </c>
      <c r="H104" s="5">
        <v>1002.6</v>
      </c>
      <c r="I104" s="5">
        <v>0</v>
      </c>
      <c r="J104" s="5">
        <v>0</v>
      </c>
      <c r="K104" s="5">
        <v>1.5</v>
      </c>
      <c r="L104" s="5">
        <v>2</v>
      </c>
      <c r="M104" s="5">
        <v>20.2</v>
      </c>
      <c r="N104">
        <v>52</v>
      </c>
      <c r="O104">
        <v>52</v>
      </c>
      <c r="P104">
        <v>11.3</v>
      </c>
      <c r="Q104">
        <v>11.3</v>
      </c>
      <c r="R104" s="54">
        <v>6.5972222222222196E-2</v>
      </c>
      <c r="T104" s="93"/>
      <c r="U104" s="96"/>
      <c r="V104" s="92">
        <f t="shared" si="2"/>
        <v>1</v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11.2</v>
      </c>
      <c r="C105" s="5">
        <v>94</v>
      </c>
      <c r="D105" s="5">
        <v>10.199999999999999</v>
      </c>
      <c r="E105" s="5">
        <v>11.2</v>
      </c>
      <c r="F105" s="5">
        <v>0</v>
      </c>
      <c r="G105" s="5">
        <v>4</v>
      </c>
      <c r="H105" s="5">
        <v>1002.5</v>
      </c>
      <c r="I105" s="5">
        <v>0</v>
      </c>
      <c r="J105" s="5">
        <v>0</v>
      </c>
      <c r="K105" s="5">
        <v>1.5</v>
      </c>
      <c r="L105" s="5">
        <v>2</v>
      </c>
      <c r="M105" s="5">
        <v>20.2</v>
      </c>
      <c r="N105">
        <v>52</v>
      </c>
      <c r="O105">
        <v>52</v>
      </c>
      <c r="P105">
        <v>11.3</v>
      </c>
      <c r="Q105">
        <v>11.3</v>
      </c>
      <c r="R105" s="54">
        <v>6.6666666666666693E-2</v>
      </c>
      <c r="T105" s="93"/>
      <c r="U105" s="96"/>
      <c r="V105" s="92">
        <f t="shared" si="2"/>
        <v>1</v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11.3</v>
      </c>
      <c r="C106" s="5">
        <v>94</v>
      </c>
      <c r="D106" s="5">
        <v>10.3</v>
      </c>
      <c r="E106" s="5">
        <v>11.3</v>
      </c>
      <c r="F106" s="5">
        <v>4.7</v>
      </c>
      <c r="G106" s="5">
        <v>5</v>
      </c>
      <c r="H106" s="5">
        <v>1002.6</v>
      </c>
      <c r="I106" s="5">
        <v>0</v>
      </c>
      <c r="J106" s="5">
        <v>0</v>
      </c>
      <c r="K106" s="5">
        <v>1.6</v>
      </c>
      <c r="L106" s="5">
        <v>2.1</v>
      </c>
      <c r="M106" s="5">
        <v>20.3</v>
      </c>
      <c r="N106">
        <v>52.1</v>
      </c>
      <c r="O106">
        <v>52.1</v>
      </c>
      <c r="P106">
        <v>11.3</v>
      </c>
      <c r="Q106">
        <v>11.3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11.2</v>
      </c>
      <c r="C107" s="5">
        <v>94</v>
      </c>
      <c r="D107" s="5">
        <v>10.199999999999999</v>
      </c>
      <c r="E107" s="5">
        <v>11.2</v>
      </c>
      <c r="F107" s="5">
        <v>0</v>
      </c>
      <c r="G107" s="5">
        <v>3.6</v>
      </c>
      <c r="H107" s="5">
        <v>1002.4</v>
      </c>
      <c r="I107" s="5">
        <v>0</v>
      </c>
      <c r="J107" s="5">
        <v>0</v>
      </c>
      <c r="K107" s="5">
        <v>1.6</v>
      </c>
      <c r="L107" s="5">
        <v>2.1</v>
      </c>
      <c r="M107" s="5">
        <v>20.3</v>
      </c>
      <c r="N107">
        <v>52.1</v>
      </c>
      <c r="O107">
        <v>52.1</v>
      </c>
      <c r="P107">
        <v>11.3</v>
      </c>
      <c r="Q107">
        <v>11.3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11.2</v>
      </c>
      <c r="C108" s="5">
        <v>94</v>
      </c>
      <c r="D108" s="5">
        <v>10.199999999999999</v>
      </c>
      <c r="E108" s="5">
        <v>11.2</v>
      </c>
      <c r="F108" s="5">
        <v>3.2</v>
      </c>
      <c r="G108" s="5">
        <v>8.3000000000000007</v>
      </c>
      <c r="H108" s="5">
        <v>1002.6</v>
      </c>
      <c r="I108" s="5">
        <v>0</v>
      </c>
      <c r="J108" s="5">
        <v>0</v>
      </c>
      <c r="K108" s="5">
        <v>1.6</v>
      </c>
      <c r="L108" s="5">
        <v>2.1</v>
      </c>
      <c r="M108" s="5">
        <v>20.3</v>
      </c>
      <c r="N108">
        <v>52.1</v>
      </c>
      <c r="O108">
        <v>52.1</v>
      </c>
      <c r="P108">
        <v>11.3</v>
      </c>
      <c r="Q108">
        <v>11.3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11.3</v>
      </c>
      <c r="C109" s="5">
        <v>94</v>
      </c>
      <c r="D109" s="5">
        <v>10.3</v>
      </c>
      <c r="E109" s="5">
        <v>11.3</v>
      </c>
      <c r="F109" s="5">
        <v>6.5</v>
      </c>
      <c r="G109" s="5">
        <v>12.6</v>
      </c>
      <c r="H109" s="5">
        <v>1002.5</v>
      </c>
      <c r="I109" s="5">
        <v>0</v>
      </c>
      <c r="J109" s="5">
        <v>0</v>
      </c>
      <c r="K109" s="5">
        <v>1.6</v>
      </c>
      <c r="L109" s="5">
        <v>2.1</v>
      </c>
      <c r="M109" s="5">
        <v>20.3</v>
      </c>
      <c r="N109">
        <v>52.1</v>
      </c>
      <c r="O109">
        <v>52.1</v>
      </c>
      <c r="P109">
        <v>11.3</v>
      </c>
      <c r="Q109">
        <v>11.3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11.3</v>
      </c>
      <c r="C110" s="5">
        <v>94</v>
      </c>
      <c r="D110" s="5">
        <v>10.3</v>
      </c>
      <c r="E110" s="5">
        <v>11.3</v>
      </c>
      <c r="F110" s="5">
        <v>4</v>
      </c>
      <c r="G110" s="5">
        <v>6.5</v>
      </c>
      <c r="H110" s="5">
        <v>1002.5</v>
      </c>
      <c r="I110" s="5">
        <v>0</v>
      </c>
      <c r="J110" s="5">
        <v>0</v>
      </c>
      <c r="K110" s="5">
        <v>1.6</v>
      </c>
      <c r="L110" s="5">
        <v>2.1</v>
      </c>
      <c r="M110" s="5">
        <v>20.3</v>
      </c>
      <c r="N110">
        <v>52.1</v>
      </c>
      <c r="O110">
        <v>52.1</v>
      </c>
      <c r="P110">
        <v>11.3</v>
      </c>
      <c r="Q110">
        <v>11.3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11.3</v>
      </c>
      <c r="C111" s="5">
        <v>94</v>
      </c>
      <c r="D111" s="5">
        <v>10.3</v>
      </c>
      <c r="E111" s="5">
        <v>11.3</v>
      </c>
      <c r="F111" s="5">
        <v>2.9</v>
      </c>
      <c r="G111" s="5">
        <v>8.6</v>
      </c>
      <c r="H111" s="5">
        <v>1002.6</v>
      </c>
      <c r="I111" s="5">
        <v>0</v>
      </c>
      <c r="J111" s="5">
        <v>0</v>
      </c>
      <c r="K111" s="5">
        <v>1.6</v>
      </c>
      <c r="L111" s="5">
        <v>2.1</v>
      </c>
      <c r="M111" s="5">
        <v>20.3</v>
      </c>
      <c r="N111">
        <v>52.1</v>
      </c>
      <c r="O111">
        <v>52.1</v>
      </c>
      <c r="P111">
        <v>11.4</v>
      </c>
      <c r="Q111">
        <v>11.3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11.3</v>
      </c>
      <c r="C112" s="5">
        <v>94</v>
      </c>
      <c r="D112" s="5">
        <v>10.3</v>
      </c>
      <c r="E112" s="5">
        <v>11.3</v>
      </c>
      <c r="F112" s="5">
        <v>2.5</v>
      </c>
      <c r="G112" s="5">
        <v>6.8</v>
      </c>
      <c r="H112" s="5">
        <v>1002.5</v>
      </c>
      <c r="I112" s="5">
        <v>0</v>
      </c>
      <c r="J112" s="5">
        <v>0</v>
      </c>
      <c r="K112" s="5">
        <v>1.6</v>
      </c>
      <c r="L112" s="5">
        <v>2.1</v>
      </c>
      <c r="M112" s="5">
        <v>20.3</v>
      </c>
      <c r="N112">
        <v>52.1</v>
      </c>
      <c r="O112">
        <v>52.1</v>
      </c>
      <c r="P112">
        <v>11.3</v>
      </c>
      <c r="Q112">
        <v>11.3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11.3</v>
      </c>
      <c r="C113" s="5">
        <v>94</v>
      </c>
      <c r="D113" s="5">
        <v>10.3</v>
      </c>
      <c r="E113" s="5">
        <v>11.3</v>
      </c>
      <c r="F113" s="5">
        <v>4.3</v>
      </c>
      <c r="G113" s="5">
        <v>5.4</v>
      </c>
      <c r="H113" s="5">
        <v>1002.4</v>
      </c>
      <c r="I113" s="5">
        <v>0</v>
      </c>
      <c r="J113" s="5">
        <v>0</v>
      </c>
      <c r="K113" s="5">
        <v>1.6</v>
      </c>
      <c r="L113" s="5">
        <v>2.1</v>
      </c>
      <c r="M113" s="5">
        <v>20.3</v>
      </c>
      <c r="N113">
        <v>52.1</v>
      </c>
      <c r="O113">
        <v>52.1</v>
      </c>
      <c r="P113">
        <v>11.4</v>
      </c>
      <c r="Q113">
        <v>11.3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11.3</v>
      </c>
      <c r="C114" s="5">
        <v>94</v>
      </c>
      <c r="D114" s="5">
        <v>10.3</v>
      </c>
      <c r="E114" s="5">
        <v>11.3</v>
      </c>
      <c r="F114" s="5">
        <v>2.9</v>
      </c>
      <c r="G114" s="5">
        <v>2.9</v>
      </c>
      <c r="H114" s="5">
        <v>1002.3</v>
      </c>
      <c r="I114" s="5">
        <v>0</v>
      </c>
      <c r="J114" s="5">
        <v>0</v>
      </c>
      <c r="K114" s="5">
        <v>1.7</v>
      </c>
      <c r="L114" s="5">
        <v>2.2000000000000002</v>
      </c>
      <c r="M114" s="5">
        <v>20.399999999999999</v>
      </c>
      <c r="N114">
        <v>52.2</v>
      </c>
      <c r="O114">
        <v>52.2</v>
      </c>
      <c r="P114">
        <v>11.4</v>
      </c>
      <c r="Q114">
        <v>11.3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11.3</v>
      </c>
      <c r="C115" s="5">
        <v>94</v>
      </c>
      <c r="D115" s="5">
        <v>10.3</v>
      </c>
      <c r="E115" s="5">
        <v>11.3</v>
      </c>
      <c r="F115" s="5">
        <v>2.9</v>
      </c>
      <c r="G115" s="5">
        <v>7.9</v>
      </c>
      <c r="H115" s="5">
        <v>1002.5</v>
      </c>
      <c r="I115" s="5">
        <v>0</v>
      </c>
      <c r="J115" s="5">
        <v>0</v>
      </c>
      <c r="K115" s="5">
        <v>1.7</v>
      </c>
      <c r="L115" s="5">
        <v>2.2000000000000002</v>
      </c>
      <c r="M115" s="5">
        <v>20.399999999999999</v>
      </c>
      <c r="N115">
        <v>52.2</v>
      </c>
      <c r="O115">
        <v>52.2</v>
      </c>
      <c r="P115">
        <v>11.4</v>
      </c>
      <c r="Q115">
        <v>11.3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11.3</v>
      </c>
      <c r="C116" s="5">
        <v>94</v>
      </c>
      <c r="D116" s="5">
        <v>10.3</v>
      </c>
      <c r="E116" s="5">
        <v>11.3</v>
      </c>
      <c r="F116" s="5">
        <v>4.3</v>
      </c>
      <c r="G116" s="5">
        <v>5</v>
      </c>
      <c r="H116" s="5">
        <v>1002.4</v>
      </c>
      <c r="I116" s="5">
        <v>0</v>
      </c>
      <c r="J116" s="5">
        <v>0</v>
      </c>
      <c r="K116" s="5">
        <v>1.7</v>
      </c>
      <c r="L116" s="5">
        <v>2.2000000000000002</v>
      </c>
      <c r="M116" s="5">
        <v>20.399999999999999</v>
      </c>
      <c r="N116">
        <v>52.2</v>
      </c>
      <c r="O116">
        <v>52.2</v>
      </c>
      <c r="P116">
        <v>11.4</v>
      </c>
      <c r="Q116">
        <v>11.3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11.3</v>
      </c>
      <c r="C117" s="5">
        <v>94</v>
      </c>
      <c r="D117" s="5">
        <v>10.3</v>
      </c>
      <c r="E117" s="5">
        <v>11.3</v>
      </c>
      <c r="F117" s="5">
        <v>9</v>
      </c>
      <c r="G117" s="5">
        <v>9</v>
      </c>
      <c r="H117" s="5">
        <v>1002.4</v>
      </c>
      <c r="I117" s="5">
        <v>0</v>
      </c>
      <c r="J117" s="5">
        <v>0</v>
      </c>
      <c r="K117" s="5">
        <v>1.7</v>
      </c>
      <c r="L117" s="5">
        <v>2.2000000000000002</v>
      </c>
      <c r="M117" s="5">
        <v>20.399999999999999</v>
      </c>
      <c r="N117">
        <v>52.2</v>
      </c>
      <c r="O117">
        <v>52.2</v>
      </c>
      <c r="P117">
        <v>11.4</v>
      </c>
      <c r="Q117">
        <v>11.3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11.3</v>
      </c>
      <c r="C118" s="5">
        <v>94</v>
      </c>
      <c r="D118" s="5">
        <v>10.3</v>
      </c>
      <c r="E118" s="5">
        <v>11.3</v>
      </c>
      <c r="F118" s="5">
        <v>4</v>
      </c>
      <c r="G118" s="5">
        <v>9</v>
      </c>
      <c r="H118" s="5">
        <v>1002.4</v>
      </c>
      <c r="I118" s="5">
        <v>0</v>
      </c>
      <c r="J118" s="5">
        <v>0</v>
      </c>
      <c r="K118" s="5">
        <v>1.8</v>
      </c>
      <c r="L118" s="5">
        <v>2.2999999999999998</v>
      </c>
      <c r="M118" s="5">
        <v>20.5</v>
      </c>
      <c r="N118">
        <v>52.3</v>
      </c>
      <c r="O118">
        <v>52.3</v>
      </c>
      <c r="P118">
        <v>11.4</v>
      </c>
      <c r="Q118">
        <v>11.3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11.3</v>
      </c>
      <c r="C119" s="5">
        <v>94</v>
      </c>
      <c r="D119" s="5">
        <v>10.3</v>
      </c>
      <c r="E119" s="5">
        <v>11.3</v>
      </c>
      <c r="F119" s="5">
        <v>2.9</v>
      </c>
      <c r="G119" s="5">
        <v>7.9</v>
      </c>
      <c r="H119" s="5">
        <v>1002.4</v>
      </c>
      <c r="I119" s="5">
        <v>0</v>
      </c>
      <c r="J119" s="5">
        <v>0</v>
      </c>
      <c r="K119" s="5">
        <v>1.9</v>
      </c>
      <c r="L119" s="5">
        <v>2.4</v>
      </c>
      <c r="M119" s="5">
        <v>20.6</v>
      </c>
      <c r="N119">
        <v>52.4</v>
      </c>
      <c r="O119">
        <v>52.4</v>
      </c>
      <c r="P119">
        <v>11.4</v>
      </c>
      <c r="Q119">
        <v>11.4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11.3</v>
      </c>
      <c r="C120" s="5">
        <v>94</v>
      </c>
      <c r="D120" s="5">
        <v>10.3</v>
      </c>
      <c r="E120" s="5">
        <v>11.3</v>
      </c>
      <c r="F120" s="5">
        <v>3.2</v>
      </c>
      <c r="G120" s="5">
        <v>5.8</v>
      </c>
      <c r="H120" s="5">
        <v>1002.4</v>
      </c>
      <c r="I120" s="5">
        <v>0</v>
      </c>
      <c r="J120" s="5">
        <v>0</v>
      </c>
      <c r="K120" s="5">
        <v>1.9</v>
      </c>
      <c r="L120" s="5">
        <v>2.4</v>
      </c>
      <c r="M120" s="5">
        <v>20.6</v>
      </c>
      <c r="N120">
        <v>52.4</v>
      </c>
      <c r="O120">
        <v>52.4</v>
      </c>
      <c r="P120">
        <v>11.4</v>
      </c>
      <c r="Q120">
        <v>11.4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11.3</v>
      </c>
      <c r="C121" s="5">
        <v>94</v>
      </c>
      <c r="D121" s="5">
        <v>10.3</v>
      </c>
      <c r="E121" s="5">
        <v>11.3</v>
      </c>
      <c r="F121" s="5">
        <v>5</v>
      </c>
      <c r="G121" s="5">
        <v>13.7</v>
      </c>
      <c r="H121" s="5">
        <v>1002.4</v>
      </c>
      <c r="I121" s="5">
        <v>0</v>
      </c>
      <c r="J121" s="5">
        <v>0</v>
      </c>
      <c r="K121" s="5">
        <v>1.9</v>
      </c>
      <c r="L121" s="5">
        <v>2.4</v>
      </c>
      <c r="M121" s="5">
        <v>20.6</v>
      </c>
      <c r="N121">
        <v>52.4</v>
      </c>
      <c r="O121">
        <v>52.4</v>
      </c>
      <c r="P121">
        <v>11.4</v>
      </c>
      <c r="Q121">
        <v>11.4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11.4</v>
      </c>
      <c r="C122" s="5">
        <v>94</v>
      </c>
      <c r="D122" s="5">
        <v>10.4</v>
      </c>
      <c r="E122" s="5">
        <v>11.4</v>
      </c>
      <c r="F122" s="5">
        <v>2.2000000000000002</v>
      </c>
      <c r="G122" s="5">
        <v>7.6</v>
      </c>
      <c r="H122" s="5">
        <v>1002.7</v>
      </c>
      <c r="I122" s="5">
        <v>0</v>
      </c>
      <c r="J122" s="5">
        <v>0</v>
      </c>
      <c r="K122" s="5">
        <v>1.9</v>
      </c>
      <c r="L122" s="5">
        <v>2.4</v>
      </c>
      <c r="M122" s="5">
        <v>20.6</v>
      </c>
      <c r="N122">
        <v>52.4</v>
      </c>
      <c r="O122">
        <v>52.4</v>
      </c>
      <c r="P122">
        <v>11.4</v>
      </c>
      <c r="Q122">
        <v>11.4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11.4</v>
      </c>
      <c r="C123" s="5">
        <v>94</v>
      </c>
      <c r="D123" s="5">
        <v>10.4</v>
      </c>
      <c r="E123" s="5">
        <v>11.4</v>
      </c>
      <c r="F123" s="5">
        <v>5</v>
      </c>
      <c r="G123" s="5">
        <v>18</v>
      </c>
      <c r="H123" s="5">
        <v>1002.6</v>
      </c>
      <c r="I123" s="5">
        <v>0</v>
      </c>
      <c r="J123" s="5">
        <v>0</v>
      </c>
      <c r="K123" s="5">
        <v>1.9</v>
      </c>
      <c r="L123" s="5">
        <v>2.4</v>
      </c>
      <c r="M123" s="5">
        <v>20.6</v>
      </c>
      <c r="N123">
        <v>52.4</v>
      </c>
      <c r="O123">
        <v>52.4</v>
      </c>
      <c r="P123">
        <v>11.4</v>
      </c>
      <c r="Q123">
        <v>11.4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11.4</v>
      </c>
      <c r="C124" s="5">
        <v>94</v>
      </c>
      <c r="D124" s="5">
        <v>10.4</v>
      </c>
      <c r="E124" s="5">
        <v>11.4</v>
      </c>
      <c r="F124" s="5">
        <v>2.2000000000000002</v>
      </c>
      <c r="G124" s="5">
        <v>6.5</v>
      </c>
      <c r="H124" s="5">
        <v>1002.5</v>
      </c>
      <c r="I124" s="5">
        <v>0</v>
      </c>
      <c r="J124" s="5">
        <v>0</v>
      </c>
      <c r="K124" s="5">
        <v>1.8</v>
      </c>
      <c r="L124" s="5">
        <v>2.4</v>
      </c>
      <c r="M124" s="5">
        <v>20.6</v>
      </c>
      <c r="N124">
        <v>52.4</v>
      </c>
      <c r="O124">
        <v>52.4</v>
      </c>
      <c r="P124">
        <v>11.4</v>
      </c>
      <c r="Q124">
        <v>11.4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11.4</v>
      </c>
      <c r="C125" s="5">
        <v>94</v>
      </c>
      <c r="D125" s="5">
        <v>10.4</v>
      </c>
      <c r="E125" s="5">
        <v>11.4</v>
      </c>
      <c r="F125" s="5">
        <v>7.6</v>
      </c>
      <c r="G125" s="5">
        <v>8.6</v>
      </c>
      <c r="H125" s="5">
        <v>1002.5</v>
      </c>
      <c r="I125" s="5">
        <v>0</v>
      </c>
      <c r="J125" s="5">
        <v>0</v>
      </c>
      <c r="K125" s="5">
        <v>1.8</v>
      </c>
      <c r="L125" s="5">
        <v>2.4</v>
      </c>
      <c r="M125" s="5">
        <v>20.6</v>
      </c>
      <c r="N125">
        <v>52.4</v>
      </c>
      <c r="O125">
        <v>52.4</v>
      </c>
      <c r="P125">
        <v>11.4</v>
      </c>
      <c r="Q125">
        <v>11.4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11.4</v>
      </c>
      <c r="C126" s="5">
        <v>94</v>
      </c>
      <c r="D126" s="5">
        <v>10.4</v>
      </c>
      <c r="E126" s="5">
        <v>11.4</v>
      </c>
      <c r="F126" s="5">
        <v>5</v>
      </c>
      <c r="G126" s="5">
        <v>7.6</v>
      </c>
      <c r="H126" s="5">
        <v>1002.6</v>
      </c>
      <c r="I126" s="5">
        <v>0</v>
      </c>
      <c r="J126" s="5">
        <v>0</v>
      </c>
      <c r="K126" s="5">
        <v>1.8</v>
      </c>
      <c r="L126" s="5">
        <v>2.4</v>
      </c>
      <c r="M126" s="5">
        <v>20.6</v>
      </c>
      <c r="N126">
        <v>52.4</v>
      </c>
      <c r="O126">
        <v>52.4</v>
      </c>
      <c r="P126">
        <v>11.4</v>
      </c>
      <c r="Q126">
        <v>11.4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11.4</v>
      </c>
      <c r="C127" s="5">
        <v>94</v>
      </c>
      <c r="D127" s="5">
        <v>10.4</v>
      </c>
      <c r="E127" s="5">
        <v>11.4</v>
      </c>
      <c r="F127" s="5">
        <v>4</v>
      </c>
      <c r="G127" s="5">
        <v>9.6999999999999993</v>
      </c>
      <c r="H127" s="5">
        <v>1002.7</v>
      </c>
      <c r="I127" s="5">
        <v>0</v>
      </c>
      <c r="J127" s="5">
        <v>0</v>
      </c>
      <c r="K127" s="5">
        <v>1.8</v>
      </c>
      <c r="L127" s="5">
        <v>2.4</v>
      </c>
      <c r="M127" s="5">
        <v>20.6</v>
      </c>
      <c r="N127">
        <v>52.4</v>
      </c>
      <c r="O127">
        <v>52.4</v>
      </c>
      <c r="P127">
        <v>11.4</v>
      </c>
      <c r="Q127">
        <v>11.4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11.4</v>
      </c>
      <c r="C128" s="5">
        <v>94</v>
      </c>
      <c r="D128" s="5">
        <v>10.4</v>
      </c>
      <c r="E128" s="5">
        <v>11.4</v>
      </c>
      <c r="F128" s="5">
        <v>0</v>
      </c>
      <c r="G128" s="5">
        <v>3.2</v>
      </c>
      <c r="H128" s="5">
        <v>1002.5</v>
      </c>
      <c r="I128" s="5">
        <v>0</v>
      </c>
      <c r="J128" s="5">
        <v>0</v>
      </c>
      <c r="K128" s="5">
        <v>1.8</v>
      </c>
      <c r="L128" s="5">
        <v>2.4</v>
      </c>
      <c r="M128" s="5">
        <v>20.6</v>
      </c>
      <c r="N128">
        <v>52.4</v>
      </c>
      <c r="O128">
        <v>52.4</v>
      </c>
      <c r="P128">
        <v>11.4</v>
      </c>
      <c r="Q128">
        <v>11.4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11.4</v>
      </c>
      <c r="C129" s="5">
        <v>94</v>
      </c>
      <c r="D129" s="5">
        <v>10.4</v>
      </c>
      <c r="E129" s="5">
        <v>11.4</v>
      </c>
      <c r="F129" s="5">
        <v>3.6</v>
      </c>
      <c r="G129" s="5">
        <v>6.8</v>
      </c>
      <c r="H129" s="5">
        <v>1002.5</v>
      </c>
      <c r="I129" s="5">
        <v>0</v>
      </c>
      <c r="J129" s="5">
        <v>0</v>
      </c>
      <c r="K129" s="5">
        <v>1.6</v>
      </c>
      <c r="L129" s="5">
        <v>2.4</v>
      </c>
      <c r="M129" s="5">
        <v>20.6</v>
      </c>
      <c r="N129">
        <v>52.4</v>
      </c>
      <c r="O129">
        <v>52.4</v>
      </c>
      <c r="P129">
        <v>11.4</v>
      </c>
      <c r="Q129">
        <v>11.4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11.3</v>
      </c>
      <c r="C130" s="5">
        <v>94</v>
      </c>
      <c r="D130" s="5">
        <v>10.3</v>
      </c>
      <c r="E130" s="5">
        <v>11.3</v>
      </c>
      <c r="F130" s="5">
        <v>5</v>
      </c>
      <c r="G130" s="5">
        <v>7.6</v>
      </c>
      <c r="H130" s="5">
        <v>1002.7</v>
      </c>
      <c r="I130" s="5">
        <v>0</v>
      </c>
      <c r="J130" s="5">
        <v>0</v>
      </c>
      <c r="K130" s="5">
        <v>1.6</v>
      </c>
      <c r="L130" s="5">
        <v>2.4</v>
      </c>
      <c r="M130" s="5">
        <v>20.6</v>
      </c>
      <c r="N130">
        <v>52.4</v>
      </c>
      <c r="O130">
        <v>52.4</v>
      </c>
      <c r="P130">
        <v>11.5</v>
      </c>
      <c r="Q130">
        <v>11.4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11.3</v>
      </c>
      <c r="C131" s="5">
        <v>94</v>
      </c>
      <c r="D131" s="5">
        <v>10.3</v>
      </c>
      <c r="E131" s="5">
        <v>11.3</v>
      </c>
      <c r="F131" s="5">
        <v>1.8</v>
      </c>
      <c r="G131" s="5">
        <v>7.6</v>
      </c>
      <c r="H131" s="5">
        <v>1002.7</v>
      </c>
      <c r="I131" s="5">
        <v>0</v>
      </c>
      <c r="J131" s="5">
        <v>0</v>
      </c>
      <c r="K131" s="5">
        <v>1.6</v>
      </c>
      <c r="L131" s="5">
        <v>2.4</v>
      </c>
      <c r="M131" s="5">
        <v>20.6</v>
      </c>
      <c r="N131">
        <v>52.4</v>
      </c>
      <c r="O131">
        <v>52.4</v>
      </c>
      <c r="P131">
        <v>11.5</v>
      </c>
      <c r="Q131">
        <v>11.4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11.3</v>
      </c>
      <c r="C132" s="5">
        <v>94</v>
      </c>
      <c r="D132" s="5">
        <v>10.3</v>
      </c>
      <c r="E132" s="5">
        <v>11.3</v>
      </c>
      <c r="F132" s="5">
        <v>6.8</v>
      </c>
      <c r="G132" s="5">
        <v>7.9</v>
      </c>
      <c r="H132" s="5">
        <v>1002.7</v>
      </c>
      <c r="I132" s="5">
        <v>0</v>
      </c>
      <c r="J132" s="5">
        <v>0</v>
      </c>
      <c r="K132" s="5">
        <v>1.6</v>
      </c>
      <c r="L132" s="5">
        <v>2.4</v>
      </c>
      <c r="M132" s="5">
        <v>20.6</v>
      </c>
      <c r="N132">
        <v>52.4</v>
      </c>
      <c r="O132">
        <v>52.4</v>
      </c>
      <c r="P132">
        <v>11.5</v>
      </c>
      <c r="Q132">
        <v>11.5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11.3</v>
      </c>
      <c r="C133" s="5">
        <v>94</v>
      </c>
      <c r="D133" s="5">
        <v>10.3</v>
      </c>
      <c r="E133" s="5">
        <v>11.3</v>
      </c>
      <c r="F133" s="5">
        <v>2.2000000000000002</v>
      </c>
      <c r="G133" s="5">
        <v>6.1</v>
      </c>
      <c r="H133" s="5">
        <v>1002.4</v>
      </c>
      <c r="I133" s="5">
        <v>0</v>
      </c>
      <c r="J133" s="5">
        <v>0</v>
      </c>
      <c r="K133" s="5">
        <v>1.6</v>
      </c>
      <c r="L133" s="5">
        <v>2.4</v>
      </c>
      <c r="M133" s="5">
        <v>20.6</v>
      </c>
      <c r="N133">
        <v>52.4</v>
      </c>
      <c r="O133">
        <v>52.4</v>
      </c>
      <c r="P133">
        <v>11.5</v>
      </c>
      <c r="Q133">
        <v>11.5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11.3</v>
      </c>
      <c r="C134" s="5">
        <v>94</v>
      </c>
      <c r="D134" s="5">
        <v>10.3</v>
      </c>
      <c r="E134" s="5">
        <v>11.3</v>
      </c>
      <c r="F134" s="5">
        <v>0</v>
      </c>
      <c r="G134" s="5">
        <v>6.1</v>
      </c>
      <c r="H134" s="5">
        <v>1002.7</v>
      </c>
      <c r="I134" s="5">
        <v>0</v>
      </c>
      <c r="J134" s="5">
        <v>0</v>
      </c>
      <c r="K134" s="5">
        <v>1.5</v>
      </c>
      <c r="L134" s="5">
        <v>2.4</v>
      </c>
      <c r="M134" s="5">
        <v>20.6</v>
      </c>
      <c r="N134">
        <v>52.4</v>
      </c>
      <c r="O134">
        <v>52.4</v>
      </c>
      <c r="P134">
        <v>11.5</v>
      </c>
      <c r="Q134">
        <v>11.5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11.3</v>
      </c>
      <c r="C135" s="5">
        <v>94</v>
      </c>
      <c r="D135" s="5">
        <v>10.3</v>
      </c>
      <c r="E135" s="5">
        <v>11.3</v>
      </c>
      <c r="F135" s="5">
        <v>5.4</v>
      </c>
      <c r="G135" s="5">
        <v>6.5</v>
      </c>
      <c r="H135" s="5">
        <v>1002.7</v>
      </c>
      <c r="I135" s="5">
        <v>0</v>
      </c>
      <c r="J135" s="5">
        <v>0</v>
      </c>
      <c r="K135" s="5">
        <v>1.5</v>
      </c>
      <c r="L135" s="5">
        <v>2.4</v>
      </c>
      <c r="M135" s="5">
        <v>20.6</v>
      </c>
      <c r="N135">
        <v>52.4</v>
      </c>
      <c r="O135">
        <v>52.4</v>
      </c>
      <c r="P135">
        <v>11.5</v>
      </c>
      <c r="Q135">
        <v>11.5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11.3</v>
      </c>
      <c r="C136" s="5">
        <v>94</v>
      </c>
      <c r="D136" s="5">
        <v>10.3</v>
      </c>
      <c r="E136" s="5">
        <v>11.3</v>
      </c>
      <c r="F136" s="5">
        <v>4</v>
      </c>
      <c r="G136" s="5">
        <v>5.8</v>
      </c>
      <c r="H136" s="5">
        <v>1002.8</v>
      </c>
      <c r="I136" s="5">
        <v>0</v>
      </c>
      <c r="J136" s="5">
        <v>0</v>
      </c>
      <c r="K136" s="5">
        <v>1.5</v>
      </c>
      <c r="L136" s="5">
        <v>2.4</v>
      </c>
      <c r="M136" s="5">
        <v>20.6</v>
      </c>
      <c r="N136">
        <v>52.4</v>
      </c>
      <c r="O136">
        <v>52.4</v>
      </c>
      <c r="P136">
        <v>11.5</v>
      </c>
      <c r="Q136">
        <v>11.5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11.3</v>
      </c>
      <c r="C137" s="5">
        <v>94</v>
      </c>
      <c r="D137" s="5">
        <v>10.3</v>
      </c>
      <c r="E137" s="5">
        <v>11.3</v>
      </c>
      <c r="F137" s="5">
        <v>3.6</v>
      </c>
      <c r="G137" s="5">
        <v>10.1</v>
      </c>
      <c r="H137" s="5">
        <v>1002.6</v>
      </c>
      <c r="I137" s="5">
        <v>0</v>
      </c>
      <c r="J137" s="5">
        <v>0</v>
      </c>
      <c r="K137" s="5">
        <v>1.5</v>
      </c>
      <c r="L137" s="5">
        <v>2.4</v>
      </c>
      <c r="M137" s="5">
        <v>20.6</v>
      </c>
      <c r="N137">
        <v>52.4</v>
      </c>
      <c r="O137">
        <v>52.4</v>
      </c>
      <c r="P137">
        <v>11.5</v>
      </c>
      <c r="Q137">
        <v>11.5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11.3</v>
      </c>
      <c r="C138" s="5">
        <v>94</v>
      </c>
      <c r="D138" s="5">
        <v>10.3</v>
      </c>
      <c r="E138" s="5">
        <v>11.3</v>
      </c>
      <c r="F138" s="5">
        <v>0</v>
      </c>
      <c r="G138" s="5">
        <v>8.3000000000000007</v>
      </c>
      <c r="H138" s="5">
        <v>1002.8</v>
      </c>
      <c r="I138" s="5">
        <v>0</v>
      </c>
      <c r="J138" s="5">
        <v>0</v>
      </c>
      <c r="K138" s="5">
        <v>1.6</v>
      </c>
      <c r="L138" s="5">
        <v>2.5</v>
      </c>
      <c r="M138" s="5">
        <v>20.7</v>
      </c>
      <c r="N138">
        <v>52.5</v>
      </c>
      <c r="O138">
        <v>52.5</v>
      </c>
      <c r="P138">
        <v>11.5</v>
      </c>
      <c r="Q138">
        <v>11.5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11.3</v>
      </c>
      <c r="C139" s="5">
        <v>94</v>
      </c>
      <c r="D139" s="5">
        <v>10.3</v>
      </c>
      <c r="E139" s="5">
        <v>11.3</v>
      </c>
      <c r="F139" s="5">
        <v>2.2000000000000002</v>
      </c>
      <c r="G139" s="5">
        <v>7.2</v>
      </c>
      <c r="H139" s="5">
        <v>1002.8</v>
      </c>
      <c r="I139" s="5">
        <v>0</v>
      </c>
      <c r="J139" s="5">
        <v>0</v>
      </c>
      <c r="K139" s="5">
        <v>1.6</v>
      </c>
      <c r="L139" s="5">
        <v>2.5</v>
      </c>
      <c r="M139" s="5">
        <v>20.7</v>
      </c>
      <c r="N139">
        <v>52.5</v>
      </c>
      <c r="O139">
        <v>52.5</v>
      </c>
      <c r="P139">
        <v>11.5</v>
      </c>
      <c r="Q139">
        <v>11.5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11.3</v>
      </c>
      <c r="C140" s="5">
        <v>94</v>
      </c>
      <c r="D140" s="5">
        <v>10.3</v>
      </c>
      <c r="E140" s="5">
        <v>11.3</v>
      </c>
      <c r="F140" s="5">
        <v>3.2</v>
      </c>
      <c r="G140" s="5">
        <v>5.8</v>
      </c>
      <c r="H140" s="5">
        <v>1002.6</v>
      </c>
      <c r="I140" s="5">
        <v>0</v>
      </c>
      <c r="J140" s="5">
        <v>0</v>
      </c>
      <c r="K140" s="5">
        <v>1.6</v>
      </c>
      <c r="L140" s="5">
        <v>2.5</v>
      </c>
      <c r="M140" s="5">
        <v>20.7</v>
      </c>
      <c r="N140">
        <v>52.5</v>
      </c>
      <c r="O140">
        <v>52.5</v>
      </c>
      <c r="P140">
        <v>11.5</v>
      </c>
      <c r="Q140">
        <v>11.5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11.3</v>
      </c>
      <c r="C141" s="5">
        <v>94</v>
      </c>
      <c r="D141" s="5">
        <v>10.3</v>
      </c>
      <c r="E141" s="5">
        <v>11.3</v>
      </c>
      <c r="F141" s="5">
        <v>4.7</v>
      </c>
      <c r="G141" s="5">
        <v>7.2</v>
      </c>
      <c r="H141" s="5">
        <v>1002.7</v>
      </c>
      <c r="I141" s="5">
        <v>0</v>
      </c>
      <c r="J141" s="5">
        <v>0</v>
      </c>
      <c r="K141" s="5">
        <v>1.7</v>
      </c>
      <c r="L141" s="5">
        <v>2.6</v>
      </c>
      <c r="M141" s="5">
        <v>20.8</v>
      </c>
      <c r="N141">
        <v>52.6</v>
      </c>
      <c r="O141">
        <v>52.6</v>
      </c>
      <c r="P141">
        <v>11.5</v>
      </c>
      <c r="Q141">
        <v>11.5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11.3</v>
      </c>
      <c r="C142" s="5">
        <v>94</v>
      </c>
      <c r="D142" s="5">
        <v>10.3</v>
      </c>
      <c r="E142" s="5">
        <v>11.3</v>
      </c>
      <c r="F142" s="5">
        <v>3.2</v>
      </c>
      <c r="G142" s="5">
        <v>5.8</v>
      </c>
      <c r="H142" s="5">
        <v>1002.7</v>
      </c>
      <c r="I142" s="5">
        <v>0</v>
      </c>
      <c r="J142" s="5">
        <v>0</v>
      </c>
      <c r="K142" s="5">
        <v>1.7</v>
      </c>
      <c r="L142" s="5">
        <v>2.6</v>
      </c>
      <c r="M142" s="5">
        <v>20.8</v>
      </c>
      <c r="N142">
        <v>52.6</v>
      </c>
      <c r="O142">
        <v>52.6</v>
      </c>
      <c r="P142">
        <v>11.5</v>
      </c>
      <c r="Q142">
        <v>11.5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11.3</v>
      </c>
      <c r="C143" s="5">
        <v>94</v>
      </c>
      <c r="D143" s="5">
        <v>10.3</v>
      </c>
      <c r="E143" s="5">
        <v>11.3</v>
      </c>
      <c r="F143" s="5">
        <v>7.6</v>
      </c>
      <c r="G143" s="5">
        <v>8.3000000000000007</v>
      </c>
      <c r="H143" s="5">
        <v>1002.8</v>
      </c>
      <c r="I143" s="5">
        <v>0</v>
      </c>
      <c r="J143" s="5">
        <v>0</v>
      </c>
      <c r="K143" s="5">
        <v>1.7</v>
      </c>
      <c r="L143" s="5">
        <v>2.6</v>
      </c>
      <c r="M143" s="5">
        <v>20.8</v>
      </c>
      <c r="N143">
        <v>52.6</v>
      </c>
      <c r="O143">
        <v>52.6</v>
      </c>
      <c r="P143">
        <v>11.5</v>
      </c>
      <c r="Q143">
        <v>11.5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11.3</v>
      </c>
      <c r="C144" s="5">
        <v>94</v>
      </c>
      <c r="D144" s="5">
        <v>10.3</v>
      </c>
      <c r="E144" s="5">
        <v>11.3</v>
      </c>
      <c r="F144" s="5">
        <v>4.3</v>
      </c>
      <c r="G144" s="5">
        <v>6.8</v>
      </c>
      <c r="H144" s="5">
        <v>1002.7</v>
      </c>
      <c r="I144" s="5">
        <v>0</v>
      </c>
      <c r="J144" s="5">
        <v>0</v>
      </c>
      <c r="K144" s="5">
        <v>1.5</v>
      </c>
      <c r="L144" s="5">
        <v>2.6</v>
      </c>
      <c r="M144" s="5">
        <v>20.8</v>
      </c>
      <c r="N144">
        <v>52.6</v>
      </c>
      <c r="O144">
        <v>52.6</v>
      </c>
      <c r="P144">
        <v>11.5</v>
      </c>
      <c r="Q144">
        <v>11.5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11.3</v>
      </c>
      <c r="C145" s="5">
        <v>94</v>
      </c>
      <c r="D145" s="5">
        <v>10.3</v>
      </c>
      <c r="E145" s="5">
        <v>11.3</v>
      </c>
      <c r="F145" s="5">
        <v>3.2</v>
      </c>
      <c r="G145" s="5">
        <v>5</v>
      </c>
      <c r="H145" s="5">
        <v>1002.7</v>
      </c>
      <c r="I145" s="5">
        <v>0</v>
      </c>
      <c r="J145" s="5">
        <v>0</v>
      </c>
      <c r="K145" s="5">
        <v>1.5</v>
      </c>
      <c r="L145" s="5">
        <v>2.6</v>
      </c>
      <c r="M145" s="5">
        <v>20.8</v>
      </c>
      <c r="N145">
        <v>52.6</v>
      </c>
      <c r="O145">
        <v>52.6</v>
      </c>
      <c r="P145">
        <v>11.5</v>
      </c>
      <c r="Q145">
        <v>11.4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11.3</v>
      </c>
      <c r="C146" s="5">
        <v>94</v>
      </c>
      <c r="D146" s="5">
        <v>10.3</v>
      </c>
      <c r="E146" s="5">
        <v>11.3</v>
      </c>
      <c r="F146" s="5">
        <v>4.3</v>
      </c>
      <c r="G146" s="5">
        <v>5.4</v>
      </c>
      <c r="H146" s="5">
        <v>1002.8</v>
      </c>
      <c r="I146" s="5">
        <v>0</v>
      </c>
      <c r="J146" s="5">
        <v>0</v>
      </c>
      <c r="K146" s="5">
        <v>1.5</v>
      </c>
      <c r="L146" s="5">
        <v>2.6</v>
      </c>
      <c r="M146" s="5">
        <v>20.8</v>
      </c>
      <c r="N146">
        <v>52.6</v>
      </c>
      <c r="O146">
        <v>52.6</v>
      </c>
      <c r="P146">
        <v>11.5</v>
      </c>
      <c r="Q146">
        <v>11.5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11.4</v>
      </c>
      <c r="C147" s="5">
        <v>94</v>
      </c>
      <c r="D147" s="5">
        <v>10.4</v>
      </c>
      <c r="E147" s="5">
        <v>11.4</v>
      </c>
      <c r="F147" s="5">
        <v>6.5</v>
      </c>
      <c r="G147" s="5">
        <v>7.2</v>
      </c>
      <c r="H147" s="5">
        <v>1002.7</v>
      </c>
      <c r="I147" s="5">
        <v>0</v>
      </c>
      <c r="J147" s="5">
        <v>0</v>
      </c>
      <c r="K147" s="5">
        <v>1.5</v>
      </c>
      <c r="L147" s="5">
        <v>2.6</v>
      </c>
      <c r="M147" s="5">
        <v>20.8</v>
      </c>
      <c r="N147">
        <v>52.6</v>
      </c>
      <c r="O147">
        <v>52.6</v>
      </c>
      <c r="P147">
        <v>11.5</v>
      </c>
      <c r="Q147">
        <v>11.5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11.4</v>
      </c>
      <c r="C148" s="5">
        <v>94</v>
      </c>
      <c r="D148" s="5">
        <v>10.4</v>
      </c>
      <c r="E148" s="5">
        <v>11.4</v>
      </c>
      <c r="F148" s="5">
        <v>6.1</v>
      </c>
      <c r="G148" s="5">
        <v>7.2</v>
      </c>
      <c r="H148" s="5">
        <v>1002.6</v>
      </c>
      <c r="I148" s="5">
        <v>0</v>
      </c>
      <c r="J148" s="5">
        <v>0</v>
      </c>
      <c r="K148" s="5">
        <v>1.5</v>
      </c>
      <c r="L148" s="5">
        <v>2.6</v>
      </c>
      <c r="M148" s="5">
        <v>20.8</v>
      </c>
      <c r="N148">
        <v>52.6</v>
      </c>
      <c r="O148">
        <v>52.6</v>
      </c>
      <c r="P148">
        <v>11.5</v>
      </c>
      <c r="Q148">
        <v>11.5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11.4</v>
      </c>
      <c r="C149" s="5">
        <v>94</v>
      </c>
      <c r="D149" s="5">
        <v>10.4</v>
      </c>
      <c r="E149" s="5">
        <v>11.4</v>
      </c>
      <c r="F149" s="5">
        <v>4.7</v>
      </c>
      <c r="G149" s="5">
        <v>8.3000000000000007</v>
      </c>
      <c r="H149" s="5">
        <v>1002.6</v>
      </c>
      <c r="I149" s="5">
        <v>0</v>
      </c>
      <c r="J149" s="5">
        <v>0</v>
      </c>
      <c r="K149" s="5">
        <v>1</v>
      </c>
      <c r="L149" s="5">
        <v>2.6</v>
      </c>
      <c r="M149" s="5">
        <v>20.8</v>
      </c>
      <c r="N149">
        <v>52.6</v>
      </c>
      <c r="O149">
        <v>52.6</v>
      </c>
      <c r="P149">
        <v>11.5</v>
      </c>
      <c r="Q149">
        <v>11.5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11.5</v>
      </c>
      <c r="C150" s="5">
        <v>94</v>
      </c>
      <c r="D150" s="5">
        <v>10.5</v>
      </c>
      <c r="E150" s="5">
        <v>11.5</v>
      </c>
      <c r="F150" s="5">
        <v>4.3</v>
      </c>
      <c r="G150" s="5">
        <v>4.7</v>
      </c>
      <c r="H150" s="5">
        <v>1002.6</v>
      </c>
      <c r="I150" s="5">
        <v>0</v>
      </c>
      <c r="J150" s="5">
        <v>0</v>
      </c>
      <c r="K150" s="5">
        <v>1</v>
      </c>
      <c r="L150" s="5">
        <v>2.6</v>
      </c>
      <c r="M150" s="5">
        <v>20.8</v>
      </c>
      <c r="N150">
        <v>52.6</v>
      </c>
      <c r="O150">
        <v>52.6</v>
      </c>
      <c r="P150">
        <v>11.5</v>
      </c>
      <c r="Q150">
        <v>11.5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11.5</v>
      </c>
      <c r="C151" s="5">
        <v>94</v>
      </c>
      <c r="D151" s="5">
        <v>10.5</v>
      </c>
      <c r="E151" s="5">
        <v>11.5</v>
      </c>
      <c r="F151" s="5">
        <v>13</v>
      </c>
      <c r="G151" s="5">
        <v>14.4</v>
      </c>
      <c r="H151" s="5">
        <v>1002.7</v>
      </c>
      <c r="I151" s="5">
        <v>0</v>
      </c>
      <c r="J151" s="5">
        <v>0</v>
      </c>
      <c r="K151" s="5">
        <v>1</v>
      </c>
      <c r="L151" s="5">
        <v>2.6</v>
      </c>
      <c r="M151" s="5">
        <v>20.8</v>
      </c>
      <c r="N151">
        <v>52.6</v>
      </c>
      <c r="O151">
        <v>52.6</v>
      </c>
      <c r="P151">
        <v>11.5</v>
      </c>
      <c r="Q151">
        <v>11.5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11.6</v>
      </c>
      <c r="C152" s="5">
        <v>94</v>
      </c>
      <c r="D152" s="5">
        <v>10.6</v>
      </c>
      <c r="E152" s="5">
        <v>11.6</v>
      </c>
      <c r="F152" s="5">
        <v>6.5</v>
      </c>
      <c r="G152" s="5">
        <v>7.9</v>
      </c>
      <c r="H152" s="5">
        <v>1002.6</v>
      </c>
      <c r="I152" s="5">
        <v>0</v>
      </c>
      <c r="J152" s="5">
        <v>0</v>
      </c>
      <c r="K152" s="5">
        <v>1</v>
      </c>
      <c r="L152" s="5">
        <v>2.6</v>
      </c>
      <c r="M152" s="5">
        <v>20.8</v>
      </c>
      <c r="N152">
        <v>52.6</v>
      </c>
      <c r="O152">
        <v>52.6</v>
      </c>
      <c r="P152">
        <v>11.5</v>
      </c>
      <c r="Q152">
        <v>11.5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11.6</v>
      </c>
      <c r="C153" s="5">
        <v>94</v>
      </c>
      <c r="D153" s="5">
        <v>10.6</v>
      </c>
      <c r="E153" s="5">
        <v>11.6</v>
      </c>
      <c r="F153" s="5">
        <v>3.2</v>
      </c>
      <c r="G153" s="5">
        <v>4.3</v>
      </c>
      <c r="H153" s="5">
        <v>1002.5</v>
      </c>
      <c r="I153" s="5">
        <v>0</v>
      </c>
      <c r="J153" s="5">
        <v>0</v>
      </c>
      <c r="K153" s="5">
        <v>1</v>
      </c>
      <c r="L153" s="5">
        <v>2.6</v>
      </c>
      <c r="M153" s="5">
        <v>20.8</v>
      </c>
      <c r="N153">
        <v>52.6</v>
      </c>
      <c r="O153">
        <v>52.6</v>
      </c>
      <c r="P153">
        <v>11.6</v>
      </c>
      <c r="Q153">
        <v>11.5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11.7</v>
      </c>
      <c r="C154" s="5">
        <v>94</v>
      </c>
      <c r="D154" s="5">
        <v>10.7</v>
      </c>
      <c r="E154" s="5">
        <v>11.7</v>
      </c>
      <c r="F154" s="5">
        <v>5.8</v>
      </c>
      <c r="G154" s="5">
        <v>8.6</v>
      </c>
      <c r="H154" s="5">
        <v>1002.6</v>
      </c>
      <c r="I154" s="5">
        <v>0</v>
      </c>
      <c r="J154" s="5">
        <v>0</v>
      </c>
      <c r="K154" s="5">
        <v>0.6</v>
      </c>
      <c r="L154" s="5">
        <v>2.6</v>
      </c>
      <c r="M154" s="5">
        <v>20.8</v>
      </c>
      <c r="N154">
        <v>52.6</v>
      </c>
      <c r="O154">
        <v>52.6</v>
      </c>
      <c r="P154">
        <v>11.6</v>
      </c>
      <c r="Q154">
        <v>11.5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11.7</v>
      </c>
      <c r="C155" s="5">
        <v>94</v>
      </c>
      <c r="D155" s="5">
        <v>10.7</v>
      </c>
      <c r="E155" s="5">
        <v>11.7</v>
      </c>
      <c r="F155" s="5">
        <v>11.9</v>
      </c>
      <c r="G155" s="5">
        <v>17.3</v>
      </c>
      <c r="H155" s="5">
        <v>1002.5</v>
      </c>
      <c r="I155" s="5">
        <v>0</v>
      </c>
      <c r="J155" s="5">
        <v>0</v>
      </c>
      <c r="K155" s="5">
        <v>0.6</v>
      </c>
      <c r="L155" s="5">
        <v>2.6</v>
      </c>
      <c r="M155" s="5">
        <v>20.8</v>
      </c>
      <c r="N155">
        <v>52.6</v>
      </c>
      <c r="O155">
        <v>52.6</v>
      </c>
      <c r="P155">
        <v>11.6</v>
      </c>
      <c r="Q155">
        <v>11.5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11.7</v>
      </c>
      <c r="C156" s="5">
        <v>94</v>
      </c>
      <c r="D156" s="5">
        <v>10.7</v>
      </c>
      <c r="E156" s="5">
        <v>11.7</v>
      </c>
      <c r="F156" s="5">
        <v>4.7</v>
      </c>
      <c r="G156" s="5">
        <v>7.2</v>
      </c>
      <c r="H156" s="5">
        <v>1002.4</v>
      </c>
      <c r="I156" s="5">
        <v>0</v>
      </c>
      <c r="J156" s="5">
        <v>0</v>
      </c>
      <c r="K156" s="5">
        <v>0.6</v>
      </c>
      <c r="L156" s="5">
        <v>2.6</v>
      </c>
      <c r="M156" s="5">
        <v>20.8</v>
      </c>
      <c r="N156">
        <v>52.6</v>
      </c>
      <c r="O156">
        <v>52.6</v>
      </c>
      <c r="P156">
        <v>11.6</v>
      </c>
      <c r="Q156">
        <v>11.6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11.7</v>
      </c>
      <c r="C157" s="5">
        <v>94</v>
      </c>
      <c r="D157" s="5">
        <v>10.7</v>
      </c>
      <c r="E157" s="5">
        <v>11.7</v>
      </c>
      <c r="F157" s="5">
        <v>13</v>
      </c>
      <c r="G157" s="5">
        <v>19.8</v>
      </c>
      <c r="H157" s="5">
        <v>1002.6</v>
      </c>
      <c r="I157" s="5">
        <v>0</v>
      </c>
      <c r="J157" s="5">
        <v>0</v>
      </c>
      <c r="K157" s="5">
        <v>0.6</v>
      </c>
      <c r="L157" s="5">
        <v>2.6</v>
      </c>
      <c r="M157" s="5">
        <v>20.8</v>
      </c>
      <c r="N157">
        <v>52.6</v>
      </c>
      <c r="O157">
        <v>52.6</v>
      </c>
      <c r="P157">
        <v>11.6</v>
      </c>
      <c r="Q157">
        <v>11.6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11.8</v>
      </c>
      <c r="C158" s="5">
        <v>94</v>
      </c>
      <c r="D158" s="5">
        <v>10.8</v>
      </c>
      <c r="E158" s="5">
        <v>11.8</v>
      </c>
      <c r="F158" s="5">
        <v>16.2</v>
      </c>
      <c r="G158" s="5">
        <v>19.8</v>
      </c>
      <c r="H158" s="5">
        <v>1002.8</v>
      </c>
      <c r="I158" s="5">
        <v>0</v>
      </c>
      <c r="J158" s="5">
        <v>0</v>
      </c>
      <c r="K158" s="5">
        <v>0.6</v>
      </c>
      <c r="L158" s="5">
        <v>2.6</v>
      </c>
      <c r="M158" s="5">
        <v>20.8</v>
      </c>
      <c r="N158">
        <v>52.6</v>
      </c>
      <c r="O158">
        <v>52.6</v>
      </c>
      <c r="P158">
        <v>11.6</v>
      </c>
      <c r="Q158">
        <v>11.6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11.8</v>
      </c>
      <c r="C159" s="5">
        <v>94</v>
      </c>
      <c r="D159" s="5">
        <v>10.8</v>
      </c>
      <c r="E159" s="5">
        <v>11.8</v>
      </c>
      <c r="F159" s="5">
        <v>9</v>
      </c>
      <c r="G159" s="5">
        <v>19.8</v>
      </c>
      <c r="H159" s="5">
        <v>1002.6</v>
      </c>
      <c r="I159" s="5">
        <v>0</v>
      </c>
      <c r="J159" s="5">
        <v>0</v>
      </c>
      <c r="K159" s="5">
        <v>0.6</v>
      </c>
      <c r="L159" s="5">
        <v>2.6</v>
      </c>
      <c r="M159" s="5">
        <v>20.8</v>
      </c>
      <c r="N159">
        <v>52.6</v>
      </c>
      <c r="O159">
        <v>52.6</v>
      </c>
      <c r="P159">
        <v>11.7</v>
      </c>
      <c r="Q159">
        <v>11.6</v>
      </c>
      <c r="R159" s="54">
        <v>0.104166666666667</v>
      </c>
      <c r="T159" s="93"/>
      <c r="U159" s="96"/>
      <c r="V159" s="92">
        <f t="shared" si="3"/>
        <v>1</v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11.9</v>
      </c>
      <c r="C160" s="5">
        <v>93</v>
      </c>
      <c r="D160" s="5">
        <v>10.8</v>
      </c>
      <c r="E160" s="5">
        <v>11.9</v>
      </c>
      <c r="F160" s="5">
        <v>13.7</v>
      </c>
      <c r="G160" s="5">
        <v>20.2</v>
      </c>
      <c r="H160" s="5">
        <v>1002.8</v>
      </c>
      <c r="I160" s="5">
        <v>0</v>
      </c>
      <c r="J160" s="5">
        <v>0</v>
      </c>
      <c r="K160" s="5">
        <v>0.6</v>
      </c>
      <c r="L160" s="5">
        <v>2.6</v>
      </c>
      <c r="M160" s="5">
        <v>20.8</v>
      </c>
      <c r="N160">
        <v>52.6</v>
      </c>
      <c r="O160">
        <v>52.6</v>
      </c>
      <c r="P160">
        <v>11.7</v>
      </c>
      <c r="Q160">
        <v>11.7</v>
      </c>
      <c r="R160" s="54">
        <v>0.104861111111111</v>
      </c>
      <c r="T160" s="93"/>
      <c r="U160" s="96"/>
      <c r="V160" s="92">
        <f t="shared" si="3"/>
        <v>1</v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11.9</v>
      </c>
      <c r="C161" s="5">
        <v>94</v>
      </c>
      <c r="D161" s="5">
        <v>10.9</v>
      </c>
      <c r="E161" s="5">
        <v>11.9</v>
      </c>
      <c r="F161" s="5">
        <v>13.7</v>
      </c>
      <c r="G161" s="5">
        <v>14.4</v>
      </c>
      <c r="H161" s="5">
        <v>1002.4</v>
      </c>
      <c r="I161" s="5">
        <v>0</v>
      </c>
      <c r="J161" s="5">
        <v>0</v>
      </c>
      <c r="K161" s="5">
        <v>0.6</v>
      </c>
      <c r="L161" s="5">
        <v>2.6</v>
      </c>
      <c r="M161" s="5">
        <v>20.8</v>
      </c>
      <c r="N161">
        <v>52.6</v>
      </c>
      <c r="O161">
        <v>52.6</v>
      </c>
      <c r="P161">
        <v>11.7</v>
      </c>
      <c r="Q161">
        <v>11.7</v>
      </c>
      <c r="R161" s="54">
        <v>0.105555555555556</v>
      </c>
      <c r="T161" s="93"/>
      <c r="U161" s="96"/>
      <c r="V161" s="92">
        <f t="shared" si="3"/>
        <v>1</v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12</v>
      </c>
      <c r="C162" s="5">
        <v>94</v>
      </c>
      <c r="D162" s="5">
        <v>11</v>
      </c>
      <c r="E162" s="5">
        <v>12</v>
      </c>
      <c r="F162" s="5">
        <v>10.4</v>
      </c>
      <c r="G162" s="5">
        <v>24.1</v>
      </c>
      <c r="H162" s="5">
        <v>1002.5</v>
      </c>
      <c r="I162" s="5">
        <v>0</v>
      </c>
      <c r="J162" s="5">
        <v>0</v>
      </c>
      <c r="K162" s="5">
        <v>0.6</v>
      </c>
      <c r="L162" s="5">
        <v>2.6</v>
      </c>
      <c r="M162" s="5">
        <v>20.8</v>
      </c>
      <c r="N162">
        <v>52.6</v>
      </c>
      <c r="O162">
        <v>52.6</v>
      </c>
      <c r="P162">
        <v>11.8</v>
      </c>
      <c r="Q162">
        <v>11.7</v>
      </c>
      <c r="R162" s="54">
        <v>0.10625</v>
      </c>
      <c r="T162" s="93"/>
      <c r="U162" s="96"/>
      <c r="V162" s="92">
        <f t="shared" si="3"/>
        <v>1</v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12.1</v>
      </c>
      <c r="C163" s="5">
        <v>93</v>
      </c>
      <c r="D163" s="5">
        <v>11</v>
      </c>
      <c r="E163" s="5">
        <v>12.1</v>
      </c>
      <c r="F163" s="5">
        <v>9</v>
      </c>
      <c r="G163" s="5">
        <v>12.6</v>
      </c>
      <c r="H163" s="5">
        <v>1002.6</v>
      </c>
      <c r="I163" s="5">
        <v>0</v>
      </c>
      <c r="J163" s="5">
        <v>0</v>
      </c>
      <c r="K163" s="5">
        <v>0.6</v>
      </c>
      <c r="L163" s="5">
        <v>2.6</v>
      </c>
      <c r="M163" s="5">
        <v>20.8</v>
      </c>
      <c r="N163">
        <v>52.6</v>
      </c>
      <c r="O163">
        <v>52.6</v>
      </c>
      <c r="P163">
        <v>11.8</v>
      </c>
      <c r="Q163">
        <v>11.7</v>
      </c>
      <c r="R163" s="54">
        <v>0.106944444444444</v>
      </c>
      <c r="T163" s="93"/>
      <c r="U163" s="96"/>
      <c r="V163" s="92">
        <f t="shared" si="3"/>
        <v>1</v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12.1</v>
      </c>
      <c r="C164" s="5">
        <v>93</v>
      </c>
      <c r="D164" s="5">
        <v>11</v>
      </c>
      <c r="E164" s="5">
        <v>12.1</v>
      </c>
      <c r="F164" s="5">
        <v>16.600000000000001</v>
      </c>
      <c r="G164" s="5">
        <v>21.2</v>
      </c>
      <c r="H164" s="5">
        <v>1002.5</v>
      </c>
      <c r="I164" s="5">
        <v>0</v>
      </c>
      <c r="J164" s="5">
        <v>0</v>
      </c>
      <c r="K164" s="5">
        <v>0.5</v>
      </c>
      <c r="L164" s="5">
        <v>2.6</v>
      </c>
      <c r="M164" s="5">
        <v>20.8</v>
      </c>
      <c r="N164">
        <v>52.6</v>
      </c>
      <c r="O164">
        <v>52.6</v>
      </c>
      <c r="P164">
        <v>11.8</v>
      </c>
      <c r="Q164">
        <v>11.8</v>
      </c>
      <c r="R164" s="54">
        <v>0.10763888888888901</v>
      </c>
      <c r="T164" s="93"/>
      <c r="U164" s="96"/>
      <c r="V164" s="92">
        <f t="shared" si="3"/>
        <v>1</v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12.2</v>
      </c>
      <c r="C165" s="5">
        <v>93</v>
      </c>
      <c r="D165" s="5">
        <v>11.1</v>
      </c>
      <c r="E165" s="5">
        <v>12.2</v>
      </c>
      <c r="F165" s="5">
        <v>2.9</v>
      </c>
      <c r="G165" s="5">
        <v>12.2</v>
      </c>
      <c r="H165" s="5">
        <v>1002.3</v>
      </c>
      <c r="I165" s="5">
        <v>0</v>
      </c>
      <c r="J165" s="5">
        <v>0</v>
      </c>
      <c r="K165" s="5">
        <v>0.5</v>
      </c>
      <c r="L165" s="5">
        <v>2.6</v>
      </c>
      <c r="M165" s="5">
        <v>20.8</v>
      </c>
      <c r="N165">
        <v>52.6</v>
      </c>
      <c r="O165">
        <v>52.6</v>
      </c>
      <c r="P165">
        <v>11.9</v>
      </c>
      <c r="Q165">
        <v>11.8</v>
      </c>
      <c r="R165" s="54">
        <v>0.108333333333333</v>
      </c>
      <c r="T165" s="93"/>
      <c r="U165" s="96"/>
      <c r="V165" s="92">
        <f t="shared" si="3"/>
        <v>1</v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12.2</v>
      </c>
      <c r="C166" s="5">
        <v>93</v>
      </c>
      <c r="D166" s="5">
        <v>11.1</v>
      </c>
      <c r="E166" s="5">
        <v>12.2</v>
      </c>
      <c r="F166" s="5">
        <v>4.3</v>
      </c>
      <c r="G166" s="5">
        <v>13.7</v>
      </c>
      <c r="H166" s="5">
        <v>1002.6</v>
      </c>
      <c r="I166" s="5">
        <v>0</v>
      </c>
      <c r="J166" s="5">
        <v>0</v>
      </c>
      <c r="K166" s="5">
        <v>0.5</v>
      </c>
      <c r="L166" s="5">
        <v>2.6</v>
      </c>
      <c r="M166" s="5">
        <v>20.8</v>
      </c>
      <c r="N166">
        <v>52.6</v>
      </c>
      <c r="O166">
        <v>52.6</v>
      </c>
      <c r="P166">
        <v>11.9</v>
      </c>
      <c r="Q166">
        <v>11.8</v>
      </c>
      <c r="R166" s="54">
        <v>0.109027777777778</v>
      </c>
      <c r="T166" s="93"/>
      <c r="U166" s="96"/>
      <c r="V166" s="92">
        <f t="shared" si="3"/>
        <v>1</v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12.2</v>
      </c>
      <c r="C167" s="5">
        <v>93</v>
      </c>
      <c r="D167" s="5">
        <v>11.1</v>
      </c>
      <c r="E167" s="5">
        <v>12.2</v>
      </c>
      <c r="F167" s="5">
        <v>2.5</v>
      </c>
      <c r="G167" s="5">
        <v>14.4</v>
      </c>
      <c r="H167" s="5">
        <v>1002.4</v>
      </c>
      <c r="I167" s="5">
        <v>0</v>
      </c>
      <c r="J167" s="5">
        <v>0</v>
      </c>
      <c r="K167" s="5">
        <v>0.5</v>
      </c>
      <c r="L167" s="5">
        <v>2.6</v>
      </c>
      <c r="M167" s="5">
        <v>20.8</v>
      </c>
      <c r="N167">
        <v>52.6</v>
      </c>
      <c r="O167">
        <v>52.6</v>
      </c>
      <c r="P167">
        <v>11.9</v>
      </c>
      <c r="Q167">
        <v>11.9</v>
      </c>
      <c r="R167" s="54">
        <v>0.109722222222222</v>
      </c>
      <c r="T167" s="93"/>
      <c r="U167" s="96"/>
      <c r="V167" s="92">
        <f t="shared" si="3"/>
        <v>1</v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12.3</v>
      </c>
      <c r="C168" s="5">
        <v>93</v>
      </c>
      <c r="D168" s="5">
        <v>11.2</v>
      </c>
      <c r="E168" s="5">
        <v>12.3</v>
      </c>
      <c r="F168" s="5">
        <v>4.7</v>
      </c>
      <c r="G168" s="5">
        <v>10.4</v>
      </c>
      <c r="H168" s="5">
        <v>1002.2</v>
      </c>
      <c r="I168" s="5">
        <v>0</v>
      </c>
      <c r="J168" s="5">
        <v>0</v>
      </c>
      <c r="K168" s="5">
        <v>0.5</v>
      </c>
      <c r="L168" s="5">
        <v>2.6</v>
      </c>
      <c r="M168" s="5">
        <v>20.8</v>
      </c>
      <c r="N168">
        <v>52.6</v>
      </c>
      <c r="O168">
        <v>52.6</v>
      </c>
      <c r="P168">
        <v>12</v>
      </c>
      <c r="Q168">
        <v>11.9</v>
      </c>
      <c r="R168" s="54">
        <v>0.110416666666667</v>
      </c>
      <c r="T168" s="93"/>
      <c r="U168" s="96"/>
      <c r="V168" s="92">
        <f t="shared" si="3"/>
        <v>1</v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12.3</v>
      </c>
      <c r="C169" s="5">
        <v>93</v>
      </c>
      <c r="D169" s="5">
        <v>11.2</v>
      </c>
      <c r="E169" s="5">
        <v>12.3</v>
      </c>
      <c r="F169" s="5">
        <v>16.600000000000001</v>
      </c>
      <c r="G169" s="5">
        <v>21.2</v>
      </c>
      <c r="H169" s="5">
        <v>1002.8</v>
      </c>
      <c r="I169" s="5">
        <v>0</v>
      </c>
      <c r="J169" s="5">
        <v>0</v>
      </c>
      <c r="K169" s="5">
        <v>0.5</v>
      </c>
      <c r="L169" s="5">
        <v>2.6</v>
      </c>
      <c r="M169" s="5">
        <v>20.8</v>
      </c>
      <c r="N169">
        <v>52.6</v>
      </c>
      <c r="O169">
        <v>52.6</v>
      </c>
      <c r="P169">
        <v>12</v>
      </c>
      <c r="Q169">
        <v>11.9</v>
      </c>
      <c r="R169" s="54">
        <v>0.11111111111111099</v>
      </c>
      <c r="T169" s="93"/>
      <c r="U169" s="96"/>
      <c r="V169" s="92">
        <f t="shared" si="3"/>
        <v>1</v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12.3</v>
      </c>
      <c r="C170" s="5">
        <v>92</v>
      </c>
      <c r="D170" s="5">
        <v>11.1</v>
      </c>
      <c r="E170" s="5">
        <v>12.3</v>
      </c>
      <c r="F170" s="5">
        <v>11.5</v>
      </c>
      <c r="G170" s="5">
        <v>13.7</v>
      </c>
      <c r="H170" s="5">
        <v>1002.5</v>
      </c>
      <c r="I170" s="5">
        <v>0</v>
      </c>
      <c r="J170" s="5">
        <v>0</v>
      </c>
      <c r="K170" s="5">
        <v>0.5</v>
      </c>
      <c r="L170" s="5">
        <v>2.6</v>
      </c>
      <c r="M170" s="5">
        <v>20.8</v>
      </c>
      <c r="N170">
        <v>52.6</v>
      </c>
      <c r="O170">
        <v>52.6</v>
      </c>
      <c r="P170">
        <v>12</v>
      </c>
      <c r="Q170">
        <v>11.9</v>
      </c>
      <c r="R170" s="54">
        <v>0.111805555555556</v>
      </c>
      <c r="T170" s="93"/>
      <c r="U170" s="96"/>
      <c r="V170" s="92">
        <f t="shared" si="3"/>
        <v>1</v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12.3</v>
      </c>
      <c r="C171" s="5">
        <v>92</v>
      </c>
      <c r="D171" s="5">
        <v>11.1</v>
      </c>
      <c r="E171" s="5">
        <v>12.3</v>
      </c>
      <c r="F171" s="5">
        <v>7.6</v>
      </c>
      <c r="G171" s="5">
        <v>11.9</v>
      </c>
      <c r="H171" s="5">
        <v>1002.5</v>
      </c>
      <c r="I171" s="5">
        <v>0</v>
      </c>
      <c r="J171" s="5">
        <v>0</v>
      </c>
      <c r="K171" s="5">
        <v>0.5</v>
      </c>
      <c r="L171" s="5">
        <v>2.6</v>
      </c>
      <c r="M171" s="5">
        <v>20.8</v>
      </c>
      <c r="N171">
        <v>52.6</v>
      </c>
      <c r="O171">
        <v>52.6</v>
      </c>
      <c r="P171">
        <v>12.1</v>
      </c>
      <c r="Q171">
        <v>12</v>
      </c>
      <c r="R171" s="54">
        <v>0.1125</v>
      </c>
      <c r="T171" s="93"/>
      <c r="U171" s="96"/>
      <c r="V171" s="92">
        <f t="shared" si="3"/>
        <v>1</v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12.3</v>
      </c>
      <c r="C172" s="5">
        <v>92</v>
      </c>
      <c r="D172" s="5">
        <v>11.1</v>
      </c>
      <c r="E172" s="5">
        <v>12.3</v>
      </c>
      <c r="F172" s="5">
        <v>12.2</v>
      </c>
      <c r="G172" s="5">
        <v>13</v>
      </c>
      <c r="H172" s="5">
        <v>1002.6</v>
      </c>
      <c r="I172" s="5">
        <v>0</v>
      </c>
      <c r="J172" s="5">
        <v>0</v>
      </c>
      <c r="K172" s="5">
        <v>0.5</v>
      </c>
      <c r="L172" s="5">
        <v>2.6</v>
      </c>
      <c r="M172" s="5">
        <v>20.8</v>
      </c>
      <c r="N172">
        <v>52.6</v>
      </c>
      <c r="O172">
        <v>52.6</v>
      </c>
      <c r="P172">
        <v>12.1</v>
      </c>
      <c r="Q172">
        <v>12</v>
      </c>
      <c r="R172" s="54">
        <v>0.113194444444444</v>
      </c>
      <c r="T172" s="93"/>
      <c r="U172" s="96"/>
      <c r="V172" s="92">
        <f t="shared" si="3"/>
        <v>1</v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12.3</v>
      </c>
      <c r="C173" s="5">
        <v>92</v>
      </c>
      <c r="D173" s="5">
        <v>11.1</v>
      </c>
      <c r="E173" s="5">
        <v>12.3</v>
      </c>
      <c r="F173" s="5">
        <v>4.3</v>
      </c>
      <c r="G173" s="5">
        <v>12.6</v>
      </c>
      <c r="H173" s="5">
        <v>1002.5</v>
      </c>
      <c r="I173" s="5">
        <v>0</v>
      </c>
      <c r="J173" s="5">
        <v>0</v>
      </c>
      <c r="K173" s="5">
        <v>0.5</v>
      </c>
      <c r="L173" s="5">
        <v>2.6</v>
      </c>
      <c r="M173" s="5">
        <v>20.8</v>
      </c>
      <c r="N173">
        <v>52.6</v>
      </c>
      <c r="O173">
        <v>52.6</v>
      </c>
      <c r="P173">
        <v>12.1</v>
      </c>
      <c r="Q173">
        <v>12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12.4</v>
      </c>
      <c r="C174" s="5">
        <v>92</v>
      </c>
      <c r="D174" s="5">
        <v>11.2</v>
      </c>
      <c r="E174" s="5">
        <v>12.4</v>
      </c>
      <c r="F174" s="5">
        <v>6.8</v>
      </c>
      <c r="G174" s="5">
        <v>8.6</v>
      </c>
      <c r="H174" s="5">
        <v>1002.5</v>
      </c>
      <c r="I174" s="5">
        <v>0</v>
      </c>
      <c r="J174" s="5">
        <v>0</v>
      </c>
      <c r="K174" s="5">
        <v>0.2</v>
      </c>
      <c r="L174" s="5">
        <v>2.6</v>
      </c>
      <c r="M174" s="5">
        <v>20.8</v>
      </c>
      <c r="N174">
        <v>52.6</v>
      </c>
      <c r="O174">
        <v>52.6</v>
      </c>
      <c r="P174">
        <v>12.1</v>
      </c>
      <c r="Q174">
        <v>12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12.4</v>
      </c>
      <c r="C175" s="5">
        <v>91</v>
      </c>
      <c r="D175" s="5">
        <v>11</v>
      </c>
      <c r="E175" s="5">
        <v>12.4</v>
      </c>
      <c r="F175" s="5">
        <v>3.2</v>
      </c>
      <c r="G175" s="5">
        <v>12.2</v>
      </c>
      <c r="H175" s="5">
        <v>1002.6</v>
      </c>
      <c r="I175" s="5">
        <v>0</v>
      </c>
      <c r="J175" s="5">
        <v>0</v>
      </c>
      <c r="K175" s="5">
        <v>0.2</v>
      </c>
      <c r="L175" s="5">
        <v>2.6</v>
      </c>
      <c r="M175" s="5">
        <v>20.8</v>
      </c>
      <c r="N175">
        <v>52.6</v>
      </c>
      <c r="O175">
        <v>52.6</v>
      </c>
      <c r="P175">
        <v>12.1</v>
      </c>
      <c r="Q175">
        <v>12.1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12.5</v>
      </c>
      <c r="C176" s="5">
        <v>91</v>
      </c>
      <c r="D176" s="5">
        <v>11.1</v>
      </c>
      <c r="E176" s="5">
        <v>12.5</v>
      </c>
      <c r="F176" s="5">
        <v>11.2</v>
      </c>
      <c r="G176" s="5">
        <v>22.3</v>
      </c>
      <c r="H176" s="5">
        <v>1002.5</v>
      </c>
      <c r="I176" s="5">
        <v>0</v>
      </c>
      <c r="J176" s="5">
        <v>0</v>
      </c>
      <c r="K176" s="5">
        <v>0.2</v>
      </c>
      <c r="L176" s="5">
        <v>2.6</v>
      </c>
      <c r="M176" s="5">
        <v>20.8</v>
      </c>
      <c r="N176">
        <v>52.6</v>
      </c>
      <c r="O176">
        <v>52.6</v>
      </c>
      <c r="P176">
        <v>12.1</v>
      </c>
      <c r="Q176">
        <v>12.1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12.6</v>
      </c>
      <c r="C177" s="5">
        <v>90</v>
      </c>
      <c r="D177" s="5">
        <v>11</v>
      </c>
      <c r="E177" s="5">
        <v>12.6</v>
      </c>
      <c r="F177" s="5">
        <v>13.3</v>
      </c>
      <c r="G177" s="5">
        <v>15.5</v>
      </c>
      <c r="H177" s="5">
        <v>1002.8</v>
      </c>
      <c r="I177" s="5">
        <v>0</v>
      </c>
      <c r="J177" s="5">
        <v>0</v>
      </c>
      <c r="K177" s="5">
        <v>0.2</v>
      </c>
      <c r="L177" s="5">
        <v>2.6</v>
      </c>
      <c r="M177" s="5">
        <v>20.8</v>
      </c>
      <c r="N177">
        <v>52.6</v>
      </c>
      <c r="O177">
        <v>52.6</v>
      </c>
      <c r="P177">
        <v>12.1</v>
      </c>
      <c r="Q177">
        <v>12.1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12.6</v>
      </c>
      <c r="C178" s="5">
        <v>90</v>
      </c>
      <c r="D178" s="5">
        <v>11</v>
      </c>
      <c r="E178" s="5">
        <v>12.6</v>
      </c>
      <c r="F178" s="5">
        <v>6.8</v>
      </c>
      <c r="G178" s="5">
        <v>14.8</v>
      </c>
      <c r="H178" s="5">
        <v>1002.7</v>
      </c>
      <c r="I178" s="5">
        <v>0</v>
      </c>
      <c r="J178" s="5">
        <v>0</v>
      </c>
      <c r="K178" s="5">
        <v>0.2</v>
      </c>
      <c r="L178" s="5">
        <v>2.6</v>
      </c>
      <c r="M178" s="5">
        <v>20.8</v>
      </c>
      <c r="N178">
        <v>52.6</v>
      </c>
      <c r="O178">
        <v>52.6</v>
      </c>
      <c r="P178">
        <v>12.2</v>
      </c>
      <c r="Q178">
        <v>12.1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12.6</v>
      </c>
      <c r="C179" s="5">
        <v>90</v>
      </c>
      <c r="D179" s="5">
        <v>11</v>
      </c>
      <c r="E179" s="5">
        <v>12.6</v>
      </c>
      <c r="F179" s="5">
        <v>4</v>
      </c>
      <c r="G179" s="5">
        <v>7.9</v>
      </c>
      <c r="H179" s="5">
        <v>1002.8</v>
      </c>
      <c r="I179" s="5">
        <v>0</v>
      </c>
      <c r="J179" s="5">
        <v>0</v>
      </c>
      <c r="K179" s="5">
        <v>0.2</v>
      </c>
      <c r="L179" s="5">
        <v>2.6</v>
      </c>
      <c r="M179" s="5">
        <v>20.8</v>
      </c>
      <c r="N179">
        <v>52.6</v>
      </c>
      <c r="O179">
        <v>52.6</v>
      </c>
      <c r="P179">
        <v>12.2</v>
      </c>
      <c r="Q179">
        <v>12.1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12.6</v>
      </c>
      <c r="C180" s="5">
        <v>90</v>
      </c>
      <c r="D180" s="5">
        <v>11</v>
      </c>
      <c r="E180" s="5">
        <v>12.6</v>
      </c>
      <c r="F180" s="5">
        <v>4</v>
      </c>
      <c r="G180" s="5">
        <v>11.9</v>
      </c>
      <c r="H180" s="5">
        <v>1002.5</v>
      </c>
      <c r="I180" s="5">
        <v>0</v>
      </c>
      <c r="J180" s="5">
        <v>0</v>
      </c>
      <c r="K180" s="5">
        <v>0.2</v>
      </c>
      <c r="L180" s="5">
        <v>2.6</v>
      </c>
      <c r="M180" s="5">
        <v>20.8</v>
      </c>
      <c r="N180">
        <v>52.6</v>
      </c>
      <c r="O180">
        <v>52.6</v>
      </c>
      <c r="P180">
        <v>12.2</v>
      </c>
      <c r="Q180">
        <v>12.2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12.6</v>
      </c>
      <c r="C181" s="5">
        <v>90</v>
      </c>
      <c r="D181" s="5">
        <v>11</v>
      </c>
      <c r="E181" s="5">
        <v>12.6</v>
      </c>
      <c r="F181" s="5">
        <v>10.4</v>
      </c>
      <c r="G181" s="5">
        <v>14.4</v>
      </c>
      <c r="H181" s="5">
        <v>1002.7</v>
      </c>
      <c r="I181" s="5">
        <v>0</v>
      </c>
      <c r="J181" s="5">
        <v>0</v>
      </c>
      <c r="K181" s="5">
        <v>0.2</v>
      </c>
      <c r="L181" s="5">
        <v>2.6</v>
      </c>
      <c r="M181" s="5">
        <v>20.8</v>
      </c>
      <c r="N181">
        <v>52.6</v>
      </c>
      <c r="O181">
        <v>52.6</v>
      </c>
      <c r="P181">
        <v>12.2</v>
      </c>
      <c r="Q181">
        <v>12.2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12.6</v>
      </c>
      <c r="C182" s="5">
        <v>90</v>
      </c>
      <c r="D182" s="5">
        <v>11</v>
      </c>
      <c r="E182" s="5">
        <v>12.6</v>
      </c>
      <c r="F182" s="5">
        <v>13.3</v>
      </c>
      <c r="G182" s="5">
        <v>22</v>
      </c>
      <c r="H182" s="5">
        <v>1002.8</v>
      </c>
      <c r="I182" s="5">
        <v>0</v>
      </c>
      <c r="J182" s="5">
        <v>0</v>
      </c>
      <c r="K182" s="5">
        <v>0.2</v>
      </c>
      <c r="L182" s="5">
        <v>2.6</v>
      </c>
      <c r="M182" s="5">
        <v>20.8</v>
      </c>
      <c r="N182">
        <v>52.6</v>
      </c>
      <c r="O182">
        <v>52.6</v>
      </c>
      <c r="P182">
        <v>12.2</v>
      </c>
      <c r="Q182">
        <v>12.2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12.6</v>
      </c>
      <c r="C183" s="5">
        <v>90</v>
      </c>
      <c r="D183" s="5">
        <v>11</v>
      </c>
      <c r="E183" s="5">
        <v>12.6</v>
      </c>
      <c r="F183" s="5">
        <v>11.5</v>
      </c>
      <c r="G183" s="5">
        <v>13.7</v>
      </c>
      <c r="H183" s="5">
        <v>1002.6</v>
      </c>
      <c r="I183" s="5">
        <v>0</v>
      </c>
      <c r="J183" s="5">
        <v>0</v>
      </c>
      <c r="K183" s="5">
        <v>0.2</v>
      </c>
      <c r="L183" s="5">
        <v>2.6</v>
      </c>
      <c r="M183" s="5">
        <v>20.8</v>
      </c>
      <c r="N183">
        <v>52.6</v>
      </c>
      <c r="O183">
        <v>52.6</v>
      </c>
      <c r="P183">
        <v>12.2</v>
      </c>
      <c r="Q183">
        <v>12.2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12.6</v>
      </c>
      <c r="C184" s="5">
        <v>90</v>
      </c>
      <c r="D184" s="5">
        <v>11</v>
      </c>
      <c r="E184" s="5">
        <v>12.6</v>
      </c>
      <c r="F184" s="5">
        <v>5.4</v>
      </c>
      <c r="G184" s="5">
        <v>12.6</v>
      </c>
      <c r="H184" s="5">
        <v>1002.8</v>
      </c>
      <c r="I184" s="5">
        <v>0</v>
      </c>
      <c r="J184" s="5">
        <v>0</v>
      </c>
      <c r="K184" s="5">
        <v>0.2</v>
      </c>
      <c r="L184" s="5">
        <v>2.6</v>
      </c>
      <c r="M184" s="5">
        <v>20.8</v>
      </c>
      <c r="N184">
        <v>52.6</v>
      </c>
      <c r="O184">
        <v>52.6</v>
      </c>
      <c r="P184">
        <v>12.2</v>
      </c>
      <c r="Q184">
        <v>12.2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12.6</v>
      </c>
      <c r="C185" s="5">
        <v>90</v>
      </c>
      <c r="D185" s="5">
        <v>11</v>
      </c>
      <c r="E185" s="5">
        <v>12.6</v>
      </c>
      <c r="F185" s="5">
        <v>14.8</v>
      </c>
      <c r="G185" s="5">
        <v>16.2</v>
      </c>
      <c r="H185" s="5">
        <v>1002.7</v>
      </c>
      <c r="I185" s="5">
        <v>0</v>
      </c>
      <c r="J185" s="5">
        <v>0</v>
      </c>
      <c r="K185" s="5">
        <v>0.2</v>
      </c>
      <c r="L185" s="5">
        <v>2.6</v>
      </c>
      <c r="M185" s="5">
        <v>20.8</v>
      </c>
      <c r="N185">
        <v>52.6</v>
      </c>
      <c r="O185">
        <v>52.6</v>
      </c>
      <c r="P185">
        <v>12.2</v>
      </c>
      <c r="Q185">
        <v>12.2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12.6</v>
      </c>
      <c r="C186" s="5">
        <v>90</v>
      </c>
      <c r="D186" s="5">
        <v>11</v>
      </c>
      <c r="E186" s="5">
        <v>12.6</v>
      </c>
      <c r="F186" s="5">
        <v>5</v>
      </c>
      <c r="G186" s="5">
        <v>9.4</v>
      </c>
      <c r="H186" s="5">
        <v>1003</v>
      </c>
      <c r="I186" s="5">
        <v>0</v>
      </c>
      <c r="J186" s="5">
        <v>0</v>
      </c>
      <c r="K186" s="5">
        <v>0.2</v>
      </c>
      <c r="L186" s="5">
        <v>2.6</v>
      </c>
      <c r="M186" s="5">
        <v>20.8</v>
      </c>
      <c r="N186">
        <v>52.6</v>
      </c>
      <c r="O186">
        <v>52.6</v>
      </c>
      <c r="P186">
        <v>12.2</v>
      </c>
      <c r="Q186">
        <v>12.2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12.6</v>
      </c>
      <c r="C187" s="5">
        <v>90</v>
      </c>
      <c r="D187" s="5">
        <v>11</v>
      </c>
      <c r="E187" s="5">
        <v>12.6</v>
      </c>
      <c r="F187" s="5">
        <v>15.5</v>
      </c>
      <c r="G187" s="5">
        <v>18.399999999999999</v>
      </c>
      <c r="H187" s="5">
        <v>1002.7</v>
      </c>
      <c r="I187" s="5">
        <v>0</v>
      </c>
      <c r="J187" s="5">
        <v>0</v>
      </c>
      <c r="K187" s="5">
        <v>0.2</v>
      </c>
      <c r="L187" s="5">
        <v>2.6</v>
      </c>
      <c r="M187" s="5">
        <v>20.8</v>
      </c>
      <c r="N187">
        <v>52.6</v>
      </c>
      <c r="O187">
        <v>52.6</v>
      </c>
      <c r="P187">
        <v>12.2</v>
      </c>
      <c r="Q187">
        <v>12.2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12.6</v>
      </c>
      <c r="C188" s="5">
        <v>90</v>
      </c>
      <c r="D188" s="5">
        <v>11</v>
      </c>
      <c r="E188" s="5">
        <v>12.6</v>
      </c>
      <c r="F188" s="5">
        <v>5.8</v>
      </c>
      <c r="G188" s="5">
        <v>15.5</v>
      </c>
      <c r="H188" s="5">
        <v>1002.9</v>
      </c>
      <c r="I188" s="5">
        <v>0</v>
      </c>
      <c r="J188" s="5">
        <v>0</v>
      </c>
      <c r="K188" s="5">
        <v>0.2</v>
      </c>
      <c r="L188" s="5">
        <v>2.6</v>
      </c>
      <c r="M188" s="5">
        <v>20.8</v>
      </c>
      <c r="N188">
        <v>52.6</v>
      </c>
      <c r="O188">
        <v>52.6</v>
      </c>
      <c r="P188">
        <v>12.2</v>
      </c>
      <c r="Q188">
        <v>12.2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12.6</v>
      </c>
      <c r="C189" s="5">
        <v>90</v>
      </c>
      <c r="D189" s="5">
        <v>11</v>
      </c>
      <c r="E189" s="5">
        <v>12.6</v>
      </c>
      <c r="F189" s="5">
        <v>5</v>
      </c>
      <c r="G189" s="5">
        <v>9.4</v>
      </c>
      <c r="H189" s="5">
        <v>1002.8</v>
      </c>
      <c r="I189" s="5">
        <v>0</v>
      </c>
      <c r="J189" s="5">
        <v>0</v>
      </c>
      <c r="K189" s="5">
        <v>0.2</v>
      </c>
      <c r="L189" s="5">
        <v>2.6</v>
      </c>
      <c r="M189" s="5">
        <v>20.8</v>
      </c>
      <c r="N189">
        <v>52.6</v>
      </c>
      <c r="O189">
        <v>52.6</v>
      </c>
      <c r="P189">
        <v>12.2</v>
      </c>
      <c r="Q189">
        <v>12.2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12.6</v>
      </c>
      <c r="C190" s="5">
        <v>90</v>
      </c>
      <c r="D190" s="5">
        <v>11</v>
      </c>
      <c r="E190" s="5">
        <v>12.6</v>
      </c>
      <c r="F190" s="5">
        <v>13.3</v>
      </c>
      <c r="G190" s="5">
        <v>16.899999999999999</v>
      </c>
      <c r="H190" s="5">
        <v>1002.8</v>
      </c>
      <c r="I190" s="5">
        <v>0</v>
      </c>
      <c r="J190" s="5">
        <v>0</v>
      </c>
      <c r="K190" s="5">
        <v>0.2</v>
      </c>
      <c r="L190" s="5">
        <v>2.6</v>
      </c>
      <c r="M190" s="5">
        <v>20.8</v>
      </c>
      <c r="N190">
        <v>52.6</v>
      </c>
      <c r="O190">
        <v>52.6</v>
      </c>
      <c r="P190">
        <v>12.2</v>
      </c>
      <c r="Q190">
        <v>12.2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12.6</v>
      </c>
      <c r="C191" s="5">
        <v>90</v>
      </c>
      <c r="D191" s="5">
        <v>11</v>
      </c>
      <c r="E191" s="5">
        <v>12.6</v>
      </c>
      <c r="F191" s="5">
        <v>4.7</v>
      </c>
      <c r="G191" s="5">
        <v>9</v>
      </c>
      <c r="H191" s="5">
        <v>1002.7</v>
      </c>
      <c r="I191" s="5">
        <v>0</v>
      </c>
      <c r="J191" s="5">
        <v>0</v>
      </c>
      <c r="K191" s="5">
        <v>0.2</v>
      </c>
      <c r="L191" s="5">
        <v>2.6</v>
      </c>
      <c r="M191" s="5">
        <v>20.8</v>
      </c>
      <c r="N191">
        <v>52.6</v>
      </c>
      <c r="O191">
        <v>52.6</v>
      </c>
      <c r="P191">
        <v>12.2</v>
      </c>
      <c r="Q191">
        <v>12.3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12.6</v>
      </c>
      <c r="C192" s="5">
        <v>90</v>
      </c>
      <c r="D192" s="5">
        <v>11</v>
      </c>
      <c r="E192" s="5">
        <v>12.6</v>
      </c>
      <c r="F192" s="5">
        <v>4</v>
      </c>
      <c r="G192" s="5">
        <v>11.2</v>
      </c>
      <c r="H192" s="5">
        <v>1002.6</v>
      </c>
      <c r="I192" s="5">
        <v>0</v>
      </c>
      <c r="J192" s="5">
        <v>0</v>
      </c>
      <c r="K192" s="5">
        <v>0.2</v>
      </c>
      <c r="L192" s="5">
        <v>2.6</v>
      </c>
      <c r="M192" s="5">
        <v>20.8</v>
      </c>
      <c r="N192">
        <v>52.6</v>
      </c>
      <c r="O192">
        <v>52.6</v>
      </c>
      <c r="P192">
        <v>12.2</v>
      </c>
      <c r="Q192">
        <v>12.3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12.6</v>
      </c>
      <c r="C193" s="5">
        <v>90</v>
      </c>
      <c r="D193" s="5">
        <v>11</v>
      </c>
      <c r="E193" s="5">
        <v>12.6</v>
      </c>
      <c r="F193" s="5">
        <v>7.6</v>
      </c>
      <c r="G193" s="5">
        <v>13</v>
      </c>
      <c r="H193" s="5">
        <v>1003</v>
      </c>
      <c r="I193" s="5">
        <v>0</v>
      </c>
      <c r="J193" s="5">
        <v>0</v>
      </c>
      <c r="K193" s="5">
        <v>0.2</v>
      </c>
      <c r="L193" s="5">
        <v>2.6</v>
      </c>
      <c r="M193" s="5">
        <v>20.8</v>
      </c>
      <c r="N193">
        <v>52.6</v>
      </c>
      <c r="O193">
        <v>52.6</v>
      </c>
      <c r="P193">
        <v>12.2</v>
      </c>
      <c r="Q193">
        <v>12.3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12.6</v>
      </c>
      <c r="C194" s="5">
        <v>89</v>
      </c>
      <c r="D194" s="5">
        <v>10.8</v>
      </c>
      <c r="E194" s="5">
        <v>12.6</v>
      </c>
      <c r="F194" s="5">
        <v>7.2</v>
      </c>
      <c r="G194" s="5">
        <v>15.8</v>
      </c>
      <c r="H194" s="5">
        <v>1002.8</v>
      </c>
      <c r="I194" s="5">
        <v>0</v>
      </c>
      <c r="J194" s="5">
        <v>0</v>
      </c>
      <c r="K194" s="5">
        <v>0.1</v>
      </c>
      <c r="L194" s="5">
        <v>2.6</v>
      </c>
      <c r="M194" s="5">
        <v>20.8</v>
      </c>
      <c r="N194">
        <v>52.6</v>
      </c>
      <c r="O194">
        <v>52.6</v>
      </c>
      <c r="P194">
        <v>12.3</v>
      </c>
      <c r="Q194">
        <v>12.3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12.6</v>
      </c>
      <c r="C195" s="5">
        <v>89</v>
      </c>
      <c r="D195" s="5">
        <v>10.8</v>
      </c>
      <c r="E195" s="5">
        <v>12.6</v>
      </c>
      <c r="F195" s="5">
        <v>5.4</v>
      </c>
      <c r="G195" s="5">
        <v>9.6999999999999993</v>
      </c>
      <c r="H195" s="5">
        <v>1002.7</v>
      </c>
      <c r="I195" s="5">
        <v>0</v>
      </c>
      <c r="J195" s="5">
        <v>0</v>
      </c>
      <c r="K195" s="5">
        <v>0.1</v>
      </c>
      <c r="L195" s="5">
        <v>2.6</v>
      </c>
      <c r="M195" s="5">
        <v>20.8</v>
      </c>
      <c r="N195">
        <v>52.6</v>
      </c>
      <c r="O195">
        <v>52.6</v>
      </c>
      <c r="P195">
        <v>12.3</v>
      </c>
      <c r="Q195">
        <v>12.3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12.6</v>
      </c>
      <c r="C196" s="5">
        <v>89</v>
      </c>
      <c r="D196" s="5">
        <v>10.8</v>
      </c>
      <c r="E196" s="5">
        <v>12.6</v>
      </c>
      <c r="F196" s="5">
        <v>9.6999999999999993</v>
      </c>
      <c r="G196" s="5">
        <v>11.5</v>
      </c>
      <c r="H196" s="5">
        <v>1002.6</v>
      </c>
      <c r="I196" s="5">
        <v>0</v>
      </c>
      <c r="J196" s="5">
        <v>0</v>
      </c>
      <c r="K196" s="5">
        <v>0.1</v>
      </c>
      <c r="L196" s="5">
        <v>2.6</v>
      </c>
      <c r="M196" s="5">
        <v>20.8</v>
      </c>
      <c r="N196">
        <v>52.6</v>
      </c>
      <c r="O196">
        <v>52.6</v>
      </c>
      <c r="P196">
        <v>12.2</v>
      </c>
      <c r="Q196">
        <v>12.3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12.6</v>
      </c>
      <c r="C197" s="5">
        <v>89</v>
      </c>
      <c r="D197" s="5">
        <v>10.8</v>
      </c>
      <c r="E197" s="5">
        <v>12.6</v>
      </c>
      <c r="F197" s="5">
        <v>9.6999999999999993</v>
      </c>
      <c r="G197" s="5">
        <v>11.2</v>
      </c>
      <c r="H197" s="5">
        <v>1002.9</v>
      </c>
      <c r="I197" s="5">
        <v>0</v>
      </c>
      <c r="J197" s="5">
        <v>0</v>
      </c>
      <c r="K197" s="5">
        <v>0.1</v>
      </c>
      <c r="L197" s="5">
        <v>2.6</v>
      </c>
      <c r="M197" s="5">
        <v>20.8</v>
      </c>
      <c r="N197">
        <v>52.6</v>
      </c>
      <c r="O197">
        <v>52.6</v>
      </c>
      <c r="P197">
        <v>12.3</v>
      </c>
      <c r="Q197">
        <v>12.3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12.6</v>
      </c>
      <c r="C198" s="5">
        <v>89</v>
      </c>
      <c r="D198" s="5">
        <v>10.8</v>
      </c>
      <c r="E198" s="5">
        <v>12.6</v>
      </c>
      <c r="F198" s="5">
        <v>7.2</v>
      </c>
      <c r="G198" s="5">
        <v>11.9</v>
      </c>
      <c r="H198" s="5">
        <v>1003.1</v>
      </c>
      <c r="I198" s="5">
        <v>0</v>
      </c>
      <c r="J198" s="5">
        <v>0</v>
      </c>
      <c r="K198" s="5">
        <v>0.1</v>
      </c>
      <c r="L198" s="5">
        <v>2.6</v>
      </c>
      <c r="M198" s="5">
        <v>20.8</v>
      </c>
      <c r="N198">
        <v>52.6</v>
      </c>
      <c r="O198">
        <v>52.6</v>
      </c>
      <c r="P198">
        <v>12.2</v>
      </c>
      <c r="Q198">
        <v>12.3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12.6</v>
      </c>
      <c r="C199" s="5">
        <v>89</v>
      </c>
      <c r="D199" s="5">
        <v>10.8</v>
      </c>
      <c r="E199" s="5">
        <v>12.6</v>
      </c>
      <c r="F199" s="5">
        <v>18</v>
      </c>
      <c r="G199" s="5">
        <v>18.399999999999999</v>
      </c>
      <c r="H199" s="5">
        <v>1002.9</v>
      </c>
      <c r="I199" s="5">
        <v>0</v>
      </c>
      <c r="J199" s="5">
        <v>0</v>
      </c>
      <c r="K199" s="5">
        <v>0</v>
      </c>
      <c r="L199" s="5">
        <v>2.6</v>
      </c>
      <c r="M199" s="5">
        <v>20.8</v>
      </c>
      <c r="N199">
        <v>52.6</v>
      </c>
      <c r="O199">
        <v>52.6</v>
      </c>
      <c r="P199">
        <v>12.2</v>
      </c>
      <c r="Q199">
        <v>12.3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12.6</v>
      </c>
      <c r="C200" s="5">
        <v>89</v>
      </c>
      <c r="D200" s="5">
        <v>10.8</v>
      </c>
      <c r="E200" s="5">
        <v>12.6</v>
      </c>
      <c r="F200" s="5">
        <v>6.8</v>
      </c>
      <c r="G200" s="5">
        <v>8.3000000000000007</v>
      </c>
      <c r="H200" s="5">
        <v>1002.7</v>
      </c>
      <c r="I200" s="5">
        <v>0</v>
      </c>
      <c r="J200" s="5">
        <v>0</v>
      </c>
      <c r="K200" s="5">
        <v>0</v>
      </c>
      <c r="L200" s="5">
        <v>2.6</v>
      </c>
      <c r="M200" s="5">
        <v>20.8</v>
      </c>
      <c r="N200">
        <v>52.6</v>
      </c>
      <c r="O200">
        <v>52.6</v>
      </c>
      <c r="P200">
        <v>12.2</v>
      </c>
      <c r="Q200">
        <v>12.4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12.6</v>
      </c>
      <c r="C201" s="5">
        <v>89</v>
      </c>
      <c r="D201" s="5">
        <v>10.8</v>
      </c>
      <c r="E201" s="5">
        <v>12.6</v>
      </c>
      <c r="F201" s="5">
        <v>20.9</v>
      </c>
      <c r="G201" s="5">
        <v>22</v>
      </c>
      <c r="H201" s="5">
        <v>1002.9</v>
      </c>
      <c r="I201" s="5">
        <v>0</v>
      </c>
      <c r="J201" s="5">
        <v>0</v>
      </c>
      <c r="K201" s="5">
        <v>0</v>
      </c>
      <c r="L201" s="5">
        <v>2.6</v>
      </c>
      <c r="M201" s="5">
        <v>20.8</v>
      </c>
      <c r="N201">
        <v>52.6</v>
      </c>
      <c r="O201">
        <v>52.6</v>
      </c>
      <c r="P201">
        <v>12.2</v>
      </c>
      <c r="Q201">
        <v>12.4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12.6</v>
      </c>
      <c r="C202" s="5">
        <v>89</v>
      </c>
      <c r="D202" s="5">
        <v>10.8</v>
      </c>
      <c r="E202" s="5">
        <v>12.6</v>
      </c>
      <c r="F202" s="5">
        <v>3.6</v>
      </c>
      <c r="G202" s="5">
        <v>8.3000000000000007</v>
      </c>
      <c r="H202" s="5">
        <v>1003</v>
      </c>
      <c r="I202" s="5">
        <v>0</v>
      </c>
      <c r="J202" s="5">
        <v>0</v>
      </c>
      <c r="K202" s="5">
        <v>0</v>
      </c>
      <c r="L202" s="5">
        <v>2.6</v>
      </c>
      <c r="M202" s="5">
        <v>20.8</v>
      </c>
      <c r="N202">
        <v>52.6</v>
      </c>
      <c r="O202">
        <v>52.6</v>
      </c>
      <c r="P202">
        <v>12.2</v>
      </c>
      <c r="Q202">
        <v>12.4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12.6</v>
      </c>
      <c r="C203" s="5">
        <v>89</v>
      </c>
      <c r="D203" s="5">
        <v>10.8</v>
      </c>
      <c r="E203" s="5">
        <v>12.6</v>
      </c>
      <c r="F203" s="5">
        <v>18</v>
      </c>
      <c r="G203" s="5">
        <v>19.399999999999999</v>
      </c>
      <c r="H203" s="5">
        <v>1003</v>
      </c>
      <c r="I203" s="5">
        <v>0</v>
      </c>
      <c r="J203" s="5">
        <v>0</v>
      </c>
      <c r="K203" s="5">
        <v>0</v>
      </c>
      <c r="L203" s="5">
        <v>2.6</v>
      </c>
      <c r="M203" s="5">
        <v>20.8</v>
      </c>
      <c r="N203">
        <v>52.6</v>
      </c>
      <c r="O203">
        <v>52.6</v>
      </c>
      <c r="P203">
        <v>12.2</v>
      </c>
      <c r="Q203">
        <v>12.4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12.6</v>
      </c>
      <c r="C204" s="5">
        <v>89</v>
      </c>
      <c r="D204" s="5">
        <v>10.8</v>
      </c>
      <c r="E204" s="5">
        <v>12.6</v>
      </c>
      <c r="F204" s="5">
        <v>11.2</v>
      </c>
      <c r="G204" s="5">
        <v>19.399999999999999</v>
      </c>
      <c r="H204" s="5">
        <v>1003</v>
      </c>
      <c r="I204" s="5">
        <v>0</v>
      </c>
      <c r="J204" s="5">
        <v>0</v>
      </c>
      <c r="K204" s="5">
        <v>0</v>
      </c>
      <c r="L204" s="5">
        <v>2.6</v>
      </c>
      <c r="M204" s="5">
        <v>20.8</v>
      </c>
      <c r="N204">
        <v>52.6</v>
      </c>
      <c r="O204">
        <v>52.6</v>
      </c>
      <c r="P204">
        <v>12.2</v>
      </c>
      <c r="Q204">
        <v>12.4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12.6</v>
      </c>
      <c r="C205" s="5">
        <v>89</v>
      </c>
      <c r="D205" s="5">
        <v>10.8</v>
      </c>
      <c r="E205" s="5">
        <v>12.6</v>
      </c>
      <c r="F205" s="5">
        <v>9.6999999999999993</v>
      </c>
      <c r="G205" s="5">
        <v>11.5</v>
      </c>
      <c r="H205" s="5">
        <v>1003.1</v>
      </c>
      <c r="I205" s="5">
        <v>0</v>
      </c>
      <c r="J205" s="5">
        <v>0</v>
      </c>
      <c r="K205" s="5">
        <v>0</v>
      </c>
      <c r="L205" s="5">
        <v>2.6</v>
      </c>
      <c r="M205" s="5">
        <v>20.8</v>
      </c>
      <c r="N205">
        <v>52.6</v>
      </c>
      <c r="O205">
        <v>52.6</v>
      </c>
      <c r="P205">
        <v>12.2</v>
      </c>
      <c r="Q205">
        <v>12.4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12.6</v>
      </c>
      <c r="C206" s="5">
        <v>89</v>
      </c>
      <c r="D206" s="5">
        <v>10.8</v>
      </c>
      <c r="E206" s="5">
        <v>12.6</v>
      </c>
      <c r="F206" s="5">
        <v>16.899999999999999</v>
      </c>
      <c r="G206" s="5">
        <v>19.8</v>
      </c>
      <c r="H206" s="5">
        <v>1002.9</v>
      </c>
      <c r="I206" s="5">
        <v>0</v>
      </c>
      <c r="J206" s="5">
        <v>0</v>
      </c>
      <c r="K206" s="5">
        <v>0</v>
      </c>
      <c r="L206" s="5">
        <v>2.6</v>
      </c>
      <c r="M206" s="5">
        <v>20.8</v>
      </c>
      <c r="N206">
        <v>52.6</v>
      </c>
      <c r="O206">
        <v>52.6</v>
      </c>
      <c r="P206">
        <v>12.2</v>
      </c>
      <c r="Q206">
        <v>12.4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12.6</v>
      </c>
      <c r="C207" s="5">
        <v>89</v>
      </c>
      <c r="D207" s="5">
        <v>10.8</v>
      </c>
      <c r="E207" s="5">
        <v>12.6</v>
      </c>
      <c r="F207" s="5">
        <v>8.6</v>
      </c>
      <c r="G207" s="5">
        <v>10.8</v>
      </c>
      <c r="H207" s="5">
        <v>1003</v>
      </c>
      <c r="I207" s="5">
        <v>0</v>
      </c>
      <c r="J207" s="5">
        <v>0</v>
      </c>
      <c r="K207" s="5">
        <v>0</v>
      </c>
      <c r="L207" s="5">
        <v>2.6</v>
      </c>
      <c r="M207" s="5">
        <v>20.8</v>
      </c>
      <c r="N207">
        <v>52.6</v>
      </c>
      <c r="O207">
        <v>52.6</v>
      </c>
      <c r="P207">
        <v>12.2</v>
      </c>
      <c r="Q207">
        <v>12.4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12.6</v>
      </c>
      <c r="C208" s="5">
        <v>89</v>
      </c>
      <c r="D208" s="5">
        <v>10.8</v>
      </c>
      <c r="E208" s="5">
        <v>12.6</v>
      </c>
      <c r="F208" s="5">
        <v>3.6</v>
      </c>
      <c r="G208" s="5">
        <v>8.6</v>
      </c>
      <c r="H208" s="5">
        <v>1002.8</v>
      </c>
      <c r="I208" s="5">
        <v>0</v>
      </c>
      <c r="J208" s="5">
        <v>0</v>
      </c>
      <c r="K208" s="5">
        <v>0</v>
      </c>
      <c r="L208" s="5">
        <v>2.6</v>
      </c>
      <c r="M208" s="5">
        <v>20.8</v>
      </c>
      <c r="N208">
        <v>52.6</v>
      </c>
      <c r="O208">
        <v>52.6</v>
      </c>
      <c r="P208">
        <v>12.2</v>
      </c>
      <c r="Q208">
        <v>12.4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12.5</v>
      </c>
      <c r="C209" s="5">
        <v>89</v>
      </c>
      <c r="D209" s="5">
        <v>10.7</v>
      </c>
      <c r="E209" s="5">
        <v>12.5</v>
      </c>
      <c r="F209" s="5">
        <v>3.2</v>
      </c>
      <c r="G209" s="5">
        <v>7.6</v>
      </c>
      <c r="H209" s="5">
        <v>1003</v>
      </c>
      <c r="I209" s="5">
        <v>0</v>
      </c>
      <c r="J209" s="5">
        <v>0</v>
      </c>
      <c r="K209" s="5">
        <v>0</v>
      </c>
      <c r="L209" s="5">
        <v>2.6</v>
      </c>
      <c r="M209" s="5">
        <v>20.8</v>
      </c>
      <c r="N209">
        <v>52.6</v>
      </c>
      <c r="O209">
        <v>52.6</v>
      </c>
      <c r="P209">
        <v>12.2</v>
      </c>
      <c r="Q209">
        <v>12.4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12.5</v>
      </c>
      <c r="C210" s="5">
        <v>89</v>
      </c>
      <c r="D210" s="5">
        <v>10.7</v>
      </c>
      <c r="E210" s="5">
        <v>12.5</v>
      </c>
      <c r="F210" s="5">
        <v>6.5</v>
      </c>
      <c r="G210" s="5">
        <v>10.1</v>
      </c>
      <c r="H210" s="5">
        <v>1002.9</v>
      </c>
      <c r="I210" s="5">
        <v>0</v>
      </c>
      <c r="J210" s="5">
        <v>0</v>
      </c>
      <c r="K210" s="5">
        <v>0</v>
      </c>
      <c r="L210" s="5">
        <v>2.6</v>
      </c>
      <c r="M210" s="5">
        <v>20.8</v>
      </c>
      <c r="N210">
        <v>52.6</v>
      </c>
      <c r="O210">
        <v>52.6</v>
      </c>
      <c r="P210">
        <v>12.2</v>
      </c>
      <c r="Q210">
        <v>12.4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12.5</v>
      </c>
      <c r="C211" s="5">
        <v>89</v>
      </c>
      <c r="D211" s="5">
        <v>10.7</v>
      </c>
      <c r="E211" s="5">
        <v>12.5</v>
      </c>
      <c r="F211" s="5">
        <v>5</v>
      </c>
      <c r="G211" s="5">
        <v>10.1</v>
      </c>
      <c r="H211" s="5">
        <v>1003.1</v>
      </c>
      <c r="I211" s="5">
        <v>0</v>
      </c>
      <c r="J211" s="5">
        <v>0</v>
      </c>
      <c r="K211" s="5">
        <v>0</v>
      </c>
      <c r="L211" s="5">
        <v>2.6</v>
      </c>
      <c r="M211" s="5">
        <v>20.8</v>
      </c>
      <c r="N211">
        <v>52.6</v>
      </c>
      <c r="O211">
        <v>52.6</v>
      </c>
      <c r="P211">
        <v>12.3</v>
      </c>
      <c r="Q211">
        <v>12.4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12.4</v>
      </c>
      <c r="C212" s="5">
        <v>89</v>
      </c>
      <c r="D212" s="5">
        <v>10.6</v>
      </c>
      <c r="E212" s="5">
        <v>12.4</v>
      </c>
      <c r="F212" s="5">
        <v>6.5</v>
      </c>
      <c r="G212" s="5">
        <v>7.6</v>
      </c>
      <c r="H212" s="5">
        <v>1002.9</v>
      </c>
      <c r="I212" s="5">
        <v>0</v>
      </c>
      <c r="J212" s="5">
        <v>0</v>
      </c>
      <c r="K212" s="5">
        <v>0</v>
      </c>
      <c r="L212" s="5">
        <v>2.6</v>
      </c>
      <c r="M212" s="5">
        <v>20.8</v>
      </c>
      <c r="N212">
        <v>52.6</v>
      </c>
      <c r="O212">
        <v>52.6</v>
      </c>
      <c r="P212">
        <v>12.3</v>
      </c>
      <c r="Q212">
        <v>12.4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12.4</v>
      </c>
      <c r="C213" s="5">
        <v>89</v>
      </c>
      <c r="D213" s="5">
        <v>10.6</v>
      </c>
      <c r="E213" s="5">
        <v>12.4</v>
      </c>
      <c r="F213" s="5">
        <v>2.5</v>
      </c>
      <c r="G213" s="5">
        <v>4.7</v>
      </c>
      <c r="H213" s="5">
        <v>1002.9</v>
      </c>
      <c r="I213" s="5">
        <v>0</v>
      </c>
      <c r="J213" s="5">
        <v>0</v>
      </c>
      <c r="K213" s="5">
        <v>0</v>
      </c>
      <c r="L213" s="5">
        <v>2.6</v>
      </c>
      <c r="M213" s="5">
        <v>20.8</v>
      </c>
      <c r="N213">
        <v>52.6</v>
      </c>
      <c r="O213">
        <v>52.6</v>
      </c>
      <c r="P213">
        <v>12.3</v>
      </c>
      <c r="Q213">
        <v>12.4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12.4</v>
      </c>
      <c r="C214" s="5">
        <v>89</v>
      </c>
      <c r="D214" s="5">
        <v>10.6</v>
      </c>
      <c r="E214" s="5">
        <v>12.4</v>
      </c>
      <c r="F214" s="5">
        <v>3.2</v>
      </c>
      <c r="G214" s="5">
        <v>6.1</v>
      </c>
      <c r="H214" s="5">
        <v>1003.2</v>
      </c>
      <c r="I214" s="5">
        <v>0</v>
      </c>
      <c r="J214" s="5">
        <v>0</v>
      </c>
      <c r="K214" s="5">
        <v>0</v>
      </c>
      <c r="L214" s="5">
        <v>2.6</v>
      </c>
      <c r="M214" s="5">
        <v>20.8</v>
      </c>
      <c r="N214">
        <v>52.6</v>
      </c>
      <c r="O214">
        <v>52.6</v>
      </c>
      <c r="P214">
        <v>12.3</v>
      </c>
      <c r="Q214">
        <v>12.4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12.4</v>
      </c>
      <c r="C215" s="5">
        <v>89</v>
      </c>
      <c r="D215" s="5">
        <v>10.6</v>
      </c>
      <c r="E215" s="5">
        <v>12.4</v>
      </c>
      <c r="F215" s="5">
        <v>11.9</v>
      </c>
      <c r="G215" s="5">
        <v>14.4</v>
      </c>
      <c r="H215" s="5">
        <v>1003</v>
      </c>
      <c r="I215" s="5">
        <v>0</v>
      </c>
      <c r="J215" s="5">
        <v>0</v>
      </c>
      <c r="K215" s="5">
        <v>0</v>
      </c>
      <c r="L215" s="5">
        <v>2.6</v>
      </c>
      <c r="M215" s="5">
        <v>20.8</v>
      </c>
      <c r="N215">
        <v>52.6</v>
      </c>
      <c r="O215">
        <v>52.6</v>
      </c>
      <c r="P215">
        <v>12.3</v>
      </c>
      <c r="Q215">
        <v>12.4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12.4</v>
      </c>
      <c r="C216" s="5">
        <v>89</v>
      </c>
      <c r="D216" s="5">
        <v>10.6</v>
      </c>
      <c r="E216" s="5">
        <v>12.4</v>
      </c>
      <c r="F216" s="5">
        <v>6.8</v>
      </c>
      <c r="G216" s="5">
        <v>9.6999999999999993</v>
      </c>
      <c r="H216" s="5">
        <v>1003</v>
      </c>
      <c r="I216" s="5">
        <v>0</v>
      </c>
      <c r="J216" s="5">
        <v>0</v>
      </c>
      <c r="K216" s="5">
        <v>0</v>
      </c>
      <c r="L216" s="5">
        <v>2.6</v>
      </c>
      <c r="M216" s="5">
        <v>20.8</v>
      </c>
      <c r="N216">
        <v>52.6</v>
      </c>
      <c r="O216">
        <v>52.6</v>
      </c>
      <c r="P216">
        <v>12.3</v>
      </c>
      <c r="Q216">
        <v>12.4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12.4</v>
      </c>
      <c r="C217" s="5">
        <v>89</v>
      </c>
      <c r="D217" s="5">
        <v>10.6</v>
      </c>
      <c r="E217" s="5">
        <v>12.4</v>
      </c>
      <c r="F217" s="5">
        <v>3.2</v>
      </c>
      <c r="G217" s="5">
        <v>3.6</v>
      </c>
      <c r="H217" s="5">
        <v>1002.9</v>
      </c>
      <c r="I217" s="5">
        <v>0</v>
      </c>
      <c r="J217" s="5">
        <v>0</v>
      </c>
      <c r="K217" s="5">
        <v>0</v>
      </c>
      <c r="L217" s="5">
        <v>2.6</v>
      </c>
      <c r="M217" s="5">
        <v>20.8</v>
      </c>
      <c r="N217">
        <v>52.6</v>
      </c>
      <c r="O217">
        <v>52.6</v>
      </c>
      <c r="P217">
        <v>12.3</v>
      </c>
      <c r="Q217">
        <v>12.4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12.3</v>
      </c>
      <c r="C218" s="5">
        <v>89</v>
      </c>
      <c r="D218" s="5">
        <v>10.5</v>
      </c>
      <c r="E218" s="5">
        <v>12.3</v>
      </c>
      <c r="F218" s="5">
        <v>2.9</v>
      </c>
      <c r="G218" s="5">
        <v>5.8</v>
      </c>
      <c r="H218" s="5">
        <v>1002.8</v>
      </c>
      <c r="I218" s="5">
        <v>0</v>
      </c>
      <c r="J218" s="5">
        <v>0</v>
      </c>
      <c r="K218" s="5">
        <v>0</v>
      </c>
      <c r="L218" s="5">
        <v>2.6</v>
      </c>
      <c r="M218" s="5">
        <v>20.8</v>
      </c>
      <c r="N218">
        <v>52.6</v>
      </c>
      <c r="O218">
        <v>52.6</v>
      </c>
      <c r="P218">
        <v>12.3</v>
      </c>
      <c r="Q218">
        <v>12.4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12.4</v>
      </c>
      <c r="C219" s="5">
        <v>89</v>
      </c>
      <c r="D219" s="5">
        <v>10.6</v>
      </c>
      <c r="E219" s="5">
        <v>12.4</v>
      </c>
      <c r="F219" s="5">
        <v>7.9</v>
      </c>
      <c r="G219" s="5">
        <v>10.1</v>
      </c>
      <c r="H219" s="5">
        <v>1003.1</v>
      </c>
      <c r="I219" s="5">
        <v>0</v>
      </c>
      <c r="J219" s="5">
        <v>0</v>
      </c>
      <c r="K219" s="5">
        <v>0</v>
      </c>
      <c r="L219" s="5">
        <v>2.6</v>
      </c>
      <c r="M219" s="5">
        <v>20.8</v>
      </c>
      <c r="N219">
        <v>52.6</v>
      </c>
      <c r="O219">
        <v>52.6</v>
      </c>
      <c r="P219">
        <v>12.3</v>
      </c>
      <c r="Q219">
        <v>12.4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12.4</v>
      </c>
      <c r="C220" s="5">
        <v>89</v>
      </c>
      <c r="D220" s="5">
        <v>10.6</v>
      </c>
      <c r="E220" s="5">
        <v>12.4</v>
      </c>
      <c r="F220" s="5">
        <v>4.7</v>
      </c>
      <c r="G220" s="5">
        <v>6.5</v>
      </c>
      <c r="H220" s="5">
        <v>1003</v>
      </c>
      <c r="I220" s="5">
        <v>0</v>
      </c>
      <c r="J220" s="5">
        <v>0</v>
      </c>
      <c r="K220" s="5">
        <v>0</v>
      </c>
      <c r="L220" s="5">
        <v>2.6</v>
      </c>
      <c r="M220" s="5">
        <v>20.8</v>
      </c>
      <c r="N220">
        <v>52.6</v>
      </c>
      <c r="O220">
        <v>52.6</v>
      </c>
      <c r="P220">
        <v>12.3</v>
      </c>
      <c r="Q220">
        <v>12.4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12.4</v>
      </c>
      <c r="C221" s="5">
        <v>89</v>
      </c>
      <c r="D221" s="5">
        <v>10.6</v>
      </c>
      <c r="E221" s="5">
        <v>12.4</v>
      </c>
      <c r="F221" s="5">
        <v>6.1</v>
      </c>
      <c r="G221" s="5">
        <v>11.5</v>
      </c>
      <c r="H221" s="5">
        <v>1003</v>
      </c>
      <c r="I221" s="5">
        <v>0</v>
      </c>
      <c r="J221" s="5">
        <v>0</v>
      </c>
      <c r="K221" s="5">
        <v>0</v>
      </c>
      <c r="L221" s="5">
        <v>2.6</v>
      </c>
      <c r="M221" s="5">
        <v>20.8</v>
      </c>
      <c r="N221">
        <v>52.6</v>
      </c>
      <c r="O221">
        <v>52.6</v>
      </c>
      <c r="P221">
        <v>12.3</v>
      </c>
      <c r="Q221">
        <v>12.4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12.5</v>
      </c>
      <c r="C222" s="5">
        <v>89</v>
      </c>
      <c r="D222" s="5">
        <v>10.7</v>
      </c>
      <c r="E222" s="5">
        <v>12.5</v>
      </c>
      <c r="F222" s="5">
        <v>8.3000000000000007</v>
      </c>
      <c r="G222" s="5">
        <v>9.6999999999999993</v>
      </c>
      <c r="H222" s="5">
        <v>1003.1</v>
      </c>
      <c r="I222" s="5">
        <v>0</v>
      </c>
      <c r="J222" s="5">
        <v>0</v>
      </c>
      <c r="K222" s="5">
        <v>0</v>
      </c>
      <c r="L222" s="5">
        <v>2.6</v>
      </c>
      <c r="M222" s="5">
        <v>20.8</v>
      </c>
      <c r="N222">
        <v>52.6</v>
      </c>
      <c r="O222">
        <v>52.6</v>
      </c>
      <c r="P222">
        <v>12.3</v>
      </c>
      <c r="Q222">
        <v>12.4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12.5</v>
      </c>
      <c r="C223" s="5">
        <v>89</v>
      </c>
      <c r="D223" s="5">
        <v>10.7</v>
      </c>
      <c r="E223" s="5">
        <v>12.5</v>
      </c>
      <c r="F223" s="5">
        <v>13</v>
      </c>
      <c r="G223" s="5">
        <v>14</v>
      </c>
      <c r="H223" s="5">
        <v>1003.1</v>
      </c>
      <c r="I223" s="5">
        <v>0</v>
      </c>
      <c r="J223" s="5">
        <v>0</v>
      </c>
      <c r="K223" s="5">
        <v>0</v>
      </c>
      <c r="L223" s="5">
        <v>2.6</v>
      </c>
      <c r="M223" s="5">
        <v>20.8</v>
      </c>
      <c r="N223">
        <v>52.6</v>
      </c>
      <c r="O223">
        <v>52.6</v>
      </c>
      <c r="P223">
        <v>12.3</v>
      </c>
      <c r="Q223">
        <v>12.4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12.6</v>
      </c>
      <c r="C224" s="5">
        <v>89</v>
      </c>
      <c r="D224" s="5">
        <v>10.8</v>
      </c>
      <c r="E224" s="5">
        <v>12.6</v>
      </c>
      <c r="F224" s="5">
        <v>10.4</v>
      </c>
      <c r="G224" s="5">
        <v>16.899999999999999</v>
      </c>
      <c r="H224" s="5">
        <v>1003.2</v>
      </c>
      <c r="I224" s="5">
        <v>0</v>
      </c>
      <c r="J224" s="5">
        <v>0</v>
      </c>
      <c r="K224" s="5">
        <v>0</v>
      </c>
      <c r="L224" s="5">
        <v>2.6</v>
      </c>
      <c r="M224" s="5">
        <v>20.8</v>
      </c>
      <c r="N224">
        <v>52.6</v>
      </c>
      <c r="O224">
        <v>52.6</v>
      </c>
      <c r="P224">
        <v>12.3</v>
      </c>
      <c r="Q224">
        <v>12.4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12.6</v>
      </c>
      <c r="C225" s="5">
        <v>89</v>
      </c>
      <c r="D225" s="5">
        <v>10.8</v>
      </c>
      <c r="E225" s="5">
        <v>12.6</v>
      </c>
      <c r="F225" s="5">
        <v>6.8</v>
      </c>
      <c r="G225" s="5">
        <v>11.9</v>
      </c>
      <c r="H225" s="5">
        <v>1003</v>
      </c>
      <c r="I225" s="5">
        <v>0</v>
      </c>
      <c r="J225" s="5">
        <v>0</v>
      </c>
      <c r="K225" s="5">
        <v>0</v>
      </c>
      <c r="L225" s="5">
        <v>2.6</v>
      </c>
      <c r="M225" s="5">
        <v>20.8</v>
      </c>
      <c r="N225">
        <v>52.6</v>
      </c>
      <c r="O225">
        <v>52.6</v>
      </c>
      <c r="P225">
        <v>12.4</v>
      </c>
      <c r="Q225">
        <v>12.4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12.6</v>
      </c>
      <c r="C226" s="5">
        <v>89</v>
      </c>
      <c r="D226" s="5">
        <v>10.8</v>
      </c>
      <c r="E226" s="5">
        <v>12.6</v>
      </c>
      <c r="F226" s="5">
        <v>7.9</v>
      </c>
      <c r="G226" s="5">
        <v>9.4</v>
      </c>
      <c r="H226" s="5">
        <v>1003.1</v>
      </c>
      <c r="I226" s="5">
        <v>0</v>
      </c>
      <c r="J226" s="5">
        <v>0</v>
      </c>
      <c r="K226" s="5">
        <v>0.1</v>
      </c>
      <c r="L226" s="5">
        <v>2.7</v>
      </c>
      <c r="M226" s="5">
        <v>20.9</v>
      </c>
      <c r="N226">
        <v>52.7</v>
      </c>
      <c r="O226">
        <v>52.7</v>
      </c>
      <c r="P226">
        <v>12.4</v>
      </c>
      <c r="Q226">
        <v>12.4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12.6</v>
      </c>
      <c r="C227" s="5">
        <v>89</v>
      </c>
      <c r="D227" s="5">
        <v>10.8</v>
      </c>
      <c r="E227" s="5">
        <v>12.6</v>
      </c>
      <c r="F227" s="5">
        <v>3.6</v>
      </c>
      <c r="G227" s="5">
        <v>8.3000000000000007</v>
      </c>
      <c r="H227" s="5">
        <v>1003</v>
      </c>
      <c r="I227" s="5">
        <v>0</v>
      </c>
      <c r="J227" s="5">
        <v>0</v>
      </c>
      <c r="K227" s="5">
        <v>0.1</v>
      </c>
      <c r="L227" s="5">
        <v>2.7</v>
      </c>
      <c r="M227" s="5">
        <v>20.9</v>
      </c>
      <c r="N227">
        <v>52.7</v>
      </c>
      <c r="O227">
        <v>52.7</v>
      </c>
      <c r="P227">
        <v>12.4</v>
      </c>
      <c r="Q227">
        <v>12.4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12.6</v>
      </c>
      <c r="C228" s="5">
        <v>89</v>
      </c>
      <c r="D228" s="5">
        <v>10.8</v>
      </c>
      <c r="E228" s="5">
        <v>12.6</v>
      </c>
      <c r="F228" s="5">
        <v>5</v>
      </c>
      <c r="G228" s="5">
        <v>7.2</v>
      </c>
      <c r="H228" s="5">
        <v>1002.8</v>
      </c>
      <c r="I228" s="5">
        <v>0</v>
      </c>
      <c r="J228" s="5">
        <v>0</v>
      </c>
      <c r="K228" s="5">
        <v>0.1</v>
      </c>
      <c r="L228" s="5">
        <v>2.7</v>
      </c>
      <c r="M228" s="5">
        <v>20.9</v>
      </c>
      <c r="N228">
        <v>52.7</v>
      </c>
      <c r="O228">
        <v>52.7</v>
      </c>
      <c r="P228">
        <v>12.4</v>
      </c>
      <c r="Q228">
        <v>12.5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12.6</v>
      </c>
      <c r="C229" s="5">
        <v>90</v>
      </c>
      <c r="D229" s="5">
        <v>11</v>
      </c>
      <c r="E229" s="5">
        <v>12.6</v>
      </c>
      <c r="F229" s="5">
        <v>13.7</v>
      </c>
      <c r="G229" s="5">
        <v>20.9</v>
      </c>
      <c r="H229" s="5">
        <v>1003.2</v>
      </c>
      <c r="I229" s="5">
        <v>0</v>
      </c>
      <c r="J229" s="5">
        <v>0</v>
      </c>
      <c r="K229" s="5">
        <v>0.1</v>
      </c>
      <c r="L229" s="5">
        <v>2.7</v>
      </c>
      <c r="M229" s="5">
        <v>20.9</v>
      </c>
      <c r="N229">
        <v>52.7</v>
      </c>
      <c r="O229">
        <v>52.7</v>
      </c>
      <c r="P229">
        <v>12.4</v>
      </c>
      <c r="Q229">
        <v>12.4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12.6</v>
      </c>
      <c r="C230" s="5">
        <v>90</v>
      </c>
      <c r="D230" s="5">
        <v>11</v>
      </c>
      <c r="E230" s="5">
        <v>12.6</v>
      </c>
      <c r="F230" s="5">
        <v>15.5</v>
      </c>
      <c r="G230" s="5">
        <v>25.9</v>
      </c>
      <c r="H230" s="5">
        <v>1003</v>
      </c>
      <c r="I230" s="5">
        <v>0</v>
      </c>
      <c r="J230" s="5">
        <v>0</v>
      </c>
      <c r="K230" s="5">
        <v>0.1</v>
      </c>
      <c r="L230" s="5">
        <v>2.7</v>
      </c>
      <c r="M230" s="5">
        <v>20.9</v>
      </c>
      <c r="N230">
        <v>52.7</v>
      </c>
      <c r="O230">
        <v>52.7</v>
      </c>
      <c r="P230">
        <v>12.3</v>
      </c>
      <c r="Q230">
        <v>12.4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12.6</v>
      </c>
      <c r="C231" s="5">
        <v>90</v>
      </c>
      <c r="D231" s="5">
        <v>11</v>
      </c>
      <c r="E231" s="5">
        <v>12.6</v>
      </c>
      <c r="F231" s="5">
        <v>5</v>
      </c>
      <c r="G231" s="5">
        <v>13.7</v>
      </c>
      <c r="H231" s="5">
        <v>1003.1</v>
      </c>
      <c r="I231" s="5">
        <v>0</v>
      </c>
      <c r="J231" s="5">
        <v>0</v>
      </c>
      <c r="K231" s="5">
        <v>0.1</v>
      </c>
      <c r="L231" s="5">
        <v>2.7</v>
      </c>
      <c r="M231" s="5">
        <v>20.9</v>
      </c>
      <c r="N231">
        <v>52.7</v>
      </c>
      <c r="O231">
        <v>52.7</v>
      </c>
      <c r="P231">
        <v>12.3</v>
      </c>
      <c r="Q231">
        <v>12.4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12.6</v>
      </c>
      <c r="C232" s="5">
        <v>90</v>
      </c>
      <c r="D232" s="5">
        <v>11</v>
      </c>
      <c r="E232" s="5">
        <v>12.6</v>
      </c>
      <c r="F232" s="5">
        <v>4.3</v>
      </c>
      <c r="G232" s="5">
        <v>4.3</v>
      </c>
      <c r="H232" s="5">
        <v>1003.1</v>
      </c>
      <c r="I232" s="5">
        <v>0</v>
      </c>
      <c r="J232" s="5">
        <v>0</v>
      </c>
      <c r="K232" s="5">
        <v>0.2</v>
      </c>
      <c r="L232" s="5">
        <v>2.8</v>
      </c>
      <c r="M232" s="5">
        <v>21</v>
      </c>
      <c r="N232">
        <v>52.8</v>
      </c>
      <c r="O232">
        <v>52.8</v>
      </c>
      <c r="P232">
        <v>12.3</v>
      </c>
      <c r="Q232">
        <v>12.4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12.6</v>
      </c>
      <c r="C233" s="5">
        <v>90</v>
      </c>
      <c r="D233" s="5">
        <v>11</v>
      </c>
      <c r="E233" s="5">
        <v>12.6</v>
      </c>
      <c r="F233" s="5">
        <v>5</v>
      </c>
      <c r="G233" s="5">
        <v>11.9</v>
      </c>
      <c r="H233" s="5">
        <v>1002.8</v>
      </c>
      <c r="I233" s="5">
        <v>0</v>
      </c>
      <c r="J233" s="5">
        <v>0</v>
      </c>
      <c r="K233" s="5">
        <v>0.2</v>
      </c>
      <c r="L233" s="5">
        <v>2.8</v>
      </c>
      <c r="M233" s="5">
        <v>21</v>
      </c>
      <c r="N233">
        <v>52.8</v>
      </c>
      <c r="O233">
        <v>52.8</v>
      </c>
      <c r="P233">
        <v>12.3</v>
      </c>
      <c r="Q233">
        <v>12.4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12.6</v>
      </c>
      <c r="C234" s="5">
        <v>90</v>
      </c>
      <c r="D234" s="5">
        <v>11</v>
      </c>
      <c r="E234" s="5">
        <v>12.6</v>
      </c>
      <c r="F234" s="5">
        <v>7.6</v>
      </c>
      <c r="G234" s="5">
        <v>16.2</v>
      </c>
      <c r="H234" s="5">
        <v>1003.1</v>
      </c>
      <c r="I234" s="5">
        <v>0</v>
      </c>
      <c r="J234" s="5">
        <v>0</v>
      </c>
      <c r="K234" s="5">
        <v>0.2</v>
      </c>
      <c r="L234" s="5">
        <v>2.8</v>
      </c>
      <c r="M234" s="5">
        <v>21</v>
      </c>
      <c r="N234">
        <v>52.8</v>
      </c>
      <c r="O234">
        <v>52.8</v>
      </c>
      <c r="P234">
        <v>12.3</v>
      </c>
      <c r="Q234">
        <v>12.4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12.6</v>
      </c>
      <c r="C235" s="5">
        <v>90</v>
      </c>
      <c r="D235" s="5">
        <v>11</v>
      </c>
      <c r="E235" s="5">
        <v>12.6</v>
      </c>
      <c r="F235" s="5">
        <v>7.2</v>
      </c>
      <c r="G235" s="5">
        <v>8.6</v>
      </c>
      <c r="H235" s="5">
        <v>1003.1</v>
      </c>
      <c r="I235" s="5">
        <v>0</v>
      </c>
      <c r="J235" s="5">
        <v>0</v>
      </c>
      <c r="K235" s="5">
        <v>0.2</v>
      </c>
      <c r="L235" s="5">
        <v>2.8</v>
      </c>
      <c r="M235" s="5">
        <v>21</v>
      </c>
      <c r="N235">
        <v>52.8</v>
      </c>
      <c r="O235">
        <v>52.8</v>
      </c>
      <c r="P235">
        <v>12.3</v>
      </c>
      <c r="Q235">
        <v>12.4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12.6</v>
      </c>
      <c r="C236" s="5">
        <v>90</v>
      </c>
      <c r="D236" s="5">
        <v>11</v>
      </c>
      <c r="E236" s="5">
        <v>12.6</v>
      </c>
      <c r="F236" s="5">
        <v>10.4</v>
      </c>
      <c r="G236" s="5">
        <v>16.2</v>
      </c>
      <c r="H236" s="5">
        <v>1002.9</v>
      </c>
      <c r="I236" s="5">
        <v>0</v>
      </c>
      <c r="J236" s="5">
        <v>0</v>
      </c>
      <c r="K236" s="5">
        <v>0.2</v>
      </c>
      <c r="L236" s="5">
        <v>2.8</v>
      </c>
      <c r="M236" s="5">
        <v>21</v>
      </c>
      <c r="N236">
        <v>52.8</v>
      </c>
      <c r="O236">
        <v>52.8</v>
      </c>
      <c r="P236">
        <v>12.3</v>
      </c>
      <c r="Q236">
        <v>12.4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12.6</v>
      </c>
      <c r="C237" s="5">
        <v>90</v>
      </c>
      <c r="D237" s="5">
        <v>11</v>
      </c>
      <c r="E237" s="5">
        <v>12.6</v>
      </c>
      <c r="F237" s="5">
        <v>8.6</v>
      </c>
      <c r="G237" s="5">
        <v>13</v>
      </c>
      <c r="H237" s="5">
        <v>1003.1</v>
      </c>
      <c r="I237" s="5">
        <v>0</v>
      </c>
      <c r="J237" s="5">
        <v>0</v>
      </c>
      <c r="K237" s="5">
        <v>0.2</v>
      </c>
      <c r="L237" s="5">
        <v>2.8</v>
      </c>
      <c r="M237" s="5">
        <v>21</v>
      </c>
      <c r="N237">
        <v>52.8</v>
      </c>
      <c r="O237">
        <v>52.8</v>
      </c>
      <c r="P237">
        <v>12.3</v>
      </c>
      <c r="Q237">
        <v>12.4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12.6</v>
      </c>
      <c r="C238" s="5">
        <v>90</v>
      </c>
      <c r="D238" s="5">
        <v>11</v>
      </c>
      <c r="E238" s="5">
        <v>12.6</v>
      </c>
      <c r="F238" s="5">
        <v>7.6</v>
      </c>
      <c r="G238" s="5">
        <v>15.1</v>
      </c>
      <c r="H238" s="5">
        <v>1003</v>
      </c>
      <c r="I238" s="5">
        <v>0</v>
      </c>
      <c r="J238" s="5">
        <v>0</v>
      </c>
      <c r="K238" s="5">
        <v>0.2</v>
      </c>
      <c r="L238" s="5">
        <v>2.8</v>
      </c>
      <c r="M238" s="5">
        <v>21</v>
      </c>
      <c r="N238">
        <v>52.8</v>
      </c>
      <c r="O238">
        <v>52.8</v>
      </c>
      <c r="P238">
        <v>12.3</v>
      </c>
      <c r="Q238">
        <v>12.4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12.6</v>
      </c>
      <c r="C239" s="5">
        <v>89</v>
      </c>
      <c r="D239" s="5">
        <v>10.8</v>
      </c>
      <c r="E239" s="5">
        <v>12.6</v>
      </c>
      <c r="F239" s="5">
        <v>5</v>
      </c>
      <c r="G239" s="5">
        <v>14.8</v>
      </c>
      <c r="H239" s="5">
        <v>1003</v>
      </c>
      <c r="I239" s="5">
        <v>0</v>
      </c>
      <c r="J239" s="5">
        <v>0</v>
      </c>
      <c r="K239" s="5">
        <v>0.2</v>
      </c>
      <c r="L239" s="5">
        <v>2.8</v>
      </c>
      <c r="M239" s="5">
        <v>21</v>
      </c>
      <c r="N239">
        <v>52.8</v>
      </c>
      <c r="O239">
        <v>52.8</v>
      </c>
      <c r="P239">
        <v>12.3</v>
      </c>
      <c r="Q239">
        <v>12.4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12.6</v>
      </c>
      <c r="C240" s="5">
        <v>89</v>
      </c>
      <c r="D240" s="5">
        <v>10.8</v>
      </c>
      <c r="E240" s="5">
        <v>12.6</v>
      </c>
      <c r="F240" s="5">
        <v>5.8</v>
      </c>
      <c r="G240" s="5">
        <v>8.3000000000000007</v>
      </c>
      <c r="H240" s="5">
        <v>1003</v>
      </c>
      <c r="I240" s="5">
        <v>0</v>
      </c>
      <c r="J240" s="5">
        <v>0</v>
      </c>
      <c r="K240" s="5">
        <v>0.2</v>
      </c>
      <c r="L240" s="5">
        <v>2.8</v>
      </c>
      <c r="M240" s="5">
        <v>21</v>
      </c>
      <c r="N240">
        <v>52.8</v>
      </c>
      <c r="O240">
        <v>52.8</v>
      </c>
      <c r="P240">
        <v>12.3</v>
      </c>
      <c r="Q240">
        <v>12.4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12.6</v>
      </c>
      <c r="C241" s="5">
        <v>89</v>
      </c>
      <c r="D241" s="5">
        <v>10.8</v>
      </c>
      <c r="E241" s="5">
        <v>12.6</v>
      </c>
      <c r="F241" s="5">
        <v>7.6</v>
      </c>
      <c r="G241" s="5">
        <v>9</v>
      </c>
      <c r="H241" s="5">
        <v>1003</v>
      </c>
      <c r="I241" s="5">
        <v>0</v>
      </c>
      <c r="J241" s="5">
        <v>0</v>
      </c>
      <c r="K241" s="5">
        <v>0.2</v>
      </c>
      <c r="L241" s="5">
        <v>2.8</v>
      </c>
      <c r="M241" s="5">
        <v>21</v>
      </c>
      <c r="N241">
        <v>52.8</v>
      </c>
      <c r="O241">
        <v>52.8</v>
      </c>
      <c r="P241">
        <v>12.3</v>
      </c>
      <c r="Q241">
        <v>12.4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12.6</v>
      </c>
      <c r="C242" s="5">
        <v>89</v>
      </c>
      <c r="D242" s="5">
        <v>10.8</v>
      </c>
      <c r="E242" s="5">
        <v>12.6</v>
      </c>
      <c r="F242" s="5">
        <v>9</v>
      </c>
      <c r="G242" s="5">
        <v>20.9</v>
      </c>
      <c r="H242" s="5">
        <v>1003.2</v>
      </c>
      <c r="I242" s="5">
        <v>0</v>
      </c>
      <c r="J242" s="5">
        <v>0</v>
      </c>
      <c r="K242" s="5">
        <v>0.2</v>
      </c>
      <c r="L242" s="5">
        <v>2.8</v>
      </c>
      <c r="M242" s="5">
        <v>21</v>
      </c>
      <c r="N242">
        <v>52.8</v>
      </c>
      <c r="O242">
        <v>52.8</v>
      </c>
      <c r="P242">
        <v>12.3</v>
      </c>
      <c r="Q242">
        <v>12.4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12.6</v>
      </c>
      <c r="C243" s="5">
        <v>89</v>
      </c>
      <c r="D243" s="5">
        <v>10.8</v>
      </c>
      <c r="E243" s="5">
        <v>12.6</v>
      </c>
      <c r="F243" s="5">
        <v>5.8</v>
      </c>
      <c r="G243" s="5">
        <v>13</v>
      </c>
      <c r="H243" s="5">
        <v>1003.2</v>
      </c>
      <c r="I243" s="5">
        <v>0</v>
      </c>
      <c r="J243" s="5">
        <v>0</v>
      </c>
      <c r="K243" s="5">
        <v>0.2</v>
      </c>
      <c r="L243" s="5">
        <v>2.8</v>
      </c>
      <c r="M243" s="5">
        <v>21</v>
      </c>
      <c r="N243">
        <v>52.8</v>
      </c>
      <c r="O243">
        <v>52.8</v>
      </c>
      <c r="P243">
        <v>12.3</v>
      </c>
      <c r="Q243">
        <v>12.4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12.5</v>
      </c>
      <c r="C244" s="5">
        <v>89</v>
      </c>
      <c r="D244" s="5">
        <v>10.7</v>
      </c>
      <c r="E244" s="5">
        <v>12.5</v>
      </c>
      <c r="F244" s="5">
        <v>5.8</v>
      </c>
      <c r="G244" s="5">
        <v>11.2</v>
      </c>
      <c r="H244" s="5">
        <v>1003</v>
      </c>
      <c r="I244" s="5">
        <v>0</v>
      </c>
      <c r="J244" s="5">
        <v>0</v>
      </c>
      <c r="K244" s="5">
        <v>0.2</v>
      </c>
      <c r="L244" s="5">
        <v>2.8</v>
      </c>
      <c r="M244" s="5">
        <v>21</v>
      </c>
      <c r="N244">
        <v>52.8</v>
      </c>
      <c r="O244">
        <v>52.8</v>
      </c>
      <c r="P244">
        <v>12.3</v>
      </c>
      <c r="Q244">
        <v>12.4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12.5</v>
      </c>
      <c r="C245" s="5">
        <v>89</v>
      </c>
      <c r="D245" s="5">
        <v>10.7</v>
      </c>
      <c r="E245" s="5">
        <v>12.5</v>
      </c>
      <c r="F245" s="5">
        <v>5.8</v>
      </c>
      <c r="G245" s="5">
        <v>10.8</v>
      </c>
      <c r="H245" s="5">
        <v>1003.1</v>
      </c>
      <c r="I245" s="5">
        <v>0</v>
      </c>
      <c r="J245" s="5">
        <v>0</v>
      </c>
      <c r="K245" s="5">
        <v>0.2</v>
      </c>
      <c r="L245" s="5">
        <v>2.8</v>
      </c>
      <c r="M245" s="5">
        <v>21</v>
      </c>
      <c r="N245">
        <v>52.8</v>
      </c>
      <c r="O245">
        <v>52.8</v>
      </c>
      <c r="P245">
        <v>12.3</v>
      </c>
      <c r="Q245">
        <v>12.4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12.5</v>
      </c>
      <c r="C246" s="5">
        <v>89</v>
      </c>
      <c r="D246" s="5">
        <v>10.7</v>
      </c>
      <c r="E246" s="5">
        <v>12.5</v>
      </c>
      <c r="F246" s="5">
        <v>7.9</v>
      </c>
      <c r="G246" s="5">
        <v>10.8</v>
      </c>
      <c r="H246" s="5">
        <v>1003.1</v>
      </c>
      <c r="I246" s="5">
        <v>0</v>
      </c>
      <c r="J246" s="5">
        <v>0</v>
      </c>
      <c r="K246" s="5">
        <v>0.2</v>
      </c>
      <c r="L246" s="5">
        <v>2.8</v>
      </c>
      <c r="M246" s="5">
        <v>21</v>
      </c>
      <c r="N246">
        <v>52.8</v>
      </c>
      <c r="O246">
        <v>52.8</v>
      </c>
      <c r="P246">
        <v>12.3</v>
      </c>
      <c r="Q246">
        <v>12.4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12.5</v>
      </c>
      <c r="C247" s="5">
        <v>89</v>
      </c>
      <c r="D247" s="5">
        <v>10.7</v>
      </c>
      <c r="E247" s="5">
        <v>12.5</v>
      </c>
      <c r="F247" s="5">
        <v>13</v>
      </c>
      <c r="G247" s="5">
        <v>18</v>
      </c>
      <c r="H247" s="5">
        <v>1003.3</v>
      </c>
      <c r="I247" s="5">
        <v>0</v>
      </c>
      <c r="J247" s="5">
        <v>0</v>
      </c>
      <c r="K247" s="5">
        <v>0.2</v>
      </c>
      <c r="L247" s="5">
        <v>2.8</v>
      </c>
      <c r="M247" s="5">
        <v>21</v>
      </c>
      <c r="N247">
        <v>52.8</v>
      </c>
      <c r="O247">
        <v>52.8</v>
      </c>
      <c r="P247">
        <v>12.3</v>
      </c>
      <c r="Q247">
        <v>12.4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12.5</v>
      </c>
      <c r="C248" s="5">
        <v>89</v>
      </c>
      <c r="D248" s="5">
        <v>10.7</v>
      </c>
      <c r="E248" s="5">
        <v>12.5</v>
      </c>
      <c r="F248" s="5">
        <v>2.5</v>
      </c>
      <c r="G248" s="5">
        <v>7.9</v>
      </c>
      <c r="H248" s="5">
        <v>1003</v>
      </c>
      <c r="I248" s="5">
        <v>0</v>
      </c>
      <c r="J248" s="5">
        <v>0</v>
      </c>
      <c r="K248" s="5">
        <v>0.2</v>
      </c>
      <c r="L248" s="5">
        <v>2.8</v>
      </c>
      <c r="M248" s="5">
        <v>21</v>
      </c>
      <c r="N248">
        <v>52.8</v>
      </c>
      <c r="O248">
        <v>52.8</v>
      </c>
      <c r="P248">
        <v>12.2</v>
      </c>
      <c r="Q248">
        <v>12.4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12.5</v>
      </c>
      <c r="C249" s="5">
        <v>89</v>
      </c>
      <c r="D249" s="5">
        <v>10.7</v>
      </c>
      <c r="E249" s="5">
        <v>12.5</v>
      </c>
      <c r="F249" s="5">
        <v>5.4</v>
      </c>
      <c r="G249" s="5">
        <v>10.8</v>
      </c>
      <c r="H249" s="5">
        <v>1002.9</v>
      </c>
      <c r="I249" s="5">
        <v>0</v>
      </c>
      <c r="J249" s="5">
        <v>0</v>
      </c>
      <c r="K249" s="5">
        <v>0.2</v>
      </c>
      <c r="L249" s="5">
        <v>2.8</v>
      </c>
      <c r="M249" s="5">
        <v>21</v>
      </c>
      <c r="N249">
        <v>52.8</v>
      </c>
      <c r="O249">
        <v>52.8</v>
      </c>
      <c r="P249">
        <v>12.3</v>
      </c>
      <c r="Q249">
        <v>12.4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12.4</v>
      </c>
      <c r="C250" s="5">
        <v>89</v>
      </c>
      <c r="D250" s="5">
        <v>10.6</v>
      </c>
      <c r="E250" s="5">
        <v>12.4</v>
      </c>
      <c r="F250" s="5">
        <v>4.3</v>
      </c>
      <c r="G250" s="5">
        <v>6.1</v>
      </c>
      <c r="H250" s="5">
        <v>1003.1</v>
      </c>
      <c r="I250" s="5">
        <v>0</v>
      </c>
      <c r="J250" s="5">
        <v>0</v>
      </c>
      <c r="K250" s="5">
        <v>0.2</v>
      </c>
      <c r="L250" s="5">
        <v>2.8</v>
      </c>
      <c r="M250" s="5">
        <v>21</v>
      </c>
      <c r="N250">
        <v>52.8</v>
      </c>
      <c r="O250">
        <v>52.8</v>
      </c>
      <c r="P250">
        <v>12.2</v>
      </c>
      <c r="Q250">
        <v>12.4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12.4</v>
      </c>
      <c r="C251" s="5">
        <v>89</v>
      </c>
      <c r="D251" s="5">
        <v>10.6</v>
      </c>
      <c r="E251" s="5">
        <v>12.4</v>
      </c>
      <c r="F251" s="5">
        <v>4</v>
      </c>
      <c r="G251" s="5">
        <v>9.4</v>
      </c>
      <c r="H251" s="5">
        <v>1003</v>
      </c>
      <c r="I251" s="5">
        <v>0</v>
      </c>
      <c r="J251" s="5">
        <v>0</v>
      </c>
      <c r="K251" s="5">
        <v>0.2</v>
      </c>
      <c r="L251" s="5">
        <v>2.8</v>
      </c>
      <c r="M251" s="5">
        <v>21</v>
      </c>
      <c r="N251">
        <v>52.8</v>
      </c>
      <c r="O251">
        <v>52.8</v>
      </c>
      <c r="P251">
        <v>12.2</v>
      </c>
      <c r="Q251">
        <v>12.4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12.4</v>
      </c>
      <c r="C252" s="5">
        <v>89</v>
      </c>
      <c r="D252" s="5">
        <v>10.6</v>
      </c>
      <c r="E252" s="5">
        <v>12.4</v>
      </c>
      <c r="F252" s="5">
        <v>11.5</v>
      </c>
      <c r="G252" s="5">
        <v>14.8</v>
      </c>
      <c r="H252" s="5">
        <v>1003</v>
      </c>
      <c r="I252" s="5">
        <v>0</v>
      </c>
      <c r="J252" s="5">
        <v>0</v>
      </c>
      <c r="K252" s="5">
        <v>0.2</v>
      </c>
      <c r="L252" s="5">
        <v>2.8</v>
      </c>
      <c r="M252" s="5">
        <v>21</v>
      </c>
      <c r="N252">
        <v>52.8</v>
      </c>
      <c r="O252">
        <v>52.8</v>
      </c>
      <c r="P252">
        <v>12.2</v>
      </c>
      <c r="Q252">
        <v>12.3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12.4</v>
      </c>
      <c r="C253" s="5">
        <v>89</v>
      </c>
      <c r="D253" s="5">
        <v>10.6</v>
      </c>
      <c r="E253" s="5">
        <v>12.4</v>
      </c>
      <c r="F253" s="5">
        <v>5</v>
      </c>
      <c r="G253" s="5">
        <v>7.6</v>
      </c>
      <c r="H253" s="5">
        <v>1003.1</v>
      </c>
      <c r="I253" s="5">
        <v>0</v>
      </c>
      <c r="J253" s="5">
        <v>0</v>
      </c>
      <c r="K253" s="5">
        <v>0.2</v>
      </c>
      <c r="L253" s="5">
        <v>2.8</v>
      </c>
      <c r="M253" s="5">
        <v>21</v>
      </c>
      <c r="N253">
        <v>52.8</v>
      </c>
      <c r="O253">
        <v>52.8</v>
      </c>
      <c r="P253">
        <v>12.2</v>
      </c>
      <c r="Q253">
        <v>12.3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12.4</v>
      </c>
      <c r="C254" s="5">
        <v>89</v>
      </c>
      <c r="D254" s="5">
        <v>10.6</v>
      </c>
      <c r="E254" s="5">
        <v>12.4</v>
      </c>
      <c r="F254" s="5">
        <v>4.7</v>
      </c>
      <c r="G254" s="5">
        <v>8.6</v>
      </c>
      <c r="H254" s="5">
        <v>1003.1</v>
      </c>
      <c r="I254" s="5">
        <v>0</v>
      </c>
      <c r="J254" s="5">
        <v>0</v>
      </c>
      <c r="K254" s="5">
        <v>0.2</v>
      </c>
      <c r="L254" s="5">
        <v>2.8</v>
      </c>
      <c r="M254" s="5">
        <v>21</v>
      </c>
      <c r="N254">
        <v>52.8</v>
      </c>
      <c r="O254">
        <v>52.8</v>
      </c>
      <c r="P254">
        <v>12.2</v>
      </c>
      <c r="Q254">
        <v>12.3</v>
      </c>
      <c r="R254" s="54">
        <v>0.17013888888888901</v>
      </c>
      <c r="T254" s="93"/>
      <c r="U254" s="96"/>
      <c r="V254" s="92">
        <f t="shared" si="4"/>
        <v>1</v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12.4</v>
      </c>
      <c r="C255" s="5">
        <v>89</v>
      </c>
      <c r="D255" s="5">
        <v>10.6</v>
      </c>
      <c r="E255" s="5">
        <v>12.4</v>
      </c>
      <c r="F255" s="5">
        <v>6.1</v>
      </c>
      <c r="G255" s="5">
        <v>14.4</v>
      </c>
      <c r="H255" s="5">
        <v>1003.2</v>
      </c>
      <c r="I255" s="5">
        <v>0</v>
      </c>
      <c r="J255" s="5">
        <v>0</v>
      </c>
      <c r="K255" s="5">
        <v>0.2</v>
      </c>
      <c r="L255" s="5">
        <v>2.8</v>
      </c>
      <c r="M255" s="5">
        <v>21</v>
      </c>
      <c r="N255">
        <v>52.8</v>
      </c>
      <c r="O255">
        <v>52.8</v>
      </c>
      <c r="P255">
        <v>12.2</v>
      </c>
      <c r="Q255">
        <v>12.3</v>
      </c>
      <c r="R255" s="54">
        <v>0.170833333333333</v>
      </c>
      <c r="T255" s="93"/>
      <c r="U255" s="96"/>
      <c r="V255" s="92">
        <f t="shared" si="4"/>
        <v>1</v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12.4</v>
      </c>
      <c r="C256" s="5">
        <v>89</v>
      </c>
      <c r="D256" s="5">
        <v>10.6</v>
      </c>
      <c r="E256" s="5">
        <v>12.4</v>
      </c>
      <c r="F256" s="5">
        <v>8.3000000000000007</v>
      </c>
      <c r="G256" s="5">
        <v>11.2</v>
      </c>
      <c r="H256" s="5">
        <v>1003</v>
      </c>
      <c r="I256" s="5">
        <v>0</v>
      </c>
      <c r="J256" s="5">
        <v>0</v>
      </c>
      <c r="K256" s="5">
        <v>0.2</v>
      </c>
      <c r="L256" s="5">
        <v>2.8</v>
      </c>
      <c r="M256" s="5">
        <v>21</v>
      </c>
      <c r="N256">
        <v>52.8</v>
      </c>
      <c r="O256">
        <v>52.8</v>
      </c>
      <c r="P256">
        <v>12.2</v>
      </c>
      <c r="Q256">
        <v>12.3</v>
      </c>
      <c r="R256" s="54">
        <v>0.171527777777778</v>
      </c>
      <c r="T256" s="93"/>
      <c r="U256" s="96"/>
      <c r="V256" s="92">
        <f t="shared" si="4"/>
        <v>1</v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12.4</v>
      </c>
      <c r="C257" s="5">
        <v>89</v>
      </c>
      <c r="D257" s="5">
        <v>10.6</v>
      </c>
      <c r="E257" s="5">
        <v>12.4</v>
      </c>
      <c r="F257" s="5">
        <v>5.4</v>
      </c>
      <c r="G257" s="5">
        <v>7.9</v>
      </c>
      <c r="H257" s="5">
        <v>1002.8</v>
      </c>
      <c r="I257" s="5">
        <v>0</v>
      </c>
      <c r="J257" s="5">
        <v>0</v>
      </c>
      <c r="K257" s="5">
        <v>0.2</v>
      </c>
      <c r="L257" s="5">
        <v>2.8</v>
      </c>
      <c r="M257" s="5">
        <v>21</v>
      </c>
      <c r="N257">
        <v>52.8</v>
      </c>
      <c r="O257">
        <v>52.8</v>
      </c>
      <c r="P257">
        <v>12.2</v>
      </c>
      <c r="Q257">
        <v>12.3</v>
      </c>
      <c r="R257" s="54">
        <v>0.172222222222222</v>
      </c>
      <c r="T257" s="93"/>
      <c r="U257" s="96"/>
      <c r="V257" s="92">
        <f t="shared" si="4"/>
        <v>1</v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12.4</v>
      </c>
      <c r="C258" s="5">
        <v>89</v>
      </c>
      <c r="D258" s="5">
        <v>10.6</v>
      </c>
      <c r="E258" s="5">
        <v>12.4</v>
      </c>
      <c r="F258" s="5">
        <v>5.8</v>
      </c>
      <c r="G258" s="5">
        <v>7.9</v>
      </c>
      <c r="H258" s="5">
        <v>1003.2</v>
      </c>
      <c r="I258" s="5">
        <v>0</v>
      </c>
      <c r="J258" s="5">
        <v>0</v>
      </c>
      <c r="K258" s="5">
        <v>0.2</v>
      </c>
      <c r="L258" s="5">
        <v>2.8</v>
      </c>
      <c r="M258" s="5">
        <v>21</v>
      </c>
      <c r="N258">
        <v>52.8</v>
      </c>
      <c r="O258">
        <v>52.8</v>
      </c>
      <c r="P258">
        <v>12.2</v>
      </c>
      <c r="Q258">
        <v>12.3</v>
      </c>
      <c r="R258" s="54">
        <v>0.172916666666667</v>
      </c>
      <c r="T258" s="93"/>
      <c r="U258" s="96"/>
      <c r="V258" s="92">
        <f t="shared" si="4"/>
        <v>1</v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12.4</v>
      </c>
      <c r="C259" s="5">
        <v>89</v>
      </c>
      <c r="D259" s="5">
        <v>10.6</v>
      </c>
      <c r="E259" s="5">
        <v>12.4</v>
      </c>
      <c r="F259" s="5">
        <v>7.6</v>
      </c>
      <c r="G259" s="5">
        <v>20.2</v>
      </c>
      <c r="H259" s="5">
        <v>1003</v>
      </c>
      <c r="I259" s="5">
        <v>0</v>
      </c>
      <c r="J259" s="5">
        <v>0</v>
      </c>
      <c r="K259" s="5">
        <v>0.2</v>
      </c>
      <c r="L259" s="5">
        <v>2.8</v>
      </c>
      <c r="M259" s="5">
        <v>21</v>
      </c>
      <c r="N259">
        <v>52.8</v>
      </c>
      <c r="O259">
        <v>52.8</v>
      </c>
      <c r="P259">
        <v>12.2</v>
      </c>
      <c r="Q259">
        <v>12.3</v>
      </c>
      <c r="R259" s="54">
        <v>0.17361111111111099</v>
      </c>
      <c r="T259" s="93"/>
      <c r="U259" s="96"/>
      <c r="V259" s="92">
        <f t="shared" si="4"/>
        <v>1</v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12.4</v>
      </c>
      <c r="C260" s="5">
        <v>89</v>
      </c>
      <c r="D260" s="5">
        <v>10.6</v>
      </c>
      <c r="E260" s="5">
        <v>12.4</v>
      </c>
      <c r="F260" s="5">
        <v>7.2</v>
      </c>
      <c r="G260" s="5">
        <v>9.6999999999999993</v>
      </c>
      <c r="H260" s="5">
        <v>1003.1</v>
      </c>
      <c r="I260" s="5">
        <v>0</v>
      </c>
      <c r="J260" s="5">
        <v>0</v>
      </c>
      <c r="K260" s="5">
        <v>0.2</v>
      </c>
      <c r="L260" s="5">
        <v>2.8</v>
      </c>
      <c r="M260" s="5">
        <v>21</v>
      </c>
      <c r="N260">
        <v>52.8</v>
      </c>
      <c r="O260">
        <v>52.8</v>
      </c>
      <c r="P260">
        <v>12.2</v>
      </c>
      <c r="Q260">
        <v>12.3</v>
      </c>
      <c r="R260" s="54">
        <v>0.17430555555555599</v>
      </c>
      <c r="T260" s="93"/>
      <c r="U260" s="96"/>
      <c r="V260" s="92">
        <f t="shared" si="4"/>
        <v>1</v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12.4</v>
      </c>
      <c r="C261" s="5">
        <v>89</v>
      </c>
      <c r="D261" s="5">
        <v>10.6</v>
      </c>
      <c r="E261" s="5">
        <v>12.4</v>
      </c>
      <c r="F261" s="5">
        <v>4.7</v>
      </c>
      <c r="G261" s="5">
        <v>8.3000000000000007</v>
      </c>
      <c r="H261" s="5">
        <v>1003</v>
      </c>
      <c r="I261" s="5">
        <v>0</v>
      </c>
      <c r="J261" s="5">
        <v>0</v>
      </c>
      <c r="K261" s="5">
        <v>0.2</v>
      </c>
      <c r="L261" s="5">
        <v>2.8</v>
      </c>
      <c r="M261" s="5">
        <v>21</v>
      </c>
      <c r="N261">
        <v>52.8</v>
      </c>
      <c r="O261">
        <v>52.8</v>
      </c>
      <c r="P261">
        <v>12.1</v>
      </c>
      <c r="Q261">
        <v>12.3</v>
      </c>
      <c r="R261" s="54">
        <v>0.17499999999999999</v>
      </c>
      <c r="T261" s="93"/>
      <c r="U261" s="96"/>
      <c r="V261" s="92">
        <f t="shared" si="4"/>
        <v>1</v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12.4</v>
      </c>
      <c r="C262" s="5">
        <v>89</v>
      </c>
      <c r="D262" s="5">
        <v>10.6</v>
      </c>
      <c r="E262" s="5">
        <v>12.4</v>
      </c>
      <c r="F262" s="5">
        <v>7.6</v>
      </c>
      <c r="G262" s="5">
        <v>11.2</v>
      </c>
      <c r="H262" s="5">
        <v>1003.1</v>
      </c>
      <c r="I262" s="5">
        <v>0</v>
      </c>
      <c r="J262" s="5">
        <v>0</v>
      </c>
      <c r="K262" s="5">
        <v>0.2</v>
      </c>
      <c r="L262" s="5">
        <v>2.8</v>
      </c>
      <c r="M262" s="5">
        <v>21</v>
      </c>
      <c r="N262">
        <v>52.8</v>
      </c>
      <c r="O262">
        <v>52.8</v>
      </c>
      <c r="P262">
        <v>12.1</v>
      </c>
      <c r="Q262">
        <v>12.3</v>
      </c>
      <c r="R262" s="54">
        <v>0.17569444444444399</v>
      </c>
      <c r="T262" s="93"/>
      <c r="U262" s="96"/>
      <c r="V262" s="92">
        <f t="shared" si="4"/>
        <v>1</v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12.4</v>
      </c>
      <c r="C263" s="5">
        <v>89</v>
      </c>
      <c r="D263" s="5">
        <v>10.6</v>
      </c>
      <c r="E263" s="5">
        <v>12.4</v>
      </c>
      <c r="F263" s="5">
        <v>6.5</v>
      </c>
      <c r="G263" s="5">
        <v>6.8</v>
      </c>
      <c r="H263" s="5">
        <v>1003.2</v>
      </c>
      <c r="I263" s="5">
        <v>0</v>
      </c>
      <c r="J263" s="5">
        <v>0</v>
      </c>
      <c r="K263" s="5">
        <v>0.2</v>
      </c>
      <c r="L263" s="5">
        <v>2.8</v>
      </c>
      <c r="M263" s="5">
        <v>21</v>
      </c>
      <c r="N263">
        <v>52.8</v>
      </c>
      <c r="O263">
        <v>52.8</v>
      </c>
      <c r="P263">
        <v>12.1</v>
      </c>
      <c r="Q263">
        <v>12.3</v>
      </c>
      <c r="R263" s="54">
        <v>0.17638888888888901</v>
      </c>
      <c r="T263" s="93"/>
      <c r="U263" s="96"/>
      <c r="V263" s="92">
        <f t="shared" si="4"/>
        <v>1</v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12.4</v>
      </c>
      <c r="C264" s="5">
        <v>89</v>
      </c>
      <c r="D264" s="5">
        <v>10.6</v>
      </c>
      <c r="E264" s="5">
        <v>12.4</v>
      </c>
      <c r="F264" s="5">
        <v>5</v>
      </c>
      <c r="G264" s="5">
        <v>9.4</v>
      </c>
      <c r="H264" s="5">
        <v>1003</v>
      </c>
      <c r="I264" s="5">
        <v>0</v>
      </c>
      <c r="J264" s="5">
        <v>0</v>
      </c>
      <c r="K264" s="5">
        <v>0.2</v>
      </c>
      <c r="L264" s="5">
        <v>2.8</v>
      </c>
      <c r="M264" s="5">
        <v>21</v>
      </c>
      <c r="N264">
        <v>52.8</v>
      </c>
      <c r="O264">
        <v>52.8</v>
      </c>
      <c r="P264">
        <v>12.1</v>
      </c>
      <c r="Q264">
        <v>12.3</v>
      </c>
      <c r="R264" s="54">
        <v>0.17708333333333301</v>
      </c>
      <c r="T264" s="93"/>
      <c r="U264" s="96"/>
      <c r="V264" s="92">
        <f t="shared" si="4"/>
        <v>1</v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12.5</v>
      </c>
      <c r="C265" s="5">
        <v>89</v>
      </c>
      <c r="D265" s="5">
        <v>10.7</v>
      </c>
      <c r="E265" s="5">
        <v>12.5</v>
      </c>
      <c r="F265" s="5">
        <v>6.8</v>
      </c>
      <c r="G265" s="5">
        <v>10.4</v>
      </c>
      <c r="H265" s="5">
        <v>1003.1</v>
      </c>
      <c r="I265" s="5">
        <v>0</v>
      </c>
      <c r="J265" s="5">
        <v>0</v>
      </c>
      <c r="K265" s="5">
        <v>0.2</v>
      </c>
      <c r="L265" s="5">
        <v>2.8</v>
      </c>
      <c r="M265" s="5">
        <v>21</v>
      </c>
      <c r="N265">
        <v>52.8</v>
      </c>
      <c r="O265">
        <v>52.8</v>
      </c>
      <c r="P265">
        <v>12.1</v>
      </c>
      <c r="Q265">
        <v>12.3</v>
      </c>
      <c r="R265" s="54">
        <v>0.17777777777777801</v>
      </c>
      <c r="T265" s="93"/>
      <c r="U265" s="96"/>
      <c r="V265" s="92">
        <f t="shared" si="4"/>
        <v>1</v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12.5</v>
      </c>
      <c r="C266" s="5">
        <v>89</v>
      </c>
      <c r="D266" s="5">
        <v>10.7</v>
      </c>
      <c r="E266" s="5">
        <v>12.5</v>
      </c>
      <c r="F266" s="5">
        <v>5.8</v>
      </c>
      <c r="G266" s="5">
        <v>8.3000000000000007</v>
      </c>
      <c r="H266" s="5">
        <v>1003.1</v>
      </c>
      <c r="I266" s="5">
        <v>0</v>
      </c>
      <c r="J266" s="5">
        <v>0</v>
      </c>
      <c r="K266" s="5">
        <v>0.2</v>
      </c>
      <c r="L266" s="5">
        <v>2.8</v>
      </c>
      <c r="M266" s="5">
        <v>21</v>
      </c>
      <c r="N266">
        <v>52.8</v>
      </c>
      <c r="O266">
        <v>52.8</v>
      </c>
      <c r="P266">
        <v>12.1</v>
      </c>
      <c r="Q266">
        <v>12.3</v>
      </c>
      <c r="R266" s="54">
        <v>0.178472222222222</v>
      </c>
      <c r="T266" s="93"/>
      <c r="U266" s="96"/>
      <c r="V266" s="92">
        <f t="shared" si="4"/>
        <v>1</v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12.5</v>
      </c>
      <c r="C267" s="5">
        <v>89</v>
      </c>
      <c r="D267" s="5">
        <v>10.7</v>
      </c>
      <c r="E267" s="5">
        <v>12.5</v>
      </c>
      <c r="F267" s="5">
        <v>6.8</v>
      </c>
      <c r="G267" s="5">
        <v>7.6</v>
      </c>
      <c r="H267" s="5">
        <v>1003.2</v>
      </c>
      <c r="I267" s="5">
        <v>0</v>
      </c>
      <c r="J267" s="5">
        <v>0</v>
      </c>
      <c r="K267" s="5">
        <v>0.2</v>
      </c>
      <c r="L267" s="5">
        <v>2.8</v>
      </c>
      <c r="M267" s="5">
        <v>21</v>
      </c>
      <c r="N267">
        <v>52.8</v>
      </c>
      <c r="O267">
        <v>52.8</v>
      </c>
      <c r="P267">
        <v>12.2</v>
      </c>
      <c r="Q267">
        <v>12.3</v>
      </c>
      <c r="R267" s="54">
        <v>0.179166666666667</v>
      </c>
      <c r="T267" s="93"/>
      <c r="U267" s="96"/>
      <c r="V267" s="92">
        <f t="shared" ref="V267:V330" si="5">IF($K267&gt;0,1,"")</f>
        <v>1</v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12.5</v>
      </c>
      <c r="C268" s="5">
        <v>89</v>
      </c>
      <c r="D268" s="5">
        <v>10.7</v>
      </c>
      <c r="E268" s="5">
        <v>12.5</v>
      </c>
      <c r="F268" s="5">
        <v>6.8</v>
      </c>
      <c r="G268" s="5">
        <v>8.3000000000000007</v>
      </c>
      <c r="H268" s="5">
        <v>1003</v>
      </c>
      <c r="I268" s="5">
        <v>0</v>
      </c>
      <c r="J268" s="5">
        <v>0</v>
      </c>
      <c r="K268" s="5">
        <v>0.2</v>
      </c>
      <c r="L268" s="5">
        <v>2.8</v>
      </c>
      <c r="M268" s="5">
        <v>21</v>
      </c>
      <c r="N268">
        <v>52.8</v>
      </c>
      <c r="O268">
        <v>52.8</v>
      </c>
      <c r="P268">
        <v>12.2</v>
      </c>
      <c r="Q268">
        <v>12.3</v>
      </c>
      <c r="R268" s="54">
        <v>0.179861111111111</v>
      </c>
      <c r="T268" s="93"/>
      <c r="U268" s="96"/>
      <c r="V268" s="92">
        <f t="shared" si="5"/>
        <v>1</v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12.5</v>
      </c>
      <c r="C269" s="5">
        <v>89</v>
      </c>
      <c r="D269" s="5">
        <v>10.7</v>
      </c>
      <c r="E269" s="5">
        <v>12.5</v>
      </c>
      <c r="F269" s="5">
        <v>9.4</v>
      </c>
      <c r="G269" s="5">
        <v>10.1</v>
      </c>
      <c r="H269" s="5">
        <v>1003</v>
      </c>
      <c r="I269" s="5">
        <v>0</v>
      </c>
      <c r="J269" s="5">
        <v>0</v>
      </c>
      <c r="K269" s="5">
        <v>0.2</v>
      </c>
      <c r="L269" s="5">
        <v>2.8</v>
      </c>
      <c r="M269" s="5">
        <v>21</v>
      </c>
      <c r="N269">
        <v>52.8</v>
      </c>
      <c r="O269">
        <v>52.8</v>
      </c>
      <c r="P269">
        <v>12.2</v>
      </c>
      <c r="Q269">
        <v>12.3</v>
      </c>
      <c r="R269" s="54">
        <v>0.180555555555556</v>
      </c>
      <c r="T269" s="93"/>
      <c r="U269" s="96"/>
      <c r="V269" s="92">
        <f t="shared" si="5"/>
        <v>1</v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12.5</v>
      </c>
      <c r="C270" s="5">
        <v>89</v>
      </c>
      <c r="D270" s="5">
        <v>10.7</v>
      </c>
      <c r="E270" s="5">
        <v>12.5</v>
      </c>
      <c r="F270" s="5">
        <v>14</v>
      </c>
      <c r="G270" s="5">
        <v>16.899999999999999</v>
      </c>
      <c r="H270" s="5">
        <v>1003</v>
      </c>
      <c r="I270" s="5">
        <v>0</v>
      </c>
      <c r="J270" s="5">
        <v>0</v>
      </c>
      <c r="K270" s="5">
        <v>0.2</v>
      </c>
      <c r="L270" s="5">
        <v>2.8</v>
      </c>
      <c r="M270" s="5">
        <v>21</v>
      </c>
      <c r="N270">
        <v>52.8</v>
      </c>
      <c r="O270">
        <v>52.8</v>
      </c>
      <c r="P270">
        <v>12.2</v>
      </c>
      <c r="Q270">
        <v>12.3</v>
      </c>
      <c r="R270" s="54">
        <v>0.18124999999999999</v>
      </c>
      <c r="T270" s="93"/>
      <c r="U270" s="96"/>
      <c r="V270" s="92">
        <f t="shared" si="5"/>
        <v>1</v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12.5</v>
      </c>
      <c r="C271" s="5">
        <v>89</v>
      </c>
      <c r="D271" s="5">
        <v>10.7</v>
      </c>
      <c r="E271" s="5">
        <v>12.5</v>
      </c>
      <c r="F271" s="5">
        <v>4.3</v>
      </c>
      <c r="G271" s="5">
        <v>7.6</v>
      </c>
      <c r="H271" s="5">
        <v>1002.9</v>
      </c>
      <c r="I271" s="5">
        <v>0</v>
      </c>
      <c r="J271" s="5">
        <v>0</v>
      </c>
      <c r="K271" s="5">
        <v>0.2</v>
      </c>
      <c r="L271" s="5">
        <v>2.8</v>
      </c>
      <c r="M271" s="5">
        <v>21</v>
      </c>
      <c r="N271">
        <v>52.8</v>
      </c>
      <c r="O271">
        <v>52.8</v>
      </c>
      <c r="P271">
        <v>12.2</v>
      </c>
      <c r="Q271">
        <v>12.3</v>
      </c>
      <c r="R271" s="54">
        <v>0.18194444444444399</v>
      </c>
      <c r="T271" s="93"/>
      <c r="U271" s="96"/>
      <c r="V271" s="92">
        <f t="shared" si="5"/>
        <v>1</v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12.5</v>
      </c>
      <c r="C272" s="5">
        <v>89</v>
      </c>
      <c r="D272" s="5">
        <v>10.7</v>
      </c>
      <c r="E272" s="5">
        <v>12.5</v>
      </c>
      <c r="F272" s="5">
        <v>6.1</v>
      </c>
      <c r="G272" s="5">
        <v>11.9</v>
      </c>
      <c r="H272" s="5">
        <v>1003</v>
      </c>
      <c r="I272" s="5">
        <v>0</v>
      </c>
      <c r="J272" s="5">
        <v>0</v>
      </c>
      <c r="K272" s="5">
        <v>0.2</v>
      </c>
      <c r="L272" s="5">
        <v>2.8</v>
      </c>
      <c r="M272" s="5">
        <v>21</v>
      </c>
      <c r="N272">
        <v>52.8</v>
      </c>
      <c r="O272">
        <v>52.8</v>
      </c>
      <c r="P272">
        <v>12.2</v>
      </c>
      <c r="Q272">
        <v>12.3</v>
      </c>
      <c r="R272" s="54">
        <v>0.18263888888888899</v>
      </c>
      <c r="T272" s="93"/>
      <c r="U272" s="96"/>
      <c r="V272" s="92">
        <f t="shared" si="5"/>
        <v>1</v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12.5</v>
      </c>
      <c r="C273" s="5">
        <v>89</v>
      </c>
      <c r="D273" s="5">
        <v>10.7</v>
      </c>
      <c r="E273" s="5">
        <v>12.5</v>
      </c>
      <c r="F273" s="5">
        <v>1.8</v>
      </c>
      <c r="G273" s="5">
        <v>7.6</v>
      </c>
      <c r="H273" s="5">
        <v>1003.2</v>
      </c>
      <c r="I273" s="5">
        <v>0</v>
      </c>
      <c r="J273" s="5">
        <v>0</v>
      </c>
      <c r="K273" s="5">
        <v>0.2</v>
      </c>
      <c r="L273" s="5">
        <v>2.8</v>
      </c>
      <c r="M273" s="5">
        <v>21</v>
      </c>
      <c r="N273">
        <v>52.8</v>
      </c>
      <c r="O273">
        <v>52.8</v>
      </c>
      <c r="P273">
        <v>12.2</v>
      </c>
      <c r="Q273">
        <v>12.3</v>
      </c>
      <c r="R273" s="54">
        <v>0.18333333333333299</v>
      </c>
      <c r="T273" s="93"/>
      <c r="U273" s="96"/>
      <c r="V273" s="92">
        <f t="shared" si="5"/>
        <v>1</v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12.5</v>
      </c>
      <c r="C274" s="5">
        <v>89</v>
      </c>
      <c r="D274" s="5">
        <v>10.7</v>
      </c>
      <c r="E274" s="5">
        <v>12.5</v>
      </c>
      <c r="F274" s="5">
        <v>6.5</v>
      </c>
      <c r="G274" s="5">
        <v>8.3000000000000007</v>
      </c>
      <c r="H274" s="5">
        <v>1003</v>
      </c>
      <c r="I274" s="5">
        <v>0</v>
      </c>
      <c r="J274" s="5">
        <v>0</v>
      </c>
      <c r="K274" s="5">
        <v>0.2</v>
      </c>
      <c r="L274" s="5">
        <v>2.8</v>
      </c>
      <c r="M274" s="5">
        <v>21</v>
      </c>
      <c r="N274">
        <v>52.8</v>
      </c>
      <c r="O274">
        <v>52.8</v>
      </c>
      <c r="P274">
        <v>12.2</v>
      </c>
      <c r="Q274">
        <v>12.3</v>
      </c>
      <c r="R274" s="54">
        <v>0.18402777777777801</v>
      </c>
      <c r="T274" s="93"/>
      <c r="U274" s="96"/>
      <c r="V274" s="92">
        <f t="shared" si="5"/>
        <v>1</v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12.5</v>
      </c>
      <c r="C275" s="5">
        <v>89</v>
      </c>
      <c r="D275" s="5">
        <v>10.7</v>
      </c>
      <c r="E275" s="5">
        <v>12.5</v>
      </c>
      <c r="F275" s="5">
        <v>9.4</v>
      </c>
      <c r="G275" s="5">
        <v>9.4</v>
      </c>
      <c r="H275" s="5">
        <v>1003</v>
      </c>
      <c r="I275" s="5">
        <v>0</v>
      </c>
      <c r="J275" s="5">
        <v>0</v>
      </c>
      <c r="K275" s="5">
        <v>0.2</v>
      </c>
      <c r="L275" s="5">
        <v>2.8</v>
      </c>
      <c r="M275" s="5">
        <v>21</v>
      </c>
      <c r="N275">
        <v>52.8</v>
      </c>
      <c r="O275">
        <v>52.8</v>
      </c>
      <c r="P275">
        <v>12.2</v>
      </c>
      <c r="Q275">
        <v>12.4</v>
      </c>
      <c r="R275" s="54">
        <v>0.18472222222222201</v>
      </c>
      <c r="T275" s="93"/>
      <c r="U275" s="96"/>
      <c r="V275" s="92">
        <f t="shared" si="5"/>
        <v>1</v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12.5</v>
      </c>
      <c r="C276" s="5">
        <v>89</v>
      </c>
      <c r="D276" s="5">
        <v>10.7</v>
      </c>
      <c r="E276" s="5">
        <v>12.5</v>
      </c>
      <c r="F276" s="5">
        <v>4.7</v>
      </c>
      <c r="G276" s="5">
        <v>5.4</v>
      </c>
      <c r="H276" s="5">
        <v>1003</v>
      </c>
      <c r="I276" s="5">
        <v>0</v>
      </c>
      <c r="J276" s="5">
        <v>0</v>
      </c>
      <c r="K276" s="5">
        <v>0.2</v>
      </c>
      <c r="L276" s="5">
        <v>2.8</v>
      </c>
      <c r="M276" s="5">
        <v>21</v>
      </c>
      <c r="N276">
        <v>52.8</v>
      </c>
      <c r="O276">
        <v>52.8</v>
      </c>
      <c r="P276">
        <v>12.3</v>
      </c>
      <c r="Q276">
        <v>12.4</v>
      </c>
      <c r="R276" s="54">
        <v>0.18541666666666701</v>
      </c>
      <c r="T276" s="93"/>
      <c r="U276" s="96"/>
      <c r="V276" s="92">
        <f t="shared" si="5"/>
        <v>1</v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12.4</v>
      </c>
      <c r="C277" s="5">
        <v>89</v>
      </c>
      <c r="D277" s="5">
        <v>10.6</v>
      </c>
      <c r="E277" s="5">
        <v>12.4</v>
      </c>
      <c r="F277" s="5">
        <v>9.4</v>
      </c>
      <c r="G277" s="5">
        <v>11.5</v>
      </c>
      <c r="H277" s="5">
        <v>1002.8</v>
      </c>
      <c r="I277" s="5">
        <v>0</v>
      </c>
      <c r="J277" s="5">
        <v>0</v>
      </c>
      <c r="K277" s="5">
        <v>0.2</v>
      </c>
      <c r="L277" s="5">
        <v>2.8</v>
      </c>
      <c r="M277" s="5">
        <v>21</v>
      </c>
      <c r="N277">
        <v>52.8</v>
      </c>
      <c r="O277">
        <v>52.8</v>
      </c>
      <c r="P277">
        <v>12.3</v>
      </c>
      <c r="Q277">
        <v>12.4</v>
      </c>
      <c r="R277" s="54">
        <v>0.18611111111111101</v>
      </c>
      <c r="T277" s="93"/>
      <c r="U277" s="96"/>
      <c r="V277" s="92">
        <f t="shared" si="5"/>
        <v>1</v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12.4</v>
      </c>
      <c r="C278" s="5">
        <v>89</v>
      </c>
      <c r="D278" s="5">
        <v>10.6</v>
      </c>
      <c r="E278" s="5">
        <v>12.4</v>
      </c>
      <c r="F278" s="5">
        <v>0</v>
      </c>
      <c r="G278" s="5">
        <v>10.8</v>
      </c>
      <c r="H278" s="5">
        <v>1003.1</v>
      </c>
      <c r="I278" s="5">
        <v>0</v>
      </c>
      <c r="J278" s="5">
        <v>0</v>
      </c>
      <c r="K278" s="5">
        <v>0.2</v>
      </c>
      <c r="L278" s="5">
        <v>2.8</v>
      </c>
      <c r="M278" s="5">
        <v>21</v>
      </c>
      <c r="N278">
        <v>52.8</v>
      </c>
      <c r="O278">
        <v>52.8</v>
      </c>
      <c r="P278">
        <v>12.3</v>
      </c>
      <c r="Q278">
        <v>12.4</v>
      </c>
      <c r="R278" s="54">
        <v>0.186805555555556</v>
      </c>
      <c r="T278" s="93"/>
      <c r="U278" s="96"/>
      <c r="V278" s="92">
        <f t="shared" si="5"/>
        <v>1</v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12.4</v>
      </c>
      <c r="C279" s="5">
        <v>89</v>
      </c>
      <c r="D279" s="5">
        <v>10.6</v>
      </c>
      <c r="E279" s="5">
        <v>12.4</v>
      </c>
      <c r="F279" s="5">
        <v>6.5</v>
      </c>
      <c r="G279" s="5">
        <v>6.8</v>
      </c>
      <c r="H279" s="5">
        <v>1002.9</v>
      </c>
      <c r="I279" s="5">
        <v>0</v>
      </c>
      <c r="J279" s="5">
        <v>0</v>
      </c>
      <c r="K279" s="5">
        <v>0.2</v>
      </c>
      <c r="L279" s="5">
        <v>2.8</v>
      </c>
      <c r="M279" s="5">
        <v>21</v>
      </c>
      <c r="N279">
        <v>52.8</v>
      </c>
      <c r="O279">
        <v>52.8</v>
      </c>
      <c r="P279">
        <v>12.3</v>
      </c>
      <c r="Q279">
        <v>12.4</v>
      </c>
      <c r="R279" s="54">
        <v>0.1875</v>
      </c>
      <c r="T279" s="93"/>
      <c r="U279" s="96"/>
      <c r="V279" s="92">
        <f t="shared" si="5"/>
        <v>1</v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12.4</v>
      </c>
      <c r="C280" s="5">
        <v>89</v>
      </c>
      <c r="D280" s="5">
        <v>10.6</v>
      </c>
      <c r="E280" s="5">
        <v>12.4</v>
      </c>
      <c r="F280" s="5">
        <v>0</v>
      </c>
      <c r="G280" s="5">
        <v>4.3</v>
      </c>
      <c r="H280" s="5">
        <v>1002.8</v>
      </c>
      <c r="I280" s="5">
        <v>0</v>
      </c>
      <c r="J280" s="5">
        <v>0</v>
      </c>
      <c r="K280" s="5">
        <v>0.2</v>
      </c>
      <c r="L280" s="5">
        <v>2.8</v>
      </c>
      <c r="M280" s="5">
        <v>21</v>
      </c>
      <c r="N280">
        <v>52.8</v>
      </c>
      <c r="O280">
        <v>52.8</v>
      </c>
      <c r="P280">
        <v>12.3</v>
      </c>
      <c r="Q280">
        <v>12.4</v>
      </c>
      <c r="R280" s="54">
        <v>0.188194444444444</v>
      </c>
      <c r="T280" s="93"/>
      <c r="U280" s="96"/>
      <c r="V280" s="92">
        <f t="shared" si="5"/>
        <v>1</v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12.4</v>
      </c>
      <c r="C281" s="5">
        <v>89</v>
      </c>
      <c r="D281" s="5">
        <v>10.6</v>
      </c>
      <c r="E281" s="5">
        <v>12.4</v>
      </c>
      <c r="F281" s="5">
        <v>7.6</v>
      </c>
      <c r="G281" s="5">
        <v>8.3000000000000007</v>
      </c>
      <c r="H281" s="5">
        <v>1003.1</v>
      </c>
      <c r="I281" s="5">
        <v>0</v>
      </c>
      <c r="J281" s="5">
        <v>0</v>
      </c>
      <c r="K281" s="5">
        <v>0.2</v>
      </c>
      <c r="L281" s="5">
        <v>2.8</v>
      </c>
      <c r="M281" s="5">
        <v>21</v>
      </c>
      <c r="N281">
        <v>52.8</v>
      </c>
      <c r="O281">
        <v>52.8</v>
      </c>
      <c r="P281">
        <v>12.3</v>
      </c>
      <c r="Q281">
        <v>12.4</v>
      </c>
      <c r="R281" s="54">
        <v>0.18888888888888899</v>
      </c>
      <c r="T281" s="93"/>
      <c r="U281" s="96"/>
      <c r="V281" s="92">
        <f t="shared" si="5"/>
        <v>1</v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12.3</v>
      </c>
      <c r="C282" s="5">
        <v>89</v>
      </c>
      <c r="D282" s="5">
        <v>10.5</v>
      </c>
      <c r="E282" s="5">
        <v>12.3</v>
      </c>
      <c r="F282" s="5">
        <v>6.8</v>
      </c>
      <c r="G282" s="5">
        <v>7.9</v>
      </c>
      <c r="H282" s="5">
        <v>1003.1</v>
      </c>
      <c r="I282" s="5">
        <v>0</v>
      </c>
      <c r="J282" s="5">
        <v>0</v>
      </c>
      <c r="K282" s="5">
        <v>0.2</v>
      </c>
      <c r="L282" s="5">
        <v>2.8</v>
      </c>
      <c r="M282" s="5">
        <v>21</v>
      </c>
      <c r="N282">
        <v>52.8</v>
      </c>
      <c r="O282">
        <v>52.8</v>
      </c>
      <c r="P282">
        <v>12.3</v>
      </c>
      <c r="Q282">
        <v>12.3</v>
      </c>
      <c r="R282" s="54">
        <v>0.18958333333333299</v>
      </c>
      <c r="T282" s="93"/>
      <c r="U282" s="96"/>
      <c r="V282" s="92">
        <f t="shared" si="5"/>
        <v>1</v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12.3</v>
      </c>
      <c r="C283" s="5">
        <v>89</v>
      </c>
      <c r="D283" s="5">
        <v>10.5</v>
      </c>
      <c r="E283" s="5">
        <v>12.3</v>
      </c>
      <c r="F283" s="5">
        <v>7.9</v>
      </c>
      <c r="G283" s="5">
        <v>7.9</v>
      </c>
      <c r="H283" s="5">
        <v>1002.9</v>
      </c>
      <c r="I283" s="5">
        <v>0</v>
      </c>
      <c r="J283" s="5">
        <v>0</v>
      </c>
      <c r="K283" s="5">
        <v>0.2</v>
      </c>
      <c r="L283" s="5">
        <v>2.8</v>
      </c>
      <c r="M283" s="5">
        <v>21</v>
      </c>
      <c r="N283">
        <v>52.8</v>
      </c>
      <c r="O283">
        <v>52.8</v>
      </c>
      <c r="P283">
        <v>12.3</v>
      </c>
      <c r="Q283">
        <v>12.4</v>
      </c>
      <c r="R283" s="54">
        <v>0.19027777777777799</v>
      </c>
      <c r="T283" s="93"/>
      <c r="U283" s="96"/>
      <c r="V283" s="92">
        <f t="shared" si="5"/>
        <v>1</v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12.3</v>
      </c>
      <c r="C284" s="5">
        <v>89</v>
      </c>
      <c r="D284" s="5">
        <v>10.5</v>
      </c>
      <c r="E284" s="5">
        <v>12.3</v>
      </c>
      <c r="F284" s="5">
        <v>3.2</v>
      </c>
      <c r="G284" s="5">
        <v>9</v>
      </c>
      <c r="H284" s="5">
        <v>1003</v>
      </c>
      <c r="I284" s="5">
        <v>0</v>
      </c>
      <c r="J284" s="5">
        <v>0</v>
      </c>
      <c r="K284" s="5">
        <v>0.1</v>
      </c>
      <c r="L284" s="5">
        <v>2.8</v>
      </c>
      <c r="M284" s="5">
        <v>21</v>
      </c>
      <c r="N284">
        <v>52.8</v>
      </c>
      <c r="O284">
        <v>52.8</v>
      </c>
      <c r="P284">
        <v>12.3</v>
      </c>
      <c r="Q284">
        <v>12.4</v>
      </c>
      <c r="R284" s="54">
        <v>0.19097222222222199</v>
      </c>
      <c r="T284" s="93"/>
      <c r="U284" s="96"/>
      <c r="V284" s="92">
        <f t="shared" si="5"/>
        <v>1</v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12.3</v>
      </c>
      <c r="C285" s="5">
        <v>90</v>
      </c>
      <c r="D285" s="5">
        <v>10.7</v>
      </c>
      <c r="E285" s="5">
        <v>12.3</v>
      </c>
      <c r="F285" s="5">
        <v>3.6</v>
      </c>
      <c r="G285" s="5">
        <v>6.8</v>
      </c>
      <c r="H285" s="5">
        <v>1003</v>
      </c>
      <c r="I285" s="5">
        <v>0</v>
      </c>
      <c r="J285" s="5">
        <v>0</v>
      </c>
      <c r="K285" s="5">
        <v>0.1</v>
      </c>
      <c r="L285" s="5">
        <v>2.8</v>
      </c>
      <c r="M285" s="5">
        <v>21</v>
      </c>
      <c r="N285">
        <v>52.8</v>
      </c>
      <c r="O285">
        <v>52.8</v>
      </c>
      <c r="P285">
        <v>12.3</v>
      </c>
      <c r="Q285">
        <v>12.4</v>
      </c>
      <c r="R285" s="54">
        <v>0.19166666666666701</v>
      </c>
      <c r="T285" s="93"/>
      <c r="U285" s="96"/>
      <c r="V285" s="92">
        <f t="shared" si="5"/>
        <v>1</v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12.3</v>
      </c>
      <c r="C286" s="5">
        <v>90</v>
      </c>
      <c r="D286" s="5">
        <v>10.7</v>
      </c>
      <c r="E286" s="5">
        <v>12.3</v>
      </c>
      <c r="F286" s="5">
        <v>7.6</v>
      </c>
      <c r="G286" s="5">
        <v>9</v>
      </c>
      <c r="H286" s="5">
        <v>1002.9</v>
      </c>
      <c r="I286" s="5">
        <v>0</v>
      </c>
      <c r="J286" s="5">
        <v>0</v>
      </c>
      <c r="K286" s="5">
        <v>0.1</v>
      </c>
      <c r="L286" s="5">
        <v>2.8</v>
      </c>
      <c r="M286" s="5">
        <v>21</v>
      </c>
      <c r="N286">
        <v>52.8</v>
      </c>
      <c r="O286">
        <v>52.8</v>
      </c>
      <c r="P286">
        <v>12.3</v>
      </c>
      <c r="Q286">
        <v>12.4</v>
      </c>
      <c r="R286" s="54">
        <v>0.19236111111111101</v>
      </c>
      <c r="T286" s="93"/>
      <c r="U286" s="96"/>
      <c r="V286" s="92">
        <f t="shared" si="5"/>
        <v>1</v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12.2</v>
      </c>
      <c r="C287" s="5">
        <v>90</v>
      </c>
      <c r="D287" s="5">
        <v>10.6</v>
      </c>
      <c r="E287" s="5">
        <v>12.2</v>
      </c>
      <c r="F287" s="5">
        <v>6.5</v>
      </c>
      <c r="G287" s="5">
        <v>11.5</v>
      </c>
      <c r="H287" s="5">
        <v>1002.9</v>
      </c>
      <c r="I287" s="5">
        <v>0</v>
      </c>
      <c r="J287" s="5">
        <v>0</v>
      </c>
      <c r="K287" s="5">
        <v>0.1</v>
      </c>
      <c r="L287" s="5">
        <v>2.8</v>
      </c>
      <c r="M287" s="5">
        <v>21</v>
      </c>
      <c r="N287">
        <v>52.8</v>
      </c>
      <c r="O287">
        <v>52.8</v>
      </c>
      <c r="P287">
        <v>12.3</v>
      </c>
      <c r="Q287">
        <v>12.4</v>
      </c>
      <c r="R287" s="54">
        <v>0.19305555555555601</v>
      </c>
      <c r="T287" s="93"/>
      <c r="U287" s="96"/>
      <c r="V287" s="92">
        <f t="shared" si="5"/>
        <v>1</v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12.2</v>
      </c>
      <c r="C288" s="5">
        <v>90</v>
      </c>
      <c r="D288" s="5">
        <v>10.6</v>
      </c>
      <c r="E288" s="5">
        <v>12.2</v>
      </c>
      <c r="F288" s="5">
        <v>6.1</v>
      </c>
      <c r="G288" s="5">
        <v>6.1</v>
      </c>
      <c r="H288" s="5">
        <v>1003</v>
      </c>
      <c r="I288" s="5">
        <v>0</v>
      </c>
      <c r="J288" s="5">
        <v>0</v>
      </c>
      <c r="K288" s="5">
        <v>0.1</v>
      </c>
      <c r="L288" s="5">
        <v>2.8</v>
      </c>
      <c r="M288" s="5">
        <v>21</v>
      </c>
      <c r="N288">
        <v>52.8</v>
      </c>
      <c r="O288">
        <v>52.8</v>
      </c>
      <c r="P288">
        <v>12.3</v>
      </c>
      <c r="Q288">
        <v>12.4</v>
      </c>
      <c r="R288" s="54">
        <v>0.19375000000000001</v>
      </c>
      <c r="T288" s="93"/>
      <c r="U288" s="96"/>
      <c r="V288" s="92">
        <f t="shared" si="5"/>
        <v>1</v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12.2</v>
      </c>
      <c r="C289" s="5">
        <v>90</v>
      </c>
      <c r="D289" s="5">
        <v>10.6</v>
      </c>
      <c r="E289" s="5">
        <v>12.2</v>
      </c>
      <c r="F289" s="5">
        <v>7.2</v>
      </c>
      <c r="G289" s="5">
        <v>8.3000000000000007</v>
      </c>
      <c r="H289" s="5">
        <v>1002.9</v>
      </c>
      <c r="I289" s="5">
        <v>0</v>
      </c>
      <c r="J289" s="5">
        <v>0</v>
      </c>
      <c r="K289" s="5">
        <v>0</v>
      </c>
      <c r="L289" s="5">
        <v>2.8</v>
      </c>
      <c r="M289" s="5">
        <v>21</v>
      </c>
      <c r="N289">
        <v>52.8</v>
      </c>
      <c r="O289">
        <v>52.8</v>
      </c>
      <c r="P289">
        <v>12.3</v>
      </c>
      <c r="Q289">
        <v>12.3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12.2</v>
      </c>
      <c r="C290" s="5">
        <v>90</v>
      </c>
      <c r="D290" s="5">
        <v>10.6</v>
      </c>
      <c r="E290" s="5">
        <v>12.2</v>
      </c>
      <c r="F290" s="5">
        <v>7.6</v>
      </c>
      <c r="G290" s="5">
        <v>7.6</v>
      </c>
      <c r="H290" s="5">
        <v>1003</v>
      </c>
      <c r="I290" s="5">
        <v>0</v>
      </c>
      <c r="J290" s="5">
        <v>0</v>
      </c>
      <c r="K290" s="5">
        <v>0</v>
      </c>
      <c r="L290" s="5">
        <v>2.8</v>
      </c>
      <c r="M290" s="5">
        <v>21</v>
      </c>
      <c r="N290">
        <v>52.8</v>
      </c>
      <c r="O290">
        <v>52.8</v>
      </c>
      <c r="P290">
        <v>12.3</v>
      </c>
      <c r="Q290">
        <v>12.3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12.2</v>
      </c>
      <c r="C291" s="5">
        <v>90</v>
      </c>
      <c r="D291" s="5">
        <v>10.6</v>
      </c>
      <c r="E291" s="5">
        <v>12.2</v>
      </c>
      <c r="F291" s="5">
        <v>7.2</v>
      </c>
      <c r="G291" s="5">
        <v>8.3000000000000007</v>
      </c>
      <c r="H291" s="5">
        <v>1003.1</v>
      </c>
      <c r="I291" s="5">
        <v>0</v>
      </c>
      <c r="J291" s="5">
        <v>0</v>
      </c>
      <c r="K291" s="5">
        <v>0</v>
      </c>
      <c r="L291" s="5">
        <v>2.8</v>
      </c>
      <c r="M291" s="5">
        <v>21</v>
      </c>
      <c r="N291">
        <v>52.8</v>
      </c>
      <c r="O291">
        <v>52.8</v>
      </c>
      <c r="P291">
        <v>12.3</v>
      </c>
      <c r="Q291">
        <v>12.4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12.2</v>
      </c>
      <c r="C292" s="5">
        <v>90</v>
      </c>
      <c r="D292" s="5">
        <v>10.6</v>
      </c>
      <c r="E292" s="5">
        <v>12.2</v>
      </c>
      <c r="F292" s="5">
        <v>5.4</v>
      </c>
      <c r="G292" s="5">
        <v>7.9</v>
      </c>
      <c r="H292" s="5">
        <v>1002.8</v>
      </c>
      <c r="I292" s="5">
        <v>0</v>
      </c>
      <c r="J292" s="5">
        <v>0</v>
      </c>
      <c r="K292" s="5">
        <v>0</v>
      </c>
      <c r="L292" s="5">
        <v>2.8</v>
      </c>
      <c r="M292" s="5">
        <v>21</v>
      </c>
      <c r="N292">
        <v>52.8</v>
      </c>
      <c r="O292">
        <v>52.8</v>
      </c>
      <c r="P292">
        <v>12.3</v>
      </c>
      <c r="Q292">
        <v>12.3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12.2</v>
      </c>
      <c r="C293" s="5">
        <v>90</v>
      </c>
      <c r="D293" s="5">
        <v>10.6</v>
      </c>
      <c r="E293" s="5">
        <v>12.2</v>
      </c>
      <c r="F293" s="5">
        <v>6.1</v>
      </c>
      <c r="G293" s="5">
        <v>7.2</v>
      </c>
      <c r="H293" s="5">
        <v>1003</v>
      </c>
      <c r="I293" s="5">
        <v>0</v>
      </c>
      <c r="J293" s="5">
        <v>0</v>
      </c>
      <c r="K293" s="5">
        <v>0</v>
      </c>
      <c r="L293" s="5">
        <v>2.8</v>
      </c>
      <c r="M293" s="5">
        <v>21</v>
      </c>
      <c r="N293">
        <v>52.8</v>
      </c>
      <c r="O293">
        <v>52.8</v>
      </c>
      <c r="P293">
        <v>12.3</v>
      </c>
      <c r="Q293">
        <v>12.3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12.2</v>
      </c>
      <c r="C294" s="5">
        <v>90</v>
      </c>
      <c r="D294" s="5">
        <v>10.6</v>
      </c>
      <c r="E294" s="5">
        <v>12.2</v>
      </c>
      <c r="F294" s="5">
        <v>5</v>
      </c>
      <c r="G294" s="5">
        <v>6.1</v>
      </c>
      <c r="H294" s="5">
        <v>1002.7</v>
      </c>
      <c r="I294" s="5">
        <v>0</v>
      </c>
      <c r="J294" s="5">
        <v>0</v>
      </c>
      <c r="K294" s="5">
        <v>0</v>
      </c>
      <c r="L294" s="5">
        <v>2.8</v>
      </c>
      <c r="M294" s="5">
        <v>21</v>
      </c>
      <c r="N294">
        <v>52.8</v>
      </c>
      <c r="O294">
        <v>52.8</v>
      </c>
      <c r="P294">
        <v>12.2</v>
      </c>
      <c r="Q294">
        <v>12.3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12.2</v>
      </c>
      <c r="C295" s="5">
        <v>90</v>
      </c>
      <c r="D295" s="5">
        <v>10.6</v>
      </c>
      <c r="E295" s="5">
        <v>12.2</v>
      </c>
      <c r="F295" s="5">
        <v>3.2</v>
      </c>
      <c r="G295" s="5">
        <v>13.7</v>
      </c>
      <c r="H295" s="5">
        <v>1002.8</v>
      </c>
      <c r="I295" s="5">
        <v>0</v>
      </c>
      <c r="J295" s="5">
        <v>0</v>
      </c>
      <c r="K295" s="5">
        <v>0</v>
      </c>
      <c r="L295" s="5">
        <v>2.8</v>
      </c>
      <c r="M295" s="5">
        <v>21</v>
      </c>
      <c r="N295">
        <v>52.8</v>
      </c>
      <c r="O295">
        <v>52.8</v>
      </c>
      <c r="P295">
        <v>12.2</v>
      </c>
      <c r="Q295">
        <v>12.3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12.2</v>
      </c>
      <c r="C296" s="5">
        <v>90</v>
      </c>
      <c r="D296" s="5">
        <v>10.6</v>
      </c>
      <c r="E296" s="5">
        <v>12.2</v>
      </c>
      <c r="F296" s="5">
        <v>5.8</v>
      </c>
      <c r="G296" s="5">
        <v>7.2</v>
      </c>
      <c r="H296" s="5">
        <v>1002.8</v>
      </c>
      <c r="I296" s="5">
        <v>0</v>
      </c>
      <c r="J296" s="5">
        <v>0</v>
      </c>
      <c r="K296" s="5">
        <v>0</v>
      </c>
      <c r="L296" s="5">
        <v>2.8</v>
      </c>
      <c r="M296" s="5">
        <v>21</v>
      </c>
      <c r="N296">
        <v>52.8</v>
      </c>
      <c r="O296">
        <v>52.8</v>
      </c>
      <c r="P296">
        <v>12.2</v>
      </c>
      <c r="Q296">
        <v>12.3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12.2</v>
      </c>
      <c r="C297" s="5">
        <v>90</v>
      </c>
      <c r="D297" s="5">
        <v>10.6</v>
      </c>
      <c r="E297" s="5">
        <v>12.2</v>
      </c>
      <c r="F297" s="5">
        <v>7.2</v>
      </c>
      <c r="G297" s="5">
        <v>9.4</v>
      </c>
      <c r="H297" s="5">
        <v>1002.6</v>
      </c>
      <c r="I297" s="5">
        <v>0</v>
      </c>
      <c r="J297" s="5">
        <v>0</v>
      </c>
      <c r="K297" s="5">
        <v>0</v>
      </c>
      <c r="L297" s="5">
        <v>2.8</v>
      </c>
      <c r="M297" s="5">
        <v>21</v>
      </c>
      <c r="N297">
        <v>52.8</v>
      </c>
      <c r="O297">
        <v>52.8</v>
      </c>
      <c r="P297">
        <v>12.2</v>
      </c>
      <c r="Q297">
        <v>12.3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12.3</v>
      </c>
      <c r="C298" s="5">
        <v>90</v>
      </c>
      <c r="D298" s="5">
        <v>10.7</v>
      </c>
      <c r="E298" s="5">
        <v>12.3</v>
      </c>
      <c r="F298" s="5">
        <v>7.2</v>
      </c>
      <c r="G298" s="5">
        <v>9</v>
      </c>
      <c r="H298" s="5">
        <v>1002.7</v>
      </c>
      <c r="I298" s="5">
        <v>0</v>
      </c>
      <c r="J298" s="5">
        <v>0</v>
      </c>
      <c r="K298" s="5">
        <v>0</v>
      </c>
      <c r="L298" s="5">
        <v>2.8</v>
      </c>
      <c r="M298" s="5">
        <v>21</v>
      </c>
      <c r="N298">
        <v>52.8</v>
      </c>
      <c r="O298">
        <v>52.8</v>
      </c>
      <c r="P298">
        <v>12.2</v>
      </c>
      <c r="Q298">
        <v>12.3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12.2</v>
      </c>
      <c r="C299" s="5">
        <v>90</v>
      </c>
      <c r="D299" s="5">
        <v>10.6</v>
      </c>
      <c r="E299" s="5">
        <v>12.2</v>
      </c>
      <c r="F299" s="5">
        <v>5</v>
      </c>
      <c r="G299" s="5">
        <v>6.8</v>
      </c>
      <c r="H299" s="5">
        <v>1002.7</v>
      </c>
      <c r="I299" s="5">
        <v>0</v>
      </c>
      <c r="J299" s="5">
        <v>0</v>
      </c>
      <c r="K299" s="5">
        <v>0</v>
      </c>
      <c r="L299" s="5">
        <v>2.8</v>
      </c>
      <c r="M299" s="5">
        <v>21</v>
      </c>
      <c r="N299">
        <v>52.8</v>
      </c>
      <c r="O299">
        <v>52.8</v>
      </c>
      <c r="P299">
        <v>12.2</v>
      </c>
      <c r="Q299">
        <v>12.3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12.2</v>
      </c>
      <c r="C300" s="5">
        <v>90</v>
      </c>
      <c r="D300" s="5">
        <v>10.6</v>
      </c>
      <c r="E300" s="5">
        <v>12.2</v>
      </c>
      <c r="F300" s="5">
        <v>4.7</v>
      </c>
      <c r="G300" s="5">
        <v>7.2</v>
      </c>
      <c r="H300" s="5">
        <v>1002.8</v>
      </c>
      <c r="I300" s="5">
        <v>0</v>
      </c>
      <c r="J300" s="5">
        <v>0</v>
      </c>
      <c r="K300" s="5">
        <v>0</v>
      </c>
      <c r="L300" s="5">
        <v>2.8</v>
      </c>
      <c r="M300" s="5">
        <v>21</v>
      </c>
      <c r="N300">
        <v>52.8</v>
      </c>
      <c r="O300">
        <v>52.8</v>
      </c>
      <c r="P300">
        <v>12.2</v>
      </c>
      <c r="Q300">
        <v>12.3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12.3</v>
      </c>
      <c r="C301" s="5">
        <v>90</v>
      </c>
      <c r="D301" s="5">
        <v>10.7</v>
      </c>
      <c r="E301" s="5">
        <v>12.3</v>
      </c>
      <c r="F301" s="5">
        <v>8.6</v>
      </c>
      <c r="G301" s="5">
        <v>8.6</v>
      </c>
      <c r="H301" s="5">
        <v>1002.7</v>
      </c>
      <c r="I301" s="5">
        <v>0</v>
      </c>
      <c r="J301" s="5">
        <v>0</v>
      </c>
      <c r="K301" s="5">
        <v>0</v>
      </c>
      <c r="L301" s="5">
        <v>2.8</v>
      </c>
      <c r="M301" s="5">
        <v>21</v>
      </c>
      <c r="N301">
        <v>52.8</v>
      </c>
      <c r="O301">
        <v>52.8</v>
      </c>
      <c r="P301">
        <v>12.2</v>
      </c>
      <c r="Q301">
        <v>12.3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12.3</v>
      </c>
      <c r="C302" s="5">
        <v>90</v>
      </c>
      <c r="D302" s="5">
        <v>10.7</v>
      </c>
      <c r="E302" s="5">
        <v>12.3</v>
      </c>
      <c r="F302" s="5">
        <v>6.1</v>
      </c>
      <c r="G302" s="5">
        <v>6.5</v>
      </c>
      <c r="H302" s="5">
        <v>1002.8</v>
      </c>
      <c r="I302" s="5">
        <v>0</v>
      </c>
      <c r="J302" s="5">
        <v>0</v>
      </c>
      <c r="K302" s="5">
        <v>0</v>
      </c>
      <c r="L302" s="5">
        <v>2.8</v>
      </c>
      <c r="M302" s="5">
        <v>21</v>
      </c>
      <c r="N302">
        <v>52.8</v>
      </c>
      <c r="O302">
        <v>52.8</v>
      </c>
      <c r="P302">
        <v>12.2</v>
      </c>
      <c r="Q302">
        <v>12.3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12.3</v>
      </c>
      <c r="C303" s="5">
        <v>90</v>
      </c>
      <c r="D303" s="5">
        <v>10.7</v>
      </c>
      <c r="E303" s="5">
        <v>12.3</v>
      </c>
      <c r="F303" s="5">
        <v>6.1</v>
      </c>
      <c r="G303" s="5">
        <v>10.4</v>
      </c>
      <c r="H303" s="5">
        <v>1002.7</v>
      </c>
      <c r="I303" s="5">
        <v>0</v>
      </c>
      <c r="J303" s="5">
        <v>0</v>
      </c>
      <c r="K303" s="5">
        <v>0</v>
      </c>
      <c r="L303" s="5">
        <v>2.8</v>
      </c>
      <c r="M303" s="5">
        <v>21</v>
      </c>
      <c r="N303">
        <v>52.8</v>
      </c>
      <c r="O303">
        <v>52.8</v>
      </c>
      <c r="P303">
        <v>12.2</v>
      </c>
      <c r="Q303">
        <v>12.2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12.3</v>
      </c>
      <c r="C304" s="5">
        <v>90</v>
      </c>
      <c r="D304" s="5">
        <v>10.7</v>
      </c>
      <c r="E304" s="5">
        <v>12.3</v>
      </c>
      <c r="F304" s="5">
        <v>5.8</v>
      </c>
      <c r="G304" s="5">
        <v>8.3000000000000007</v>
      </c>
      <c r="H304" s="5">
        <v>1002.8</v>
      </c>
      <c r="I304" s="5">
        <v>0</v>
      </c>
      <c r="J304" s="5">
        <v>0</v>
      </c>
      <c r="K304" s="5">
        <v>0</v>
      </c>
      <c r="L304" s="5">
        <v>2.8</v>
      </c>
      <c r="M304" s="5">
        <v>21</v>
      </c>
      <c r="N304">
        <v>52.8</v>
      </c>
      <c r="O304">
        <v>52.8</v>
      </c>
      <c r="P304">
        <v>12.2</v>
      </c>
      <c r="Q304">
        <v>12.2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12.3</v>
      </c>
      <c r="C305" s="5">
        <v>90</v>
      </c>
      <c r="D305" s="5">
        <v>10.7</v>
      </c>
      <c r="E305" s="5">
        <v>12.3</v>
      </c>
      <c r="F305" s="5">
        <v>10.8</v>
      </c>
      <c r="G305" s="5">
        <v>11.5</v>
      </c>
      <c r="H305" s="5">
        <v>1002.8</v>
      </c>
      <c r="I305" s="5">
        <v>0</v>
      </c>
      <c r="J305" s="5">
        <v>0</v>
      </c>
      <c r="K305" s="5">
        <v>0</v>
      </c>
      <c r="L305" s="5">
        <v>2.8</v>
      </c>
      <c r="M305" s="5">
        <v>21</v>
      </c>
      <c r="N305">
        <v>52.8</v>
      </c>
      <c r="O305">
        <v>52.8</v>
      </c>
      <c r="P305">
        <v>12.2</v>
      </c>
      <c r="Q305">
        <v>12.3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12.4</v>
      </c>
      <c r="C306" s="5">
        <v>89</v>
      </c>
      <c r="D306" s="5">
        <v>10.6</v>
      </c>
      <c r="E306" s="5">
        <v>12.4</v>
      </c>
      <c r="F306" s="5">
        <v>6.8</v>
      </c>
      <c r="G306" s="5">
        <v>7.6</v>
      </c>
      <c r="H306" s="5">
        <v>1002.7</v>
      </c>
      <c r="I306" s="5">
        <v>0</v>
      </c>
      <c r="J306" s="5">
        <v>0</v>
      </c>
      <c r="K306" s="5">
        <v>0</v>
      </c>
      <c r="L306" s="5">
        <v>2.8</v>
      </c>
      <c r="M306" s="5">
        <v>21</v>
      </c>
      <c r="N306">
        <v>52.8</v>
      </c>
      <c r="O306">
        <v>52.8</v>
      </c>
      <c r="P306">
        <v>12.2</v>
      </c>
      <c r="Q306">
        <v>12.3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12.4</v>
      </c>
      <c r="C307" s="5">
        <v>89</v>
      </c>
      <c r="D307" s="5">
        <v>10.6</v>
      </c>
      <c r="E307" s="5">
        <v>12.4</v>
      </c>
      <c r="F307" s="5">
        <v>1.8</v>
      </c>
      <c r="G307" s="5">
        <v>8.3000000000000007</v>
      </c>
      <c r="H307" s="5">
        <v>1002.7</v>
      </c>
      <c r="I307" s="5">
        <v>0</v>
      </c>
      <c r="J307" s="5">
        <v>0</v>
      </c>
      <c r="K307" s="5">
        <v>0</v>
      </c>
      <c r="L307" s="5">
        <v>2.8</v>
      </c>
      <c r="M307" s="5">
        <v>21</v>
      </c>
      <c r="N307">
        <v>52.8</v>
      </c>
      <c r="O307">
        <v>52.8</v>
      </c>
      <c r="P307">
        <v>12.2</v>
      </c>
      <c r="Q307">
        <v>12.3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12.4</v>
      </c>
      <c r="C308" s="5">
        <v>89</v>
      </c>
      <c r="D308" s="5">
        <v>10.6</v>
      </c>
      <c r="E308" s="5">
        <v>12.4</v>
      </c>
      <c r="F308" s="5">
        <v>6.5</v>
      </c>
      <c r="G308" s="5">
        <v>7.9</v>
      </c>
      <c r="H308" s="5">
        <v>1002.6</v>
      </c>
      <c r="I308" s="5">
        <v>0</v>
      </c>
      <c r="J308" s="5">
        <v>0</v>
      </c>
      <c r="K308" s="5">
        <v>0</v>
      </c>
      <c r="L308" s="5">
        <v>2.8</v>
      </c>
      <c r="M308" s="5">
        <v>21</v>
      </c>
      <c r="N308">
        <v>52.8</v>
      </c>
      <c r="O308">
        <v>52.8</v>
      </c>
      <c r="P308">
        <v>12.2</v>
      </c>
      <c r="Q308">
        <v>12.3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12.4</v>
      </c>
      <c r="C309" s="5">
        <v>89</v>
      </c>
      <c r="D309" s="5">
        <v>10.6</v>
      </c>
      <c r="E309" s="5">
        <v>12.4</v>
      </c>
      <c r="F309" s="5">
        <v>4</v>
      </c>
      <c r="G309" s="5">
        <v>7.9</v>
      </c>
      <c r="H309" s="5">
        <v>1002.9</v>
      </c>
      <c r="I309" s="5">
        <v>0</v>
      </c>
      <c r="J309" s="5">
        <v>0</v>
      </c>
      <c r="K309" s="5">
        <v>0</v>
      </c>
      <c r="L309" s="5">
        <v>2.8</v>
      </c>
      <c r="M309" s="5">
        <v>21</v>
      </c>
      <c r="N309">
        <v>52.8</v>
      </c>
      <c r="O309">
        <v>52.8</v>
      </c>
      <c r="P309">
        <v>12.2</v>
      </c>
      <c r="Q309">
        <v>12.3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12.4</v>
      </c>
      <c r="C310" s="5">
        <v>89</v>
      </c>
      <c r="D310" s="5">
        <v>10.6</v>
      </c>
      <c r="E310" s="5">
        <v>12.4</v>
      </c>
      <c r="F310" s="5">
        <v>8.6</v>
      </c>
      <c r="G310" s="5">
        <v>10.8</v>
      </c>
      <c r="H310" s="5">
        <v>1002.8</v>
      </c>
      <c r="I310" s="5">
        <v>0</v>
      </c>
      <c r="J310" s="5">
        <v>0</v>
      </c>
      <c r="K310" s="5">
        <v>0</v>
      </c>
      <c r="L310" s="5">
        <v>2.8</v>
      </c>
      <c r="M310" s="5">
        <v>21</v>
      </c>
      <c r="N310">
        <v>52.8</v>
      </c>
      <c r="O310">
        <v>52.8</v>
      </c>
      <c r="P310">
        <v>12.2</v>
      </c>
      <c r="Q310">
        <v>12.3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12.4</v>
      </c>
      <c r="C311" s="5">
        <v>89</v>
      </c>
      <c r="D311" s="5">
        <v>10.6</v>
      </c>
      <c r="E311" s="5">
        <v>12.4</v>
      </c>
      <c r="F311" s="5">
        <v>7.2</v>
      </c>
      <c r="G311" s="5">
        <v>7.2</v>
      </c>
      <c r="H311" s="5">
        <v>1002.8</v>
      </c>
      <c r="I311" s="5">
        <v>0</v>
      </c>
      <c r="J311" s="5">
        <v>0</v>
      </c>
      <c r="K311" s="5">
        <v>0</v>
      </c>
      <c r="L311" s="5">
        <v>2.8</v>
      </c>
      <c r="M311" s="5">
        <v>21</v>
      </c>
      <c r="N311">
        <v>52.8</v>
      </c>
      <c r="O311">
        <v>52.8</v>
      </c>
      <c r="P311">
        <v>12.2</v>
      </c>
      <c r="Q311">
        <v>12.3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12.4</v>
      </c>
      <c r="C312" s="5">
        <v>89</v>
      </c>
      <c r="D312" s="5">
        <v>10.6</v>
      </c>
      <c r="E312" s="5">
        <v>12.4</v>
      </c>
      <c r="F312" s="5">
        <v>6.1</v>
      </c>
      <c r="G312" s="5">
        <v>7.2</v>
      </c>
      <c r="H312" s="5">
        <v>1002.6</v>
      </c>
      <c r="I312" s="5">
        <v>0</v>
      </c>
      <c r="J312" s="5">
        <v>0</v>
      </c>
      <c r="K312" s="5">
        <v>0</v>
      </c>
      <c r="L312" s="5">
        <v>2.8</v>
      </c>
      <c r="M312" s="5">
        <v>21</v>
      </c>
      <c r="N312">
        <v>52.8</v>
      </c>
      <c r="O312">
        <v>52.8</v>
      </c>
      <c r="P312">
        <v>12.2</v>
      </c>
      <c r="Q312">
        <v>12.3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12.4</v>
      </c>
      <c r="C313" s="5">
        <v>89</v>
      </c>
      <c r="D313" s="5">
        <v>10.6</v>
      </c>
      <c r="E313" s="5">
        <v>12.4</v>
      </c>
      <c r="F313" s="5">
        <v>5.8</v>
      </c>
      <c r="G313" s="5">
        <v>11.9</v>
      </c>
      <c r="H313" s="5">
        <v>1002.5</v>
      </c>
      <c r="I313" s="5">
        <v>0</v>
      </c>
      <c r="J313" s="5">
        <v>0</v>
      </c>
      <c r="K313" s="5">
        <v>0</v>
      </c>
      <c r="L313" s="5">
        <v>2.8</v>
      </c>
      <c r="M313" s="5">
        <v>21</v>
      </c>
      <c r="N313">
        <v>52.8</v>
      </c>
      <c r="O313">
        <v>52.8</v>
      </c>
      <c r="P313">
        <v>12.2</v>
      </c>
      <c r="Q313">
        <v>12.3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12.4</v>
      </c>
      <c r="C314" s="5">
        <v>89</v>
      </c>
      <c r="D314" s="5">
        <v>10.6</v>
      </c>
      <c r="E314" s="5">
        <v>12.4</v>
      </c>
      <c r="F314" s="5">
        <v>9</v>
      </c>
      <c r="G314" s="5">
        <v>9</v>
      </c>
      <c r="H314" s="5">
        <v>1002.6</v>
      </c>
      <c r="I314" s="5">
        <v>0</v>
      </c>
      <c r="J314" s="5">
        <v>0</v>
      </c>
      <c r="K314" s="5">
        <v>0</v>
      </c>
      <c r="L314" s="5">
        <v>2.8</v>
      </c>
      <c r="M314" s="5">
        <v>21</v>
      </c>
      <c r="N314">
        <v>52.8</v>
      </c>
      <c r="O314">
        <v>52.8</v>
      </c>
      <c r="P314">
        <v>12.2</v>
      </c>
      <c r="Q314">
        <v>12.3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12.4</v>
      </c>
      <c r="C315" s="5">
        <v>89</v>
      </c>
      <c r="D315" s="5">
        <v>10.6</v>
      </c>
      <c r="E315" s="5">
        <v>12.4</v>
      </c>
      <c r="F315" s="5">
        <v>6.5</v>
      </c>
      <c r="G315" s="5">
        <v>7.2</v>
      </c>
      <c r="H315" s="5">
        <v>1002.8</v>
      </c>
      <c r="I315" s="5">
        <v>0</v>
      </c>
      <c r="J315" s="5">
        <v>0</v>
      </c>
      <c r="K315" s="5">
        <v>0</v>
      </c>
      <c r="L315" s="5">
        <v>2.8</v>
      </c>
      <c r="M315" s="5">
        <v>21</v>
      </c>
      <c r="N315">
        <v>52.8</v>
      </c>
      <c r="O315">
        <v>52.8</v>
      </c>
      <c r="P315">
        <v>12.2</v>
      </c>
      <c r="Q315">
        <v>12.3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12.5</v>
      </c>
      <c r="C316" s="5">
        <v>89</v>
      </c>
      <c r="D316" s="5">
        <v>10.7</v>
      </c>
      <c r="E316" s="5">
        <v>12.5</v>
      </c>
      <c r="F316" s="5">
        <v>7.9</v>
      </c>
      <c r="G316" s="5">
        <v>11.2</v>
      </c>
      <c r="H316" s="5">
        <v>1002.7</v>
      </c>
      <c r="I316" s="5">
        <v>0</v>
      </c>
      <c r="J316" s="5">
        <v>0</v>
      </c>
      <c r="K316" s="5">
        <v>0</v>
      </c>
      <c r="L316" s="5">
        <v>2.8</v>
      </c>
      <c r="M316" s="5">
        <v>21</v>
      </c>
      <c r="N316">
        <v>52.8</v>
      </c>
      <c r="O316">
        <v>52.8</v>
      </c>
      <c r="P316">
        <v>12.2</v>
      </c>
      <c r="Q316">
        <v>12.3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12.5</v>
      </c>
      <c r="C317" s="5">
        <v>89</v>
      </c>
      <c r="D317" s="5">
        <v>10.7</v>
      </c>
      <c r="E317" s="5">
        <v>12.5</v>
      </c>
      <c r="F317" s="5">
        <v>6.8</v>
      </c>
      <c r="G317" s="5">
        <v>15.1</v>
      </c>
      <c r="H317" s="5">
        <v>1002.9</v>
      </c>
      <c r="I317" s="5">
        <v>0</v>
      </c>
      <c r="J317" s="5">
        <v>0</v>
      </c>
      <c r="K317" s="5">
        <v>0</v>
      </c>
      <c r="L317" s="5">
        <v>2.8</v>
      </c>
      <c r="M317" s="5">
        <v>21</v>
      </c>
      <c r="N317">
        <v>52.8</v>
      </c>
      <c r="O317">
        <v>52.8</v>
      </c>
      <c r="P317">
        <v>12.2</v>
      </c>
      <c r="Q317">
        <v>12.3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12.5</v>
      </c>
      <c r="C318" s="5">
        <v>88</v>
      </c>
      <c r="D318" s="5">
        <v>10.5</v>
      </c>
      <c r="E318" s="5">
        <v>12.5</v>
      </c>
      <c r="F318" s="5">
        <v>9.6999999999999993</v>
      </c>
      <c r="G318" s="5">
        <v>10.8</v>
      </c>
      <c r="H318" s="5">
        <v>1002.6</v>
      </c>
      <c r="I318" s="5">
        <v>0</v>
      </c>
      <c r="J318" s="5">
        <v>0</v>
      </c>
      <c r="K318" s="5">
        <v>0</v>
      </c>
      <c r="L318" s="5">
        <v>2.8</v>
      </c>
      <c r="M318" s="5">
        <v>21</v>
      </c>
      <c r="N318">
        <v>52.8</v>
      </c>
      <c r="O318">
        <v>52.8</v>
      </c>
      <c r="P318">
        <v>12.2</v>
      </c>
      <c r="Q318">
        <v>12.3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12.5</v>
      </c>
      <c r="C319" s="5">
        <v>88</v>
      </c>
      <c r="D319" s="5">
        <v>10.5</v>
      </c>
      <c r="E319" s="5">
        <v>12.5</v>
      </c>
      <c r="F319" s="5">
        <v>7.6</v>
      </c>
      <c r="G319" s="5">
        <v>8.6</v>
      </c>
      <c r="H319" s="5">
        <v>1002.8</v>
      </c>
      <c r="I319" s="5">
        <v>0</v>
      </c>
      <c r="J319" s="5">
        <v>0</v>
      </c>
      <c r="K319" s="5">
        <v>0</v>
      </c>
      <c r="L319" s="5">
        <v>2.8</v>
      </c>
      <c r="M319" s="5">
        <v>21</v>
      </c>
      <c r="N319">
        <v>52.8</v>
      </c>
      <c r="O319">
        <v>52.8</v>
      </c>
      <c r="P319">
        <v>12.3</v>
      </c>
      <c r="Q319">
        <v>12.3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12.6</v>
      </c>
      <c r="C320" s="5">
        <v>88</v>
      </c>
      <c r="D320" s="5">
        <v>10.6</v>
      </c>
      <c r="E320" s="5">
        <v>12.6</v>
      </c>
      <c r="F320" s="5">
        <v>7.6</v>
      </c>
      <c r="G320" s="5">
        <v>10.8</v>
      </c>
      <c r="H320" s="5">
        <v>1002.7</v>
      </c>
      <c r="I320" s="5">
        <v>0</v>
      </c>
      <c r="J320" s="5">
        <v>0</v>
      </c>
      <c r="K320" s="5">
        <v>0</v>
      </c>
      <c r="L320" s="5">
        <v>2.8</v>
      </c>
      <c r="M320" s="5">
        <v>21</v>
      </c>
      <c r="N320">
        <v>52.8</v>
      </c>
      <c r="O320">
        <v>52.8</v>
      </c>
      <c r="P320">
        <v>12.3</v>
      </c>
      <c r="Q320">
        <v>12.3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12.6</v>
      </c>
      <c r="C321" s="5">
        <v>88</v>
      </c>
      <c r="D321" s="5">
        <v>10.6</v>
      </c>
      <c r="E321" s="5">
        <v>12.6</v>
      </c>
      <c r="F321" s="5">
        <v>5.4</v>
      </c>
      <c r="G321" s="5">
        <v>7.6</v>
      </c>
      <c r="H321" s="5">
        <v>1002.7</v>
      </c>
      <c r="I321" s="5">
        <v>0</v>
      </c>
      <c r="J321" s="5">
        <v>0</v>
      </c>
      <c r="K321" s="5">
        <v>0</v>
      </c>
      <c r="L321" s="5">
        <v>2.8</v>
      </c>
      <c r="M321" s="5">
        <v>21</v>
      </c>
      <c r="N321">
        <v>52.8</v>
      </c>
      <c r="O321">
        <v>52.8</v>
      </c>
      <c r="P321">
        <v>12.3</v>
      </c>
      <c r="Q321">
        <v>12.3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12.6</v>
      </c>
      <c r="C322" s="5">
        <v>88</v>
      </c>
      <c r="D322" s="5">
        <v>10.6</v>
      </c>
      <c r="E322" s="5">
        <v>12.6</v>
      </c>
      <c r="F322" s="5">
        <v>7.9</v>
      </c>
      <c r="G322" s="5">
        <v>9.6999999999999993</v>
      </c>
      <c r="H322" s="5">
        <v>1002.8</v>
      </c>
      <c r="I322" s="5">
        <v>0</v>
      </c>
      <c r="J322" s="5">
        <v>0</v>
      </c>
      <c r="K322" s="5">
        <v>0</v>
      </c>
      <c r="L322" s="5">
        <v>2.8</v>
      </c>
      <c r="M322" s="5">
        <v>21</v>
      </c>
      <c r="N322">
        <v>52.8</v>
      </c>
      <c r="O322">
        <v>52.8</v>
      </c>
      <c r="P322">
        <v>12.3</v>
      </c>
      <c r="Q322">
        <v>12.4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12.6</v>
      </c>
      <c r="C323" s="5">
        <v>88</v>
      </c>
      <c r="D323" s="5">
        <v>10.6</v>
      </c>
      <c r="E323" s="5">
        <v>12.6</v>
      </c>
      <c r="F323" s="5">
        <v>3.2</v>
      </c>
      <c r="G323" s="5">
        <v>5</v>
      </c>
      <c r="H323" s="5">
        <v>1002.8</v>
      </c>
      <c r="I323" s="5">
        <v>0</v>
      </c>
      <c r="J323" s="5">
        <v>0</v>
      </c>
      <c r="K323" s="5">
        <v>0</v>
      </c>
      <c r="L323" s="5">
        <v>2.8</v>
      </c>
      <c r="M323" s="5">
        <v>21</v>
      </c>
      <c r="N323">
        <v>52.8</v>
      </c>
      <c r="O323">
        <v>52.8</v>
      </c>
      <c r="P323">
        <v>12.3</v>
      </c>
      <c r="Q323">
        <v>12.4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12.7</v>
      </c>
      <c r="C324" s="5">
        <v>88</v>
      </c>
      <c r="D324" s="5">
        <v>10.7</v>
      </c>
      <c r="E324" s="5">
        <v>12.7</v>
      </c>
      <c r="F324" s="5">
        <v>4.7</v>
      </c>
      <c r="G324" s="5">
        <v>9.6999999999999993</v>
      </c>
      <c r="H324" s="5">
        <v>1002.8</v>
      </c>
      <c r="I324" s="5">
        <v>0</v>
      </c>
      <c r="J324" s="5">
        <v>0</v>
      </c>
      <c r="K324" s="5">
        <v>0</v>
      </c>
      <c r="L324" s="5">
        <v>2.8</v>
      </c>
      <c r="M324" s="5">
        <v>21</v>
      </c>
      <c r="N324">
        <v>52.8</v>
      </c>
      <c r="O324">
        <v>52.8</v>
      </c>
      <c r="P324">
        <v>12.3</v>
      </c>
      <c r="Q324">
        <v>12.4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12.7</v>
      </c>
      <c r="C325" s="5">
        <v>87</v>
      </c>
      <c r="D325" s="5">
        <v>10.6</v>
      </c>
      <c r="E325" s="5">
        <v>12.7</v>
      </c>
      <c r="F325" s="5">
        <v>7.9</v>
      </c>
      <c r="G325" s="5">
        <v>10.4</v>
      </c>
      <c r="H325" s="5">
        <v>1002.7</v>
      </c>
      <c r="I325" s="5">
        <v>0</v>
      </c>
      <c r="J325" s="5">
        <v>0</v>
      </c>
      <c r="K325" s="5">
        <v>0</v>
      </c>
      <c r="L325" s="5">
        <v>2.8</v>
      </c>
      <c r="M325" s="5">
        <v>21</v>
      </c>
      <c r="N325">
        <v>52.8</v>
      </c>
      <c r="O325">
        <v>52.8</v>
      </c>
      <c r="P325">
        <v>12.3</v>
      </c>
      <c r="Q325">
        <v>12.4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12.7</v>
      </c>
      <c r="C326" s="5">
        <v>87</v>
      </c>
      <c r="D326" s="5">
        <v>10.6</v>
      </c>
      <c r="E326" s="5">
        <v>12.7</v>
      </c>
      <c r="F326" s="5">
        <v>6.8</v>
      </c>
      <c r="G326" s="5">
        <v>10.4</v>
      </c>
      <c r="H326" s="5">
        <v>1002.8</v>
      </c>
      <c r="I326" s="5">
        <v>0</v>
      </c>
      <c r="J326" s="5">
        <v>0</v>
      </c>
      <c r="K326" s="5">
        <v>0</v>
      </c>
      <c r="L326" s="5">
        <v>2.8</v>
      </c>
      <c r="M326" s="5">
        <v>21</v>
      </c>
      <c r="N326">
        <v>52.8</v>
      </c>
      <c r="O326">
        <v>52.8</v>
      </c>
      <c r="P326">
        <v>12.3</v>
      </c>
      <c r="Q326">
        <v>12.4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12.7</v>
      </c>
      <c r="C327" s="5">
        <v>87</v>
      </c>
      <c r="D327" s="5">
        <v>10.6</v>
      </c>
      <c r="E327" s="5">
        <v>12.7</v>
      </c>
      <c r="F327" s="5">
        <v>7.9</v>
      </c>
      <c r="G327" s="5">
        <v>10.4</v>
      </c>
      <c r="H327" s="5">
        <v>1002.6</v>
      </c>
      <c r="I327" s="5">
        <v>0</v>
      </c>
      <c r="J327" s="5">
        <v>0</v>
      </c>
      <c r="K327" s="5">
        <v>0</v>
      </c>
      <c r="L327" s="5">
        <v>2.8</v>
      </c>
      <c r="M327" s="5">
        <v>21</v>
      </c>
      <c r="N327">
        <v>52.8</v>
      </c>
      <c r="O327">
        <v>52.8</v>
      </c>
      <c r="P327">
        <v>12.3</v>
      </c>
      <c r="Q327">
        <v>12.4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12.7</v>
      </c>
      <c r="C328" s="5">
        <v>87</v>
      </c>
      <c r="D328" s="5">
        <v>10.6</v>
      </c>
      <c r="E328" s="5">
        <v>12.7</v>
      </c>
      <c r="F328" s="5">
        <v>4</v>
      </c>
      <c r="G328" s="5">
        <v>16.600000000000001</v>
      </c>
      <c r="H328" s="5">
        <v>1002.6</v>
      </c>
      <c r="I328" s="5">
        <v>0</v>
      </c>
      <c r="J328" s="5">
        <v>0</v>
      </c>
      <c r="K328" s="5">
        <v>0</v>
      </c>
      <c r="L328" s="5">
        <v>2.8</v>
      </c>
      <c r="M328" s="5">
        <v>21</v>
      </c>
      <c r="N328">
        <v>52.8</v>
      </c>
      <c r="O328">
        <v>52.8</v>
      </c>
      <c r="P328">
        <v>12.4</v>
      </c>
      <c r="Q328">
        <v>12.4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12.7</v>
      </c>
      <c r="C329" s="5">
        <v>87</v>
      </c>
      <c r="D329" s="5">
        <v>10.6</v>
      </c>
      <c r="E329" s="5">
        <v>12.7</v>
      </c>
      <c r="F329" s="5">
        <v>7.6</v>
      </c>
      <c r="G329" s="5">
        <v>11.9</v>
      </c>
      <c r="H329" s="5">
        <v>1002.8</v>
      </c>
      <c r="I329" s="5">
        <v>0</v>
      </c>
      <c r="J329" s="5">
        <v>0</v>
      </c>
      <c r="K329" s="5">
        <v>0</v>
      </c>
      <c r="L329" s="5">
        <v>2.8</v>
      </c>
      <c r="M329" s="5">
        <v>21</v>
      </c>
      <c r="N329">
        <v>52.8</v>
      </c>
      <c r="O329">
        <v>52.8</v>
      </c>
      <c r="P329">
        <v>12.4</v>
      </c>
      <c r="Q329">
        <v>12.4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12.8</v>
      </c>
      <c r="C330" s="5">
        <v>87</v>
      </c>
      <c r="D330" s="5">
        <v>10.7</v>
      </c>
      <c r="E330" s="5">
        <v>12.8</v>
      </c>
      <c r="F330" s="5">
        <v>5.4</v>
      </c>
      <c r="G330" s="5">
        <v>10.1</v>
      </c>
      <c r="H330" s="5">
        <v>1002.9</v>
      </c>
      <c r="I330" s="5">
        <v>0</v>
      </c>
      <c r="J330" s="5">
        <v>0</v>
      </c>
      <c r="K330" s="5">
        <v>0</v>
      </c>
      <c r="L330" s="5">
        <v>2.8</v>
      </c>
      <c r="M330" s="5">
        <v>21</v>
      </c>
      <c r="N330">
        <v>52.8</v>
      </c>
      <c r="O330">
        <v>52.8</v>
      </c>
      <c r="P330">
        <v>12.4</v>
      </c>
      <c r="Q330">
        <v>12.4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12.9</v>
      </c>
      <c r="C331" s="5">
        <v>87</v>
      </c>
      <c r="D331" s="5">
        <v>10.8</v>
      </c>
      <c r="E331" s="5">
        <v>12.9</v>
      </c>
      <c r="F331" s="5">
        <v>5.4</v>
      </c>
      <c r="G331" s="5">
        <v>12.2</v>
      </c>
      <c r="H331" s="5">
        <v>1002.8</v>
      </c>
      <c r="I331" s="5">
        <v>0</v>
      </c>
      <c r="J331" s="5">
        <v>0</v>
      </c>
      <c r="K331" s="5">
        <v>0</v>
      </c>
      <c r="L331" s="5">
        <v>2.8</v>
      </c>
      <c r="M331" s="5">
        <v>21</v>
      </c>
      <c r="N331">
        <v>52.8</v>
      </c>
      <c r="O331">
        <v>52.8</v>
      </c>
      <c r="P331">
        <v>12.4</v>
      </c>
      <c r="Q331">
        <v>12.4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13</v>
      </c>
      <c r="C332" s="5">
        <v>87</v>
      </c>
      <c r="D332" s="5">
        <v>10.9</v>
      </c>
      <c r="E332" s="5">
        <v>13</v>
      </c>
      <c r="F332" s="5">
        <v>4.7</v>
      </c>
      <c r="G332" s="5">
        <v>13.7</v>
      </c>
      <c r="H332" s="5">
        <v>1002.7</v>
      </c>
      <c r="I332" s="5">
        <v>0</v>
      </c>
      <c r="J332" s="5">
        <v>0</v>
      </c>
      <c r="K332" s="5">
        <v>0</v>
      </c>
      <c r="L332" s="5">
        <v>2.8</v>
      </c>
      <c r="M332" s="5">
        <v>21</v>
      </c>
      <c r="N332">
        <v>52.8</v>
      </c>
      <c r="O332">
        <v>52.8</v>
      </c>
      <c r="P332">
        <v>12.5</v>
      </c>
      <c r="Q332">
        <v>12.4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13</v>
      </c>
      <c r="C333" s="5">
        <v>87</v>
      </c>
      <c r="D333" s="5">
        <v>10.9</v>
      </c>
      <c r="E333" s="5">
        <v>13</v>
      </c>
      <c r="F333" s="5">
        <v>10.1</v>
      </c>
      <c r="G333" s="5">
        <v>13.7</v>
      </c>
      <c r="H333" s="5">
        <v>1002.8</v>
      </c>
      <c r="I333" s="5">
        <v>0</v>
      </c>
      <c r="J333" s="5">
        <v>0</v>
      </c>
      <c r="K333" s="5">
        <v>0</v>
      </c>
      <c r="L333" s="5">
        <v>2.8</v>
      </c>
      <c r="M333" s="5">
        <v>21</v>
      </c>
      <c r="N333">
        <v>52.8</v>
      </c>
      <c r="O333">
        <v>52.8</v>
      </c>
      <c r="P333">
        <v>12.5</v>
      </c>
      <c r="Q333">
        <v>12.5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13</v>
      </c>
      <c r="C334" s="5">
        <v>87</v>
      </c>
      <c r="D334" s="5">
        <v>10.9</v>
      </c>
      <c r="E334" s="5">
        <v>13</v>
      </c>
      <c r="F334" s="5">
        <v>2.9</v>
      </c>
      <c r="G334" s="5">
        <v>15.5</v>
      </c>
      <c r="H334" s="5">
        <v>1002.7</v>
      </c>
      <c r="I334" s="5">
        <v>0</v>
      </c>
      <c r="J334" s="5">
        <v>0</v>
      </c>
      <c r="K334" s="5">
        <v>0</v>
      </c>
      <c r="L334" s="5">
        <v>2.8</v>
      </c>
      <c r="M334" s="5">
        <v>21</v>
      </c>
      <c r="N334">
        <v>52.8</v>
      </c>
      <c r="O334">
        <v>52.8</v>
      </c>
      <c r="P334">
        <v>12.5</v>
      </c>
      <c r="Q334">
        <v>12.5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13</v>
      </c>
      <c r="C335" s="5">
        <v>87</v>
      </c>
      <c r="D335" s="5">
        <v>10.9</v>
      </c>
      <c r="E335" s="5">
        <v>13</v>
      </c>
      <c r="F335" s="5">
        <v>4.3</v>
      </c>
      <c r="G335" s="5">
        <v>8.6</v>
      </c>
      <c r="H335" s="5">
        <v>1002.7</v>
      </c>
      <c r="I335" s="5">
        <v>0</v>
      </c>
      <c r="J335" s="5">
        <v>0</v>
      </c>
      <c r="K335" s="5">
        <v>0</v>
      </c>
      <c r="L335" s="5">
        <v>2.8</v>
      </c>
      <c r="M335" s="5">
        <v>21</v>
      </c>
      <c r="N335">
        <v>52.8</v>
      </c>
      <c r="O335">
        <v>52.8</v>
      </c>
      <c r="P335">
        <v>12.5</v>
      </c>
      <c r="Q335">
        <v>12.5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12.9</v>
      </c>
      <c r="C336" s="5">
        <v>88</v>
      </c>
      <c r="D336" s="5">
        <v>10.9</v>
      </c>
      <c r="E336" s="5">
        <v>12.9</v>
      </c>
      <c r="F336" s="5">
        <v>9.4</v>
      </c>
      <c r="G336" s="5">
        <v>9.4</v>
      </c>
      <c r="H336" s="5">
        <v>1002.8</v>
      </c>
      <c r="I336" s="5">
        <v>0</v>
      </c>
      <c r="J336" s="5">
        <v>0</v>
      </c>
      <c r="K336" s="5">
        <v>0</v>
      </c>
      <c r="L336" s="5">
        <v>2.8</v>
      </c>
      <c r="M336" s="5">
        <v>21</v>
      </c>
      <c r="N336">
        <v>52.8</v>
      </c>
      <c r="O336">
        <v>52.8</v>
      </c>
      <c r="P336">
        <v>12.5</v>
      </c>
      <c r="Q336">
        <v>12.6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12.8</v>
      </c>
      <c r="C337" s="5">
        <v>88</v>
      </c>
      <c r="D337" s="5">
        <v>10.8</v>
      </c>
      <c r="E337" s="5">
        <v>12.8</v>
      </c>
      <c r="F337" s="5">
        <v>3.6</v>
      </c>
      <c r="G337" s="5">
        <v>9</v>
      </c>
      <c r="H337" s="5">
        <v>1002.8</v>
      </c>
      <c r="I337" s="5">
        <v>0</v>
      </c>
      <c r="J337" s="5">
        <v>0</v>
      </c>
      <c r="K337" s="5">
        <v>0</v>
      </c>
      <c r="L337" s="5">
        <v>2.8</v>
      </c>
      <c r="M337" s="5">
        <v>21</v>
      </c>
      <c r="N337">
        <v>52.8</v>
      </c>
      <c r="O337">
        <v>52.8</v>
      </c>
      <c r="P337">
        <v>12.5</v>
      </c>
      <c r="Q337">
        <v>12.6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12.8</v>
      </c>
      <c r="C338" s="5">
        <v>88</v>
      </c>
      <c r="D338" s="5">
        <v>10.8</v>
      </c>
      <c r="E338" s="5">
        <v>12.8</v>
      </c>
      <c r="F338" s="5">
        <v>4.3</v>
      </c>
      <c r="G338" s="5">
        <v>8.3000000000000007</v>
      </c>
      <c r="H338" s="5">
        <v>1002.8</v>
      </c>
      <c r="I338" s="5">
        <v>0</v>
      </c>
      <c r="J338" s="5">
        <v>0</v>
      </c>
      <c r="K338" s="5">
        <v>0</v>
      </c>
      <c r="L338" s="5">
        <v>2.8</v>
      </c>
      <c r="M338" s="5">
        <v>21</v>
      </c>
      <c r="N338">
        <v>52.8</v>
      </c>
      <c r="O338">
        <v>52.8</v>
      </c>
      <c r="P338">
        <v>12.5</v>
      </c>
      <c r="Q338">
        <v>12.6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12.7</v>
      </c>
      <c r="C339" s="5">
        <v>88</v>
      </c>
      <c r="D339" s="5">
        <v>10.7</v>
      </c>
      <c r="E339" s="5">
        <v>12.7</v>
      </c>
      <c r="F339" s="5">
        <v>6.5</v>
      </c>
      <c r="G339" s="5">
        <v>6.8</v>
      </c>
      <c r="H339" s="5">
        <v>1002.7</v>
      </c>
      <c r="I339" s="5">
        <v>0</v>
      </c>
      <c r="J339" s="5">
        <v>0</v>
      </c>
      <c r="K339" s="5">
        <v>0</v>
      </c>
      <c r="L339" s="5">
        <v>2.8</v>
      </c>
      <c r="M339" s="5">
        <v>21</v>
      </c>
      <c r="N339">
        <v>52.8</v>
      </c>
      <c r="O339">
        <v>52.8</v>
      </c>
      <c r="P339">
        <v>12.5</v>
      </c>
      <c r="Q339">
        <v>12.6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12.7</v>
      </c>
      <c r="C340" s="5">
        <v>88</v>
      </c>
      <c r="D340" s="5">
        <v>10.7</v>
      </c>
      <c r="E340" s="5">
        <v>12.7</v>
      </c>
      <c r="F340" s="5">
        <v>10.4</v>
      </c>
      <c r="G340" s="5">
        <v>11.2</v>
      </c>
      <c r="H340" s="5">
        <v>1002.8</v>
      </c>
      <c r="I340" s="5">
        <v>0</v>
      </c>
      <c r="J340" s="5">
        <v>0</v>
      </c>
      <c r="K340" s="5">
        <v>0</v>
      </c>
      <c r="L340" s="5">
        <v>2.8</v>
      </c>
      <c r="M340" s="5">
        <v>21</v>
      </c>
      <c r="N340">
        <v>52.8</v>
      </c>
      <c r="O340">
        <v>52.8</v>
      </c>
      <c r="P340">
        <v>12.5</v>
      </c>
      <c r="Q340">
        <v>12.6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12.7</v>
      </c>
      <c r="C341" s="5">
        <v>88</v>
      </c>
      <c r="D341" s="5">
        <v>10.7</v>
      </c>
      <c r="E341" s="5">
        <v>12.7</v>
      </c>
      <c r="F341" s="5">
        <v>7.6</v>
      </c>
      <c r="G341" s="5">
        <v>11.2</v>
      </c>
      <c r="H341" s="5">
        <v>1002.5</v>
      </c>
      <c r="I341" s="5">
        <v>0</v>
      </c>
      <c r="J341" s="5">
        <v>0</v>
      </c>
      <c r="K341" s="5">
        <v>0</v>
      </c>
      <c r="L341" s="5">
        <v>2.8</v>
      </c>
      <c r="M341" s="5">
        <v>21</v>
      </c>
      <c r="N341">
        <v>52.8</v>
      </c>
      <c r="O341">
        <v>52.8</v>
      </c>
      <c r="P341">
        <v>12.5</v>
      </c>
      <c r="Q341">
        <v>12.6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12.6</v>
      </c>
      <c r="C342" s="5">
        <v>88</v>
      </c>
      <c r="D342" s="5">
        <v>10.6</v>
      </c>
      <c r="E342" s="5">
        <v>12.6</v>
      </c>
      <c r="F342" s="5">
        <v>6.5</v>
      </c>
      <c r="G342" s="5">
        <v>10.8</v>
      </c>
      <c r="H342" s="5">
        <v>1002.5</v>
      </c>
      <c r="I342" s="5">
        <v>0</v>
      </c>
      <c r="J342" s="5">
        <v>0</v>
      </c>
      <c r="K342" s="5">
        <v>0</v>
      </c>
      <c r="L342" s="5">
        <v>2.8</v>
      </c>
      <c r="M342" s="5">
        <v>21</v>
      </c>
      <c r="N342">
        <v>52.8</v>
      </c>
      <c r="O342">
        <v>52.8</v>
      </c>
      <c r="P342">
        <v>12.4</v>
      </c>
      <c r="Q342">
        <v>12.5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12.6</v>
      </c>
      <c r="C343" s="5">
        <v>88</v>
      </c>
      <c r="D343" s="5">
        <v>10.6</v>
      </c>
      <c r="E343" s="5">
        <v>12.6</v>
      </c>
      <c r="F343" s="5">
        <v>7.6</v>
      </c>
      <c r="G343" s="5">
        <v>10.4</v>
      </c>
      <c r="H343" s="5">
        <v>1002.8</v>
      </c>
      <c r="I343" s="5">
        <v>0</v>
      </c>
      <c r="J343" s="5">
        <v>0</v>
      </c>
      <c r="K343" s="5">
        <v>0</v>
      </c>
      <c r="L343" s="5">
        <v>2.8</v>
      </c>
      <c r="M343" s="5">
        <v>21</v>
      </c>
      <c r="N343">
        <v>52.8</v>
      </c>
      <c r="O343">
        <v>52.8</v>
      </c>
      <c r="P343">
        <v>12.4</v>
      </c>
      <c r="Q343">
        <v>12.6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12.6</v>
      </c>
      <c r="C344" s="5">
        <v>89</v>
      </c>
      <c r="D344" s="5">
        <v>10.8</v>
      </c>
      <c r="E344" s="5">
        <v>12.6</v>
      </c>
      <c r="F344" s="5">
        <v>14.4</v>
      </c>
      <c r="G344" s="5">
        <v>19.100000000000001</v>
      </c>
      <c r="H344" s="5">
        <v>1002.9</v>
      </c>
      <c r="I344" s="5">
        <v>0</v>
      </c>
      <c r="J344" s="5">
        <v>0</v>
      </c>
      <c r="K344" s="5">
        <v>0</v>
      </c>
      <c r="L344" s="5">
        <v>2.8</v>
      </c>
      <c r="M344" s="5">
        <v>21</v>
      </c>
      <c r="N344">
        <v>52.8</v>
      </c>
      <c r="O344">
        <v>52.8</v>
      </c>
      <c r="P344">
        <v>12.4</v>
      </c>
      <c r="Q344">
        <v>12.5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12.6</v>
      </c>
      <c r="C345" s="5">
        <v>89</v>
      </c>
      <c r="D345" s="5">
        <v>10.8</v>
      </c>
      <c r="E345" s="5">
        <v>12.6</v>
      </c>
      <c r="F345" s="5">
        <v>6.8</v>
      </c>
      <c r="G345" s="5">
        <v>9.4</v>
      </c>
      <c r="H345" s="5">
        <v>1002.7</v>
      </c>
      <c r="I345" s="5">
        <v>0</v>
      </c>
      <c r="J345" s="5">
        <v>0</v>
      </c>
      <c r="K345" s="5">
        <v>0</v>
      </c>
      <c r="L345" s="5">
        <v>2.8</v>
      </c>
      <c r="M345" s="5">
        <v>21</v>
      </c>
      <c r="N345">
        <v>52.8</v>
      </c>
      <c r="O345">
        <v>52.8</v>
      </c>
      <c r="P345">
        <v>12.4</v>
      </c>
      <c r="Q345">
        <v>12.5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12.6</v>
      </c>
      <c r="C346" s="5">
        <v>89</v>
      </c>
      <c r="D346" s="5">
        <v>10.8</v>
      </c>
      <c r="E346" s="5">
        <v>12.6</v>
      </c>
      <c r="F346" s="5">
        <v>5.8</v>
      </c>
      <c r="G346" s="5">
        <v>8.3000000000000007</v>
      </c>
      <c r="H346" s="5">
        <v>1002.8</v>
      </c>
      <c r="I346" s="5">
        <v>0</v>
      </c>
      <c r="J346" s="5">
        <v>0</v>
      </c>
      <c r="K346" s="5">
        <v>0</v>
      </c>
      <c r="L346" s="5">
        <v>2.8</v>
      </c>
      <c r="M346" s="5">
        <v>21</v>
      </c>
      <c r="N346">
        <v>52.8</v>
      </c>
      <c r="O346">
        <v>52.8</v>
      </c>
      <c r="P346">
        <v>12.4</v>
      </c>
      <c r="Q346">
        <v>12.5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12.6</v>
      </c>
      <c r="C347" s="5">
        <v>89</v>
      </c>
      <c r="D347" s="5">
        <v>10.8</v>
      </c>
      <c r="E347" s="5">
        <v>12.6</v>
      </c>
      <c r="F347" s="5">
        <v>5</v>
      </c>
      <c r="G347" s="5">
        <v>8.6</v>
      </c>
      <c r="H347" s="5">
        <v>1003</v>
      </c>
      <c r="I347" s="5">
        <v>0</v>
      </c>
      <c r="J347" s="5">
        <v>0</v>
      </c>
      <c r="K347" s="5">
        <v>0</v>
      </c>
      <c r="L347" s="5">
        <v>2.8</v>
      </c>
      <c r="M347" s="5">
        <v>21</v>
      </c>
      <c r="N347">
        <v>52.8</v>
      </c>
      <c r="O347">
        <v>52.8</v>
      </c>
      <c r="P347">
        <v>12.4</v>
      </c>
      <c r="Q347">
        <v>12.5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12.6</v>
      </c>
      <c r="C348" s="5">
        <v>89</v>
      </c>
      <c r="D348" s="5">
        <v>10.8</v>
      </c>
      <c r="E348" s="5">
        <v>12.6</v>
      </c>
      <c r="F348" s="5">
        <v>5.4</v>
      </c>
      <c r="G348" s="5">
        <v>8.3000000000000007</v>
      </c>
      <c r="H348" s="5">
        <v>1002.9</v>
      </c>
      <c r="I348" s="5">
        <v>0</v>
      </c>
      <c r="J348" s="5">
        <v>0</v>
      </c>
      <c r="K348" s="5">
        <v>0</v>
      </c>
      <c r="L348" s="5">
        <v>2.8</v>
      </c>
      <c r="M348" s="5">
        <v>21</v>
      </c>
      <c r="N348">
        <v>52.8</v>
      </c>
      <c r="O348">
        <v>52.8</v>
      </c>
      <c r="P348">
        <v>12.3</v>
      </c>
      <c r="Q348">
        <v>12.5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12.6</v>
      </c>
      <c r="C349" s="5">
        <v>89</v>
      </c>
      <c r="D349" s="5">
        <v>10.8</v>
      </c>
      <c r="E349" s="5">
        <v>12.6</v>
      </c>
      <c r="F349" s="5">
        <v>5</v>
      </c>
      <c r="G349" s="5">
        <v>7.2</v>
      </c>
      <c r="H349" s="5">
        <v>1002.7</v>
      </c>
      <c r="I349" s="5">
        <v>0</v>
      </c>
      <c r="J349" s="5">
        <v>0</v>
      </c>
      <c r="K349" s="5">
        <v>0</v>
      </c>
      <c r="L349" s="5">
        <v>2.8</v>
      </c>
      <c r="M349" s="5">
        <v>21</v>
      </c>
      <c r="N349">
        <v>52.8</v>
      </c>
      <c r="O349">
        <v>52.8</v>
      </c>
      <c r="P349">
        <v>12.3</v>
      </c>
      <c r="Q349">
        <v>12.5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12.5</v>
      </c>
      <c r="C350" s="5">
        <v>89</v>
      </c>
      <c r="D350" s="5">
        <v>10.7</v>
      </c>
      <c r="E350" s="5">
        <v>12.5</v>
      </c>
      <c r="F350" s="5">
        <v>7.9</v>
      </c>
      <c r="G350" s="5">
        <v>11.5</v>
      </c>
      <c r="H350" s="5">
        <v>1002.9</v>
      </c>
      <c r="I350" s="5">
        <v>0</v>
      </c>
      <c r="J350" s="5">
        <v>0</v>
      </c>
      <c r="K350" s="5">
        <v>0</v>
      </c>
      <c r="L350" s="5">
        <v>2.8</v>
      </c>
      <c r="M350" s="5">
        <v>21</v>
      </c>
      <c r="N350">
        <v>52.8</v>
      </c>
      <c r="O350">
        <v>52.8</v>
      </c>
      <c r="P350">
        <v>12.3</v>
      </c>
      <c r="Q350">
        <v>12.5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12.5</v>
      </c>
      <c r="C351" s="5">
        <v>89</v>
      </c>
      <c r="D351" s="5">
        <v>10.7</v>
      </c>
      <c r="E351" s="5">
        <v>12.5</v>
      </c>
      <c r="F351" s="5">
        <v>5.8</v>
      </c>
      <c r="G351" s="5">
        <v>10.1</v>
      </c>
      <c r="H351" s="5">
        <v>1002.8</v>
      </c>
      <c r="I351" s="5">
        <v>0</v>
      </c>
      <c r="J351" s="5">
        <v>0</v>
      </c>
      <c r="K351" s="5">
        <v>0</v>
      </c>
      <c r="L351" s="5">
        <v>2.8</v>
      </c>
      <c r="M351" s="5">
        <v>21</v>
      </c>
      <c r="N351">
        <v>52.8</v>
      </c>
      <c r="O351">
        <v>52.8</v>
      </c>
      <c r="P351">
        <v>12.3</v>
      </c>
      <c r="Q351">
        <v>12.5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12.5</v>
      </c>
      <c r="C352" s="5">
        <v>89</v>
      </c>
      <c r="D352" s="5">
        <v>10.7</v>
      </c>
      <c r="E352" s="5">
        <v>12.5</v>
      </c>
      <c r="F352" s="5">
        <v>6.1</v>
      </c>
      <c r="G352" s="5">
        <v>9</v>
      </c>
      <c r="H352" s="5">
        <v>1003</v>
      </c>
      <c r="I352" s="5">
        <v>0</v>
      </c>
      <c r="J352" s="5">
        <v>0</v>
      </c>
      <c r="K352" s="5">
        <v>0</v>
      </c>
      <c r="L352" s="5">
        <v>2.8</v>
      </c>
      <c r="M352" s="5">
        <v>21</v>
      </c>
      <c r="N352">
        <v>52.8</v>
      </c>
      <c r="O352">
        <v>52.8</v>
      </c>
      <c r="P352">
        <v>12.3</v>
      </c>
      <c r="Q352">
        <v>12.5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12.4</v>
      </c>
      <c r="C353" s="5">
        <v>89</v>
      </c>
      <c r="D353" s="5">
        <v>10.6</v>
      </c>
      <c r="E353" s="5">
        <v>12.4</v>
      </c>
      <c r="F353" s="5">
        <v>6.8</v>
      </c>
      <c r="G353" s="5">
        <v>13.7</v>
      </c>
      <c r="H353" s="5">
        <v>1003</v>
      </c>
      <c r="I353" s="5">
        <v>0</v>
      </c>
      <c r="J353" s="5">
        <v>0</v>
      </c>
      <c r="K353" s="5">
        <v>0</v>
      </c>
      <c r="L353" s="5">
        <v>2.8</v>
      </c>
      <c r="M353" s="5">
        <v>21</v>
      </c>
      <c r="N353">
        <v>52.8</v>
      </c>
      <c r="O353">
        <v>52.8</v>
      </c>
      <c r="P353">
        <v>12.3</v>
      </c>
      <c r="Q353">
        <v>12.5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12.4</v>
      </c>
      <c r="C354" s="5">
        <v>89</v>
      </c>
      <c r="D354" s="5">
        <v>10.6</v>
      </c>
      <c r="E354" s="5">
        <v>12.4</v>
      </c>
      <c r="F354" s="5">
        <v>2.9</v>
      </c>
      <c r="G354" s="5">
        <v>10.4</v>
      </c>
      <c r="H354" s="5">
        <v>1003</v>
      </c>
      <c r="I354" s="5">
        <v>0</v>
      </c>
      <c r="J354" s="5">
        <v>0</v>
      </c>
      <c r="K354" s="5">
        <v>0</v>
      </c>
      <c r="L354" s="5">
        <v>2.8</v>
      </c>
      <c r="M354" s="5">
        <v>21</v>
      </c>
      <c r="N354">
        <v>52.8</v>
      </c>
      <c r="O354">
        <v>52.8</v>
      </c>
      <c r="P354">
        <v>12.3</v>
      </c>
      <c r="Q354">
        <v>12.5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12.4</v>
      </c>
      <c r="C355" s="5">
        <v>89</v>
      </c>
      <c r="D355" s="5">
        <v>10.6</v>
      </c>
      <c r="E355" s="5">
        <v>12.4</v>
      </c>
      <c r="F355" s="5">
        <v>10.4</v>
      </c>
      <c r="G355" s="5">
        <v>11.9</v>
      </c>
      <c r="H355" s="5">
        <v>1002.9</v>
      </c>
      <c r="I355" s="5">
        <v>0</v>
      </c>
      <c r="J355" s="5">
        <v>0</v>
      </c>
      <c r="K355" s="5">
        <v>0</v>
      </c>
      <c r="L355" s="5">
        <v>2.8</v>
      </c>
      <c r="M355" s="5">
        <v>21</v>
      </c>
      <c r="N355">
        <v>52.8</v>
      </c>
      <c r="O355">
        <v>52.8</v>
      </c>
      <c r="P355">
        <v>12.2</v>
      </c>
      <c r="Q355">
        <v>12.5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12.4</v>
      </c>
      <c r="C356" s="5">
        <v>89</v>
      </c>
      <c r="D356" s="5">
        <v>10.6</v>
      </c>
      <c r="E356" s="5">
        <v>12.4</v>
      </c>
      <c r="F356" s="5">
        <v>7.9</v>
      </c>
      <c r="G356" s="5">
        <v>9</v>
      </c>
      <c r="H356" s="5">
        <v>1002.8</v>
      </c>
      <c r="I356" s="5">
        <v>0</v>
      </c>
      <c r="J356" s="5">
        <v>0</v>
      </c>
      <c r="K356" s="5">
        <v>0</v>
      </c>
      <c r="L356" s="5">
        <v>2.8</v>
      </c>
      <c r="M356" s="5">
        <v>21</v>
      </c>
      <c r="N356">
        <v>52.8</v>
      </c>
      <c r="O356">
        <v>52.8</v>
      </c>
      <c r="P356">
        <v>12.2</v>
      </c>
      <c r="Q356">
        <v>12.5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12.3</v>
      </c>
      <c r="C357" s="5">
        <v>89</v>
      </c>
      <c r="D357" s="5">
        <v>10.5</v>
      </c>
      <c r="E357" s="5">
        <v>12.3</v>
      </c>
      <c r="F357" s="5">
        <v>5</v>
      </c>
      <c r="G357" s="5">
        <v>7.6</v>
      </c>
      <c r="H357" s="5">
        <v>1002.9</v>
      </c>
      <c r="I357" s="5">
        <v>0</v>
      </c>
      <c r="J357" s="5">
        <v>0</v>
      </c>
      <c r="K357" s="5">
        <v>0</v>
      </c>
      <c r="L357" s="5">
        <v>2.8</v>
      </c>
      <c r="M357" s="5">
        <v>21</v>
      </c>
      <c r="N357">
        <v>52.8</v>
      </c>
      <c r="O357">
        <v>52.8</v>
      </c>
      <c r="P357">
        <v>12.2</v>
      </c>
      <c r="Q357">
        <v>12.5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12.3</v>
      </c>
      <c r="C358" s="5">
        <v>89</v>
      </c>
      <c r="D358" s="5">
        <v>10.5</v>
      </c>
      <c r="E358" s="5">
        <v>12.3</v>
      </c>
      <c r="F358" s="5">
        <v>5.4</v>
      </c>
      <c r="G358" s="5">
        <v>9.4</v>
      </c>
      <c r="H358" s="5">
        <v>1002.8</v>
      </c>
      <c r="I358" s="5">
        <v>0</v>
      </c>
      <c r="J358" s="5">
        <v>0</v>
      </c>
      <c r="K358" s="5">
        <v>0</v>
      </c>
      <c r="L358" s="5">
        <v>2.8</v>
      </c>
      <c r="M358" s="5">
        <v>21</v>
      </c>
      <c r="N358">
        <v>52.8</v>
      </c>
      <c r="O358">
        <v>52.8</v>
      </c>
      <c r="P358">
        <v>12.2</v>
      </c>
      <c r="Q358">
        <v>12.4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12.3</v>
      </c>
      <c r="C359" s="5">
        <v>89</v>
      </c>
      <c r="D359" s="5">
        <v>10.5</v>
      </c>
      <c r="E359" s="5">
        <v>12.3</v>
      </c>
      <c r="F359" s="5">
        <v>4.3</v>
      </c>
      <c r="G359" s="5">
        <v>10.1</v>
      </c>
      <c r="H359" s="5">
        <v>1002.8</v>
      </c>
      <c r="I359" s="5">
        <v>0</v>
      </c>
      <c r="J359" s="5">
        <v>0</v>
      </c>
      <c r="K359" s="5">
        <v>0.1</v>
      </c>
      <c r="L359" s="5">
        <v>2.9</v>
      </c>
      <c r="M359" s="5">
        <v>21.1</v>
      </c>
      <c r="N359">
        <v>52.9</v>
      </c>
      <c r="O359">
        <v>52.9</v>
      </c>
      <c r="P359">
        <v>12.2</v>
      </c>
      <c r="Q359">
        <v>12.4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12.2</v>
      </c>
      <c r="C360" s="5">
        <v>89</v>
      </c>
      <c r="D360" s="5">
        <v>10.4</v>
      </c>
      <c r="E360" s="5">
        <v>12.2</v>
      </c>
      <c r="F360" s="5">
        <v>6.5</v>
      </c>
      <c r="G360" s="5">
        <v>7.9</v>
      </c>
      <c r="H360" s="5">
        <v>1002.8</v>
      </c>
      <c r="I360" s="5">
        <v>0</v>
      </c>
      <c r="J360" s="5">
        <v>0</v>
      </c>
      <c r="K360" s="5">
        <v>0.1</v>
      </c>
      <c r="L360" s="5">
        <v>2.9</v>
      </c>
      <c r="M360" s="5">
        <v>21.1</v>
      </c>
      <c r="N360">
        <v>52.9</v>
      </c>
      <c r="O360">
        <v>52.9</v>
      </c>
      <c r="P360">
        <v>12.2</v>
      </c>
      <c r="Q360">
        <v>12.4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12.2</v>
      </c>
      <c r="C361" s="5">
        <v>90</v>
      </c>
      <c r="D361" s="5">
        <v>10.6</v>
      </c>
      <c r="E361" s="5">
        <v>12.2</v>
      </c>
      <c r="F361" s="5">
        <v>4</v>
      </c>
      <c r="G361" s="5">
        <v>8.6</v>
      </c>
      <c r="H361" s="5">
        <v>1003</v>
      </c>
      <c r="I361" s="5">
        <v>0</v>
      </c>
      <c r="J361" s="5">
        <v>0</v>
      </c>
      <c r="K361" s="5">
        <v>0.1</v>
      </c>
      <c r="L361" s="5">
        <v>2.9</v>
      </c>
      <c r="M361" s="5">
        <v>21.1</v>
      </c>
      <c r="N361">
        <v>52.9</v>
      </c>
      <c r="O361">
        <v>52.9</v>
      </c>
      <c r="P361">
        <v>12.1</v>
      </c>
      <c r="Q361">
        <v>12.4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12.2</v>
      </c>
      <c r="C362" s="5">
        <v>90</v>
      </c>
      <c r="D362" s="5">
        <v>10.6</v>
      </c>
      <c r="E362" s="5">
        <v>12.2</v>
      </c>
      <c r="F362" s="5">
        <v>4.3</v>
      </c>
      <c r="G362" s="5">
        <v>8.3000000000000007</v>
      </c>
      <c r="H362" s="5">
        <v>1003.1</v>
      </c>
      <c r="I362" s="5">
        <v>0</v>
      </c>
      <c r="J362" s="5">
        <v>0</v>
      </c>
      <c r="K362" s="5">
        <v>0.2</v>
      </c>
      <c r="L362" s="5">
        <v>3</v>
      </c>
      <c r="M362" s="5">
        <v>21.2</v>
      </c>
      <c r="N362">
        <v>53</v>
      </c>
      <c r="O362">
        <v>53</v>
      </c>
      <c r="P362">
        <v>12.1</v>
      </c>
      <c r="Q362">
        <v>12.4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12.1</v>
      </c>
      <c r="C363" s="5">
        <v>90</v>
      </c>
      <c r="D363" s="5">
        <v>10.5</v>
      </c>
      <c r="E363" s="5">
        <v>12.1</v>
      </c>
      <c r="F363" s="5">
        <v>5</v>
      </c>
      <c r="G363" s="5">
        <v>7.9</v>
      </c>
      <c r="H363" s="5">
        <v>1003</v>
      </c>
      <c r="I363" s="5">
        <v>0</v>
      </c>
      <c r="J363" s="5">
        <v>0</v>
      </c>
      <c r="K363" s="5">
        <v>0.2</v>
      </c>
      <c r="L363" s="5">
        <v>3</v>
      </c>
      <c r="M363" s="5">
        <v>21.2</v>
      </c>
      <c r="N363">
        <v>53</v>
      </c>
      <c r="O363">
        <v>53</v>
      </c>
      <c r="P363">
        <v>12.1</v>
      </c>
      <c r="Q363">
        <v>12.3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12.1</v>
      </c>
      <c r="C364" s="5">
        <v>90</v>
      </c>
      <c r="D364" s="5">
        <v>10.5</v>
      </c>
      <c r="E364" s="5">
        <v>12.1</v>
      </c>
      <c r="F364" s="5">
        <v>4.3</v>
      </c>
      <c r="G364" s="5">
        <v>8.6</v>
      </c>
      <c r="H364" s="5">
        <v>1003.1</v>
      </c>
      <c r="I364" s="5">
        <v>0</v>
      </c>
      <c r="J364" s="5">
        <v>0</v>
      </c>
      <c r="K364" s="5">
        <v>0.3</v>
      </c>
      <c r="L364" s="5">
        <v>3.1</v>
      </c>
      <c r="M364" s="5">
        <v>21.3</v>
      </c>
      <c r="N364">
        <v>53.1</v>
      </c>
      <c r="O364">
        <v>53.1</v>
      </c>
      <c r="P364">
        <v>12.1</v>
      </c>
      <c r="Q364">
        <v>12.3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12.1</v>
      </c>
      <c r="C365" s="5">
        <v>90</v>
      </c>
      <c r="D365" s="5">
        <v>10.5</v>
      </c>
      <c r="E365" s="5">
        <v>12.1</v>
      </c>
      <c r="F365" s="5">
        <v>5.4</v>
      </c>
      <c r="G365" s="5">
        <v>6.5</v>
      </c>
      <c r="H365" s="5">
        <v>1003</v>
      </c>
      <c r="I365" s="5">
        <v>0</v>
      </c>
      <c r="J365" s="5">
        <v>0</v>
      </c>
      <c r="K365" s="5">
        <v>0.3</v>
      </c>
      <c r="L365" s="5">
        <v>3.1</v>
      </c>
      <c r="M365" s="5">
        <v>21.3</v>
      </c>
      <c r="N365">
        <v>53.1</v>
      </c>
      <c r="O365">
        <v>53.1</v>
      </c>
      <c r="P365">
        <v>12.1</v>
      </c>
      <c r="Q365">
        <v>12.3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12.1</v>
      </c>
      <c r="C366" s="5">
        <v>90</v>
      </c>
      <c r="D366" s="5">
        <v>10.5</v>
      </c>
      <c r="E366" s="5">
        <v>12.1</v>
      </c>
      <c r="F366" s="5">
        <v>4</v>
      </c>
      <c r="G366" s="5">
        <v>8.6</v>
      </c>
      <c r="H366" s="5">
        <v>1003</v>
      </c>
      <c r="I366" s="5">
        <v>0</v>
      </c>
      <c r="J366" s="5">
        <v>0</v>
      </c>
      <c r="K366" s="5">
        <v>0.3</v>
      </c>
      <c r="L366" s="5">
        <v>3.1</v>
      </c>
      <c r="M366" s="5">
        <v>21.3</v>
      </c>
      <c r="N366">
        <v>53.1</v>
      </c>
      <c r="O366">
        <v>53.1</v>
      </c>
      <c r="P366">
        <v>12.1</v>
      </c>
      <c r="Q366">
        <v>12.3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12</v>
      </c>
      <c r="C367" s="5">
        <v>90</v>
      </c>
      <c r="D367" s="5">
        <v>10.4</v>
      </c>
      <c r="E367" s="5">
        <v>12</v>
      </c>
      <c r="F367" s="5">
        <v>4</v>
      </c>
      <c r="G367" s="5">
        <v>6.1</v>
      </c>
      <c r="H367" s="5">
        <v>1003</v>
      </c>
      <c r="I367" s="5">
        <v>0</v>
      </c>
      <c r="J367" s="5">
        <v>0</v>
      </c>
      <c r="K367" s="5">
        <v>0.3</v>
      </c>
      <c r="L367" s="5">
        <v>3.1</v>
      </c>
      <c r="M367" s="5">
        <v>21.3</v>
      </c>
      <c r="N367">
        <v>53.1</v>
      </c>
      <c r="O367">
        <v>53.1</v>
      </c>
      <c r="P367">
        <v>12</v>
      </c>
      <c r="Q367">
        <v>12.3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12</v>
      </c>
      <c r="C368" s="5">
        <v>90</v>
      </c>
      <c r="D368" s="5">
        <v>10.4</v>
      </c>
      <c r="E368" s="5">
        <v>12</v>
      </c>
      <c r="F368" s="5">
        <v>3.2</v>
      </c>
      <c r="G368" s="5">
        <v>6.8</v>
      </c>
      <c r="H368" s="5">
        <v>1003</v>
      </c>
      <c r="I368" s="5">
        <v>0</v>
      </c>
      <c r="J368" s="5">
        <v>0</v>
      </c>
      <c r="K368" s="5">
        <v>0.4</v>
      </c>
      <c r="L368" s="5">
        <v>3.2</v>
      </c>
      <c r="M368" s="5">
        <v>21.4</v>
      </c>
      <c r="N368">
        <v>53.2</v>
      </c>
      <c r="O368">
        <v>53.2</v>
      </c>
      <c r="P368">
        <v>12</v>
      </c>
      <c r="Q368">
        <v>12.2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12</v>
      </c>
      <c r="C369" s="5">
        <v>90</v>
      </c>
      <c r="D369" s="5">
        <v>10.4</v>
      </c>
      <c r="E369" s="5">
        <v>12</v>
      </c>
      <c r="F369" s="5">
        <v>4.3</v>
      </c>
      <c r="G369" s="5">
        <v>11.5</v>
      </c>
      <c r="H369" s="5">
        <v>1003.1</v>
      </c>
      <c r="I369" s="5">
        <v>0</v>
      </c>
      <c r="J369" s="5">
        <v>0</v>
      </c>
      <c r="K369" s="5">
        <v>0.4</v>
      </c>
      <c r="L369" s="5">
        <v>3.2</v>
      </c>
      <c r="M369" s="5">
        <v>21.4</v>
      </c>
      <c r="N369">
        <v>53.2</v>
      </c>
      <c r="O369">
        <v>53.2</v>
      </c>
      <c r="P369">
        <v>12</v>
      </c>
      <c r="Q369">
        <v>12.2</v>
      </c>
      <c r="R369" s="54">
        <v>0.25</v>
      </c>
      <c r="T369" s="93">
        <f>MAX($P369,$Q369)</f>
        <v>12.2</v>
      </c>
      <c r="U369" s="96">
        <f>(T369-B369)-2</f>
        <v>-1.8000000000000007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12</v>
      </c>
      <c r="C370" s="5">
        <v>90</v>
      </c>
      <c r="D370" s="5">
        <v>10.4</v>
      </c>
      <c r="E370" s="5">
        <v>12</v>
      </c>
      <c r="F370" s="5">
        <v>6.1</v>
      </c>
      <c r="G370" s="5">
        <v>6.1</v>
      </c>
      <c r="H370" s="5">
        <v>1003</v>
      </c>
      <c r="I370" s="5">
        <v>0</v>
      </c>
      <c r="J370" s="5">
        <v>0</v>
      </c>
      <c r="K370" s="5">
        <v>0.4</v>
      </c>
      <c r="L370" s="5">
        <v>3.2</v>
      </c>
      <c r="M370" s="5">
        <v>21.4</v>
      </c>
      <c r="N370">
        <v>53.2</v>
      </c>
      <c r="O370">
        <v>53.2</v>
      </c>
      <c r="P370">
        <v>12</v>
      </c>
      <c r="Q370">
        <v>12.2</v>
      </c>
      <c r="R370" s="54">
        <v>0.250694444444444</v>
      </c>
      <c r="T370" s="93">
        <f>MAX($P370,$Q370)</f>
        <v>12.2</v>
      </c>
      <c r="U370" s="96">
        <f>(T370-B370)-2</f>
        <v>-1.8000000000000007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12</v>
      </c>
      <c r="C371" s="5">
        <v>90</v>
      </c>
      <c r="D371" s="5">
        <v>10.4</v>
      </c>
      <c r="E371" s="5">
        <v>12</v>
      </c>
      <c r="F371" s="5">
        <v>4</v>
      </c>
      <c r="G371" s="5">
        <v>7.2</v>
      </c>
      <c r="H371" s="5">
        <v>1003</v>
      </c>
      <c r="I371" s="5">
        <v>0</v>
      </c>
      <c r="J371" s="5">
        <v>0</v>
      </c>
      <c r="K371" s="5">
        <v>0.4</v>
      </c>
      <c r="L371" s="5">
        <v>3.2</v>
      </c>
      <c r="M371" s="5">
        <v>21.4</v>
      </c>
      <c r="N371">
        <v>53.2</v>
      </c>
      <c r="O371">
        <v>53.2</v>
      </c>
      <c r="P371">
        <v>11.9</v>
      </c>
      <c r="Q371">
        <v>12.2</v>
      </c>
      <c r="R371" s="54">
        <v>0.25138888888888899</v>
      </c>
      <c r="T371" s="93">
        <f t="shared" ref="T371:T433" si="8">MAX($P371,$Q371)</f>
        <v>12.2</v>
      </c>
      <c r="U371" s="96">
        <f t="shared" ref="U371:U434" si="9">(T371-B371)-2</f>
        <v>-1.8000000000000007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12</v>
      </c>
      <c r="C372" s="5">
        <v>90</v>
      </c>
      <c r="D372" s="5">
        <v>10.4</v>
      </c>
      <c r="E372" s="5">
        <v>12</v>
      </c>
      <c r="F372" s="5">
        <v>4.7</v>
      </c>
      <c r="G372" s="5">
        <v>13</v>
      </c>
      <c r="H372" s="5">
        <v>1002.8</v>
      </c>
      <c r="I372" s="5">
        <v>0</v>
      </c>
      <c r="J372" s="5">
        <v>0</v>
      </c>
      <c r="K372" s="5">
        <v>0.4</v>
      </c>
      <c r="L372" s="5">
        <v>3.2</v>
      </c>
      <c r="M372" s="5">
        <v>21.4</v>
      </c>
      <c r="N372">
        <v>53.2</v>
      </c>
      <c r="O372">
        <v>53.2</v>
      </c>
      <c r="P372">
        <v>12</v>
      </c>
      <c r="Q372">
        <v>12.2</v>
      </c>
      <c r="R372" s="54">
        <v>0.25208333333333299</v>
      </c>
      <c r="T372" s="93">
        <f t="shared" si="8"/>
        <v>12.2</v>
      </c>
      <c r="U372" s="96">
        <f t="shared" si="9"/>
        <v>-1.8000000000000007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12.1</v>
      </c>
      <c r="C373" s="5">
        <v>91</v>
      </c>
      <c r="D373" s="5">
        <v>10.7</v>
      </c>
      <c r="E373" s="5">
        <v>12.1</v>
      </c>
      <c r="F373" s="5">
        <v>9.4</v>
      </c>
      <c r="G373" s="5">
        <v>13.3</v>
      </c>
      <c r="H373" s="5">
        <v>1002.8</v>
      </c>
      <c r="I373" s="5">
        <v>0</v>
      </c>
      <c r="J373" s="5">
        <v>0</v>
      </c>
      <c r="K373" s="5">
        <v>0.4</v>
      </c>
      <c r="L373" s="5">
        <v>3.2</v>
      </c>
      <c r="M373" s="5">
        <v>21.4</v>
      </c>
      <c r="N373">
        <v>53.2</v>
      </c>
      <c r="O373">
        <v>53.2</v>
      </c>
      <c r="P373">
        <v>12</v>
      </c>
      <c r="Q373">
        <v>12.1</v>
      </c>
      <c r="R373" s="54">
        <v>0.25277777777777799</v>
      </c>
      <c r="T373" s="93">
        <f t="shared" si="8"/>
        <v>12.1</v>
      </c>
      <c r="U373" s="96">
        <f t="shared" si="9"/>
        <v>-2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12.2</v>
      </c>
      <c r="C374" s="5">
        <v>90</v>
      </c>
      <c r="D374" s="5">
        <v>10.6</v>
      </c>
      <c r="E374" s="5">
        <v>12.2</v>
      </c>
      <c r="F374" s="5">
        <v>4</v>
      </c>
      <c r="G374" s="5">
        <v>10.1</v>
      </c>
      <c r="H374" s="5">
        <v>1002.8</v>
      </c>
      <c r="I374" s="5">
        <v>0</v>
      </c>
      <c r="J374" s="5">
        <v>0</v>
      </c>
      <c r="K374" s="5">
        <v>0.4</v>
      </c>
      <c r="L374" s="5">
        <v>3.2</v>
      </c>
      <c r="M374" s="5">
        <v>21.4</v>
      </c>
      <c r="N374">
        <v>53.2</v>
      </c>
      <c r="O374">
        <v>53.2</v>
      </c>
      <c r="P374">
        <v>11.9</v>
      </c>
      <c r="Q374">
        <v>12.1</v>
      </c>
      <c r="R374" s="54">
        <v>0.25347222222222199</v>
      </c>
      <c r="T374" s="93">
        <f t="shared" si="8"/>
        <v>12.1</v>
      </c>
      <c r="U374" s="96">
        <f t="shared" si="9"/>
        <v>-2.0999999999999996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12.2</v>
      </c>
      <c r="C375" s="5">
        <v>90</v>
      </c>
      <c r="D375" s="5">
        <v>10.6</v>
      </c>
      <c r="E375" s="5">
        <v>12.2</v>
      </c>
      <c r="F375" s="5">
        <v>5.4</v>
      </c>
      <c r="G375" s="5">
        <v>8.3000000000000007</v>
      </c>
      <c r="H375" s="5">
        <v>1002.9</v>
      </c>
      <c r="I375" s="5">
        <v>0</v>
      </c>
      <c r="J375" s="5">
        <v>0</v>
      </c>
      <c r="K375" s="5">
        <v>0.4</v>
      </c>
      <c r="L375" s="5">
        <v>3.2</v>
      </c>
      <c r="M375" s="5">
        <v>21.4</v>
      </c>
      <c r="N375">
        <v>53.2</v>
      </c>
      <c r="O375">
        <v>53.2</v>
      </c>
      <c r="P375">
        <v>12</v>
      </c>
      <c r="Q375">
        <v>12.1</v>
      </c>
      <c r="R375" s="54">
        <v>0.25416666666666698</v>
      </c>
      <c r="T375" s="93">
        <f t="shared" si="8"/>
        <v>12.1</v>
      </c>
      <c r="U375" s="96">
        <f t="shared" si="9"/>
        <v>-2.0999999999999996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12.3</v>
      </c>
      <c r="C376" s="5">
        <v>90</v>
      </c>
      <c r="D376" s="5">
        <v>10.7</v>
      </c>
      <c r="E376" s="5">
        <v>12.3</v>
      </c>
      <c r="F376" s="5">
        <v>7.9</v>
      </c>
      <c r="G376" s="5">
        <v>7.9</v>
      </c>
      <c r="H376" s="5">
        <v>1002.8</v>
      </c>
      <c r="I376" s="5">
        <v>0</v>
      </c>
      <c r="J376" s="5">
        <v>0</v>
      </c>
      <c r="K376" s="5">
        <v>0.5</v>
      </c>
      <c r="L376" s="5">
        <v>3.3</v>
      </c>
      <c r="M376" s="5">
        <v>21.5</v>
      </c>
      <c r="N376">
        <v>53.3</v>
      </c>
      <c r="O376">
        <v>53.3</v>
      </c>
      <c r="P376">
        <v>11.9</v>
      </c>
      <c r="Q376">
        <v>12.1</v>
      </c>
      <c r="R376" s="54">
        <v>0.25486111111111098</v>
      </c>
      <c r="T376" s="93">
        <f t="shared" si="8"/>
        <v>12.1</v>
      </c>
      <c r="U376" s="96">
        <f t="shared" si="9"/>
        <v>-2.2000000000000011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12.3</v>
      </c>
      <c r="C377" s="5">
        <v>90</v>
      </c>
      <c r="D377" s="5">
        <v>10.7</v>
      </c>
      <c r="E377" s="5">
        <v>12.3</v>
      </c>
      <c r="F377" s="5">
        <v>2.9</v>
      </c>
      <c r="G377" s="5">
        <v>6.1</v>
      </c>
      <c r="H377" s="5">
        <v>1002.8</v>
      </c>
      <c r="I377" s="5">
        <v>0</v>
      </c>
      <c r="J377" s="5">
        <v>0</v>
      </c>
      <c r="K377" s="5">
        <v>0.5</v>
      </c>
      <c r="L377" s="5">
        <v>3.3</v>
      </c>
      <c r="M377" s="5">
        <v>21.5</v>
      </c>
      <c r="N377">
        <v>53.3</v>
      </c>
      <c r="O377">
        <v>53.3</v>
      </c>
      <c r="P377">
        <v>12</v>
      </c>
      <c r="Q377">
        <v>12.1</v>
      </c>
      <c r="R377" s="54">
        <v>0.25555555555555598</v>
      </c>
      <c r="T377" s="93">
        <f t="shared" si="8"/>
        <v>12.1</v>
      </c>
      <c r="U377" s="96">
        <f t="shared" si="9"/>
        <v>-2.2000000000000011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12.2</v>
      </c>
      <c r="C378" s="5">
        <v>90</v>
      </c>
      <c r="D378" s="5">
        <v>10.6</v>
      </c>
      <c r="E378" s="5">
        <v>12.2</v>
      </c>
      <c r="F378" s="5">
        <v>5</v>
      </c>
      <c r="G378" s="5">
        <v>7.6</v>
      </c>
      <c r="H378" s="5">
        <v>1002.8</v>
      </c>
      <c r="I378" s="5">
        <v>0</v>
      </c>
      <c r="J378" s="5">
        <v>0</v>
      </c>
      <c r="K378" s="5">
        <v>0.5</v>
      </c>
      <c r="L378" s="5">
        <v>3.3</v>
      </c>
      <c r="M378" s="5">
        <v>21.5</v>
      </c>
      <c r="N378">
        <v>53.3</v>
      </c>
      <c r="O378">
        <v>53.3</v>
      </c>
      <c r="P378">
        <v>12</v>
      </c>
      <c r="Q378">
        <v>12.1</v>
      </c>
      <c r="R378" s="54">
        <v>0.25624999999999998</v>
      </c>
      <c r="T378" s="93">
        <f t="shared" si="8"/>
        <v>12.1</v>
      </c>
      <c r="U378" s="96">
        <f t="shared" si="9"/>
        <v>-2.0999999999999996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12.2</v>
      </c>
      <c r="C379" s="5">
        <v>90</v>
      </c>
      <c r="D379" s="5">
        <v>10.6</v>
      </c>
      <c r="E379" s="5">
        <v>12.2</v>
      </c>
      <c r="F379" s="5">
        <v>5</v>
      </c>
      <c r="G379" s="5">
        <v>7.2</v>
      </c>
      <c r="H379" s="5">
        <v>1002.8</v>
      </c>
      <c r="I379" s="5">
        <v>0</v>
      </c>
      <c r="J379" s="5">
        <v>0</v>
      </c>
      <c r="K379" s="5">
        <v>0.5</v>
      </c>
      <c r="L379" s="5">
        <v>3.3</v>
      </c>
      <c r="M379" s="5">
        <v>21.5</v>
      </c>
      <c r="N379">
        <v>53.3</v>
      </c>
      <c r="O379">
        <v>53.3</v>
      </c>
      <c r="P379">
        <v>12</v>
      </c>
      <c r="Q379">
        <v>12.2</v>
      </c>
      <c r="R379" s="54">
        <v>0.25694444444444398</v>
      </c>
      <c r="T379" s="93">
        <f t="shared" si="8"/>
        <v>12.2</v>
      </c>
      <c r="U379" s="96">
        <f t="shared" si="9"/>
        <v>-2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12.1</v>
      </c>
      <c r="C380" s="5">
        <v>90</v>
      </c>
      <c r="D380" s="5">
        <v>10.5</v>
      </c>
      <c r="E380" s="5">
        <v>12.1</v>
      </c>
      <c r="F380" s="5">
        <v>2.9</v>
      </c>
      <c r="G380" s="5">
        <v>4.7</v>
      </c>
      <c r="H380" s="5">
        <v>1002.6</v>
      </c>
      <c r="I380" s="5">
        <v>0</v>
      </c>
      <c r="J380" s="5">
        <v>0</v>
      </c>
      <c r="K380" s="5">
        <v>0.5</v>
      </c>
      <c r="L380" s="5">
        <v>3.3</v>
      </c>
      <c r="M380" s="5">
        <v>21.5</v>
      </c>
      <c r="N380">
        <v>53.3</v>
      </c>
      <c r="O380">
        <v>53.3</v>
      </c>
      <c r="P380">
        <v>12</v>
      </c>
      <c r="Q380">
        <v>12.1</v>
      </c>
      <c r="R380" s="54">
        <v>0.25763888888888897</v>
      </c>
      <c r="T380" s="93">
        <f t="shared" si="8"/>
        <v>12.1</v>
      </c>
      <c r="U380" s="96">
        <f t="shared" si="9"/>
        <v>-2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12.1</v>
      </c>
      <c r="C381" s="5">
        <v>90</v>
      </c>
      <c r="D381" s="5">
        <v>10.5</v>
      </c>
      <c r="E381" s="5">
        <v>12.1</v>
      </c>
      <c r="F381" s="5">
        <v>1.8</v>
      </c>
      <c r="G381" s="5">
        <v>7.9</v>
      </c>
      <c r="H381" s="5">
        <v>1002.6</v>
      </c>
      <c r="I381" s="5">
        <v>0</v>
      </c>
      <c r="J381" s="5">
        <v>0</v>
      </c>
      <c r="K381" s="5">
        <v>0.5</v>
      </c>
      <c r="L381" s="5">
        <v>3.3</v>
      </c>
      <c r="M381" s="5">
        <v>21.5</v>
      </c>
      <c r="N381">
        <v>53.3</v>
      </c>
      <c r="O381">
        <v>53.3</v>
      </c>
      <c r="P381">
        <v>12</v>
      </c>
      <c r="Q381">
        <v>12.1</v>
      </c>
      <c r="R381" s="54">
        <v>0.25833333333333303</v>
      </c>
      <c r="T381" s="93">
        <f t="shared" si="8"/>
        <v>12.1</v>
      </c>
      <c r="U381" s="96">
        <f t="shared" si="9"/>
        <v>-2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12.1</v>
      </c>
      <c r="C382" s="5">
        <v>90</v>
      </c>
      <c r="D382" s="5">
        <v>10.5</v>
      </c>
      <c r="E382" s="5">
        <v>12.1</v>
      </c>
      <c r="F382" s="5">
        <v>0</v>
      </c>
      <c r="G382" s="5">
        <v>7.9</v>
      </c>
      <c r="H382" s="5">
        <v>1002.7</v>
      </c>
      <c r="I382" s="5">
        <v>0</v>
      </c>
      <c r="J382" s="5">
        <v>0</v>
      </c>
      <c r="K382" s="5">
        <v>0.5</v>
      </c>
      <c r="L382" s="5">
        <v>3.3</v>
      </c>
      <c r="M382" s="5">
        <v>21.5</v>
      </c>
      <c r="N382">
        <v>53.3</v>
      </c>
      <c r="O382">
        <v>53.3</v>
      </c>
      <c r="P382">
        <v>12</v>
      </c>
      <c r="Q382">
        <v>12.1</v>
      </c>
      <c r="R382" s="54">
        <v>0.25902777777777802</v>
      </c>
      <c r="T382" s="93">
        <f t="shared" si="8"/>
        <v>12.1</v>
      </c>
      <c r="U382" s="96">
        <f t="shared" si="9"/>
        <v>-2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12.1</v>
      </c>
      <c r="C383" s="5">
        <v>90</v>
      </c>
      <c r="D383" s="5">
        <v>10.5</v>
      </c>
      <c r="E383" s="5">
        <v>12.1</v>
      </c>
      <c r="F383" s="5">
        <v>4.3</v>
      </c>
      <c r="G383" s="5">
        <v>6.5</v>
      </c>
      <c r="H383" s="5">
        <v>1002.7</v>
      </c>
      <c r="I383" s="5">
        <v>0</v>
      </c>
      <c r="J383" s="5">
        <v>0</v>
      </c>
      <c r="K383" s="5">
        <v>0.5</v>
      </c>
      <c r="L383" s="5">
        <v>3.3</v>
      </c>
      <c r="M383" s="5">
        <v>21.5</v>
      </c>
      <c r="N383">
        <v>53.3</v>
      </c>
      <c r="O383">
        <v>53.3</v>
      </c>
      <c r="P383">
        <v>12</v>
      </c>
      <c r="Q383">
        <v>12.1</v>
      </c>
      <c r="R383" s="54">
        <v>0.25972222222222202</v>
      </c>
      <c r="T383" s="93">
        <f t="shared" si="8"/>
        <v>12.1</v>
      </c>
      <c r="U383" s="96">
        <f t="shared" si="9"/>
        <v>-2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12</v>
      </c>
      <c r="C384" s="5">
        <v>90</v>
      </c>
      <c r="D384" s="5">
        <v>10.4</v>
      </c>
      <c r="E384" s="5">
        <v>12</v>
      </c>
      <c r="F384" s="5">
        <v>4.3</v>
      </c>
      <c r="G384" s="5">
        <v>7.2</v>
      </c>
      <c r="H384" s="5">
        <v>1002.6</v>
      </c>
      <c r="I384" s="5">
        <v>0</v>
      </c>
      <c r="J384" s="5">
        <v>0</v>
      </c>
      <c r="K384" s="5">
        <v>0.5</v>
      </c>
      <c r="L384" s="5">
        <v>3.3</v>
      </c>
      <c r="M384" s="5">
        <v>21.5</v>
      </c>
      <c r="N384">
        <v>53.3</v>
      </c>
      <c r="O384">
        <v>53.3</v>
      </c>
      <c r="P384">
        <v>12</v>
      </c>
      <c r="Q384">
        <v>12.1</v>
      </c>
      <c r="R384" s="54">
        <v>0.26041666666666702</v>
      </c>
      <c r="T384" s="93">
        <f t="shared" si="8"/>
        <v>12.1</v>
      </c>
      <c r="U384" s="96">
        <f t="shared" si="9"/>
        <v>-1.9000000000000004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12</v>
      </c>
      <c r="C385" s="5">
        <v>90</v>
      </c>
      <c r="D385" s="5">
        <v>10.4</v>
      </c>
      <c r="E385" s="5">
        <v>12</v>
      </c>
      <c r="F385" s="5">
        <v>4.7</v>
      </c>
      <c r="G385" s="5">
        <v>9.4</v>
      </c>
      <c r="H385" s="5">
        <v>1002.6</v>
      </c>
      <c r="I385" s="5">
        <v>0</v>
      </c>
      <c r="J385" s="5">
        <v>0</v>
      </c>
      <c r="K385" s="5">
        <v>0.5</v>
      </c>
      <c r="L385" s="5">
        <v>3.3</v>
      </c>
      <c r="M385" s="5">
        <v>21.5</v>
      </c>
      <c r="N385">
        <v>53.3</v>
      </c>
      <c r="O385">
        <v>53.3</v>
      </c>
      <c r="P385">
        <v>12</v>
      </c>
      <c r="Q385">
        <v>12.1</v>
      </c>
      <c r="R385" s="54">
        <v>0.26111111111111102</v>
      </c>
      <c r="T385" s="93">
        <f t="shared" si="8"/>
        <v>12.1</v>
      </c>
      <c r="U385" s="96">
        <f t="shared" si="9"/>
        <v>-1.9000000000000004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12</v>
      </c>
      <c r="C386" s="5">
        <v>90</v>
      </c>
      <c r="D386" s="5">
        <v>10.4</v>
      </c>
      <c r="E386" s="5">
        <v>12</v>
      </c>
      <c r="F386" s="5">
        <v>4.3</v>
      </c>
      <c r="G386" s="5">
        <v>8.3000000000000007</v>
      </c>
      <c r="H386" s="5">
        <v>1002.8</v>
      </c>
      <c r="I386" s="5">
        <v>0</v>
      </c>
      <c r="J386" s="5">
        <v>0</v>
      </c>
      <c r="K386" s="5">
        <v>0.5</v>
      </c>
      <c r="L386" s="5">
        <v>3.3</v>
      </c>
      <c r="M386" s="5">
        <v>21.5</v>
      </c>
      <c r="N386">
        <v>53.3</v>
      </c>
      <c r="O386">
        <v>53.3</v>
      </c>
      <c r="P386">
        <v>12</v>
      </c>
      <c r="Q386">
        <v>12.1</v>
      </c>
      <c r="R386" s="54">
        <v>0.26180555555555601</v>
      </c>
      <c r="T386" s="93">
        <f t="shared" si="8"/>
        <v>12.1</v>
      </c>
      <c r="U386" s="96">
        <f t="shared" si="9"/>
        <v>-1.9000000000000004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12</v>
      </c>
      <c r="C387" s="5">
        <v>90</v>
      </c>
      <c r="D387" s="5">
        <v>10.4</v>
      </c>
      <c r="E387" s="5">
        <v>12</v>
      </c>
      <c r="F387" s="5">
        <v>5</v>
      </c>
      <c r="G387" s="5">
        <v>5.8</v>
      </c>
      <c r="H387" s="5">
        <v>1002.8</v>
      </c>
      <c r="I387" s="5">
        <v>0</v>
      </c>
      <c r="J387" s="5">
        <v>0</v>
      </c>
      <c r="K387" s="5">
        <v>0.5</v>
      </c>
      <c r="L387" s="5">
        <v>3.3</v>
      </c>
      <c r="M387" s="5">
        <v>21.5</v>
      </c>
      <c r="N387">
        <v>53.3</v>
      </c>
      <c r="O387">
        <v>53.3</v>
      </c>
      <c r="P387">
        <v>11.9</v>
      </c>
      <c r="Q387">
        <v>12.1</v>
      </c>
      <c r="R387" s="54">
        <v>0.26250000000000001</v>
      </c>
      <c r="T387" s="93">
        <f t="shared" si="8"/>
        <v>12.1</v>
      </c>
      <c r="U387" s="96">
        <f t="shared" si="9"/>
        <v>-1.9000000000000004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12</v>
      </c>
      <c r="C388" s="5">
        <v>90</v>
      </c>
      <c r="D388" s="5">
        <v>10.4</v>
      </c>
      <c r="E388" s="5">
        <v>12</v>
      </c>
      <c r="F388" s="5">
        <v>4.7</v>
      </c>
      <c r="G388" s="5">
        <v>7.9</v>
      </c>
      <c r="H388" s="5">
        <v>1002.6</v>
      </c>
      <c r="I388" s="5">
        <v>0</v>
      </c>
      <c r="J388" s="5">
        <v>0</v>
      </c>
      <c r="K388" s="5">
        <v>0.5</v>
      </c>
      <c r="L388" s="5">
        <v>3.3</v>
      </c>
      <c r="M388" s="5">
        <v>21.5</v>
      </c>
      <c r="N388">
        <v>53.3</v>
      </c>
      <c r="O388">
        <v>53.3</v>
      </c>
      <c r="P388">
        <v>11.9</v>
      </c>
      <c r="Q388">
        <v>12.1</v>
      </c>
      <c r="R388" s="54">
        <v>0.26319444444444401</v>
      </c>
      <c r="T388" s="93">
        <f t="shared" si="8"/>
        <v>12.1</v>
      </c>
      <c r="U388" s="96">
        <f t="shared" si="9"/>
        <v>-1.9000000000000004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12</v>
      </c>
      <c r="C389" s="5">
        <v>90</v>
      </c>
      <c r="D389" s="5">
        <v>10.4</v>
      </c>
      <c r="E389" s="5">
        <v>12</v>
      </c>
      <c r="F389" s="5">
        <v>6.1</v>
      </c>
      <c r="G389" s="5">
        <v>6.5</v>
      </c>
      <c r="H389" s="5">
        <v>1002.6</v>
      </c>
      <c r="I389" s="5">
        <v>0</v>
      </c>
      <c r="J389" s="5">
        <v>0</v>
      </c>
      <c r="K389" s="5">
        <v>0.5</v>
      </c>
      <c r="L389" s="5">
        <v>3.3</v>
      </c>
      <c r="M389" s="5">
        <v>21.5</v>
      </c>
      <c r="N389">
        <v>53.3</v>
      </c>
      <c r="O389">
        <v>53.3</v>
      </c>
      <c r="P389">
        <v>11.9</v>
      </c>
      <c r="Q389">
        <v>12.1</v>
      </c>
      <c r="R389" s="54">
        <v>0.26388888888888901</v>
      </c>
      <c r="T389" s="93">
        <f t="shared" si="8"/>
        <v>12.1</v>
      </c>
      <c r="U389" s="96">
        <f t="shared" si="9"/>
        <v>-1.9000000000000004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12</v>
      </c>
      <c r="C390" s="5">
        <v>90</v>
      </c>
      <c r="D390" s="5">
        <v>10.4</v>
      </c>
      <c r="E390" s="5">
        <v>12</v>
      </c>
      <c r="F390" s="5">
        <v>5.4</v>
      </c>
      <c r="G390" s="5">
        <v>7.9</v>
      </c>
      <c r="H390" s="5">
        <v>1002.6</v>
      </c>
      <c r="I390" s="5">
        <v>0</v>
      </c>
      <c r="J390" s="5">
        <v>0</v>
      </c>
      <c r="K390" s="5">
        <v>0.5</v>
      </c>
      <c r="L390" s="5">
        <v>3.3</v>
      </c>
      <c r="M390" s="5">
        <v>21.5</v>
      </c>
      <c r="N390">
        <v>53.3</v>
      </c>
      <c r="O390">
        <v>53.3</v>
      </c>
      <c r="P390">
        <v>11.9</v>
      </c>
      <c r="Q390">
        <v>12.1</v>
      </c>
      <c r="R390" s="54">
        <v>0.264583333333333</v>
      </c>
      <c r="T390" s="93">
        <f t="shared" si="8"/>
        <v>12.1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12</v>
      </c>
      <c r="C391" s="5">
        <v>90</v>
      </c>
      <c r="D391" s="5">
        <v>10.4</v>
      </c>
      <c r="E391" s="5">
        <v>12</v>
      </c>
      <c r="F391" s="5">
        <v>7.9</v>
      </c>
      <c r="G391" s="5">
        <v>7.9</v>
      </c>
      <c r="H391" s="5">
        <v>1002.5</v>
      </c>
      <c r="I391" s="5">
        <v>0</v>
      </c>
      <c r="J391" s="5">
        <v>0</v>
      </c>
      <c r="K391" s="5">
        <v>0.5</v>
      </c>
      <c r="L391" s="5">
        <v>3.3</v>
      </c>
      <c r="M391" s="5">
        <v>21.5</v>
      </c>
      <c r="N391">
        <v>53.3</v>
      </c>
      <c r="O391">
        <v>53.3</v>
      </c>
      <c r="P391">
        <v>11.9</v>
      </c>
      <c r="Q391">
        <v>12</v>
      </c>
      <c r="R391" s="54">
        <v>0.265277777777778</v>
      </c>
      <c r="T391" s="93">
        <f t="shared" si="8"/>
        <v>12</v>
      </c>
      <c r="U391" s="96">
        <f t="shared" si="9"/>
        <v>-2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12</v>
      </c>
      <c r="C392" s="5">
        <v>90</v>
      </c>
      <c r="D392" s="5">
        <v>10.4</v>
      </c>
      <c r="E392" s="5">
        <v>12</v>
      </c>
      <c r="F392" s="5">
        <v>3.2</v>
      </c>
      <c r="G392" s="5">
        <v>6.1</v>
      </c>
      <c r="H392" s="5">
        <v>1002.7</v>
      </c>
      <c r="I392" s="5">
        <v>0</v>
      </c>
      <c r="J392" s="5">
        <v>0</v>
      </c>
      <c r="K392" s="5">
        <v>0.5</v>
      </c>
      <c r="L392" s="5">
        <v>3.3</v>
      </c>
      <c r="M392" s="5">
        <v>21.5</v>
      </c>
      <c r="N392">
        <v>53.3</v>
      </c>
      <c r="O392">
        <v>53.3</v>
      </c>
      <c r="P392">
        <v>11.9</v>
      </c>
      <c r="Q392">
        <v>12</v>
      </c>
      <c r="R392" s="54">
        <v>0.265972222222222</v>
      </c>
      <c r="T392" s="93">
        <f t="shared" si="8"/>
        <v>12</v>
      </c>
      <c r="U392" s="96">
        <f t="shared" si="9"/>
        <v>-2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12</v>
      </c>
      <c r="C393" s="5">
        <v>90</v>
      </c>
      <c r="D393" s="5">
        <v>10.4</v>
      </c>
      <c r="E393" s="5">
        <v>12</v>
      </c>
      <c r="F393" s="5">
        <v>2.9</v>
      </c>
      <c r="G393" s="5">
        <v>4.3</v>
      </c>
      <c r="H393" s="5">
        <v>1002.6</v>
      </c>
      <c r="I393" s="5">
        <v>0</v>
      </c>
      <c r="J393" s="5">
        <v>0</v>
      </c>
      <c r="K393" s="5">
        <v>0.5</v>
      </c>
      <c r="L393" s="5">
        <v>3.3</v>
      </c>
      <c r="M393" s="5">
        <v>21.5</v>
      </c>
      <c r="N393">
        <v>53.3</v>
      </c>
      <c r="O393">
        <v>53.3</v>
      </c>
      <c r="P393">
        <v>11.9</v>
      </c>
      <c r="Q393">
        <v>12</v>
      </c>
      <c r="R393" s="54">
        <v>0.266666666666667</v>
      </c>
      <c r="T393" s="93">
        <f t="shared" si="8"/>
        <v>12</v>
      </c>
      <c r="U393" s="96">
        <f t="shared" si="9"/>
        <v>-2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12</v>
      </c>
      <c r="C394" s="5">
        <v>90</v>
      </c>
      <c r="D394" s="5">
        <v>10.4</v>
      </c>
      <c r="E394" s="5">
        <v>12</v>
      </c>
      <c r="F394" s="5">
        <v>7.2</v>
      </c>
      <c r="G394" s="5">
        <v>8.3000000000000007</v>
      </c>
      <c r="H394" s="5">
        <v>1002.6</v>
      </c>
      <c r="I394" s="5">
        <v>0</v>
      </c>
      <c r="J394" s="5">
        <v>0</v>
      </c>
      <c r="K394" s="5">
        <v>0.5</v>
      </c>
      <c r="L394" s="5">
        <v>3.3</v>
      </c>
      <c r="M394" s="5">
        <v>21.5</v>
      </c>
      <c r="N394">
        <v>53.3</v>
      </c>
      <c r="O394">
        <v>53.3</v>
      </c>
      <c r="P394">
        <v>11.9</v>
      </c>
      <c r="Q394">
        <v>12</v>
      </c>
      <c r="R394" s="54">
        <v>0.26736111111111099</v>
      </c>
      <c r="T394" s="93">
        <f t="shared" si="8"/>
        <v>12</v>
      </c>
      <c r="U394" s="96">
        <f t="shared" si="9"/>
        <v>-2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12</v>
      </c>
      <c r="C395" s="5">
        <v>90</v>
      </c>
      <c r="D395" s="5">
        <v>10.4</v>
      </c>
      <c r="E395" s="5">
        <v>12</v>
      </c>
      <c r="F395" s="5">
        <v>2.9</v>
      </c>
      <c r="G395" s="5">
        <v>5</v>
      </c>
      <c r="H395" s="5">
        <v>1002.5</v>
      </c>
      <c r="I395" s="5">
        <v>0</v>
      </c>
      <c r="J395" s="5">
        <v>0</v>
      </c>
      <c r="K395" s="5">
        <v>0.5</v>
      </c>
      <c r="L395" s="5">
        <v>3.3</v>
      </c>
      <c r="M395" s="5">
        <v>21.5</v>
      </c>
      <c r="N395">
        <v>53.3</v>
      </c>
      <c r="O395">
        <v>53.3</v>
      </c>
      <c r="P395">
        <v>11.9</v>
      </c>
      <c r="Q395">
        <v>12</v>
      </c>
      <c r="R395" s="54">
        <v>0.26805555555555599</v>
      </c>
      <c r="T395" s="93">
        <f t="shared" si="8"/>
        <v>12</v>
      </c>
      <c r="U395" s="96">
        <f t="shared" si="9"/>
        <v>-2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12</v>
      </c>
      <c r="C396" s="5">
        <v>90</v>
      </c>
      <c r="D396" s="5">
        <v>10.4</v>
      </c>
      <c r="E396" s="5">
        <v>12</v>
      </c>
      <c r="F396" s="5">
        <v>2.9</v>
      </c>
      <c r="G396" s="5">
        <v>7.9</v>
      </c>
      <c r="H396" s="5">
        <v>1002.6</v>
      </c>
      <c r="I396" s="5">
        <v>0</v>
      </c>
      <c r="J396" s="5">
        <v>0</v>
      </c>
      <c r="K396" s="5">
        <v>0.5</v>
      </c>
      <c r="L396" s="5">
        <v>3.3</v>
      </c>
      <c r="M396" s="5">
        <v>21.5</v>
      </c>
      <c r="N396">
        <v>53.3</v>
      </c>
      <c r="O396">
        <v>53.3</v>
      </c>
      <c r="P396">
        <v>11.8</v>
      </c>
      <c r="Q396">
        <v>12</v>
      </c>
      <c r="R396" s="54">
        <v>0.26874999999999999</v>
      </c>
      <c r="T396" s="93">
        <f t="shared" si="8"/>
        <v>12</v>
      </c>
      <c r="U396" s="96">
        <f t="shared" si="9"/>
        <v>-2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12</v>
      </c>
      <c r="C397" s="5">
        <v>89</v>
      </c>
      <c r="D397" s="5">
        <v>10.199999999999999</v>
      </c>
      <c r="E397" s="5">
        <v>12</v>
      </c>
      <c r="F397" s="5">
        <v>4.3</v>
      </c>
      <c r="G397" s="5">
        <v>6.8</v>
      </c>
      <c r="H397" s="5">
        <v>1002.5</v>
      </c>
      <c r="I397" s="5">
        <v>0</v>
      </c>
      <c r="J397" s="5">
        <v>0</v>
      </c>
      <c r="K397" s="5">
        <v>0.5</v>
      </c>
      <c r="L397" s="5">
        <v>3.3</v>
      </c>
      <c r="M397" s="5">
        <v>21.5</v>
      </c>
      <c r="N397">
        <v>53.3</v>
      </c>
      <c r="O397">
        <v>53.3</v>
      </c>
      <c r="P397">
        <v>11.8</v>
      </c>
      <c r="Q397">
        <v>12</v>
      </c>
      <c r="R397" s="54">
        <v>0.26944444444444399</v>
      </c>
      <c r="T397" s="93">
        <f t="shared" si="8"/>
        <v>12</v>
      </c>
      <c r="U397" s="96">
        <f t="shared" si="9"/>
        <v>-2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12</v>
      </c>
      <c r="C398" s="5">
        <v>89</v>
      </c>
      <c r="D398" s="5">
        <v>10.199999999999999</v>
      </c>
      <c r="E398" s="5">
        <v>12</v>
      </c>
      <c r="F398" s="5">
        <v>2.5</v>
      </c>
      <c r="G398" s="5">
        <v>4.7</v>
      </c>
      <c r="H398" s="5">
        <v>1002.5</v>
      </c>
      <c r="I398" s="5">
        <v>0</v>
      </c>
      <c r="J398" s="5">
        <v>0</v>
      </c>
      <c r="K398" s="5">
        <v>0.5</v>
      </c>
      <c r="L398" s="5">
        <v>3.3</v>
      </c>
      <c r="M398" s="5">
        <v>21.5</v>
      </c>
      <c r="N398">
        <v>53.3</v>
      </c>
      <c r="O398">
        <v>53.3</v>
      </c>
      <c r="P398">
        <v>11.8</v>
      </c>
      <c r="Q398">
        <v>12</v>
      </c>
      <c r="R398" s="54">
        <v>0.27013888888888898</v>
      </c>
      <c r="T398" s="93">
        <f t="shared" si="8"/>
        <v>12</v>
      </c>
      <c r="U398" s="96">
        <f t="shared" si="9"/>
        <v>-2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12</v>
      </c>
      <c r="C399" s="5">
        <v>89</v>
      </c>
      <c r="D399" s="5">
        <v>10.199999999999999</v>
      </c>
      <c r="E399" s="5">
        <v>12</v>
      </c>
      <c r="F399" s="5">
        <v>8.6</v>
      </c>
      <c r="G399" s="5">
        <v>8.6</v>
      </c>
      <c r="H399" s="5">
        <v>1002.7</v>
      </c>
      <c r="I399" s="5">
        <v>0</v>
      </c>
      <c r="J399" s="5">
        <v>0</v>
      </c>
      <c r="K399" s="5">
        <v>0.5</v>
      </c>
      <c r="L399" s="5">
        <v>3.3</v>
      </c>
      <c r="M399" s="5">
        <v>21.5</v>
      </c>
      <c r="N399">
        <v>53.3</v>
      </c>
      <c r="O399">
        <v>53.3</v>
      </c>
      <c r="P399">
        <v>11.8</v>
      </c>
      <c r="Q399">
        <v>12</v>
      </c>
      <c r="R399" s="54">
        <v>0.27083333333333298</v>
      </c>
      <c r="T399" s="93">
        <f t="shared" si="8"/>
        <v>12</v>
      </c>
      <c r="U399" s="96">
        <f t="shared" si="9"/>
        <v>-2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12</v>
      </c>
      <c r="C400" s="5">
        <v>89</v>
      </c>
      <c r="D400" s="5">
        <v>10.199999999999999</v>
      </c>
      <c r="E400" s="5">
        <v>12</v>
      </c>
      <c r="F400" s="5">
        <v>2.2000000000000002</v>
      </c>
      <c r="G400" s="5">
        <v>3.6</v>
      </c>
      <c r="H400" s="5">
        <v>1002.4</v>
      </c>
      <c r="I400" s="5">
        <v>0</v>
      </c>
      <c r="J400" s="5">
        <v>0</v>
      </c>
      <c r="K400" s="5">
        <v>0.5</v>
      </c>
      <c r="L400" s="5">
        <v>3.3</v>
      </c>
      <c r="M400" s="5">
        <v>21.5</v>
      </c>
      <c r="N400">
        <v>53.3</v>
      </c>
      <c r="O400">
        <v>53.3</v>
      </c>
      <c r="P400">
        <v>11.8</v>
      </c>
      <c r="Q400">
        <v>12</v>
      </c>
      <c r="R400" s="54">
        <v>0.27152777777777798</v>
      </c>
      <c r="T400" s="93">
        <f t="shared" si="8"/>
        <v>12</v>
      </c>
      <c r="U400" s="96">
        <f t="shared" si="9"/>
        <v>-2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12</v>
      </c>
      <c r="C401" s="5">
        <v>88</v>
      </c>
      <c r="D401" s="5">
        <v>10</v>
      </c>
      <c r="E401" s="5">
        <v>12</v>
      </c>
      <c r="F401" s="5">
        <v>8.3000000000000007</v>
      </c>
      <c r="G401" s="5">
        <v>8.3000000000000007</v>
      </c>
      <c r="H401" s="5">
        <v>1002.4</v>
      </c>
      <c r="I401" s="5">
        <v>0</v>
      </c>
      <c r="J401" s="5">
        <v>0</v>
      </c>
      <c r="K401" s="5">
        <v>0.5</v>
      </c>
      <c r="L401" s="5">
        <v>3.3</v>
      </c>
      <c r="M401" s="5">
        <v>21.5</v>
      </c>
      <c r="N401">
        <v>53.3</v>
      </c>
      <c r="O401">
        <v>53.3</v>
      </c>
      <c r="P401">
        <v>11.8</v>
      </c>
      <c r="Q401">
        <v>11.9</v>
      </c>
      <c r="R401" s="54">
        <v>0.27222222222222198</v>
      </c>
      <c r="T401" s="93">
        <f t="shared" si="8"/>
        <v>11.9</v>
      </c>
      <c r="U401" s="96">
        <f t="shared" si="9"/>
        <v>-2.0999999999999996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12.1</v>
      </c>
      <c r="C402" s="5">
        <v>88</v>
      </c>
      <c r="D402" s="5">
        <v>10.1</v>
      </c>
      <c r="E402" s="5">
        <v>12.1</v>
      </c>
      <c r="F402" s="5">
        <v>3.2</v>
      </c>
      <c r="G402" s="5">
        <v>4.7</v>
      </c>
      <c r="H402" s="5">
        <v>1002.4</v>
      </c>
      <c r="I402" s="5">
        <v>0</v>
      </c>
      <c r="J402" s="5">
        <v>0</v>
      </c>
      <c r="K402" s="5">
        <v>0.5</v>
      </c>
      <c r="L402" s="5">
        <v>3.3</v>
      </c>
      <c r="M402" s="5">
        <v>21.5</v>
      </c>
      <c r="N402">
        <v>53.3</v>
      </c>
      <c r="O402">
        <v>53.3</v>
      </c>
      <c r="P402">
        <v>11.8</v>
      </c>
      <c r="Q402">
        <v>11.9</v>
      </c>
      <c r="R402" s="54">
        <v>0.27291666666666697</v>
      </c>
      <c r="T402" s="93">
        <f t="shared" si="8"/>
        <v>11.9</v>
      </c>
      <c r="U402" s="96">
        <f t="shared" si="9"/>
        <v>-2.1999999999999993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12.1</v>
      </c>
      <c r="C403" s="5">
        <v>88</v>
      </c>
      <c r="D403" s="5">
        <v>10.1</v>
      </c>
      <c r="E403" s="5">
        <v>12.1</v>
      </c>
      <c r="F403" s="5">
        <v>2.5</v>
      </c>
      <c r="G403" s="5">
        <v>4.7</v>
      </c>
      <c r="H403" s="5">
        <v>1002.3</v>
      </c>
      <c r="I403" s="5">
        <v>0</v>
      </c>
      <c r="J403" s="5">
        <v>0</v>
      </c>
      <c r="K403" s="5">
        <v>0.5</v>
      </c>
      <c r="L403" s="5">
        <v>3.3</v>
      </c>
      <c r="M403" s="5">
        <v>21.5</v>
      </c>
      <c r="N403">
        <v>53.3</v>
      </c>
      <c r="O403">
        <v>53.3</v>
      </c>
      <c r="P403">
        <v>11.8</v>
      </c>
      <c r="Q403">
        <v>11.9</v>
      </c>
      <c r="R403" s="54">
        <v>0.27361111111111103</v>
      </c>
      <c r="T403" s="93">
        <f t="shared" si="8"/>
        <v>11.9</v>
      </c>
      <c r="U403" s="96">
        <f t="shared" si="9"/>
        <v>-2.1999999999999993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12.2</v>
      </c>
      <c r="C404" s="5">
        <v>87</v>
      </c>
      <c r="D404" s="5">
        <v>10.1</v>
      </c>
      <c r="E404" s="5">
        <v>12.2</v>
      </c>
      <c r="F404" s="5">
        <v>8.6</v>
      </c>
      <c r="G404" s="5">
        <v>9</v>
      </c>
      <c r="H404" s="5">
        <v>1002.4</v>
      </c>
      <c r="I404" s="5">
        <v>0</v>
      </c>
      <c r="J404" s="5">
        <v>0</v>
      </c>
      <c r="K404" s="5">
        <v>0.5</v>
      </c>
      <c r="L404" s="5">
        <v>3.3</v>
      </c>
      <c r="M404" s="5">
        <v>21.5</v>
      </c>
      <c r="N404">
        <v>53.3</v>
      </c>
      <c r="O404">
        <v>53.3</v>
      </c>
      <c r="P404">
        <v>11.8</v>
      </c>
      <c r="Q404">
        <v>11.9</v>
      </c>
      <c r="R404" s="54">
        <v>0.27430555555555602</v>
      </c>
      <c r="T404" s="93">
        <f t="shared" si="8"/>
        <v>11.9</v>
      </c>
      <c r="U404" s="96">
        <f t="shared" si="9"/>
        <v>-2.2999999999999989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12.3</v>
      </c>
      <c r="C405" s="5">
        <v>87</v>
      </c>
      <c r="D405" s="5">
        <v>10.199999999999999</v>
      </c>
      <c r="E405" s="5">
        <v>12.3</v>
      </c>
      <c r="F405" s="5">
        <v>6.1</v>
      </c>
      <c r="G405" s="5">
        <v>6.5</v>
      </c>
      <c r="H405" s="5">
        <v>1002.2</v>
      </c>
      <c r="I405" s="5">
        <v>0</v>
      </c>
      <c r="J405" s="5">
        <v>0</v>
      </c>
      <c r="K405" s="5">
        <v>0.5</v>
      </c>
      <c r="L405" s="5">
        <v>3.3</v>
      </c>
      <c r="M405" s="5">
        <v>21.5</v>
      </c>
      <c r="N405">
        <v>53.3</v>
      </c>
      <c r="O405">
        <v>53.3</v>
      </c>
      <c r="P405">
        <v>11.8</v>
      </c>
      <c r="Q405">
        <v>11.9</v>
      </c>
      <c r="R405" s="54">
        <v>0.27500000000000002</v>
      </c>
      <c r="T405" s="93">
        <f t="shared" si="8"/>
        <v>11.9</v>
      </c>
      <c r="U405" s="96">
        <f t="shared" si="9"/>
        <v>-2.4000000000000004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12.3</v>
      </c>
      <c r="C406" s="5">
        <v>86</v>
      </c>
      <c r="D406" s="5">
        <v>10</v>
      </c>
      <c r="E406" s="5">
        <v>12.3</v>
      </c>
      <c r="F406" s="5">
        <v>5.8</v>
      </c>
      <c r="G406" s="5">
        <v>8.6</v>
      </c>
      <c r="H406" s="5">
        <v>1002.4</v>
      </c>
      <c r="I406" s="5">
        <v>0</v>
      </c>
      <c r="J406" s="5">
        <v>0</v>
      </c>
      <c r="K406" s="5">
        <v>0.5</v>
      </c>
      <c r="L406" s="5">
        <v>3.3</v>
      </c>
      <c r="M406" s="5">
        <v>21.5</v>
      </c>
      <c r="N406">
        <v>53.3</v>
      </c>
      <c r="O406">
        <v>53.3</v>
      </c>
      <c r="P406">
        <v>11.8</v>
      </c>
      <c r="Q406">
        <v>12</v>
      </c>
      <c r="R406" s="54">
        <v>0.27569444444444402</v>
      </c>
      <c r="T406" s="93">
        <f t="shared" si="8"/>
        <v>12</v>
      </c>
      <c r="U406" s="96">
        <f t="shared" si="9"/>
        <v>-2.3000000000000007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12.3</v>
      </c>
      <c r="C407" s="5">
        <v>86</v>
      </c>
      <c r="D407" s="5">
        <v>10</v>
      </c>
      <c r="E407" s="5">
        <v>12.3</v>
      </c>
      <c r="F407" s="5">
        <v>9</v>
      </c>
      <c r="G407" s="5">
        <v>9</v>
      </c>
      <c r="H407" s="5">
        <v>1002.4</v>
      </c>
      <c r="I407" s="5">
        <v>0</v>
      </c>
      <c r="J407" s="5">
        <v>0</v>
      </c>
      <c r="K407" s="5">
        <v>0.5</v>
      </c>
      <c r="L407" s="5">
        <v>3.3</v>
      </c>
      <c r="M407" s="5">
        <v>21.5</v>
      </c>
      <c r="N407">
        <v>53.3</v>
      </c>
      <c r="O407">
        <v>53.3</v>
      </c>
      <c r="P407">
        <v>11.8</v>
      </c>
      <c r="Q407">
        <v>11.9</v>
      </c>
      <c r="R407" s="54">
        <v>0.27638888888888902</v>
      </c>
      <c r="T407" s="93">
        <f t="shared" si="8"/>
        <v>11.9</v>
      </c>
      <c r="U407" s="96">
        <f t="shared" si="9"/>
        <v>-2.4000000000000004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12.3</v>
      </c>
      <c r="C408" s="5">
        <v>86</v>
      </c>
      <c r="D408" s="5">
        <v>10</v>
      </c>
      <c r="E408" s="5">
        <v>12.3</v>
      </c>
      <c r="F408" s="5">
        <v>2.2000000000000002</v>
      </c>
      <c r="G408" s="5">
        <v>5.8</v>
      </c>
      <c r="H408" s="5">
        <v>1002.5</v>
      </c>
      <c r="I408" s="5">
        <v>0</v>
      </c>
      <c r="J408" s="5">
        <v>0</v>
      </c>
      <c r="K408" s="5">
        <v>0.5</v>
      </c>
      <c r="L408" s="5">
        <v>3.3</v>
      </c>
      <c r="M408" s="5">
        <v>21.5</v>
      </c>
      <c r="N408">
        <v>53.3</v>
      </c>
      <c r="O408">
        <v>53.3</v>
      </c>
      <c r="P408">
        <v>11.8</v>
      </c>
      <c r="Q408">
        <v>11.9</v>
      </c>
      <c r="R408" s="54">
        <v>0.27708333333333302</v>
      </c>
      <c r="T408" s="93">
        <f t="shared" si="8"/>
        <v>11.9</v>
      </c>
      <c r="U408" s="96">
        <f t="shared" si="9"/>
        <v>-2.4000000000000004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12.4</v>
      </c>
      <c r="C409" s="5">
        <v>86</v>
      </c>
      <c r="D409" s="5">
        <v>10.1</v>
      </c>
      <c r="E409" s="5">
        <v>12.4</v>
      </c>
      <c r="F409" s="5">
        <v>1.8</v>
      </c>
      <c r="G409" s="5">
        <v>5</v>
      </c>
      <c r="H409" s="5">
        <v>1002.3</v>
      </c>
      <c r="I409" s="5">
        <v>0</v>
      </c>
      <c r="J409" s="5">
        <v>0</v>
      </c>
      <c r="K409" s="5">
        <v>0.5</v>
      </c>
      <c r="L409" s="5">
        <v>3.3</v>
      </c>
      <c r="M409" s="5">
        <v>21.5</v>
      </c>
      <c r="N409">
        <v>53.3</v>
      </c>
      <c r="O409">
        <v>53.3</v>
      </c>
      <c r="P409">
        <v>11.8</v>
      </c>
      <c r="Q409">
        <v>11.9</v>
      </c>
      <c r="R409" s="54">
        <v>0.27777777777777801</v>
      </c>
      <c r="T409" s="93">
        <f t="shared" si="8"/>
        <v>11.9</v>
      </c>
      <c r="U409" s="96">
        <f t="shared" si="9"/>
        <v>-2.5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12.4</v>
      </c>
      <c r="C410" s="5">
        <v>86</v>
      </c>
      <c r="D410" s="5">
        <v>10.1</v>
      </c>
      <c r="E410" s="5">
        <v>12.4</v>
      </c>
      <c r="F410" s="5">
        <v>7.2</v>
      </c>
      <c r="G410" s="5">
        <v>7.6</v>
      </c>
      <c r="H410" s="5">
        <v>1002.4</v>
      </c>
      <c r="I410" s="5">
        <v>0</v>
      </c>
      <c r="J410" s="5">
        <v>0</v>
      </c>
      <c r="K410" s="5">
        <v>0.5</v>
      </c>
      <c r="L410" s="5">
        <v>3.3</v>
      </c>
      <c r="M410" s="5">
        <v>21.5</v>
      </c>
      <c r="N410">
        <v>53.3</v>
      </c>
      <c r="O410">
        <v>53.3</v>
      </c>
      <c r="P410">
        <v>11.8</v>
      </c>
      <c r="Q410">
        <v>11.9</v>
      </c>
      <c r="R410" s="54">
        <v>0.27847222222222201</v>
      </c>
      <c r="T410" s="93">
        <f t="shared" si="8"/>
        <v>11.9</v>
      </c>
      <c r="U410" s="96">
        <f t="shared" si="9"/>
        <v>-2.5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12.4</v>
      </c>
      <c r="C411" s="5">
        <v>86</v>
      </c>
      <c r="D411" s="5">
        <v>10.1</v>
      </c>
      <c r="E411" s="5">
        <v>12.4</v>
      </c>
      <c r="F411" s="5">
        <v>8.6</v>
      </c>
      <c r="G411" s="5">
        <v>8.6</v>
      </c>
      <c r="H411" s="5">
        <v>1002.4</v>
      </c>
      <c r="I411" s="5">
        <v>0</v>
      </c>
      <c r="J411" s="5">
        <v>0</v>
      </c>
      <c r="K411" s="5">
        <v>0.5</v>
      </c>
      <c r="L411" s="5">
        <v>3.3</v>
      </c>
      <c r="M411" s="5">
        <v>21.5</v>
      </c>
      <c r="N411">
        <v>53.3</v>
      </c>
      <c r="O411">
        <v>53.3</v>
      </c>
      <c r="P411">
        <v>11.8</v>
      </c>
      <c r="Q411">
        <v>12</v>
      </c>
      <c r="R411" s="54">
        <v>0.27916666666666701</v>
      </c>
      <c r="T411" s="93">
        <f t="shared" si="8"/>
        <v>12</v>
      </c>
      <c r="U411" s="96">
        <f t="shared" si="9"/>
        <v>-2.4000000000000004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12.4</v>
      </c>
      <c r="C412" s="5">
        <v>86</v>
      </c>
      <c r="D412" s="5">
        <v>10.1</v>
      </c>
      <c r="E412" s="5">
        <v>12.4</v>
      </c>
      <c r="F412" s="5">
        <v>4</v>
      </c>
      <c r="G412" s="5">
        <v>5.8</v>
      </c>
      <c r="H412" s="5">
        <v>1002.4</v>
      </c>
      <c r="I412" s="5">
        <v>0</v>
      </c>
      <c r="J412" s="5">
        <v>0</v>
      </c>
      <c r="K412" s="5">
        <v>0.5</v>
      </c>
      <c r="L412" s="5">
        <v>3.3</v>
      </c>
      <c r="M412" s="5">
        <v>21.5</v>
      </c>
      <c r="N412">
        <v>53.3</v>
      </c>
      <c r="O412">
        <v>53.3</v>
      </c>
      <c r="P412">
        <v>11.8</v>
      </c>
      <c r="Q412">
        <v>12</v>
      </c>
      <c r="R412" s="54">
        <v>0.27986111111111101</v>
      </c>
      <c r="T412" s="93">
        <f t="shared" si="8"/>
        <v>12</v>
      </c>
      <c r="U412" s="96">
        <f t="shared" si="9"/>
        <v>-2.4000000000000004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12.4</v>
      </c>
      <c r="C413" s="5">
        <v>85</v>
      </c>
      <c r="D413" s="5">
        <v>9.9</v>
      </c>
      <c r="E413" s="5">
        <v>12.4</v>
      </c>
      <c r="F413" s="5">
        <v>9</v>
      </c>
      <c r="G413" s="5">
        <v>9</v>
      </c>
      <c r="H413" s="5">
        <v>1002.3</v>
      </c>
      <c r="I413" s="5">
        <v>0</v>
      </c>
      <c r="J413" s="5">
        <v>0</v>
      </c>
      <c r="K413" s="5">
        <v>0.5</v>
      </c>
      <c r="L413" s="5">
        <v>3.3</v>
      </c>
      <c r="M413" s="5">
        <v>21.5</v>
      </c>
      <c r="N413">
        <v>53.3</v>
      </c>
      <c r="O413">
        <v>53.3</v>
      </c>
      <c r="P413">
        <v>11.9</v>
      </c>
      <c r="Q413">
        <v>12</v>
      </c>
      <c r="R413" s="54">
        <v>0.280555555555556</v>
      </c>
      <c r="T413" s="93">
        <f t="shared" si="8"/>
        <v>12</v>
      </c>
      <c r="U413" s="96">
        <f t="shared" si="9"/>
        <v>-2.4000000000000004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12.4</v>
      </c>
      <c r="C414" s="5">
        <v>85</v>
      </c>
      <c r="D414" s="5">
        <v>9.9</v>
      </c>
      <c r="E414" s="5">
        <v>12.4</v>
      </c>
      <c r="F414" s="5">
        <v>2.5</v>
      </c>
      <c r="G414" s="5">
        <v>6.5</v>
      </c>
      <c r="H414" s="5">
        <v>1002.2</v>
      </c>
      <c r="I414" s="5">
        <v>0</v>
      </c>
      <c r="J414" s="5">
        <v>0</v>
      </c>
      <c r="K414" s="5">
        <v>0.4</v>
      </c>
      <c r="L414" s="5">
        <v>3.3</v>
      </c>
      <c r="M414" s="5">
        <v>21.5</v>
      </c>
      <c r="N414">
        <v>53.3</v>
      </c>
      <c r="O414">
        <v>53.3</v>
      </c>
      <c r="P414">
        <v>11.9</v>
      </c>
      <c r="Q414">
        <v>12</v>
      </c>
      <c r="R414" s="54">
        <v>0.28125</v>
      </c>
      <c r="T414" s="93">
        <f t="shared" si="8"/>
        <v>12</v>
      </c>
      <c r="U414" s="96">
        <f t="shared" si="9"/>
        <v>-2.4000000000000004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12.4</v>
      </c>
      <c r="C415" s="5">
        <v>85</v>
      </c>
      <c r="D415" s="5">
        <v>9.9</v>
      </c>
      <c r="E415" s="5">
        <v>12.4</v>
      </c>
      <c r="F415" s="5">
        <v>5</v>
      </c>
      <c r="G415" s="5">
        <v>5.4</v>
      </c>
      <c r="H415" s="5">
        <v>1002.4</v>
      </c>
      <c r="I415" s="5">
        <v>0</v>
      </c>
      <c r="J415" s="5">
        <v>0</v>
      </c>
      <c r="K415" s="5">
        <v>0.4</v>
      </c>
      <c r="L415" s="5">
        <v>3.3</v>
      </c>
      <c r="M415" s="5">
        <v>21.5</v>
      </c>
      <c r="N415">
        <v>53.3</v>
      </c>
      <c r="O415">
        <v>53.3</v>
      </c>
      <c r="P415">
        <v>11.9</v>
      </c>
      <c r="Q415">
        <v>12</v>
      </c>
      <c r="R415" s="54">
        <v>0.281944444444444</v>
      </c>
      <c r="T415" s="93">
        <f t="shared" si="8"/>
        <v>12</v>
      </c>
      <c r="U415" s="96">
        <f t="shared" si="9"/>
        <v>-2.4000000000000004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12.4</v>
      </c>
      <c r="C416" s="5">
        <v>85</v>
      </c>
      <c r="D416" s="5">
        <v>9.9</v>
      </c>
      <c r="E416" s="5">
        <v>12.4</v>
      </c>
      <c r="F416" s="5">
        <v>2.9</v>
      </c>
      <c r="G416" s="5">
        <v>9.6999999999999993</v>
      </c>
      <c r="H416" s="5">
        <v>1002.1</v>
      </c>
      <c r="I416" s="5">
        <v>0</v>
      </c>
      <c r="J416" s="5">
        <v>0</v>
      </c>
      <c r="K416" s="5">
        <v>0.4</v>
      </c>
      <c r="L416" s="5">
        <v>3.3</v>
      </c>
      <c r="M416" s="5">
        <v>21.5</v>
      </c>
      <c r="N416">
        <v>53.3</v>
      </c>
      <c r="O416">
        <v>53.3</v>
      </c>
      <c r="P416">
        <v>12</v>
      </c>
      <c r="Q416">
        <v>12</v>
      </c>
      <c r="R416" s="54">
        <v>0.28263888888888899</v>
      </c>
      <c r="T416" s="93">
        <f t="shared" si="8"/>
        <v>12</v>
      </c>
      <c r="U416" s="96">
        <f t="shared" si="9"/>
        <v>-2.4000000000000004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12.4</v>
      </c>
      <c r="C417" s="5">
        <v>85</v>
      </c>
      <c r="D417" s="5">
        <v>9.9</v>
      </c>
      <c r="E417" s="5">
        <v>12.4</v>
      </c>
      <c r="F417" s="5">
        <v>2.2000000000000002</v>
      </c>
      <c r="G417" s="5">
        <v>5.4</v>
      </c>
      <c r="H417" s="5">
        <v>1002.4</v>
      </c>
      <c r="I417" s="5">
        <v>0</v>
      </c>
      <c r="J417" s="5">
        <v>0</v>
      </c>
      <c r="K417" s="5">
        <v>0.4</v>
      </c>
      <c r="L417" s="5">
        <v>3.3</v>
      </c>
      <c r="M417" s="5">
        <v>21.5</v>
      </c>
      <c r="N417">
        <v>53.3</v>
      </c>
      <c r="O417">
        <v>53.3</v>
      </c>
      <c r="P417">
        <v>12</v>
      </c>
      <c r="Q417">
        <v>12.1</v>
      </c>
      <c r="R417" s="54">
        <v>0.28333333333333299</v>
      </c>
      <c r="T417" s="93">
        <f t="shared" si="8"/>
        <v>12.1</v>
      </c>
      <c r="U417" s="96">
        <f t="shared" si="9"/>
        <v>-2.3000000000000007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12.4</v>
      </c>
      <c r="C418" s="5">
        <v>85</v>
      </c>
      <c r="D418" s="5">
        <v>9.9</v>
      </c>
      <c r="E418" s="5">
        <v>12.4</v>
      </c>
      <c r="F418" s="5">
        <v>5</v>
      </c>
      <c r="G418" s="5">
        <v>6.1</v>
      </c>
      <c r="H418" s="5">
        <v>1002.2</v>
      </c>
      <c r="I418" s="5">
        <v>0</v>
      </c>
      <c r="J418" s="5">
        <v>0</v>
      </c>
      <c r="K418" s="5">
        <v>0.4</v>
      </c>
      <c r="L418" s="5">
        <v>3.3</v>
      </c>
      <c r="M418" s="5">
        <v>21.5</v>
      </c>
      <c r="N418">
        <v>53.3</v>
      </c>
      <c r="O418">
        <v>53.3</v>
      </c>
      <c r="P418">
        <v>12</v>
      </c>
      <c r="Q418">
        <v>12.1</v>
      </c>
      <c r="R418" s="54">
        <v>0.28402777777777799</v>
      </c>
      <c r="T418" s="93">
        <f t="shared" si="8"/>
        <v>12.1</v>
      </c>
      <c r="U418" s="96">
        <f t="shared" si="9"/>
        <v>-2.3000000000000007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12.4</v>
      </c>
      <c r="C419" s="5">
        <v>85</v>
      </c>
      <c r="D419" s="5">
        <v>9.9</v>
      </c>
      <c r="E419" s="5">
        <v>12.4</v>
      </c>
      <c r="F419" s="5">
        <v>2.5</v>
      </c>
      <c r="G419" s="5">
        <v>4.7</v>
      </c>
      <c r="H419" s="5">
        <v>1002.1</v>
      </c>
      <c r="I419" s="5">
        <v>0</v>
      </c>
      <c r="J419" s="5">
        <v>0</v>
      </c>
      <c r="K419" s="5">
        <v>0.2</v>
      </c>
      <c r="L419" s="5">
        <v>3.3</v>
      </c>
      <c r="M419" s="5">
        <v>21.5</v>
      </c>
      <c r="N419">
        <v>53.3</v>
      </c>
      <c r="O419">
        <v>53.3</v>
      </c>
      <c r="P419">
        <v>12</v>
      </c>
      <c r="Q419">
        <v>12.1</v>
      </c>
      <c r="R419" s="54">
        <v>0.28472222222222199</v>
      </c>
      <c r="T419" s="93">
        <f t="shared" si="8"/>
        <v>12.1</v>
      </c>
      <c r="U419" s="96">
        <f t="shared" si="9"/>
        <v>-2.3000000000000007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12.3</v>
      </c>
      <c r="C420" s="5">
        <v>85</v>
      </c>
      <c r="D420" s="5">
        <v>9.9</v>
      </c>
      <c r="E420" s="5">
        <v>12.3</v>
      </c>
      <c r="F420" s="5">
        <v>3.6</v>
      </c>
      <c r="G420" s="5">
        <v>7.2</v>
      </c>
      <c r="H420" s="5">
        <v>1002.1</v>
      </c>
      <c r="I420" s="5">
        <v>0</v>
      </c>
      <c r="J420" s="5">
        <v>0</v>
      </c>
      <c r="K420" s="5">
        <v>0.2</v>
      </c>
      <c r="L420" s="5">
        <v>3.3</v>
      </c>
      <c r="M420" s="5">
        <v>21.5</v>
      </c>
      <c r="N420">
        <v>53.3</v>
      </c>
      <c r="O420">
        <v>53.3</v>
      </c>
      <c r="P420">
        <v>12.1</v>
      </c>
      <c r="Q420">
        <v>12.1</v>
      </c>
      <c r="R420" s="54">
        <v>0.28541666666666698</v>
      </c>
      <c r="T420" s="93">
        <f t="shared" si="8"/>
        <v>12.1</v>
      </c>
      <c r="U420" s="96">
        <f t="shared" si="9"/>
        <v>-2.2000000000000011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12.3</v>
      </c>
      <c r="C421" s="5">
        <v>85</v>
      </c>
      <c r="D421" s="5">
        <v>9.9</v>
      </c>
      <c r="E421" s="5">
        <v>12.3</v>
      </c>
      <c r="F421" s="5">
        <v>5</v>
      </c>
      <c r="G421" s="5">
        <v>5</v>
      </c>
      <c r="H421" s="5">
        <v>1002.2</v>
      </c>
      <c r="I421" s="5">
        <v>0</v>
      </c>
      <c r="J421" s="5">
        <v>0</v>
      </c>
      <c r="K421" s="5">
        <v>0.2</v>
      </c>
      <c r="L421" s="5">
        <v>3.3</v>
      </c>
      <c r="M421" s="5">
        <v>21.5</v>
      </c>
      <c r="N421">
        <v>53.3</v>
      </c>
      <c r="O421">
        <v>53.3</v>
      </c>
      <c r="P421">
        <v>12</v>
      </c>
      <c r="Q421">
        <v>12.1</v>
      </c>
      <c r="R421" s="54">
        <v>0.28611111111111098</v>
      </c>
      <c r="T421" s="93">
        <f t="shared" si="8"/>
        <v>12.1</v>
      </c>
      <c r="U421" s="96">
        <f t="shared" si="9"/>
        <v>-2.2000000000000011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12.3</v>
      </c>
      <c r="C422" s="5">
        <v>85</v>
      </c>
      <c r="D422" s="5">
        <v>9.9</v>
      </c>
      <c r="E422" s="5">
        <v>12.3</v>
      </c>
      <c r="F422" s="5">
        <v>3.6</v>
      </c>
      <c r="G422" s="5">
        <v>6.1</v>
      </c>
      <c r="H422" s="5">
        <v>1002.3</v>
      </c>
      <c r="I422" s="5">
        <v>0</v>
      </c>
      <c r="J422" s="5">
        <v>0</v>
      </c>
      <c r="K422" s="5">
        <v>0.2</v>
      </c>
      <c r="L422" s="5">
        <v>3.3</v>
      </c>
      <c r="M422" s="5">
        <v>21.5</v>
      </c>
      <c r="N422">
        <v>53.3</v>
      </c>
      <c r="O422">
        <v>53.3</v>
      </c>
      <c r="P422">
        <v>12</v>
      </c>
      <c r="Q422">
        <v>12.1</v>
      </c>
      <c r="R422" s="54">
        <v>0.28680555555555598</v>
      </c>
      <c r="T422" s="93">
        <f t="shared" si="8"/>
        <v>12.1</v>
      </c>
      <c r="U422" s="96">
        <f t="shared" si="9"/>
        <v>-2.2000000000000011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12.4</v>
      </c>
      <c r="C423" s="5">
        <v>85</v>
      </c>
      <c r="D423" s="5">
        <v>9.9</v>
      </c>
      <c r="E423" s="5">
        <v>12.4</v>
      </c>
      <c r="F423" s="5">
        <v>6.1</v>
      </c>
      <c r="G423" s="5">
        <v>6.8</v>
      </c>
      <c r="H423" s="5">
        <v>1002.1</v>
      </c>
      <c r="I423" s="5">
        <v>0</v>
      </c>
      <c r="J423" s="5">
        <v>0</v>
      </c>
      <c r="K423" s="5">
        <v>0.2</v>
      </c>
      <c r="L423" s="5">
        <v>3.3</v>
      </c>
      <c r="M423" s="5">
        <v>21.5</v>
      </c>
      <c r="N423">
        <v>53.3</v>
      </c>
      <c r="O423">
        <v>53.3</v>
      </c>
      <c r="P423">
        <v>12</v>
      </c>
      <c r="Q423">
        <v>12.1</v>
      </c>
      <c r="R423" s="54">
        <v>0.28749999999999998</v>
      </c>
      <c r="T423" s="93">
        <f t="shared" si="8"/>
        <v>12.1</v>
      </c>
      <c r="U423" s="96">
        <f t="shared" si="9"/>
        <v>-2.3000000000000007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12.4</v>
      </c>
      <c r="C424" s="5">
        <v>84</v>
      </c>
      <c r="D424" s="5">
        <v>9.8000000000000007</v>
      </c>
      <c r="E424" s="5">
        <v>12.4</v>
      </c>
      <c r="F424" s="5">
        <v>8.6</v>
      </c>
      <c r="G424" s="5">
        <v>10.1</v>
      </c>
      <c r="H424" s="5">
        <v>1002.3</v>
      </c>
      <c r="I424" s="5">
        <v>0</v>
      </c>
      <c r="J424" s="5">
        <v>0</v>
      </c>
      <c r="K424" s="5">
        <v>0.1</v>
      </c>
      <c r="L424" s="5">
        <v>3.3</v>
      </c>
      <c r="M424" s="5">
        <v>21.5</v>
      </c>
      <c r="N424">
        <v>53.3</v>
      </c>
      <c r="O424">
        <v>53.3</v>
      </c>
      <c r="P424">
        <v>12</v>
      </c>
      <c r="Q424">
        <v>12.1</v>
      </c>
      <c r="R424" s="54">
        <v>0.28819444444444398</v>
      </c>
      <c r="T424" s="93">
        <f t="shared" si="8"/>
        <v>12.1</v>
      </c>
      <c r="U424" s="96">
        <f t="shared" si="9"/>
        <v>-2.3000000000000007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12.5</v>
      </c>
      <c r="C425" s="5">
        <v>84</v>
      </c>
      <c r="D425" s="5">
        <v>9.9</v>
      </c>
      <c r="E425" s="5">
        <v>12.5</v>
      </c>
      <c r="F425" s="5">
        <v>4.3</v>
      </c>
      <c r="G425" s="5">
        <v>7.6</v>
      </c>
      <c r="H425" s="5">
        <v>1002.2</v>
      </c>
      <c r="I425" s="5">
        <v>0</v>
      </c>
      <c r="J425" s="5">
        <v>0</v>
      </c>
      <c r="K425" s="5">
        <v>0.1</v>
      </c>
      <c r="L425" s="5">
        <v>3.3</v>
      </c>
      <c r="M425" s="5">
        <v>21.5</v>
      </c>
      <c r="N425">
        <v>53.3</v>
      </c>
      <c r="O425">
        <v>53.3</v>
      </c>
      <c r="P425">
        <v>12</v>
      </c>
      <c r="Q425">
        <v>12.1</v>
      </c>
      <c r="R425" s="54">
        <v>0.28888888888888897</v>
      </c>
      <c r="T425" s="93">
        <f t="shared" si="8"/>
        <v>12.1</v>
      </c>
      <c r="U425" s="96">
        <f t="shared" si="9"/>
        <v>-2.4000000000000004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12.6</v>
      </c>
      <c r="C426" s="5">
        <v>83</v>
      </c>
      <c r="D426" s="5">
        <v>9.8000000000000007</v>
      </c>
      <c r="E426" s="5">
        <v>12.6</v>
      </c>
      <c r="F426" s="5">
        <v>7.9</v>
      </c>
      <c r="G426" s="5">
        <v>8.6</v>
      </c>
      <c r="H426" s="5">
        <v>1002</v>
      </c>
      <c r="I426" s="5">
        <v>0</v>
      </c>
      <c r="J426" s="5">
        <v>0</v>
      </c>
      <c r="K426" s="5">
        <v>0.1</v>
      </c>
      <c r="L426" s="5">
        <v>3.3</v>
      </c>
      <c r="M426" s="5">
        <v>21.5</v>
      </c>
      <c r="N426">
        <v>53.3</v>
      </c>
      <c r="O426">
        <v>53.3</v>
      </c>
      <c r="P426">
        <v>12</v>
      </c>
      <c r="Q426">
        <v>12.1</v>
      </c>
      <c r="R426" s="54">
        <v>0.28958333333333303</v>
      </c>
      <c r="T426" s="93">
        <f t="shared" si="8"/>
        <v>12.1</v>
      </c>
      <c r="U426" s="96">
        <f t="shared" si="9"/>
        <v>-2.5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12.7</v>
      </c>
      <c r="C427" s="5">
        <v>83</v>
      </c>
      <c r="D427" s="5">
        <v>9.9</v>
      </c>
      <c r="E427" s="5">
        <v>12.7</v>
      </c>
      <c r="F427" s="5">
        <v>6.1</v>
      </c>
      <c r="G427" s="5">
        <v>10.1</v>
      </c>
      <c r="H427" s="5">
        <v>1002.3</v>
      </c>
      <c r="I427" s="5">
        <v>0</v>
      </c>
      <c r="J427" s="5">
        <v>0</v>
      </c>
      <c r="K427" s="5">
        <v>0.1</v>
      </c>
      <c r="L427" s="5">
        <v>3.3</v>
      </c>
      <c r="M427" s="5">
        <v>21.5</v>
      </c>
      <c r="N427">
        <v>53.3</v>
      </c>
      <c r="O427">
        <v>53.3</v>
      </c>
      <c r="P427">
        <v>12</v>
      </c>
      <c r="Q427">
        <v>12.1</v>
      </c>
      <c r="R427" s="54">
        <v>0.29027777777777802</v>
      </c>
      <c r="T427" s="93">
        <f t="shared" si="8"/>
        <v>12.1</v>
      </c>
      <c r="U427" s="96">
        <f t="shared" si="9"/>
        <v>-2.5999999999999996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12.8</v>
      </c>
      <c r="C428" s="5">
        <v>83</v>
      </c>
      <c r="D428" s="5">
        <v>10</v>
      </c>
      <c r="E428" s="5">
        <v>12.8</v>
      </c>
      <c r="F428" s="5">
        <v>12.2</v>
      </c>
      <c r="G428" s="5">
        <v>15.8</v>
      </c>
      <c r="H428" s="5">
        <v>1002.1</v>
      </c>
      <c r="I428" s="5">
        <v>0</v>
      </c>
      <c r="J428" s="5">
        <v>0</v>
      </c>
      <c r="K428" s="5">
        <v>0.1</v>
      </c>
      <c r="L428" s="5">
        <v>3.3</v>
      </c>
      <c r="M428" s="5">
        <v>21.5</v>
      </c>
      <c r="N428">
        <v>53.3</v>
      </c>
      <c r="O428">
        <v>53.3</v>
      </c>
      <c r="P428">
        <v>12</v>
      </c>
      <c r="Q428">
        <v>12.2</v>
      </c>
      <c r="R428" s="54">
        <v>0.29097222222222202</v>
      </c>
      <c r="T428" s="93">
        <f t="shared" si="8"/>
        <v>12.2</v>
      </c>
      <c r="U428" s="96">
        <f t="shared" si="9"/>
        <v>-2.6000000000000014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12.8</v>
      </c>
      <c r="C429" s="5">
        <v>83</v>
      </c>
      <c r="D429" s="5">
        <v>10</v>
      </c>
      <c r="E429" s="5">
        <v>12.8</v>
      </c>
      <c r="F429" s="5">
        <v>2.9</v>
      </c>
      <c r="G429" s="5">
        <v>6.8</v>
      </c>
      <c r="H429" s="5">
        <v>1002.1</v>
      </c>
      <c r="I429" s="5">
        <v>0</v>
      </c>
      <c r="J429" s="5">
        <v>0</v>
      </c>
      <c r="K429" s="5">
        <v>0.1</v>
      </c>
      <c r="L429" s="5">
        <v>3.3</v>
      </c>
      <c r="M429" s="5">
        <v>21.5</v>
      </c>
      <c r="N429">
        <v>53.3</v>
      </c>
      <c r="O429">
        <v>53.3</v>
      </c>
      <c r="P429">
        <v>12.1</v>
      </c>
      <c r="Q429">
        <v>12.2</v>
      </c>
      <c r="R429" s="54">
        <v>0.29166666666666702</v>
      </c>
      <c r="T429" s="93">
        <f t="shared" si="8"/>
        <v>12.2</v>
      </c>
      <c r="U429" s="96">
        <f t="shared" si="9"/>
        <v>-2.6000000000000014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12.7</v>
      </c>
      <c r="C430" s="5">
        <v>82</v>
      </c>
      <c r="D430" s="5">
        <v>9.6999999999999993</v>
      </c>
      <c r="E430" s="5">
        <v>12.7</v>
      </c>
      <c r="F430" s="5">
        <v>6.8</v>
      </c>
      <c r="G430" s="5">
        <v>7.6</v>
      </c>
      <c r="H430" s="5">
        <v>1002.2</v>
      </c>
      <c r="I430" s="5">
        <v>0</v>
      </c>
      <c r="J430" s="5">
        <v>0</v>
      </c>
      <c r="K430" s="5">
        <v>0.1</v>
      </c>
      <c r="L430" s="5">
        <v>3.3</v>
      </c>
      <c r="M430" s="5">
        <v>21.5</v>
      </c>
      <c r="N430">
        <v>53.3</v>
      </c>
      <c r="O430">
        <v>53.3</v>
      </c>
      <c r="P430">
        <v>12.1</v>
      </c>
      <c r="Q430">
        <v>12.2</v>
      </c>
      <c r="R430" s="54">
        <v>0.29236111111111102</v>
      </c>
      <c r="T430" s="93">
        <f t="shared" si="8"/>
        <v>12.2</v>
      </c>
      <c r="U430" s="96">
        <f t="shared" si="9"/>
        <v>-2.5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12.7</v>
      </c>
      <c r="C431" s="5">
        <v>83</v>
      </c>
      <c r="D431" s="5">
        <v>9.9</v>
      </c>
      <c r="E431" s="5">
        <v>12.7</v>
      </c>
      <c r="F431" s="5">
        <v>7.6</v>
      </c>
      <c r="G431" s="5">
        <v>7.9</v>
      </c>
      <c r="H431" s="5">
        <v>1002.2</v>
      </c>
      <c r="I431" s="5">
        <v>0</v>
      </c>
      <c r="J431" s="5">
        <v>0</v>
      </c>
      <c r="K431" s="5">
        <v>0.1</v>
      </c>
      <c r="L431" s="5">
        <v>3.3</v>
      </c>
      <c r="M431" s="5">
        <v>21.5</v>
      </c>
      <c r="N431">
        <v>53.3</v>
      </c>
      <c r="O431">
        <v>53.3</v>
      </c>
      <c r="P431">
        <v>12.1</v>
      </c>
      <c r="Q431">
        <v>12.2</v>
      </c>
      <c r="R431" s="54">
        <v>0.29305555555555601</v>
      </c>
      <c r="T431" s="93">
        <f t="shared" si="8"/>
        <v>12.2</v>
      </c>
      <c r="U431" s="96">
        <f t="shared" si="9"/>
        <v>-2.5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12.7</v>
      </c>
      <c r="C432" s="5">
        <v>83</v>
      </c>
      <c r="D432" s="5">
        <v>9.9</v>
      </c>
      <c r="E432" s="5">
        <v>12.7</v>
      </c>
      <c r="F432" s="5">
        <v>3.6</v>
      </c>
      <c r="G432" s="5">
        <v>4.7</v>
      </c>
      <c r="H432" s="5">
        <v>1002.2</v>
      </c>
      <c r="I432" s="5">
        <v>0</v>
      </c>
      <c r="J432" s="5">
        <v>0</v>
      </c>
      <c r="K432" s="5">
        <v>0.1</v>
      </c>
      <c r="L432" s="5">
        <v>3.3</v>
      </c>
      <c r="M432" s="5">
        <v>21.5</v>
      </c>
      <c r="N432">
        <v>53.3</v>
      </c>
      <c r="O432">
        <v>53.3</v>
      </c>
      <c r="P432">
        <v>12.2</v>
      </c>
      <c r="Q432">
        <v>12.2</v>
      </c>
      <c r="R432" s="54">
        <v>0.29375000000000001</v>
      </c>
      <c r="T432" s="93">
        <f t="shared" si="8"/>
        <v>12.2</v>
      </c>
      <c r="U432" s="96">
        <f t="shared" si="9"/>
        <v>-2.5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12.7</v>
      </c>
      <c r="C433" s="5">
        <v>83</v>
      </c>
      <c r="D433" s="5">
        <v>9.9</v>
      </c>
      <c r="E433" s="5">
        <v>12.7</v>
      </c>
      <c r="F433" s="5">
        <v>5</v>
      </c>
      <c r="G433" s="5">
        <v>6.1</v>
      </c>
      <c r="H433" s="5">
        <v>1002.4</v>
      </c>
      <c r="I433" s="5">
        <v>0</v>
      </c>
      <c r="J433" s="5">
        <v>0</v>
      </c>
      <c r="K433" s="5">
        <v>0.1</v>
      </c>
      <c r="L433" s="5">
        <v>3.3</v>
      </c>
      <c r="M433" s="5">
        <v>21.5</v>
      </c>
      <c r="N433">
        <v>53.3</v>
      </c>
      <c r="O433">
        <v>53.3</v>
      </c>
      <c r="P433">
        <v>12.2</v>
      </c>
      <c r="Q433">
        <v>12.2</v>
      </c>
      <c r="R433" s="54">
        <v>0.29444444444444401</v>
      </c>
      <c r="T433" s="93">
        <f t="shared" si="8"/>
        <v>12.2</v>
      </c>
      <c r="U433" s="96">
        <f t="shared" si="9"/>
        <v>-2.5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12.7</v>
      </c>
      <c r="C434" s="5">
        <v>83</v>
      </c>
      <c r="D434" s="5">
        <v>9.9</v>
      </c>
      <c r="E434" s="5">
        <v>12.7</v>
      </c>
      <c r="F434" s="5">
        <v>6.8</v>
      </c>
      <c r="G434" s="5">
        <v>8.3000000000000007</v>
      </c>
      <c r="H434" s="5">
        <v>1002.3</v>
      </c>
      <c r="I434" s="5">
        <v>0</v>
      </c>
      <c r="J434" s="5">
        <v>0</v>
      </c>
      <c r="K434" s="5">
        <v>0</v>
      </c>
      <c r="L434" s="5">
        <v>3.3</v>
      </c>
      <c r="M434" s="5">
        <v>21.5</v>
      </c>
      <c r="N434">
        <v>53.3</v>
      </c>
      <c r="O434">
        <v>53.3</v>
      </c>
      <c r="P434">
        <v>12.2</v>
      </c>
      <c r="Q434">
        <v>12.2</v>
      </c>
      <c r="R434" s="54">
        <v>0.29513888888888901</v>
      </c>
      <c r="T434" s="93">
        <f t="shared" ref="T434:T497" si="11">MAX($P434,$Q434)</f>
        <v>12.2</v>
      </c>
      <c r="U434" s="96">
        <f t="shared" si="9"/>
        <v>-2.5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12.7</v>
      </c>
      <c r="C435" s="5">
        <v>83</v>
      </c>
      <c r="D435" s="5">
        <v>9.9</v>
      </c>
      <c r="E435" s="5">
        <v>12.7</v>
      </c>
      <c r="F435" s="5">
        <v>6.1</v>
      </c>
      <c r="G435" s="5">
        <v>11.2</v>
      </c>
      <c r="H435" s="5">
        <v>1002.3</v>
      </c>
      <c r="I435" s="5">
        <v>0</v>
      </c>
      <c r="J435" s="5">
        <v>0</v>
      </c>
      <c r="K435" s="5">
        <v>0</v>
      </c>
      <c r="L435" s="5">
        <v>3.3</v>
      </c>
      <c r="M435" s="5">
        <v>21.5</v>
      </c>
      <c r="N435">
        <v>53.3</v>
      </c>
      <c r="O435">
        <v>53.3</v>
      </c>
      <c r="P435">
        <v>12.2</v>
      </c>
      <c r="Q435">
        <v>12.3</v>
      </c>
      <c r="R435" s="54">
        <v>0.295833333333333</v>
      </c>
      <c r="T435" s="93">
        <f t="shared" si="11"/>
        <v>12.3</v>
      </c>
      <c r="U435" s="96">
        <f t="shared" ref="U435:U458" si="13">(T435-B435)-2</f>
        <v>-2.3999999999999986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12.8</v>
      </c>
      <c r="C436" s="5">
        <v>82</v>
      </c>
      <c r="D436" s="5">
        <v>9.8000000000000007</v>
      </c>
      <c r="E436" s="5">
        <v>12.8</v>
      </c>
      <c r="F436" s="5">
        <v>5</v>
      </c>
      <c r="G436" s="5">
        <v>7.9</v>
      </c>
      <c r="H436" s="5">
        <v>1002.3</v>
      </c>
      <c r="I436" s="5">
        <v>0</v>
      </c>
      <c r="J436" s="5">
        <v>0</v>
      </c>
      <c r="K436" s="5">
        <v>0</v>
      </c>
      <c r="L436" s="5">
        <v>3.3</v>
      </c>
      <c r="M436" s="5">
        <v>21.5</v>
      </c>
      <c r="N436">
        <v>53.3</v>
      </c>
      <c r="O436">
        <v>53.3</v>
      </c>
      <c r="P436">
        <v>12.2</v>
      </c>
      <c r="Q436">
        <v>12.3</v>
      </c>
      <c r="R436" s="54">
        <v>0.296527777777778</v>
      </c>
      <c r="T436" s="93">
        <f t="shared" si="11"/>
        <v>12.3</v>
      </c>
      <c r="U436" s="96">
        <f t="shared" si="13"/>
        <v>-2.5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12.8</v>
      </c>
      <c r="C437" s="5">
        <v>83</v>
      </c>
      <c r="D437" s="5">
        <v>10</v>
      </c>
      <c r="E437" s="5">
        <v>12.8</v>
      </c>
      <c r="F437" s="5">
        <v>5.4</v>
      </c>
      <c r="G437" s="5">
        <v>6.8</v>
      </c>
      <c r="H437" s="5">
        <v>1002.3</v>
      </c>
      <c r="I437" s="5">
        <v>0</v>
      </c>
      <c r="J437" s="5">
        <v>0</v>
      </c>
      <c r="K437" s="5">
        <v>0</v>
      </c>
      <c r="L437" s="5">
        <v>3.3</v>
      </c>
      <c r="M437" s="5">
        <v>21.5</v>
      </c>
      <c r="N437">
        <v>53.3</v>
      </c>
      <c r="O437">
        <v>53.3</v>
      </c>
      <c r="P437">
        <v>12.2</v>
      </c>
      <c r="Q437">
        <v>12.3</v>
      </c>
      <c r="R437" s="54">
        <v>0.297222222222222</v>
      </c>
      <c r="T437" s="93">
        <f t="shared" si="11"/>
        <v>12.3</v>
      </c>
      <c r="U437" s="96">
        <f t="shared" si="13"/>
        <v>-2.5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12.7</v>
      </c>
      <c r="C438" s="5">
        <v>83</v>
      </c>
      <c r="D438" s="5">
        <v>9.9</v>
      </c>
      <c r="E438" s="5">
        <v>12.7</v>
      </c>
      <c r="F438" s="5">
        <v>4</v>
      </c>
      <c r="G438" s="5">
        <v>4.7</v>
      </c>
      <c r="H438" s="5">
        <v>1002.4</v>
      </c>
      <c r="I438" s="5">
        <v>0</v>
      </c>
      <c r="J438" s="5">
        <v>0</v>
      </c>
      <c r="K438" s="5">
        <v>0</v>
      </c>
      <c r="L438" s="5">
        <v>3.3</v>
      </c>
      <c r="M438" s="5">
        <v>21.5</v>
      </c>
      <c r="N438">
        <v>53.3</v>
      </c>
      <c r="O438">
        <v>53.3</v>
      </c>
      <c r="P438">
        <v>12.3</v>
      </c>
      <c r="Q438">
        <v>12.3</v>
      </c>
      <c r="R438" s="54">
        <v>0.297916666666667</v>
      </c>
      <c r="T438" s="93">
        <f t="shared" si="11"/>
        <v>12.3</v>
      </c>
      <c r="U438" s="96">
        <f t="shared" si="13"/>
        <v>-2.3999999999999986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12.7</v>
      </c>
      <c r="C439" s="5">
        <v>83</v>
      </c>
      <c r="D439" s="5">
        <v>9.9</v>
      </c>
      <c r="E439" s="5">
        <v>12.7</v>
      </c>
      <c r="F439" s="5">
        <v>5.8</v>
      </c>
      <c r="G439" s="5">
        <v>9.4</v>
      </c>
      <c r="H439" s="5">
        <v>1002.4</v>
      </c>
      <c r="I439" s="5">
        <v>0</v>
      </c>
      <c r="J439" s="5">
        <v>0</v>
      </c>
      <c r="K439" s="5">
        <v>0</v>
      </c>
      <c r="L439" s="5">
        <v>3.3</v>
      </c>
      <c r="M439" s="5">
        <v>21.5</v>
      </c>
      <c r="N439">
        <v>53.3</v>
      </c>
      <c r="O439">
        <v>53.3</v>
      </c>
      <c r="P439">
        <v>12.3</v>
      </c>
      <c r="Q439">
        <v>12.3</v>
      </c>
      <c r="R439" s="54">
        <v>0.29861111111111099</v>
      </c>
      <c r="T439" s="93">
        <f t="shared" si="11"/>
        <v>12.3</v>
      </c>
      <c r="U439" s="96">
        <f t="shared" si="13"/>
        <v>-2.3999999999999986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12.7</v>
      </c>
      <c r="C440" s="5">
        <v>83</v>
      </c>
      <c r="D440" s="5">
        <v>9.9</v>
      </c>
      <c r="E440" s="5">
        <v>12.7</v>
      </c>
      <c r="F440" s="5">
        <v>5</v>
      </c>
      <c r="G440" s="5">
        <v>8.6</v>
      </c>
      <c r="H440" s="5">
        <v>1002.4</v>
      </c>
      <c r="I440" s="5">
        <v>0</v>
      </c>
      <c r="J440" s="5">
        <v>0</v>
      </c>
      <c r="K440" s="5">
        <v>0</v>
      </c>
      <c r="L440" s="5">
        <v>3.3</v>
      </c>
      <c r="M440" s="5">
        <v>21.5</v>
      </c>
      <c r="N440">
        <v>53.3</v>
      </c>
      <c r="O440">
        <v>53.3</v>
      </c>
      <c r="P440">
        <v>12.3</v>
      </c>
      <c r="Q440">
        <v>12.3</v>
      </c>
      <c r="R440" s="54">
        <v>0.29930555555555599</v>
      </c>
      <c r="T440" s="93">
        <f t="shared" si="11"/>
        <v>12.3</v>
      </c>
      <c r="U440" s="96">
        <f t="shared" si="13"/>
        <v>-2.3999999999999986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12.7</v>
      </c>
      <c r="C441" s="5">
        <v>83</v>
      </c>
      <c r="D441" s="5">
        <v>9.9</v>
      </c>
      <c r="E441" s="5">
        <v>12.7</v>
      </c>
      <c r="F441" s="5">
        <v>5.8</v>
      </c>
      <c r="G441" s="5">
        <v>5.8</v>
      </c>
      <c r="H441" s="5">
        <v>1002.5</v>
      </c>
      <c r="I441" s="5">
        <v>0</v>
      </c>
      <c r="J441" s="5">
        <v>0</v>
      </c>
      <c r="K441" s="5">
        <v>0</v>
      </c>
      <c r="L441" s="5">
        <v>3.3</v>
      </c>
      <c r="M441" s="5">
        <v>21.5</v>
      </c>
      <c r="N441">
        <v>53.3</v>
      </c>
      <c r="O441">
        <v>53.3</v>
      </c>
      <c r="P441">
        <v>12.4</v>
      </c>
      <c r="Q441">
        <v>12.4</v>
      </c>
      <c r="R441" s="54">
        <v>0.3</v>
      </c>
      <c r="T441" s="93">
        <f t="shared" si="11"/>
        <v>12.4</v>
      </c>
      <c r="U441" s="96">
        <f t="shared" si="13"/>
        <v>-2.2999999999999989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12.6</v>
      </c>
      <c r="C442" s="5">
        <v>83</v>
      </c>
      <c r="D442" s="5">
        <v>9.8000000000000007</v>
      </c>
      <c r="E442" s="5">
        <v>12.6</v>
      </c>
      <c r="F442" s="5">
        <v>4</v>
      </c>
      <c r="G442" s="5">
        <v>7.9</v>
      </c>
      <c r="H442" s="5">
        <v>1002.3</v>
      </c>
      <c r="I442" s="5">
        <v>0</v>
      </c>
      <c r="J442" s="5">
        <v>0</v>
      </c>
      <c r="K442" s="5">
        <v>0</v>
      </c>
      <c r="L442" s="5">
        <v>3.3</v>
      </c>
      <c r="M442" s="5">
        <v>21.5</v>
      </c>
      <c r="N442">
        <v>53.3</v>
      </c>
      <c r="O442">
        <v>53.3</v>
      </c>
      <c r="P442">
        <v>12.4</v>
      </c>
      <c r="Q442">
        <v>12.4</v>
      </c>
      <c r="R442" s="54">
        <v>0.30069444444444399</v>
      </c>
      <c r="T442" s="93">
        <f t="shared" si="11"/>
        <v>12.4</v>
      </c>
      <c r="U442" s="96">
        <f t="shared" si="13"/>
        <v>-2.1999999999999993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12.6</v>
      </c>
      <c r="C443" s="5">
        <v>83</v>
      </c>
      <c r="D443" s="5">
        <v>9.8000000000000007</v>
      </c>
      <c r="E443" s="5">
        <v>12.6</v>
      </c>
      <c r="F443" s="5">
        <v>6.1</v>
      </c>
      <c r="G443" s="5">
        <v>7.2</v>
      </c>
      <c r="H443" s="5">
        <v>1002.3</v>
      </c>
      <c r="I443" s="5">
        <v>0</v>
      </c>
      <c r="J443" s="5">
        <v>0</v>
      </c>
      <c r="K443" s="5">
        <v>0</v>
      </c>
      <c r="L443" s="5">
        <v>3.3</v>
      </c>
      <c r="M443" s="5">
        <v>21.5</v>
      </c>
      <c r="N443">
        <v>53.3</v>
      </c>
      <c r="O443">
        <v>53.3</v>
      </c>
      <c r="P443">
        <v>12.3</v>
      </c>
      <c r="Q443">
        <v>12.4</v>
      </c>
      <c r="R443" s="54">
        <v>0.30138888888888898</v>
      </c>
      <c r="T443" s="93">
        <f t="shared" si="11"/>
        <v>12.4</v>
      </c>
      <c r="U443" s="96">
        <f t="shared" si="13"/>
        <v>-2.1999999999999993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12.6</v>
      </c>
      <c r="C444" s="5">
        <v>83</v>
      </c>
      <c r="D444" s="5">
        <v>9.8000000000000007</v>
      </c>
      <c r="E444" s="5">
        <v>12.6</v>
      </c>
      <c r="F444" s="5">
        <v>4.7</v>
      </c>
      <c r="G444" s="5">
        <v>8.6</v>
      </c>
      <c r="H444" s="5">
        <v>1002.3</v>
      </c>
      <c r="I444" s="5">
        <v>0</v>
      </c>
      <c r="J444" s="5">
        <v>0</v>
      </c>
      <c r="K444" s="5">
        <v>0</v>
      </c>
      <c r="L444" s="5">
        <v>3.3</v>
      </c>
      <c r="M444" s="5">
        <v>21.5</v>
      </c>
      <c r="N444">
        <v>53.3</v>
      </c>
      <c r="O444">
        <v>53.3</v>
      </c>
      <c r="P444">
        <v>12.3</v>
      </c>
      <c r="Q444">
        <v>12.4</v>
      </c>
      <c r="R444" s="54">
        <v>0.30208333333333298</v>
      </c>
      <c r="T444" s="93">
        <f t="shared" si="11"/>
        <v>12.4</v>
      </c>
      <c r="U444" s="96">
        <f t="shared" si="13"/>
        <v>-2.1999999999999993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12.5</v>
      </c>
      <c r="C445" s="5">
        <v>83</v>
      </c>
      <c r="D445" s="5">
        <v>9.6999999999999993</v>
      </c>
      <c r="E445" s="5">
        <v>12.5</v>
      </c>
      <c r="F445" s="5">
        <v>5</v>
      </c>
      <c r="G445" s="5">
        <v>6.1</v>
      </c>
      <c r="H445" s="5">
        <v>1002.3</v>
      </c>
      <c r="I445" s="5">
        <v>0</v>
      </c>
      <c r="J445" s="5">
        <v>0</v>
      </c>
      <c r="K445" s="5">
        <v>0</v>
      </c>
      <c r="L445" s="5">
        <v>3.3</v>
      </c>
      <c r="M445" s="5">
        <v>21.5</v>
      </c>
      <c r="N445">
        <v>53.3</v>
      </c>
      <c r="O445">
        <v>53.3</v>
      </c>
      <c r="P445">
        <v>12.4</v>
      </c>
      <c r="Q445">
        <v>12.4</v>
      </c>
      <c r="R445" s="54">
        <v>0.30277777777777798</v>
      </c>
      <c r="T445" s="93">
        <f t="shared" si="11"/>
        <v>12.4</v>
      </c>
      <c r="U445" s="96">
        <f t="shared" si="13"/>
        <v>-2.0999999999999996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12.5</v>
      </c>
      <c r="C446" s="5">
        <v>83</v>
      </c>
      <c r="D446" s="5">
        <v>9.6999999999999993</v>
      </c>
      <c r="E446" s="5">
        <v>12.5</v>
      </c>
      <c r="F446" s="5">
        <v>6.1</v>
      </c>
      <c r="G446" s="5">
        <v>8.3000000000000007</v>
      </c>
      <c r="H446" s="5">
        <v>1002.3</v>
      </c>
      <c r="I446" s="5">
        <v>0</v>
      </c>
      <c r="J446" s="5">
        <v>0</v>
      </c>
      <c r="K446" s="5">
        <v>0</v>
      </c>
      <c r="L446" s="5">
        <v>3.3</v>
      </c>
      <c r="M446" s="5">
        <v>21.5</v>
      </c>
      <c r="N446">
        <v>53.3</v>
      </c>
      <c r="O446">
        <v>53.3</v>
      </c>
      <c r="P446">
        <v>12.4</v>
      </c>
      <c r="Q446">
        <v>12.4</v>
      </c>
      <c r="R446" s="54">
        <v>0.30347222222222198</v>
      </c>
      <c r="T446" s="93">
        <f t="shared" si="11"/>
        <v>12.4</v>
      </c>
      <c r="U446" s="96">
        <f t="shared" si="13"/>
        <v>-2.0999999999999996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12.5</v>
      </c>
      <c r="C447" s="5">
        <v>83</v>
      </c>
      <c r="D447" s="5">
        <v>9.6999999999999993</v>
      </c>
      <c r="E447" s="5">
        <v>12.5</v>
      </c>
      <c r="F447" s="5">
        <v>3.6</v>
      </c>
      <c r="G447" s="5">
        <v>8.3000000000000007</v>
      </c>
      <c r="H447" s="5">
        <v>1002.3</v>
      </c>
      <c r="I447" s="5">
        <v>0</v>
      </c>
      <c r="J447" s="5">
        <v>0</v>
      </c>
      <c r="K447" s="5">
        <v>0</v>
      </c>
      <c r="L447" s="5">
        <v>3.3</v>
      </c>
      <c r="M447" s="5">
        <v>21.5</v>
      </c>
      <c r="N447">
        <v>53.3</v>
      </c>
      <c r="O447">
        <v>53.3</v>
      </c>
      <c r="P447">
        <v>12.3</v>
      </c>
      <c r="Q447">
        <v>12.4</v>
      </c>
      <c r="R447" s="54">
        <v>0.30416666666666697</v>
      </c>
      <c r="T447" s="93">
        <f t="shared" si="11"/>
        <v>12.4</v>
      </c>
      <c r="U447" s="96">
        <f t="shared" si="13"/>
        <v>-2.0999999999999996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12.5</v>
      </c>
      <c r="C448" s="5">
        <v>83</v>
      </c>
      <c r="D448" s="5">
        <v>9.6999999999999993</v>
      </c>
      <c r="E448" s="5">
        <v>12.5</v>
      </c>
      <c r="F448" s="5">
        <v>4.7</v>
      </c>
      <c r="G448" s="5">
        <v>7.9</v>
      </c>
      <c r="H448" s="5">
        <v>1002.5</v>
      </c>
      <c r="I448" s="5">
        <v>0</v>
      </c>
      <c r="J448" s="5">
        <v>0</v>
      </c>
      <c r="K448" s="5">
        <v>0</v>
      </c>
      <c r="L448" s="5">
        <v>3.3</v>
      </c>
      <c r="M448" s="5">
        <v>21.5</v>
      </c>
      <c r="N448">
        <v>53.3</v>
      </c>
      <c r="O448">
        <v>53.3</v>
      </c>
      <c r="P448">
        <v>12.3</v>
      </c>
      <c r="Q448">
        <v>12.4</v>
      </c>
      <c r="R448" s="54">
        <v>0.30486111111111103</v>
      </c>
      <c r="T448" s="93">
        <f t="shared" si="11"/>
        <v>12.4</v>
      </c>
      <c r="U448" s="96">
        <f t="shared" si="13"/>
        <v>-2.0999999999999996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12.5</v>
      </c>
      <c r="C449" s="5">
        <v>83</v>
      </c>
      <c r="D449" s="5">
        <v>9.6999999999999993</v>
      </c>
      <c r="E449" s="5">
        <v>12.5</v>
      </c>
      <c r="F449" s="5">
        <v>5</v>
      </c>
      <c r="G449" s="5">
        <v>6.8</v>
      </c>
      <c r="H449" s="5">
        <v>1002.2</v>
      </c>
      <c r="I449" s="5">
        <v>0</v>
      </c>
      <c r="J449" s="5">
        <v>0</v>
      </c>
      <c r="K449" s="5">
        <v>0</v>
      </c>
      <c r="L449" s="5">
        <v>3.3</v>
      </c>
      <c r="M449" s="5">
        <v>21.5</v>
      </c>
      <c r="N449">
        <v>53.3</v>
      </c>
      <c r="O449">
        <v>53.3</v>
      </c>
      <c r="P449">
        <v>12.3</v>
      </c>
      <c r="Q449">
        <v>12.4</v>
      </c>
      <c r="R449" s="54">
        <v>0.30555555555555602</v>
      </c>
      <c r="T449" s="93">
        <f t="shared" si="11"/>
        <v>12.4</v>
      </c>
      <c r="U449" s="96">
        <f t="shared" si="13"/>
        <v>-2.0999999999999996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12.5</v>
      </c>
      <c r="C450" s="5">
        <v>83</v>
      </c>
      <c r="D450" s="5">
        <v>9.6999999999999993</v>
      </c>
      <c r="E450" s="5">
        <v>12.5</v>
      </c>
      <c r="F450" s="5">
        <v>6.8</v>
      </c>
      <c r="G450" s="5">
        <v>9.6999999999999993</v>
      </c>
      <c r="H450" s="5">
        <v>1002</v>
      </c>
      <c r="I450" s="5">
        <v>0</v>
      </c>
      <c r="J450" s="5">
        <v>0</v>
      </c>
      <c r="K450" s="5">
        <v>0</v>
      </c>
      <c r="L450" s="5">
        <v>3.3</v>
      </c>
      <c r="M450" s="5">
        <v>21.5</v>
      </c>
      <c r="N450">
        <v>53.3</v>
      </c>
      <c r="O450">
        <v>53.3</v>
      </c>
      <c r="P450">
        <v>12.3</v>
      </c>
      <c r="Q450">
        <v>12.4</v>
      </c>
      <c r="R450" s="54">
        <v>0.30625000000000002</v>
      </c>
      <c r="T450" s="93">
        <f t="shared" si="11"/>
        <v>12.4</v>
      </c>
      <c r="U450" s="96">
        <f t="shared" si="13"/>
        <v>-2.0999999999999996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12.5</v>
      </c>
      <c r="C451" s="5">
        <v>83</v>
      </c>
      <c r="D451" s="5">
        <v>9.6999999999999993</v>
      </c>
      <c r="E451" s="5">
        <v>12.5</v>
      </c>
      <c r="F451" s="5">
        <v>9</v>
      </c>
      <c r="G451" s="5">
        <v>9</v>
      </c>
      <c r="H451" s="5">
        <v>1002.3</v>
      </c>
      <c r="I451" s="5">
        <v>0</v>
      </c>
      <c r="J451" s="5">
        <v>0</v>
      </c>
      <c r="K451" s="5">
        <v>0</v>
      </c>
      <c r="L451" s="5">
        <v>3.3</v>
      </c>
      <c r="M451" s="5">
        <v>21.5</v>
      </c>
      <c r="N451">
        <v>53.3</v>
      </c>
      <c r="O451">
        <v>53.3</v>
      </c>
      <c r="P451">
        <v>12.3</v>
      </c>
      <c r="Q451">
        <v>12.4</v>
      </c>
      <c r="R451" s="54">
        <v>0.30694444444444402</v>
      </c>
      <c r="T451" s="93">
        <f t="shared" si="11"/>
        <v>12.4</v>
      </c>
      <c r="U451" s="96">
        <f t="shared" si="13"/>
        <v>-2.0999999999999996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12.5</v>
      </c>
      <c r="C452" s="5">
        <v>83</v>
      </c>
      <c r="D452" s="5">
        <v>9.6999999999999993</v>
      </c>
      <c r="E452" s="5">
        <v>12.5</v>
      </c>
      <c r="F452" s="5">
        <v>1.8</v>
      </c>
      <c r="G452" s="5">
        <v>7.6</v>
      </c>
      <c r="H452" s="5">
        <v>1002</v>
      </c>
      <c r="I452" s="5">
        <v>0</v>
      </c>
      <c r="J452" s="5">
        <v>0</v>
      </c>
      <c r="K452" s="5">
        <v>0</v>
      </c>
      <c r="L452" s="5">
        <v>3.3</v>
      </c>
      <c r="M452" s="5">
        <v>21.5</v>
      </c>
      <c r="N452">
        <v>53.3</v>
      </c>
      <c r="O452">
        <v>53.3</v>
      </c>
      <c r="P452">
        <v>12.3</v>
      </c>
      <c r="Q452">
        <v>12.4</v>
      </c>
      <c r="R452" s="54">
        <v>0.30763888888888902</v>
      </c>
      <c r="T452" s="93">
        <f t="shared" si="11"/>
        <v>12.4</v>
      </c>
      <c r="U452" s="96">
        <f t="shared" si="13"/>
        <v>-2.0999999999999996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12.5</v>
      </c>
      <c r="C453" s="5">
        <v>84</v>
      </c>
      <c r="D453" s="5">
        <v>9.9</v>
      </c>
      <c r="E453" s="5">
        <v>12.5</v>
      </c>
      <c r="F453" s="5">
        <v>4.7</v>
      </c>
      <c r="G453" s="5">
        <v>7.2</v>
      </c>
      <c r="H453" s="5">
        <v>1002.2</v>
      </c>
      <c r="I453" s="5">
        <v>0</v>
      </c>
      <c r="J453" s="5">
        <v>0</v>
      </c>
      <c r="K453" s="5">
        <v>0</v>
      </c>
      <c r="L453" s="5">
        <v>3.3</v>
      </c>
      <c r="M453" s="5">
        <v>21.5</v>
      </c>
      <c r="N453">
        <v>53.3</v>
      </c>
      <c r="O453">
        <v>53.3</v>
      </c>
      <c r="P453">
        <v>12.3</v>
      </c>
      <c r="Q453">
        <v>12.4</v>
      </c>
      <c r="R453" s="54">
        <v>0.30833333333333302</v>
      </c>
      <c r="T453" s="93">
        <f t="shared" si="11"/>
        <v>12.4</v>
      </c>
      <c r="U453" s="96">
        <f t="shared" si="13"/>
        <v>-2.0999999999999996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12.5</v>
      </c>
      <c r="C454" s="5">
        <v>84</v>
      </c>
      <c r="D454" s="5">
        <v>9.9</v>
      </c>
      <c r="E454" s="5">
        <v>12.5</v>
      </c>
      <c r="F454" s="5">
        <v>3.6</v>
      </c>
      <c r="G454" s="5">
        <v>7.2</v>
      </c>
      <c r="H454" s="5">
        <v>1002.1</v>
      </c>
      <c r="I454" s="5">
        <v>0</v>
      </c>
      <c r="J454" s="5">
        <v>0</v>
      </c>
      <c r="K454" s="5">
        <v>0</v>
      </c>
      <c r="L454" s="5">
        <v>3.3</v>
      </c>
      <c r="M454" s="5">
        <v>21.5</v>
      </c>
      <c r="N454">
        <v>53.3</v>
      </c>
      <c r="O454">
        <v>53.3</v>
      </c>
      <c r="P454">
        <v>12.3</v>
      </c>
      <c r="Q454">
        <v>12.4</v>
      </c>
      <c r="R454" s="54">
        <v>0.30902777777777801</v>
      </c>
      <c r="T454" s="93">
        <f t="shared" si="11"/>
        <v>12.4</v>
      </c>
      <c r="U454" s="96">
        <f t="shared" si="13"/>
        <v>-2.0999999999999996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12.5</v>
      </c>
      <c r="C455" s="5">
        <v>84</v>
      </c>
      <c r="D455" s="5">
        <v>9.9</v>
      </c>
      <c r="E455" s="5">
        <v>12.5</v>
      </c>
      <c r="F455" s="5">
        <v>5</v>
      </c>
      <c r="G455" s="5">
        <v>7.9</v>
      </c>
      <c r="H455" s="5">
        <v>1002.3</v>
      </c>
      <c r="I455" s="5">
        <v>0</v>
      </c>
      <c r="J455" s="5">
        <v>0</v>
      </c>
      <c r="K455" s="5">
        <v>0</v>
      </c>
      <c r="L455" s="5">
        <v>3.3</v>
      </c>
      <c r="M455" s="5">
        <v>21.5</v>
      </c>
      <c r="N455">
        <v>53.3</v>
      </c>
      <c r="O455">
        <v>53.3</v>
      </c>
      <c r="P455">
        <v>12.3</v>
      </c>
      <c r="Q455">
        <v>12.4</v>
      </c>
      <c r="R455" s="54">
        <v>0.30972222222222201</v>
      </c>
      <c r="T455" s="93">
        <f t="shared" si="11"/>
        <v>12.4</v>
      </c>
      <c r="U455" s="96">
        <f t="shared" si="13"/>
        <v>-2.0999999999999996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12.5</v>
      </c>
      <c r="C456" s="5">
        <v>84</v>
      </c>
      <c r="D456" s="5">
        <v>9.9</v>
      </c>
      <c r="E456" s="5">
        <v>12.5</v>
      </c>
      <c r="F456" s="5">
        <v>8.3000000000000007</v>
      </c>
      <c r="G456" s="5">
        <v>11.2</v>
      </c>
      <c r="H456" s="5">
        <v>1002.1</v>
      </c>
      <c r="I456" s="5">
        <v>0</v>
      </c>
      <c r="J456" s="5">
        <v>0</v>
      </c>
      <c r="K456" s="5">
        <v>0</v>
      </c>
      <c r="L456" s="5">
        <v>3.3</v>
      </c>
      <c r="M456" s="5">
        <v>21.5</v>
      </c>
      <c r="N456">
        <v>53.3</v>
      </c>
      <c r="O456">
        <v>53.3</v>
      </c>
      <c r="P456">
        <v>12.3</v>
      </c>
      <c r="Q456">
        <v>12.4</v>
      </c>
      <c r="R456" s="54">
        <v>0.31041666666666701</v>
      </c>
      <c r="T456" s="93">
        <f t="shared" si="11"/>
        <v>12.4</v>
      </c>
      <c r="U456" s="96">
        <f t="shared" si="13"/>
        <v>-2.0999999999999996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12.5</v>
      </c>
      <c r="C457" s="5">
        <v>84</v>
      </c>
      <c r="D457" s="5">
        <v>9.9</v>
      </c>
      <c r="E457" s="5">
        <v>12.5</v>
      </c>
      <c r="F457" s="5">
        <v>5.8</v>
      </c>
      <c r="G457" s="5">
        <v>9</v>
      </c>
      <c r="H457" s="5">
        <v>1002.2</v>
      </c>
      <c r="I457" s="5">
        <v>0</v>
      </c>
      <c r="J457" s="5">
        <v>0</v>
      </c>
      <c r="K457" s="5">
        <v>0</v>
      </c>
      <c r="L457" s="5">
        <v>3.3</v>
      </c>
      <c r="M457" s="5">
        <v>21.5</v>
      </c>
      <c r="N457">
        <v>53.3</v>
      </c>
      <c r="O457">
        <v>53.3</v>
      </c>
      <c r="P457">
        <v>12.3</v>
      </c>
      <c r="Q457">
        <v>12.4</v>
      </c>
      <c r="R457" s="54">
        <v>0.31111111111111101</v>
      </c>
      <c r="T457" s="93">
        <f t="shared" si="11"/>
        <v>12.4</v>
      </c>
      <c r="U457" s="96">
        <f t="shared" si="13"/>
        <v>-2.0999999999999996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12.5</v>
      </c>
      <c r="C458" s="5">
        <v>84</v>
      </c>
      <c r="D458" s="5">
        <v>9.9</v>
      </c>
      <c r="E458" s="5">
        <v>12.5</v>
      </c>
      <c r="F458" s="5">
        <v>4.3</v>
      </c>
      <c r="G458" s="5">
        <v>8.6</v>
      </c>
      <c r="H458" s="5">
        <v>1002.1</v>
      </c>
      <c r="I458" s="5">
        <v>0</v>
      </c>
      <c r="J458" s="5">
        <v>0</v>
      </c>
      <c r="K458" s="5">
        <v>0</v>
      </c>
      <c r="L458" s="5">
        <v>3.3</v>
      </c>
      <c r="M458" s="5">
        <v>21.5</v>
      </c>
      <c r="N458">
        <v>53.3</v>
      </c>
      <c r="O458">
        <v>53.3</v>
      </c>
      <c r="P458">
        <v>12.3</v>
      </c>
      <c r="Q458">
        <v>12.4</v>
      </c>
      <c r="R458" s="54">
        <v>0.311805555555556</v>
      </c>
      <c r="T458" s="93">
        <f t="shared" si="11"/>
        <v>12.4</v>
      </c>
      <c r="U458" s="96">
        <f t="shared" si="13"/>
        <v>-2.0999999999999996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12.5</v>
      </c>
      <c r="C459" s="5">
        <v>84</v>
      </c>
      <c r="D459" s="5">
        <v>9.9</v>
      </c>
      <c r="E459" s="5">
        <v>12.5</v>
      </c>
      <c r="F459" s="5">
        <v>3.2</v>
      </c>
      <c r="G459" s="5">
        <v>11.5</v>
      </c>
      <c r="H459" s="5">
        <v>1002.1</v>
      </c>
      <c r="I459" s="5">
        <v>0</v>
      </c>
      <c r="J459" s="5">
        <v>0</v>
      </c>
      <c r="K459" s="5">
        <v>0</v>
      </c>
      <c r="L459" s="5">
        <v>3.3</v>
      </c>
      <c r="M459" s="5">
        <v>21.5</v>
      </c>
      <c r="N459">
        <v>53.3</v>
      </c>
      <c r="O459">
        <v>53.3</v>
      </c>
      <c r="P459">
        <v>12.3</v>
      </c>
      <c r="Q459">
        <v>12.4</v>
      </c>
      <c r="R459" s="54">
        <v>0.3125</v>
      </c>
      <c r="T459" s="93">
        <f t="shared" si="11"/>
        <v>12.4</v>
      </c>
      <c r="U459" s="96">
        <f>(T459-B459)-3</f>
        <v>-3.0999999999999996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12.5</v>
      </c>
      <c r="C460" s="5">
        <v>84</v>
      </c>
      <c r="D460" s="5">
        <v>9.9</v>
      </c>
      <c r="E460" s="5">
        <v>12.5</v>
      </c>
      <c r="F460" s="5">
        <v>7.9</v>
      </c>
      <c r="G460" s="5">
        <v>13.3</v>
      </c>
      <c r="H460" s="5">
        <v>1002.3</v>
      </c>
      <c r="I460" s="5">
        <v>0</v>
      </c>
      <c r="J460" s="5">
        <v>0</v>
      </c>
      <c r="K460" s="5">
        <v>0</v>
      </c>
      <c r="L460" s="5">
        <v>3.3</v>
      </c>
      <c r="M460" s="5">
        <v>21.5</v>
      </c>
      <c r="N460">
        <v>53.3</v>
      </c>
      <c r="O460">
        <v>53.3</v>
      </c>
      <c r="P460">
        <v>12.3</v>
      </c>
      <c r="Q460">
        <v>12.4</v>
      </c>
      <c r="R460" s="54">
        <v>0.313194444444444</v>
      </c>
      <c r="T460" s="93">
        <f t="shared" si="11"/>
        <v>12.4</v>
      </c>
      <c r="U460" s="96">
        <f>(T460-B460)-3</f>
        <v>-3.0999999999999996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12.5</v>
      </c>
      <c r="C461" s="5">
        <v>83</v>
      </c>
      <c r="D461" s="5">
        <v>9.6999999999999993</v>
      </c>
      <c r="E461" s="5">
        <v>12.5</v>
      </c>
      <c r="F461" s="5">
        <v>5.4</v>
      </c>
      <c r="G461" s="5">
        <v>7.6</v>
      </c>
      <c r="H461" s="5">
        <v>1002</v>
      </c>
      <c r="I461" s="5">
        <v>0</v>
      </c>
      <c r="J461" s="5">
        <v>0</v>
      </c>
      <c r="K461" s="5">
        <v>0</v>
      </c>
      <c r="L461" s="5">
        <v>3.3</v>
      </c>
      <c r="M461" s="5">
        <v>21.5</v>
      </c>
      <c r="N461">
        <v>53.3</v>
      </c>
      <c r="O461">
        <v>53.3</v>
      </c>
      <c r="P461">
        <v>12.3</v>
      </c>
      <c r="Q461">
        <v>12.4</v>
      </c>
      <c r="R461" s="54">
        <v>0.31388888888888899</v>
      </c>
      <c r="T461" s="93">
        <f t="shared" si="11"/>
        <v>12.4</v>
      </c>
      <c r="U461" s="96">
        <f>(T461-B461)-4</f>
        <v>-4.0999999999999996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12.5</v>
      </c>
      <c r="C462" s="5">
        <v>84</v>
      </c>
      <c r="D462" s="5">
        <v>9.9</v>
      </c>
      <c r="E462" s="5">
        <v>12.5</v>
      </c>
      <c r="F462" s="5">
        <v>5.8</v>
      </c>
      <c r="G462" s="5">
        <v>10.1</v>
      </c>
      <c r="H462" s="5">
        <v>1002.3</v>
      </c>
      <c r="I462" s="5">
        <v>0</v>
      </c>
      <c r="J462" s="5">
        <v>0</v>
      </c>
      <c r="K462" s="5">
        <v>0</v>
      </c>
      <c r="L462" s="5">
        <v>3.3</v>
      </c>
      <c r="M462" s="5">
        <v>21.5</v>
      </c>
      <c r="N462">
        <v>53.3</v>
      </c>
      <c r="O462">
        <v>53.3</v>
      </c>
      <c r="P462">
        <v>12.3</v>
      </c>
      <c r="Q462">
        <v>12.4</v>
      </c>
      <c r="R462" s="54">
        <v>0.31458333333333299</v>
      </c>
      <c r="T462" s="93">
        <f t="shared" si="11"/>
        <v>12.4</v>
      </c>
      <c r="U462" s="96">
        <f t="shared" ref="U462:U525" si="15">(T462-B462)-4</f>
        <v>-4.0999999999999996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12.5</v>
      </c>
      <c r="C463" s="5">
        <v>84</v>
      </c>
      <c r="D463" s="5">
        <v>9.9</v>
      </c>
      <c r="E463" s="5">
        <v>12.5</v>
      </c>
      <c r="F463" s="5">
        <v>11.2</v>
      </c>
      <c r="G463" s="5">
        <v>13.7</v>
      </c>
      <c r="H463" s="5">
        <v>1002.1</v>
      </c>
      <c r="I463" s="5">
        <v>0</v>
      </c>
      <c r="J463" s="5">
        <v>0</v>
      </c>
      <c r="K463" s="5">
        <v>0</v>
      </c>
      <c r="L463" s="5">
        <v>3.3</v>
      </c>
      <c r="M463" s="5">
        <v>21.5</v>
      </c>
      <c r="N463">
        <v>53.3</v>
      </c>
      <c r="O463">
        <v>53.3</v>
      </c>
      <c r="P463">
        <v>12.3</v>
      </c>
      <c r="Q463">
        <v>12.4</v>
      </c>
      <c r="R463" s="54">
        <v>0.31527777777777799</v>
      </c>
      <c r="T463" s="93">
        <f t="shared" si="11"/>
        <v>12.4</v>
      </c>
      <c r="U463" s="96">
        <f t="shared" si="15"/>
        <v>-4.0999999999999996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12.5</v>
      </c>
      <c r="C464" s="5">
        <v>84</v>
      </c>
      <c r="D464" s="5">
        <v>9.9</v>
      </c>
      <c r="E464" s="5">
        <v>12.5</v>
      </c>
      <c r="F464" s="5">
        <v>4</v>
      </c>
      <c r="G464" s="5">
        <v>7.9</v>
      </c>
      <c r="H464" s="5">
        <v>1002.2</v>
      </c>
      <c r="I464" s="5">
        <v>0</v>
      </c>
      <c r="J464" s="5">
        <v>0</v>
      </c>
      <c r="K464" s="5">
        <v>0</v>
      </c>
      <c r="L464" s="5">
        <v>3.3</v>
      </c>
      <c r="M464" s="5">
        <v>21.5</v>
      </c>
      <c r="N464">
        <v>53.3</v>
      </c>
      <c r="O464">
        <v>53.3</v>
      </c>
      <c r="P464">
        <v>12.3</v>
      </c>
      <c r="Q464">
        <v>12.4</v>
      </c>
      <c r="R464" s="54">
        <v>0.31597222222222199</v>
      </c>
      <c r="T464" s="93">
        <f t="shared" si="11"/>
        <v>12.4</v>
      </c>
      <c r="U464" s="96">
        <f t="shared" si="15"/>
        <v>-4.0999999999999996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12.4</v>
      </c>
      <c r="C465" s="5">
        <v>84</v>
      </c>
      <c r="D465" s="5">
        <v>9.8000000000000007</v>
      </c>
      <c r="E465" s="5">
        <v>12.4</v>
      </c>
      <c r="F465" s="5">
        <v>8.3000000000000007</v>
      </c>
      <c r="G465" s="5">
        <v>9.6999999999999993</v>
      </c>
      <c r="H465" s="5">
        <v>1002.3</v>
      </c>
      <c r="I465" s="5">
        <v>0</v>
      </c>
      <c r="J465" s="5">
        <v>0</v>
      </c>
      <c r="K465" s="5">
        <v>0</v>
      </c>
      <c r="L465" s="5">
        <v>3.3</v>
      </c>
      <c r="M465" s="5">
        <v>21.5</v>
      </c>
      <c r="N465">
        <v>53.3</v>
      </c>
      <c r="O465">
        <v>53.3</v>
      </c>
      <c r="P465">
        <v>12.3</v>
      </c>
      <c r="Q465">
        <v>12.4</v>
      </c>
      <c r="R465" s="54">
        <v>0.31666666666666698</v>
      </c>
      <c r="T465" s="93">
        <f t="shared" si="11"/>
        <v>12.4</v>
      </c>
      <c r="U465" s="96">
        <f t="shared" si="15"/>
        <v>-4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12.4</v>
      </c>
      <c r="C466" s="5">
        <v>84</v>
      </c>
      <c r="D466" s="5">
        <v>9.8000000000000007</v>
      </c>
      <c r="E466" s="5">
        <v>12.4</v>
      </c>
      <c r="F466" s="5">
        <v>6.5</v>
      </c>
      <c r="G466" s="5">
        <v>7.2</v>
      </c>
      <c r="H466" s="5">
        <v>1002.4</v>
      </c>
      <c r="I466" s="5">
        <v>0</v>
      </c>
      <c r="J466" s="5">
        <v>0</v>
      </c>
      <c r="K466" s="5">
        <v>0</v>
      </c>
      <c r="L466" s="5">
        <v>3.3</v>
      </c>
      <c r="M466" s="5">
        <v>21.5</v>
      </c>
      <c r="N466">
        <v>53.3</v>
      </c>
      <c r="O466">
        <v>53.3</v>
      </c>
      <c r="P466">
        <v>12.3</v>
      </c>
      <c r="Q466">
        <v>12.3</v>
      </c>
      <c r="R466" s="54">
        <v>0.31736111111111098</v>
      </c>
      <c r="T466" s="93">
        <f t="shared" si="11"/>
        <v>12.3</v>
      </c>
      <c r="U466" s="96">
        <f t="shared" si="15"/>
        <v>-4.0999999999999996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12.4</v>
      </c>
      <c r="C467" s="5">
        <v>84</v>
      </c>
      <c r="D467" s="5">
        <v>9.8000000000000007</v>
      </c>
      <c r="E467" s="5">
        <v>12.4</v>
      </c>
      <c r="F467" s="5">
        <v>11.9</v>
      </c>
      <c r="G467" s="5">
        <v>13</v>
      </c>
      <c r="H467" s="5">
        <v>1002</v>
      </c>
      <c r="I467" s="5">
        <v>0</v>
      </c>
      <c r="J467" s="5">
        <v>0</v>
      </c>
      <c r="K467" s="5">
        <v>0</v>
      </c>
      <c r="L467" s="5">
        <v>3.3</v>
      </c>
      <c r="M467" s="5">
        <v>21.5</v>
      </c>
      <c r="N467">
        <v>53.3</v>
      </c>
      <c r="O467">
        <v>53.3</v>
      </c>
      <c r="P467">
        <v>12.3</v>
      </c>
      <c r="Q467">
        <v>12.3</v>
      </c>
      <c r="R467" s="54">
        <v>0.31805555555555598</v>
      </c>
      <c r="T467" s="93">
        <f t="shared" si="11"/>
        <v>12.3</v>
      </c>
      <c r="U467" s="96">
        <f t="shared" si="15"/>
        <v>-4.0999999999999996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12.3</v>
      </c>
      <c r="C468" s="5">
        <v>84</v>
      </c>
      <c r="D468" s="5">
        <v>9.6999999999999993</v>
      </c>
      <c r="E468" s="5">
        <v>12.3</v>
      </c>
      <c r="F468" s="5">
        <v>4</v>
      </c>
      <c r="G468" s="5">
        <v>9</v>
      </c>
      <c r="H468" s="5">
        <v>1002.1</v>
      </c>
      <c r="I468" s="5">
        <v>0</v>
      </c>
      <c r="J468" s="5">
        <v>0</v>
      </c>
      <c r="K468" s="5">
        <v>0</v>
      </c>
      <c r="L468" s="5">
        <v>3.3</v>
      </c>
      <c r="M468" s="5">
        <v>21.5</v>
      </c>
      <c r="N468">
        <v>53.3</v>
      </c>
      <c r="O468">
        <v>53.3</v>
      </c>
      <c r="P468">
        <v>12.3</v>
      </c>
      <c r="Q468">
        <v>12.3</v>
      </c>
      <c r="R468" s="54">
        <v>0.31874999999999998</v>
      </c>
      <c r="T468" s="93">
        <f t="shared" si="11"/>
        <v>12.3</v>
      </c>
      <c r="U468" s="96">
        <f t="shared" si="15"/>
        <v>-4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12.3</v>
      </c>
      <c r="C469" s="5">
        <v>84</v>
      </c>
      <c r="D469" s="5">
        <v>9.6999999999999993</v>
      </c>
      <c r="E469" s="5">
        <v>12.3</v>
      </c>
      <c r="F469" s="5">
        <v>7.2</v>
      </c>
      <c r="G469" s="5">
        <v>10.1</v>
      </c>
      <c r="H469" s="5">
        <v>1002.2</v>
      </c>
      <c r="I469" s="5">
        <v>0</v>
      </c>
      <c r="J469" s="5">
        <v>0</v>
      </c>
      <c r="K469" s="5">
        <v>0</v>
      </c>
      <c r="L469" s="5">
        <v>3.3</v>
      </c>
      <c r="M469" s="5">
        <v>21.5</v>
      </c>
      <c r="N469">
        <v>53.3</v>
      </c>
      <c r="O469">
        <v>53.3</v>
      </c>
      <c r="P469">
        <v>12.2</v>
      </c>
      <c r="Q469">
        <v>12.3</v>
      </c>
      <c r="R469" s="54">
        <v>0.31944444444444398</v>
      </c>
      <c r="T469" s="93">
        <f t="shared" si="11"/>
        <v>12.3</v>
      </c>
      <c r="U469" s="96">
        <f t="shared" si="15"/>
        <v>-4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12.2</v>
      </c>
      <c r="C470" s="5">
        <v>85</v>
      </c>
      <c r="D470" s="5">
        <v>9.8000000000000007</v>
      </c>
      <c r="E470" s="5">
        <v>12.2</v>
      </c>
      <c r="F470" s="5">
        <v>5</v>
      </c>
      <c r="G470" s="5">
        <v>5.4</v>
      </c>
      <c r="H470" s="5">
        <v>1002.3</v>
      </c>
      <c r="I470" s="5">
        <v>0</v>
      </c>
      <c r="J470" s="5">
        <v>0</v>
      </c>
      <c r="K470" s="5">
        <v>0</v>
      </c>
      <c r="L470" s="5">
        <v>3.3</v>
      </c>
      <c r="M470" s="5">
        <v>21.5</v>
      </c>
      <c r="N470">
        <v>53.3</v>
      </c>
      <c r="O470">
        <v>53.3</v>
      </c>
      <c r="P470">
        <v>12.2</v>
      </c>
      <c r="Q470">
        <v>12.3</v>
      </c>
      <c r="R470" s="54">
        <v>0.32013888888888897</v>
      </c>
      <c r="T470" s="93">
        <f t="shared" si="11"/>
        <v>12.3</v>
      </c>
      <c r="U470" s="96">
        <f t="shared" si="15"/>
        <v>-3.8999999999999986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12.2</v>
      </c>
      <c r="C471" s="5">
        <v>85</v>
      </c>
      <c r="D471" s="5">
        <v>9.8000000000000007</v>
      </c>
      <c r="E471" s="5">
        <v>12.2</v>
      </c>
      <c r="F471" s="5">
        <v>6.5</v>
      </c>
      <c r="G471" s="5">
        <v>7.2</v>
      </c>
      <c r="H471" s="5">
        <v>1002.1</v>
      </c>
      <c r="I471" s="5">
        <v>0</v>
      </c>
      <c r="J471" s="5">
        <v>0</v>
      </c>
      <c r="K471" s="5">
        <v>0</v>
      </c>
      <c r="L471" s="5">
        <v>3.3</v>
      </c>
      <c r="M471" s="5">
        <v>21.5</v>
      </c>
      <c r="N471">
        <v>53.3</v>
      </c>
      <c r="O471">
        <v>53.3</v>
      </c>
      <c r="P471">
        <v>12.2</v>
      </c>
      <c r="Q471">
        <v>12.3</v>
      </c>
      <c r="R471" s="54">
        <v>0.32083333333333303</v>
      </c>
      <c r="T471" s="93">
        <f t="shared" si="11"/>
        <v>12.3</v>
      </c>
      <c r="U471" s="96">
        <f t="shared" si="15"/>
        <v>-3.8999999999999986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12.1</v>
      </c>
      <c r="C472" s="5">
        <v>85</v>
      </c>
      <c r="D472" s="5">
        <v>9.6999999999999993</v>
      </c>
      <c r="E472" s="5">
        <v>12.1</v>
      </c>
      <c r="F472" s="5">
        <v>5.4</v>
      </c>
      <c r="G472" s="5">
        <v>6.1</v>
      </c>
      <c r="H472" s="5">
        <v>1002.3</v>
      </c>
      <c r="I472" s="5">
        <v>0</v>
      </c>
      <c r="J472" s="5">
        <v>0</v>
      </c>
      <c r="K472" s="5">
        <v>0</v>
      </c>
      <c r="L472" s="5">
        <v>3.3</v>
      </c>
      <c r="M472" s="5">
        <v>21.5</v>
      </c>
      <c r="N472">
        <v>53.3</v>
      </c>
      <c r="O472">
        <v>53.3</v>
      </c>
      <c r="P472">
        <v>12.2</v>
      </c>
      <c r="Q472">
        <v>12.3</v>
      </c>
      <c r="R472" s="54">
        <v>0.32152777777777802</v>
      </c>
      <c r="T472" s="93">
        <f t="shared" si="11"/>
        <v>12.3</v>
      </c>
      <c r="U472" s="96">
        <f t="shared" si="15"/>
        <v>-3.7999999999999989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12.1</v>
      </c>
      <c r="C473" s="5">
        <v>85</v>
      </c>
      <c r="D473" s="5">
        <v>9.6999999999999993</v>
      </c>
      <c r="E473" s="5">
        <v>12.1</v>
      </c>
      <c r="F473" s="5">
        <v>5.4</v>
      </c>
      <c r="G473" s="5">
        <v>8.6</v>
      </c>
      <c r="H473" s="5">
        <v>1002.1</v>
      </c>
      <c r="I473" s="5">
        <v>0</v>
      </c>
      <c r="J473" s="5">
        <v>0</v>
      </c>
      <c r="K473" s="5">
        <v>0</v>
      </c>
      <c r="L473" s="5">
        <v>3.3</v>
      </c>
      <c r="M473" s="5">
        <v>21.5</v>
      </c>
      <c r="N473">
        <v>53.3</v>
      </c>
      <c r="O473">
        <v>53.3</v>
      </c>
      <c r="P473">
        <v>12.2</v>
      </c>
      <c r="Q473">
        <v>12.3</v>
      </c>
      <c r="R473" s="54">
        <v>0.32222222222222202</v>
      </c>
      <c r="T473" s="93">
        <f t="shared" si="11"/>
        <v>12.3</v>
      </c>
      <c r="U473" s="96">
        <f t="shared" si="15"/>
        <v>-3.7999999999999989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12.1</v>
      </c>
      <c r="C474" s="5">
        <v>85</v>
      </c>
      <c r="D474" s="5">
        <v>9.6999999999999993</v>
      </c>
      <c r="E474" s="5">
        <v>12.1</v>
      </c>
      <c r="F474" s="5">
        <v>8.3000000000000007</v>
      </c>
      <c r="G474" s="5">
        <v>8.3000000000000007</v>
      </c>
      <c r="H474" s="5">
        <v>1002.3</v>
      </c>
      <c r="I474" s="5">
        <v>0</v>
      </c>
      <c r="J474" s="5">
        <v>0</v>
      </c>
      <c r="K474" s="5">
        <v>0</v>
      </c>
      <c r="L474" s="5">
        <v>3.3</v>
      </c>
      <c r="M474" s="5">
        <v>21.5</v>
      </c>
      <c r="N474">
        <v>53.3</v>
      </c>
      <c r="O474">
        <v>53.3</v>
      </c>
      <c r="P474">
        <v>12.1</v>
      </c>
      <c r="Q474">
        <v>12.3</v>
      </c>
      <c r="R474" s="54">
        <v>0.32291666666666702</v>
      </c>
      <c r="T474" s="93">
        <f t="shared" si="11"/>
        <v>12.3</v>
      </c>
      <c r="U474" s="96">
        <f t="shared" si="15"/>
        <v>-3.7999999999999989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12.1</v>
      </c>
      <c r="C475" s="5">
        <v>85</v>
      </c>
      <c r="D475" s="5">
        <v>9.6999999999999993</v>
      </c>
      <c r="E475" s="5">
        <v>12.1</v>
      </c>
      <c r="F475" s="5">
        <v>2.9</v>
      </c>
      <c r="G475" s="5">
        <v>5.8</v>
      </c>
      <c r="H475" s="5">
        <v>1002.1</v>
      </c>
      <c r="I475" s="5">
        <v>0</v>
      </c>
      <c r="J475" s="5">
        <v>0</v>
      </c>
      <c r="K475" s="5">
        <v>0</v>
      </c>
      <c r="L475" s="5">
        <v>3.3</v>
      </c>
      <c r="M475" s="5">
        <v>21.5</v>
      </c>
      <c r="N475">
        <v>53.3</v>
      </c>
      <c r="O475">
        <v>53.3</v>
      </c>
      <c r="P475">
        <v>12.1</v>
      </c>
      <c r="Q475">
        <v>12.2</v>
      </c>
      <c r="R475" s="54">
        <v>0.32361111111111102</v>
      </c>
      <c r="T475" s="93">
        <f t="shared" si="11"/>
        <v>12.2</v>
      </c>
      <c r="U475" s="96">
        <f t="shared" si="15"/>
        <v>-3.9000000000000004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12.1</v>
      </c>
      <c r="C476" s="5">
        <v>86</v>
      </c>
      <c r="D476" s="5">
        <v>9.8000000000000007</v>
      </c>
      <c r="E476" s="5">
        <v>12.1</v>
      </c>
      <c r="F476" s="5">
        <v>5.4</v>
      </c>
      <c r="G476" s="5">
        <v>6.5</v>
      </c>
      <c r="H476" s="5">
        <v>1002.1</v>
      </c>
      <c r="I476" s="5">
        <v>0</v>
      </c>
      <c r="J476" s="5">
        <v>0</v>
      </c>
      <c r="K476" s="5">
        <v>0</v>
      </c>
      <c r="L476" s="5">
        <v>3.3</v>
      </c>
      <c r="M476" s="5">
        <v>21.5</v>
      </c>
      <c r="N476">
        <v>53.3</v>
      </c>
      <c r="O476">
        <v>53.3</v>
      </c>
      <c r="P476">
        <v>12.1</v>
      </c>
      <c r="Q476">
        <v>12.2</v>
      </c>
      <c r="R476" s="54">
        <v>0.32430555555555601</v>
      </c>
      <c r="T476" s="93">
        <f t="shared" si="11"/>
        <v>12.2</v>
      </c>
      <c r="U476" s="96">
        <f t="shared" si="15"/>
        <v>-3.9000000000000004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12.1</v>
      </c>
      <c r="C477" s="5">
        <v>86</v>
      </c>
      <c r="D477" s="5">
        <v>9.8000000000000007</v>
      </c>
      <c r="E477" s="5">
        <v>12.1</v>
      </c>
      <c r="F477" s="5">
        <v>6.1</v>
      </c>
      <c r="G477" s="5">
        <v>7.2</v>
      </c>
      <c r="H477" s="5">
        <v>1002</v>
      </c>
      <c r="I477" s="5">
        <v>0</v>
      </c>
      <c r="J477" s="5">
        <v>0</v>
      </c>
      <c r="K477" s="5">
        <v>0</v>
      </c>
      <c r="L477" s="5">
        <v>3.3</v>
      </c>
      <c r="M477" s="5">
        <v>21.5</v>
      </c>
      <c r="N477">
        <v>53.3</v>
      </c>
      <c r="O477">
        <v>53.3</v>
      </c>
      <c r="P477">
        <v>12.1</v>
      </c>
      <c r="Q477">
        <v>12.2</v>
      </c>
      <c r="R477" s="54">
        <v>0.32500000000000001</v>
      </c>
      <c r="T477" s="93">
        <f t="shared" si="11"/>
        <v>12.2</v>
      </c>
      <c r="U477" s="96">
        <f t="shared" si="15"/>
        <v>-3.9000000000000004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12.1</v>
      </c>
      <c r="C478" s="5">
        <v>86</v>
      </c>
      <c r="D478" s="5">
        <v>9.8000000000000007</v>
      </c>
      <c r="E478" s="5">
        <v>12.1</v>
      </c>
      <c r="F478" s="5">
        <v>3.6</v>
      </c>
      <c r="G478" s="5">
        <v>6.8</v>
      </c>
      <c r="H478" s="5">
        <v>1001.9</v>
      </c>
      <c r="I478" s="5">
        <v>0</v>
      </c>
      <c r="J478" s="5">
        <v>0</v>
      </c>
      <c r="K478" s="5">
        <v>0</v>
      </c>
      <c r="L478" s="5">
        <v>3.3</v>
      </c>
      <c r="M478" s="5">
        <v>21.5</v>
      </c>
      <c r="N478">
        <v>53.3</v>
      </c>
      <c r="O478">
        <v>53.3</v>
      </c>
      <c r="P478">
        <v>12.1</v>
      </c>
      <c r="Q478">
        <v>12.2</v>
      </c>
      <c r="R478" s="54">
        <v>0.32569444444444401</v>
      </c>
      <c r="T478" s="93">
        <f t="shared" si="11"/>
        <v>12.2</v>
      </c>
      <c r="U478" s="96">
        <f t="shared" si="15"/>
        <v>-3.9000000000000004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12.1</v>
      </c>
      <c r="C479" s="5">
        <v>86</v>
      </c>
      <c r="D479" s="5">
        <v>9.8000000000000007</v>
      </c>
      <c r="E479" s="5">
        <v>12.1</v>
      </c>
      <c r="F479" s="5">
        <v>9.6999999999999993</v>
      </c>
      <c r="G479" s="5">
        <v>9.6999999999999993</v>
      </c>
      <c r="H479" s="5">
        <v>1002</v>
      </c>
      <c r="I479" s="5">
        <v>0</v>
      </c>
      <c r="J479" s="5">
        <v>0</v>
      </c>
      <c r="K479" s="5">
        <v>0</v>
      </c>
      <c r="L479" s="5">
        <v>3.3</v>
      </c>
      <c r="M479" s="5">
        <v>21.5</v>
      </c>
      <c r="N479">
        <v>53.3</v>
      </c>
      <c r="O479">
        <v>53.3</v>
      </c>
      <c r="P479">
        <v>12</v>
      </c>
      <c r="Q479">
        <v>12.2</v>
      </c>
      <c r="R479" s="54">
        <v>0.32638888888888901</v>
      </c>
      <c r="T479" s="93">
        <f t="shared" si="11"/>
        <v>12.2</v>
      </c>
      <c r="U479" s="96">
        <f t="shared" si="15"/>
        <v>-3.9000000000000004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12.1</v>
      </c>
      <c r="C480" s="5">
        <v>86</v>
      </c>
      <c r="D480" s="5">
        <v>9.8000000000000007</v>
      </c>
      <c r="E480" s="5">
        <v>12.1</v>
      </c>
      <c r="F480" s="5">
        <v>5</v>
      </c>
      <c r="G480" s="5">
        <v>5</v>
      </c>
      <c r="H480" s="5">
        <v>1002.2</v>
      </c>
      <c r="I480" s="5">
        <v>0</v>
      </c>
      <c r="J480" s="5">
        <v>0</v>
      </c>
      <c r="K480" s="5">
        <v>0</v>
      </c>
      <c r="L480" s="5">
        <v>3.3</v>
      </c>
      <c r="M480" s="5">
        <v>21.5</v>
      </c>
      <c r="N480">
        <v>53.3</v>
      </c>
      <c r="O480">
        <v>53.3</v>
      </c>
      <c r="P480">
        <v>12.1</v>
      </c>
      <c r="Q480">
        <v>12.2</v>
      </c>
      <c r="R480" s="54">
        <v>0.327083333333333</v>
      </c>
      <c r="T480" s="93">
        <f t="shared" si="11"/>
        <v>12.2</v>
      </c>
      <c r="U480" s="96">
        <f t="shared" si="15"/>
        <v>-3.9000000000000004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12.1</v>
      </c>
      <c r="C481" s="5">
        <v>86</v>
      </c>
      <c r="D481" s="5">
        <v>9.8000000000000007</v>
      </c>
      <c r="E481" s="5">
        <v>12.1</v>
      </c>
      <c r="F481" s="5">
        <v>4</v>
      </c>
      <c r="G481" s="5">
        <v>8.3000000000000007</v>
      </c>
      <c r="H481" s="5">
        <v>1002.1</v>
      </c>
      <c r="I481" s="5">
        <v>0</v>
      </c>
      <c r="J481" s="5">
        <v>0</v>
      </c>
      <c r="K481" s="5">
        <v>0</v>
      </c>
      <c r="L481" s="5">
        <v>3.3</v>
      </c>
      <c r="M481" s="5">
        <v>21.5</v>
      </c>
      <c r="N481">
        <v>53.3</v>
      </c>
      <c r="O481">
        <v>53.3</v>
      </c>
      <c r="P481">
        <v>12.1</v>
      </c>
      <c r="Q481">
        <v>12.2</v>
      </c>
      <c r="R481" s="54">
        <v>0.327777777777778</v>
      </c>
      <c r="T481" s="93">
        <f t="shared" si="11"/>
        <v>12.2</v>
      </c>
      <c r="U481" s="96">
        <f t="shared" si="15"/>
        <v>-3.9000000000000004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12.2</v>
      </c>
      <c r="C482" s="5">
        <v>86</v>
      </c>
      <c r="D482" s="5">
        <v>9.9</v>
      </c>
      <c r="E482" s="5">
        <v>12.2</v>
      </c>
      <c r="F482" s="5">
        <v>3.6</v>
      </c>
      <c r="G482" s="5">
        <v>8.6</v>
      </c>
      <c r="H482" s="5">
        <v>1001.9</v>
      </c>
      <c r="I482" s="5">
        <v>0</v>
      </c>
      <c r="J482" s="5">
        <v>0</v>
      </c>
      <c r="K482" s="5">
        <v>0</v>
      </c>
      <c r="L482" s="5">
        <v>3.3</v>
      </c>
      <c r="M482" s="5">
        <v>21.5</v>
      </c>
      <c r="N482">
        <v>53.3</v>
      </c>
      <c r="O482">
        <v>53.3</v>
      </c>
      <c r="P482">
        <v>12.1</v>
      </c>
      <c r="Q482">
        <v>12.2</v>
      </c>
      <c r="R482" s="54">
        <v>0.328472222222222</v>
      </c>
      <c r="T482" s="93">
        <f t="shared" si="11"/>
        <v>12.2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12.3</v>
      </c>
      <c r="C483" s="5">
        <v>86</v>
      </c>
      <c r="D483" s="5">
        <v>10</v>
      </c>
      <c r="E483" s="5">
        <v>12.3</v>
      </c>
      <c r="F483" s="5">
        <v>2.2000000000000002</v>
      </c>
      <c r="G483" s="5">
        <v>7.6</v>
      </c>
      <c r="H483" s="5">
        <v>1002</v>
      </c>
      <c r="I483" s="5">
        <v>0</v>
      </c>
      <c r="J483" s="5">
        <v>0</v>
      </c>
      <c r="K483" s="5">
        <v>0</v>
      </c>
      <c r="L483" s="5">
        <v>3.3</v>
      </c>
      <c r="M483" s="5">
        <v>21.5</v>
      </c>
      <c r="N483">
        <v>53.3</v>
      </c>
      <c r="O483">
        <v>53.3</v>
      </c>
      <c r="P483">
        <v>12.1</v>
      </c>
      <c r="Q483">
        <v>12.1</v>
      </c>
      <c r="R483" s="54">
        <v>0.329166666666667</v>
      </c>
      <c r="T483" s="93">
        <f t="shared" si="11"/>
        <v>12.1</v>
      </c>
      <c r="U483" s="96">
        <f t="shared" si="15"/>
        <v>-4.2000000000000011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12.3</v>
      </c>
      <c r="C484" s="5">
        <v>86</v>
      </c>
      <c r="D484" s="5">
        <v>10</v>
      </c>
      <c r="E484" s="5">
        <v>12.3</v>
      </c>
      <c r="F484" s="5">
        <v>7.9</v>
      </c>
      <c r="G484" s="5">
        <v>7.9</v>
      </c>
      <c r="H484" s="5">
        <v>1002.2</v>
      </c>
      <c r="I484" s="5">
        <v>0</v>
      </c>
      <c r="J484" s="5">
        <v>0</v>
      </c>
      <c r="K484" s="5">
        <v>0</v>
      </c>
      <c r="L484" s="5">
        <v>3.3</v>
      </c>
      <c r="M484" s="5">
        <v>21.5</v>
      </c>
      <c r="N484">
        <v>53.3</v>
      </c>
      <c r="O484">
        <v>53.3</v>
      </c>
      <c r="P484">
        <v>12.1</v>
      </c>
      <c r="Q484">
        <v>12.2</v>
      </c>
      <c r="R484" s="54">
        <v>0.32986111111111099</v>
      </c>
      <c r="T484" s="93">
        <f t="shared" si="11"/>
        <v>12.2</v>
      </c>
      <c r="U484" s="96">
        <f t="shared" si="15"/>
        <v>-4.1000000000000014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12.4</v>
      </c>
      <c r="C485" s="5">
        <v>86</v>
      </c>
      <c r="D485" s="5">
        <v>10.1</v>
      </c>
      <c r="E485" s="5">
        <v>12.4</v>
      </c>
      <c r="F485" s="5">
        <v>4.7</v>
      </c>
      <c r="G485" s="5">
        <v>8.6</v>
      </c>
      <c r="H485" s="5">
        <v>1001.9</v>
      </c>
      <c r="I485" s="5">
        <v>0</v>
      </c>
      <c r="J485" s="5">
        <v>0</v>
      </c>
      <c r="K485" s="5">
        <v>0</v>
      </c>
      <c r="L485" s="5">
        <v>3.3</v>
      </c>
      <c r="M485" s="5">
        <v>21.5</v>
      </c>
      <c r="N485">
        <v>53.3</v>
      </c>
      <c r="O485">
        <v>53.3</v>
      </c>
      <c r="P485">
        <v>12.1</v>
      </c>
      <c r="Q485">
        <v>12.1</v>
      </c>
      <c r="R485" s="54">
        <v>0.33055555555555599</v>
      </c>
      <c r="T485" s="93">
        <f t="shared" si="11"/>
        <v>12.1</v>
      </c>
      <c r="U485" s="96">
        <f t="shared" si="15"/>
        <v>-4.3000000000000007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12.4</v>
      </c>
      <c r="C486" s="5">
        <v>85</v>
      </c>
      <c r="D486" s="5">
        <v>9.9</v>
      </c>
      <c r="E486" s="5">
        <v>12.4</v>
      </c>
      <c r="F486" s="5">
        <v>5.8</v>
      </c>
      <c r="G486" s="5">
        <v>9.6999999999999993</v>
      </c>
      <c r="H486" s="5">
        <v>1002.1</v>
      </c>
      <c r="I486" s="5">
        <v>0</v>
      </c>
      <c r="J486" s="5">
        <v>0</v>
      </c>
      <c r="K486" s="5">
        <v>0</v>
      </c>
      <c r="L486" s="5">
        <v>3.3</v>
      </c>
      <c r="M486" s="5">
        <v>21.5</v>
      </c>
      <c r="N486">
        <v>53.3</v>
      </c>
      <c r="O486">
        <v>53.3</v>
      </c>
      <c r="P486">
        <v>12.1</v>
      </c>
      <c r="Q486">
        <v>12.2</v>
      </c>
      <c r="R486" s="54">
        <v>0.33124999999999999</v>
      </c>
      <c r="T486" s="93">
        <f t="shared" si="11"/>
        <v>12.2</v>
      </c>
      <c r="U486" s="96">
        <f t="shared" si="15"/>
        <v>-4.2000000000000011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12.4</v>
      </c>
      <c r="C487" s="5">
        <v>85</v>
      </c>
      <c r="D487" s="5">
        <v>9.9</v>
      </c>
      <c r="E487" s="5">
        <v>12.4</v>
      </c>
      <c r="F487" s="5">
        <v>6.1</v>
      </c>
      <c r="G487" s="5">
        <v>7.2</v>
      </c>
      <c r="H487" s="5">
        <v>1002.2</v>
      </c>
      <c r="I487" s="5">
        <v>0</v>
      </c>
      <c r="J487" s="5">
        <v>0</v>
      </c>
      <c r="K487" s="5">
        <v>0</v>
      </c>
      <c r="L487" s="5">
        <v>3.3</v>
      </c>
      <c r="M487" s="5">
        <v>21.5</v>
      </c>
      <c r="N487">
        <v>53.3</v>
      </c>
      <c r="O487">
        <v>53.3</v>
      </c>
      <c r="P487">
        <v>12.1</v>
      </c>
      <c r="Q487">
        <v>12.2</v>
      </c>
      <c r="R487" s="54">
        <v>0.33194444444444399</v>
      </c>
      <c r="T487" s="93">
        <f t="shared" si="11"/>
        <v>12.2</v>
      </c>
      <c r="U487" s="96">
        <f t="shared" si="15"/>
        <v>-4.2000000000000011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12.4</v>
      </c>
      <c r="C488" s="5">
        <v>85</v>
      </c>
      <c r="D488" s="5">
        <v>9.9</v>
      </c>
      <c r="E488" s="5">
        <v>12.4</v>
      </c>
      <c r="F488" s="5">
        <v>8.3000000000000007</v>
      </c>
      <c r="G488" s="5">
        <v>9</v>
      </c>
      <c r="H488" s="5">
        <v>1002.1</v>
      </c>
      <c r="I488" s="5">
        <v>0</v>
      </c>
      <c r="J488" s="5">
        <v>0</v>
      </c>
      <c r="K488" s="5">
        <v>0</v>
      </c>
      <c r="L488" s="5">
        <v>3.3</v>
      </c>
      <c r="M488" s="5">
        <v>21.5</v>
      </c>
      <c r="N488">
        <v>53.3</v>
      </c>
      <c r="O488">
        <v>53.3</v>
      </c>
      <c r="P488">
        <v>12.1</v>
      </c>
      <c r="Q488">
        <v>12.2</v>
      </c>
      <c r="R488" s="54">
        <v>0.33263888888888898</v>
      </c>
      <c r="T488" s="93">
        <f t="shared" si="11"/>
        <v>12.2</v>
      </c>
      <c r="U488" s="96">
        <f t="shared" si="15"/>
        <v>-4.2000000000000011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12.4</v>
      </c>
      <c r="C489" s="5">
        <v>85</v>
      </c>
      <c r="D489" s="5">
        <v>9.9</v>
      </c>
      <c r="E489" s="5">
        <v>12.4</v>
      </c>
      <c r="F489" s="5">
        <v>10.4</v>
      </c>
      <c r="G489" s="5">
        <v>10.4</v>
      </c>
      <c r="H489" s="5">
        <v>1002</v>
      </c>
      <c r="I489" s="5">
        <v>0</v>
      </c>
      <c r="J489" s="5">
        <v>0</v>
      </c>
      <c r="K489" s="5">
        <v>0</v>
      </c>
      <c r="L489" s="5">
        <v>3.3</v>
      </c>
      <c r="M489" s="5">
        <v>21.5</v>
      </c>
      <c r="N489">
        <v>53.3</v>
      </c>
      <c r="O489">
        <v>53.3</v>
      </c>
      <c r="P489">
        <v>12.1</v>
      </c>
      <c r="Q489">
        <v>12.2</v>
      </c>
      <c r="R489" s="54">
        <v>0.33333333333333298</v>
      </c>
      <c r="T489" s="93">
        <f t="shared" si="11"/>
        <v>12.2</v>
      </c>
      <c r="U489" s="96">
        <f t="shared" si="15"/>
        <v>-4.2000000000000011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12.5</v>
      </c>
      <c r="C490" s="5">
        <v>85</v>
      </c>
      <c r="D490" s="5">
        <v>10</v>
      </c>
      <c r="E490" s="5">
        <v>12.5</v>
      </c>
      <c r="F490" s="5">
        <v>3.2</v>
      </c>
      <c r="G490" s="5">
        <v>6.1</v>
      </c>
      <c r="H490" s="5">
        <v>1001.8</v>
      </c>
      <c r="I490" s="5">
        <v>0</v>
      </c>
      <c r="J490" s="5">
        <v>0</v>
      </c>
      <c r="K490" s="5">
        <v>0</v>
      </c>
      <c r="L490" s="5">
        <v>3.3</v>
      </c>
      <c r="M490" s="5">
        <v>21.5</v>
      </c>
      <c r="N490">
        <v>53.3</v>
      </c>
      <c r="O490">
        <v>53.3</v>
      </c>
      <c r="P490">
        <v>12.1</v>
      </c>
      <c r="Q490">
        <v>12.2</v>
      </c>
      <c r="R490" s="54">
        <v>0.33402777777777798</v>
      </c>
      <c r="T490" s="93">
        <f t="shared" si="11"/>
        <v>12.2</v>
      </c>
      <c r="U490" s="96">
        <f t="shared" si="15"/>
        <v>-4.3000000000000007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12.4</v>
      </c>
      <c r="C491" s="5">
        <v>85</v>
      </c>
      <c r="D491" s="5">
        <v>9.9</v>
      </c>
      <c r="E491" s="5">
        <v>12.4</v>
      </c>
      <c r="F491" s="5">
        <v>5</v>
      </c>
      <c r="G491" s="5">
        <v>9.4</v>
      </c>
      <c r="H491" s="5">
        <v>1002.1</v>
      </c>
      <c r="I491" s="5">
        <v>0</v>
      </c>
      <c r="J491" s="5">
        <v>0</v>
      </c>
      <c r="K491" s="5">
        <v>0</v>
      </c>
      <c r="L491" s="5">
        <v>3.3</v>
      </c>
      <c r="M491" s="5">
        <v>21.5</v>
      </c>
      <c r="N491">
        <v>53.3</v>
      </c>
      <c r="O491">
        <v>53.3</v>
      </c>
      <c r="P491">
        <v>12.1</v>
      </c>
      <c r="Q491">
        <v>12.2</v>
      </c>
      <c r="R491" s="54">
        <v>0.33472222222222198</v>
      </c>
      <c r="T491" s="93">
        <f t="shared" si="11"/>
        <v>12.2</v>
      </c>
      <c r="U491" s="96">
        <f t="shared" si="15"/>
        <v>-4.2000000000000011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12.4</v>
      </c>
      <c r="C492" s="5">
        <v>85</v>
      </c>
      <c r="D492" s="5">
        <v>9.9</v>
      </c>
      <c r="E492" s="5">
        <v>12.4</v>
      </c>
      <c r="F492" s="5">
        <v>7.9</v>
      </c>
      <c r="G492" s="5">
        <v>11.9</v>
      </c>
      <c r="H492" s="5">
        <v>1001.9</v>
      </c>
      <c r="I492" s="5">
        <v>0</v>
      </c>
      <c r="J492" s="5">
        <v>0</v>
      </c>
      <c r="K492" s="5">
        <v>0</v>
      </c>
      <c r="L492" s="5">
        <v>3.3</v>
      </c>
      <c r="M492" s="5">
        <v>21.5</v>
      </c>
      <c r="N492">
        <v>53.3</v>
      </c>
      <c r="O492">
        <v>53.3</v>
      </c>
      <c r="P492">
        <v>12</v>
      </c>
      <c r="Q492">
        <v>12.2</v>
      </c>
      <c r="R492" s="54">
        <v>0.33541666666666697</v>
      </c>
      <c r="T492" s="93">
        <f t="shared" si="11"/>
        <v>12.2</v>
      </c>
      <c r="U492" s="96">
        <f>(T492-B492)-4</f>
        <v>-4.2000000000000011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12.4</v>
      </c>
      <c r="C493" s="5">
        <v>85</v>
      </c>
      <c r="D493" s="5">
        <v>9.9</v>
      </c>
      <c r="E493" s="5">
        <v>12.4</v>
      </c>
      <c r="F493" s="5">
        <v>7.9</v>
      </c>
      <c r="G493" s="5">
        <v>7.9</v>
      </c>
      <c r="H493" s="5">
        <v>1001.9</v>
      </c>
      <c r="I493" s="5">
        <v>0</v>
      </c>
      <c r="J493" s="5">
        <v>0</v>
      </c>
      <c r="K493" s="5">
        <v>0</v>
      </c>
      <c r="L493" s="5">
        <v>3.3</v>
      </c>
      <c r="M493" s="5">
        <v>21.5</v>
      </c>
      <c r="N493">
        <v>53.3</v>
      </c>
      <c r="O493">
        <v>53.3</v>
      </c>
      <c r="P493">
        <v>12</v>
      </c>
      <c r="Q493">
        <v>12.2</v>
      </c>
      <c r="R493" s="54">
        <v>0.33611111111111103</v>
      </c>
      <c r="T493" s="93">
        <f t="shared" si="11"/>
        <v>12.2</v>
      </c>
      <c r="U493" s="96">
        <f t="shared" si="15"/>
        <v>-4.2000000000000011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12.4</v>
      </c>
      <c r="C494" s="5">
        <v>86</v>
      </c>
      <c r="D494" s="5">
        <v>10.1</v>
      </c>
      <c r="E494" s="5">
        <v>12.4</v>
      </c>
      <c r="F494" s="5">
        <v>2.5</v>
      </c>
      <c r="G494" s="5">
        <v>7.2</v>
      </c>
      <c r="H494" s="5">
        <v>1002</v>
      </c>
      <c r="I494" s="5">
        <v>0</v>
      </c>
      <c r="J494" s="5">
        <v>0</v>
      </c>
      <c r="K494" s="5">
        <v>0</v>
      </c>
      <c r="L494" s="5">
        <v>3.3</v>
      </c>
      <c r="M494" s="5">
        <v>21.5</v>
      </c>
      <c r="N494">
        <v>53.3</v>
      </c>
      <c r="O494">
        <v>53.3</v>
      </c>
      <c r="P494">
        <v>12</v>
      </c>
      <c r="Q494">
        <v>12.2</v>
      </c>
      <c r="R494" s="54">
        <v>0.33680555555555602</v>
      </c>
      <c r="T494" s="93">
        <f t="shared" si="11"/>
        <v>12.2</v>
      </c>
      <c r="U494" s="96">
        <f t="shared" si="15"/>
        <v>-4.2000000000000011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12.4</v>
      </c>
      <c r="C495" s="5">
        <v>86</v>
      </c>
      <c r="D495" s="5">
        <v>10.1</v>
      </c>
      <c r="E495" s="5">
        <v>12.4</v>
      </c>
      <c r="F495" s="5">
        <v>3.2</v>
      </c>
      <c r="G495" s="5">
        <v>9.4</v>
      </c>
      <c r="H495" s="5">
        <v>1001.9</v>
      </c>
      <c r="I495" s="5">
        <v>0</v>
      </c>
      <c r="J495" s="5">
        <v>0</v>
      </c>
      <c r="K495" s="5">
        <v>0</v>
      </c>
      <c r="L495" s="5">
        <v>3.3</v>
      </c>
      <c r="M495" s="5">
        <v>21.5</v>
      </c>
      <c r="N495">
        <v>53.3</v>
      </c>
      <c r="O495">
        <v>53.3</v>
      </c>
      <c r="P495">
        <v>12</v>
      </c>
      <c r="Q495">
        <v>12.1</v>
      </c>
      <c r="R495" s="54">
        <v>0.33750000000000002</v>
      </c>
      <c r="T495" s="93">
        <f t="shared" si="11"/>
        <v>12.1</v>
      </c>
      <c r="U495" s="96">
        <f t="shared" si="15"/>
        <v>-4.3000000000000007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12.3</v>
      </c>
      <c r="C496" s="5">
        <v>86</v>
      </c>
      <c r="D496" s="5">
        <v>10</v>
      </c>
      <c r="E496" s="5">
        <v>12.3</v>
      </c>
      <c r="F496" s="5">
        <v>6.1</v>
      </c>
      <c r="G496" s="5">
        <v>11.5</v>
      </c>
      <c r="H496" s="5">
        <v>1001.9</v>
      </c>
      <c r="I496" s="5">
        <v>0</v>
      </c>
      <c r="J496" s="5">
        <v>0</v>
      </c>
      <c r="K496" s="5">
        <v>0</v>
      </c>
      <c r="L496" s="5">
        <v>3.3</v>
      </c>
      <c r="M496" s="5">
        <v>21.5</v>
      </c>
      <c r="N496">
        <v>53.3</v>
      </c>
      <c r="O496">
        <v>53.3</v>
      </c>
      <c r="P496">
        <v>11.9</v>
      </c>
      <c r="Q496">
        <v>12.1</v>
      </c>
      <c r="R496" s="54">
        <v>0.33819444444444402</v>
      </c>
      <c r="T496" s="93">
        <f t="shared" si="11"/>
        <v>12.1</v>
      </c>
      <c r="U496" s="96">
        <f t="shared" si="15"/>
        <v>-4.2000000000000011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12.4</v>
      </c>
      <c r="C497" s="5">
        <v>86</v>
      </c>
      <c r="D497" s="5">
        <v>10.1</v>
      </c>
      <c r="E497" s="5">
        <v>12.4</v>
      </c>
      <c r="F497" s="5">
        <v>4.3</v>
      </c>
      <c r="G497" s="5">
        <v>7.9</v>
      </c>
      <c r="H497" s="5">
        <v>1002</v>
      </c>
      <c r="I497" s="5">
        <v>0</v>
      </c>
      <c r="J497" s="5">
        <v>0</v>
      </c>
      <c r="K497" s="5">
        <v>0</v>
      </c>
      <c r="L497" s="5">
        <v>3.3</v>
      </c>
      <c r="M497" s="5">
        <v>21.5</v>
      </c>
      <c r="N497">
        <v>53.3</v>
      </c>
      <c r="O497">
        <v>53.3</v>
      </c>
      <c r="P497">
        <v>11.9</v>
      </c>
      <c r="Q497">
        <v>12.1</v>
      </c>
      <c r="R497" s="54">
        <v>0.33888888888888902</v>
      </c>
      <c r="T497" s="93">
        <f t="shared" si="11"/>
        <v>12.1</v>
      </c>
      <c r="U497" s="96">
        <f t="shared" si="15"/>
        <v>-4.3000000000000007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12.4</v>
      </c>
      <c r="C498" s="5">
        <v>86</v>
      </c>
      <c r="D498" s="5">
        <v>10.1</v>
      </c>
      <c r="E498" s="5">
        <v>12.4</v>
      </c>
      <c r="F498" s="5">
        <v>8.3000000000000007</v>
      </c>
      <c r="G498" s="5">
        <v>9.6999999999999993</v>
      </c>
      <c r="H498" s="5">
        <v>1001.9</v>
      </c>
      <c r="I498" s="5">
        <v>0</v>
      </c>
      <c r="J498" s="5">
        <v>0</v>
      </c>
      <c r="K498" s="5">
        <v>0</v>
      </c>
      <c r="L498" s="5">
        <v>3.3</v>
      </c>
      <c r="M498" s="5">
        <v>21.5</v>
      </c>
      <c r="N498">
        <v>53.3</v>
      </c>
      <c r="O498">
        <v>53.3</v>
      </c>
      <c r="P498">
        <v>11.9</v>
      </c>
      <c r="Q498">
        <v>12.1</v>
      </c>
      <c r="R498" s="54">
        <v>0.33958333333333302</v>
      </c>
      <c r="T498" s="93">
        <f t="shared" ref="T498:T561" si="16">MAX($P498,$Q498)</f>
        <v>12.1</v>
      </c>
      <c r="U498" s="96">
        <f t="shared" si="15"/>
        <v>-4.3000000000000007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12.4</v>
      </c>
      <c r="C499" s="5">
        <v>86</v>
      </c>
      <c r="D499" s="5">
        <v>10.1</v>
      </c>
      <c r="E499" s="5">
        <v>12.4</v>
      </c>
      <c r="F499" s="5">
        <v>7.6</v>
      </c>
      <c r="G499" s="5">
        <v>11.5</v>
      </c>
      <c r="H499" s="5">
        <v>1001.9</v>
      </c>
      <c r="I499" s="5">
        <v>0</v>
      </c>
      <c r="J499" s="5">
        <v>0</v>
      </c>
      <c r="K499" s="5">
        <v>0</v>
      </c>
      <c r="L499" s="5">
        <v>3.3</v>
      </c>
      <c r="M499" s="5">
        <v>21.5</v>
      </c>
      <c r="N499">
        <v>53.3</v>
      </c>
      <c r="O499">
        <v>53.3</v>
      </c>
      <c r="P499">
        <v>11.9</v>
      </c>
      <c r="Q499">
        <v>12.1</v>
      </c>
      <c r="R499" s="54">
        <v>0.34027777777777801</v>
      </c>
      <c r="T499" s="93">
        <f t="shared" si="16"/>
        <v>12.1</v>
      </c>
      <c r="U499" s="96">
        <f t="shared" si="15"/>
        <v>-4.3000000000000007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12.4</v>
      </c>
      <c r="C500" s="5">
        <v>86</v>
      </c>
      <c r="D500" s="5">
        <v>10.1</v>
      </c>
      <c r="E500" s="5">
        <v>12.4</v>
      </c>
      <c r="F500" s="5">
        <v>6.5</v>
      </c>
      <c r="G500" s="5">
        <v>7.6</v>
      </c>
      <c r="H500" s="5">
        <v>1002</v>
      </c>
      <c r="I500" s="5">
        <v>0</v>
      </c>
      <c r="J500" s="5">
        <v>0</v>
      </c>
      <c r="K500" s="5">
        <v>0</v>
      </c>
      <c r="L500" s="5">
        <v>3.3</v>
      </c>
      <c r="M500" s="5">
        <v>21.5</v>
      </c>
      <c r="N500">
        <v>53.3</v>
      </c>
      <c r="O500">
        <v>53.3</v>
      </c>
      <c r="P500">
        <v>11.9</v>
      </c>
      <c r="Q500">
        <v>12</v>
      </c>
      <c r="R500" s="54">
        <v>0.34097222222222201</v>
      </c>
      <c r="T500" s="93">
        <f t="shared" si="16"/>
        <v>12</v>
      </c>
      <c r="U500" s="96">
        <f t="shared" si="15"/>
        <v>-4.4000000000000004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12.4</v>
      </c>
      <c r="C501" s="5">
        <v>86</v>
      </c>
      <c r="D501" s="5">
        <v>10.1</v>
      </c>
      <c r="E501" s="5">
        <v>12.4</v>
      </c>
      <c r="F501" s="5">
        <v>9.6999999999999993</v>
      </c>
      <c r="G501" s="5">
        <v>10.1</v>
      </c>
      <c r="H501" s="5">
        <v>1002</v>
      </c>
      <c r="I501" s="5">
        <v>0</v>
      </c>
      <c r="J501" s="5">
        <v>0</v>
      </c>
      <c r="K501" s="5">
        <v>0</v>
      </c>
      <c r="L501" s="5">
        <v>3.3</v>
      </c>
      <c r="M501" s="5">
        <v>21.5</v>
      </c>
      <c r="N501">
        <v>53.3</v>
      </c>
      <c r="O501">
        <v>53.3</v>
      </c>
      <c r="P501">
        <v>11.9</v>
      </c>
      <c r="Q501">
        <v>12.1</v>
      </c>
      <c r="R501" s="54">
        <v>0.34166666666666701</v>
      </c>
      <c r="T501" s="93">
        <f t="shared" si="16"/>
        <v>12.1</v>
      </c>
      <c r="U501" s="96">
        <f t="shared" si="15"/>
        <v>-4.3000000000000007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12.3</v>
      </c>
      <c r="C502" s="5">
        <v>86</v>
      </c>
      <c r="D502" s="5">
        <v>10</v>
      </c>
      <c r="E502" s="5">
        <v>12.3</v>
      </c>
      <c r="F502" s="5">
        <v>3.2</v>
      </c>
      <c r="G502" s="5">
        <v>6.5</v>
      </c>
      <c r="H502" s="5">
        <v>1001.8</v>
      </c>
      <c r="I502" s="5">
        <v>0</v>
      </c>
      <c r="J502" s="5">
        <v>0</v>
      </c>
      <c r="K502" s="5">
        <v>0</v>
      </c>
      <c r="L502" s="5">
        <v>3.3</v>
      </c>
      <c r="M502" s="5">
        <v>21.5</v>
      </c>
      <c r="N502">
        <v>53.3</v>
      </c>
      <c r="O502">
        <v>53.3</v>
      </c>
      <c r="P502">
        <v>12</v>
      </c>
      <c r="Q502">
        <v>12.1</v>
      </c>
      <c r="R502" s="54">
        <v>0.34236111111111101</v>
      </c>
      <c r="T502" s="93">
        <f t="shared" si="16"/>
        <v>12.1</v>
      </c>
      <c r="U502" s="96">
        <f t="shared" si="15"/>
        <v>-4.2000000000000011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12.3</v>
      </c>
      <c r="C503" s="5">
        <v>86</v>
      </c>
      <c r="D503" s="5">
        <v>10</v>
      </c>
      <c r="E503" s="5">
        <v>12.3</v>
      </c>
      <c r="F503" s="5">
        <v>4</v>
      </c>
      <c r="G503" s="5">
        <v>5</v>
      </c>
      <c r="H503" s="5">
        <v>1001.7</v>
      </c>
      <c r="I503" s="5">
        <v>0</v>
      </c>
      <c r="J503" s="5">
        <v>0</v>
      </c>
      <c r="K503" s="5">
        <v>0</v>
      </c>
      <c r="L503" s="5">
        <v>3.3</v>
      </c>
      <c r="M503" s="5">
        <v>21.5</v>
      </c>
      <c r="N503">
        <v>53.3</v>
      </c>
      <c r="O503">
        <v>53.3</v>
      </c>
      <c r="P503">
        <v>12</v>
      </c>
      <c r="Q503">
        <v>12.1</v>
      </c>
      <c r="R503" s="54">
        <v>0.343055555555556</v>
      </c>
      <c r="T503" s="93">
        <f t="shared" si="16"/>
        <v>12.1</v>
      </c>
      <c r="U503" s="96">
        <f t="shared" si="15"/>
        <v>-4.2000000000000011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12.4</v>
      </c>
      <c r="C504" s="5">
        <v>86</v>
      </c>
      <c r="D504" s="5">
        <v>10.1</v>
      </c>
      <c r="E504" s="5">
        <v>12.4</v>
      </c>
      <c r="F504" s="5">
        <v>8.3000000000000007</v>
      </c>
      <c r="G504" s="5">
        <v>11.2</v>
      </c>
      <c r="H504" s="5">
        <v>1002</v>
      </c>
      <c r="I504" s="5">
        <v>0</v>
      </c>
      <c r="J504" s="5">
        <v>0</v>
      </c>
      <c r="K504" s="5">
        <v>0</v>
      </c>
      <c r="L504" s="5">
        <v>3.3</v>
      </c>
      <c r="M504" s="5">
        <v>21.5</v>
      </c>
      <c r="N504">
        <v>53.3</v>
      </c>
      <c r="O504">
        <v>53.3</v>
      </c>
      <c r="P504">
        <v>12</v>
      </c>
      <c r="Q504">
        <v>12.1</v>
      </c>
      <c r="R504" s="54">
        <v>0.34375</v>
      </c>
      <c r="T504" s="93">
        <f t="shared" si="16"/>
        <v>12.1</v>
      </c>
      <c r="U504" s="96">
        <f t="shared" si="15"/>
        <v>-4.3000000000000007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12.4</v>
      </c>
      <c r="C505" s="5">
        <v>86</v>
      </c>
      <c r="D505" s="5">
        <v>10.1</v>
      </c>
      <c r="E505" s="5">
        <v>12.4</v>
      </c>
      <c r="F505" s="5">
        <v>10.8</v>
      </c>
      <c r="G505" s="5">
        <v>15.1</v>
      </c>
      <c r="H505" s="5">
        <v>1001.9</v>
      </c>
      <c r="I505" s="5">
        <v>0</v>
      </c>
      <c r="J505" s="5">
        <v>0</v>
      </c>
      <c r="K505" s="5">
        <v>0</v>
      </c>
      <c r="L505" s="5">
        <v>3.3</v>
      </c>
      <c r="M505" s="5">
        <v>21.5</v>
      </c>
      <c r="N505">
        <v>53.3</v>
      </c>
      <c r="O505">
        <v>53.3</v>
      </c>
      <c r="P505">
        <v>12</v>
      </c>
      <c r="Q505">
        <v>12.1</v>
      </c>
      <c r="R505" s="54">
        <v>0.344444444444444</v>
      </c>
      <c r="T505" s="93">
        <f t="shared" si="16"/>
        <v>12.1</v>
      </c>
      <c r="U505" s="96">
        <f t="shared" si="15"/>
        <v>-4.3000000000000007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12.4</v>
      </c>
      <c r="C506" s="5">
        <v>86</v>
      </c>
      <c r="D506" s="5">
        <v>10.1</v>
      </c>
      <c r="E506" s="5">
        <v>12.4</v>
      </c>
      <c r="F506" s="5">
        <v>6.5</v>
      </c>
      <c r="G506" s="5">
        <v>7.9</v>
      </c>
      <c r="H506" s="5">
        <v>1001.8</v>
      </c>
      <c r="I506" s="5">
        <v>0</v>
      </c>
      <c r="J506" s="5">
        <v>0</v>
      </c>
      <c r="K506" s="5">
        <v>0</v>
      </c>
      <c r="L506" s="5">
        <v>3.3</v>
      </c>
      <c r="M506" s="5">
        <v>21.5</v>
      </c>
      <c r="N506">
        <v>53.3</v>
      </c>
      <c r="O506">
        <v>53.3</v>
      </c>
      <c r="P506">
        <v>12</v>
      </c>
      <c r="Q506">
        <v>12.1</v>
      </c>
      <c r="R506" s="54">
        <v>0.34513888888888899</v>
      </c>
      <c r="T506" s="93">
        <f t="shared" si="16"/>
        <v>12.1</v>
      </c>
      <c r="U506" s="96">
        <f t="shared" si="15"/>
        <v>-4.3000000000000007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12.5</v>
      </c>
      <c r="C507" s="5">
        <v>86</v>
      </c>
      <c r="D507" s="5">
        <v>10.199999999999999</v>
      </c>
      <c r="E507" s="5">
        <v>12.5</v>
      </c>
      <c r="F507" s="5">
        <v>6.8</v>
      </c>
      <c r="G507" s="5">
        <v>7.9</v>
      </c>
      <c r="H507" s="5">
        <v>1001.8</v>
      </c>
      <c r="I507" s="5">
        <v>0</v>
      </c>
      <c r="J507" s="5">
        <v>0</v>
      </c>
      <c r="K507" s="5">
        <v>0</v>
      </c>
      <c r="L507" s="5">
        <v>3.3</v>
      </c>
      <c r="M507" s="5">
        <v>21.5</v>
      </c>
      <c r="N507">
        <v>53.3</v>
      </c>
      <c r="O507">
        <v>53.3</v>
      </c>
      <c r="P507">
        <v>12</v>
      </c>
      <c r="Q507">
        <v>12.1</v>
      </c>
      <c r="R507" s="54">
        <v>0.34583333333333299</v>
      </c>
      <c r="T507" s="93">
        <f t="shared" si="16"/>
        <v>12.1</v>
      </c>
      <c r="U507" s="96">
        <f t="shared" si="15"/>
        <v>-4.4000000000000004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12.4</v>
      </c>
      <c r="C508" s="5">
        <v>86</v>
      </c>
      <c r="D508" s="5">
        <v>10.1</v>
      </c>
      <c r="E508" s="5">
        <v>12.4</v>
      </c>
      <c r="F508" s="5">
        <v>7.9</v>
      </c>
      <c r="G508" s="5">
        <v>10.8</v>
      </c>
      <c r="H508" s="5">
        <v>1001.9</v>
      </c>
      <c r="I508" s="5">
        <v>0</v>
      </c>
      <c r="J508" s="5">
        <v>0</v>
      </c>
      <c r="K508" s="5">
        <v>0</v>
      </c>
      <c r="L508" s="5">
        <v>3.3</v>
      </c>
      <c r="M508" s="5">
        <v>21.5</v>
      </c>
      <c r="N508">
        <v>53.3</v>
      </c>
      <c r="O508">
        <v>53.3</v>
      </c>
      <c r="P508">
        <v>12.1</v>
      </c>
      <c r="Q508">
        <v>12.1</v>
      </c>
      <c r="R508" s="54">
        <v>0.34652777777777799</v>
      </c>
      <c r="T508" s="93">
        <f t="shared" si="16"/>
        <v>12.1</v>
      </c>
      <c r="U508" s="96">
        <f t="shared" si="15"/>
        <v>-4.3000000000000007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12.4</v>
      </c>
      <c r="C509" s="5">
        <v>86</v>
      </c>
      <c r="D509" s="5">
        <v>10.1</v>
      </c>
      <c r="E509" s="5">
        <v>12.4</v>
      </c>
      <c r="F509" s="5">
        <v>6.1</v>
      </c>
      <c r="G509" s="5">
        <v>13.7</v>
      </c>
      <c r="H509" s="5">
        <v>1001.9</v>
      </c>
      <c r="I509" s="5">
        <v>0</v>
      </c>
      <c r="J509" s="5">
        <v>0</v>
      </c>
      <c r="K509" s="5">
        <v>0</v>
      </c>
      <c r="L509" s="5">
        <v>3.3</v>
      </c>
      <c r="M509" s="5">
        <v>21.5</v>
      </c>
      <c r="N509">
        <v>53.3</v>
      </c>
      <c r="O509">
        <v>53.3</v>
      </c>
      <c r="P509">
        <v>12.1</v>
      </c>
      <c r="Q509">
        <v>12.1</v>
      </c>
      <c r="R509" s="54">
        <v>0.34722222222222199</v>
      </c>
      <c r="T509" s="93">
        <f t="shared" si="16"/>
        <v>12.1</v>
      </c>
      <c r="U509" s="96">
        <f t="shared" si="15"/>
        <v>-4.3000000000000007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12.4</v>
      </c>
      <c r="C510" s="5">
        <v>86</v>
      </c>
      <c r="D510" s="5">
        <v>10.1</v>
      </c>
      <c r="E510" s="5">
        <v>12.4</v>
      </c>
      <c r="F510" s="5">
        <v>5</v>
      </c>
      <c r="G510" s="5">
        <v>8.3000000000000007</v>
      </c>
      <c r="H510" s="5">
        <v>1001.7</v>
      </c>
      <c r="I510" s="5">
        <v>0</v>
      </c>
      <c r="J510" s="5">
        <v>0</v>
      </c>
      <c r="K510" s="5">
        <v>0</v>
      </c>
      <c r="L510" s="5">
        <v>3.3</v>
      </c>
      <c r="M510" s="5">
        <v>21.5</v>
      </c>
      <c r="N510">
        <v>53.3</v>
      </c>
      <c r="O510">
        <v>53.3</v>
      </c>
      <c r="P510">
        <v>12.1</v>
      </c>
      <c r="Q510">
        <v>12.2</v>
      </c>
      <c r="R510" s="54">
        <v>0.34791666666666698</v>
      </c>
      <c r="T510" s="93">
        <f t="shared" si="16"/>
        <v>12.2</v>
      </c>
      <c r="U510" s="96">
        <f t="shared" si="15"/>
        <v>-4.2000000000000011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12.5</v>
      </c>
      <c r="C511" s="5">
        <v>86</v>
      </c>
      <c r="D511" s="5">
        <v>10.199999999999999</v>
      </c>
      <c r="E511" s="5">
        <v>12.5</v>
      </c>
      <c r="F511" s="5">
        <v>5.4</v>
      </c>
      <c r="G511" s="5">
        <v>8.3000000000000007</v>
      </c>
      <c r="H511" s="5">
        <v>1001.8</v>
      </c>
      <c r="I511" s="5">
        <v>0</v>
      </c>
      <c r="J511" s="5">
        <v>0</v>
      </c>
      <c r="K511" s="5">
        <v>0</v>
      </c>
      <c r="L511" s="5">
        <v>3.3</v>
      </c>
      <c r="M511" s="5">
        <v>21.5</v>
      </c>
      <c r="N511">
        <v>53.3</v>
      </c>
      <c r="O511">
        <v>53.3</v>
      </c>
      <c r="P511">
        <v>12.1</v>
      </c>
      <c r="Q511">
        <v>12.2</v>
      </c>
      <c r="R511" s="54">
        <v>0.34861111111111098</v>
      </c>
      <c r="T511" s="93">
        <f t="shared" si="16"/>
        <v>12.2</v>
      </c>
      <c r="U511" s="96">
        <f t="shared" si="15"/>
        <v>-4.3000000000000007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12.5</v>
      </c>
      <c r="C512" s="5">
        <v>86</v>
      </c>
      <c r="D512" s="5">
        <v>10.199999999999999</v>
      </c>
      <c r="E512" s="5">
        <v>12.5</v>
      </c>
      <c r="F512" s="5">
        <v>5</v>
      </c>
      <c r="G512" s="5">
        <v>7.6</v>
      </c>
      <c r="H512" s="5">
        <v>1001.8</v>
      </c>
      <c r="I512" s="5">
        <v>0</v>
      </c>
      <c r="J512" s="5">
        <v>0</v>
      </c>
      <c r="K512" s="5">
        <v>0</v>
      </c>
      <c r="L512" s="5">
        <v>3.3</v>
      </c>
      <c r="M512" s="5">
        <v>21.5</v>
      </c>
      <c r="N512">
        <v>53.3</v>
      </c>
      <c r="O512">
        <v>53.3</v>
      </c>
      <c r="P512">
        <v>12.1</v>
      </c>
      <c r="Q512">
        <v>12.1</v>
      </c>
      <c r="R512" s="54">
        <v>0.34930555555555598</v>
      </c>
      <c r="T512" s="93">
        <f t="shared" si="16"/>
        <v>12.1</v>
      </c>
      <c r="U512" s="96">
        <f t="shared" si="15"/>
        <v>-4.4000000000000004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12.5</v>
      </c>
      <c r="C513" s="5">
        <v>85</v>
      </c>
      <c r="D513" s="5">
        <v>10</v>
      </c>
      <c r="E513" s="5">
        <v>12.5</v>
      </c>
      <c r="F513" s="5">
        <v>9.4</v>
      </c>
      <c r="G513" s="5">
        <v>11.9</v>
      </c>
      <c r="H513" s="5">
        <v>1001.7</v>
      </c>
      <c r="I513" s="5">
        <v>10</v>
      </c>
      <c r="J513" s="5">
        <v>0</v>
      </c>
      <c r="K513" s="5">
        <v>0</v>
      </c>
      <c r="L513" s="5">
        <v>3.3</v>
      </c>
      <c r="M513" s="5">
        <v>21.5</v>
      </c>
      <c r="N513">
        <v>53.3</v>
      </c>
      <c r="O513">
        <v>53.3</v>
      </c>
      <c r="P513">
        <v>12.1</v>
      </c>
      <c r="Q513">
        <v>12.2</v>
      </c>
      <c r="R513" s="54">
        <v>0.35</v>
      </c>
      <c r="T513" s="93">
        <f t="shared" si="16"/>
        <v>12.2</v>
      </c>
      <c r="U513" s="96">
        <f t="shared" si="15"/>
        <v>-4.3000000000000007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12.6</v>
      </c>
      <c r="C514" s="5">
        <v>85</v>
      </c>
      <c r="D514" s="5">
        <v>10.1</v>
      </c>
      <c r="E514" s="5">
        <v>12.6</v>
      </c>
      <c r="F514" s="5">
        <v>8.6</v>
      </c>
      <c r="G514" s="5">
        <v>9.4</v>
      </c>
      <c r="H514" s="5">
        <v>1001.7</v>
      </c>
      <c r="I514" s="5">
        <v>10</v>
      </c>
      <c r="J514" s="5">
        <v>0</v>
      </c>
      <c r="K514" s="5">
        <v>0</v>
      </c>
      <c r="L514" s="5">
        <v>3.3</v>
      </c>
      <c r="M514" s="5">
        <v>21.5</v>
      </c>
      <c r="N514">
        <v>53.3</v>
      </c>
      <c r="O514">
        <v>53.3</v>
      </c>
      <c r="P514">
        <v>12.1</v>
      </c>
      <c r="Q514">
        <v>12.2</v>
      </c>
      <c r="R514" s="54">
        <v>0.35069444444444398</v>
      </c>
      <c r="T514" s="93">
        <f t="shared" si="16"/>
        <v>12.2</v>
      </c>
      <c r="U514" s="96">
        <f t="shared" si="15"/>
        <v>-4.4000000000000004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12.6</v>
      </c>
      <c r="C515" s="5">
        <v>85</v>
      </c>
      <c r="D515" s="5">
        <v>10.1</v>
      </c>
      <c r="E515" s="5">
        <v>12.6</v>
      </c>
      <c r="F515" s="5">
        <v>8.3000000000000007</v>
      </c>
      <c r="G515" s="5">
        <v>14.8</v>
      </c>
      <c r="H515" s="5">
        <v>1001.5</v>
      </c>
      <c r="I515" s="5">
        <v>10</v>
      </c>
      <c r="J515" s="5">
        <v>0</v>
      </c>
      <c r="K515" s="5">
        <v>0</v>
      </c>
      <c r="L515" s="5">
        <v>3.3</v>
      </c>
      <c r="M515" s="5">
        <v>21.5</v>
      </c>
      <c r="N515">
        <v>53.3</v>
      </c>
      <c r="O515">
        <v>53.3</v>
      </c>
      <c r="P515">
        <v>12.1</v>
      </c>
      <c r="Q515">
        <v>12.2</v>
      </c>
      <c r="R515" s="54">
        <v>0.35138888888888897</v>
      </c>
      <c r="T515" s="93">
        <f t="shared" si="16"/>
        <v>12.2</v>
      </c>
      <c r="U515" s="96">
        <f t="shared" si="15"/>
        <v>-4.4000000000000004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12.6</v>
      </c>
      <c r="C516" s="5">
        <v>85</v>
      </c>
      <c r="D516" s="5">
        <v>10.1</v>
      </c>
      <c r="E516" s="5">
        <v>12.6</v>
      </c>
      <c r="F516" s="5">
        <v>9</v>
      </c>
      <c r="G516" s="5">
        <v>9</v>
      </c>
      <c r="H516" s="5">
        <v>1001.7</v>
      </c>
      <c r="I516" s="5">
        <v>10</v>
      </c>
      <c r="J516" s="5">
        <v>0</v>
      </c>
      <c r="K516" s="5">
        <v>0</v>
      </c>
      <c r="L516" s="5">
        <v>3.3</v>
      </c>
      <c r="M516" s="5">
        <v>21.5</v>
      </c>
      <c r="N516">
        <v>53.3</v>
      </c>
      <c r="O516">
        <v>53.3</v>
      </c>
      <c r="P516">
        <v>12.1</v>
      </c>
      <c r="Q516">
        <v>12.2</v>
      </c>
      <c r="R516" s="54">
        <v>0.35208333333333303</v>
      </c>
      <c r="T516" s="93">
        <f t="shared" si="16"/>
        <v>12.2</v>
      </c>
      <c r="U516" s="96">
        <f t="shared" si="15"/>
        <v>-4.4000000000000004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12.6</v>
      </c>
      <c r="C517" s="5">
        <v>85</v>
      </c>
      <c r="D517" s="5">
        <v>10.1</v>
      </c>
      <c r="E517" s="5">
        <v>12.6</v>
      </c>
      <c r="F517" s="5">
        <v>5</v>
      </c>
      <c r="G517" s="5">
        <v>21.2</v>
      </c>
      <c r="H517" s="5">
        <v>1001.8</v>
      </c>
      <c r="I517" s="5">
        <v>20</v>
      </c>
      <c r="J517" s="5">
        <v>0</v>
      </c>
      <c r="K517" s="5">
        <v>0</v>
      </c>
      <c r="L517" s="5">
        <v>3.3</v>
      </c>
      <c r="M517" s="5">
        <v>21.5</v>
      </c>
      <c r="N517">
        <v>53.3</v>
      </c>
      <c r="O517">
        <v>53.3</v>
      </c>
      <c r="P517">
        <v>12.1</v>
      </c>
      <c r="Q517">
        <v>12.2</v>
      </c>
      <c r="R517" s="54">
        <v>0.35277777777777802</v>
      </c>
      <c r="T517" s="93">
        <f t="shared" si="16"/>
        <v>12.2</v>
      </c>
      <c r="U517" s="96">
        <f t="shared" si="15"/>
        <v>-4.4000000000000004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12.6</v>
      </c>
      <c r="C518" s="5">
        <v>85</v>
      </c>
      <c r="D518" s="5">
        <v>10.1</v>
      </c>
      <c r="E518" s="5">
        <v>12.6</v>
      </c>
      <c r="F518" s="5">
        <v>8.3000000000000007</v>
      </c>
      <c r="G518" s="5">
        <v>10.8</v>
      </c>
      <c r="H518" s="5">
        <v>1001.7</v>
      </c>
      <c r="I518" s="5">
        <v>20</v>
      </c>
      <c r="J518" s="5">
        <v>0</v>
      </c>
      <c r="K518" s="5">
        <v>0</v>
      </c>
      <c r="L518" s="5">
        <v>3.3</v>
      </c>
      <c r="M518" s="5">
        <v>21.5</v>
      </c>
      <c r="N518">
        <v>53.3</v>
      </c>
      <c r="O518">
        <v>53.3</v>
      </c>
      <c r="P518">
        <v>12.1</v>
      </c>
      <c r="Q518">
        <v>12.2</v>
      </c>
      <c r="R518" s="54">
        <v>0.35347222222222202</v>
      </c>
      <c r="T518" s="93">
        <f t="shared" si="16"/>
        <v>12.2</v>
      </c>
      <c r="U518" s="96">
        <f t="shared" si="15"/>
        <v>-4.4000000000000004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12.5</v>
      </c>
      <c r="C519" s="5">
        <v>85</v>
      </c>
      <c r="D519" s="5">
        <v>10</v>
      </c>
      <c r="E519" s="5">
        <v>12.5</v>
      </c>
      <c r="F519" s="5">
        <v>7.6</v>
      </c>
      <c r="G519" s="5">
        <v>10.1</v>
      </c>
      <c r="H519" s="5">
        <v>1001.5</v>
      </c>
      <c r="I519" s="5">
        <v>20</v>
      </c>
      <c r="J519" s="5">
        <v>0</v>
      </c>
      <c r="K519" s="5">
        <v>0</v>
      </c>
      <c r="L519" s="5">
        <v>3.3</v>
      </c>
      <c r="M519" s="5">
        <v>21.5</v>
      </c>
      <c r="N519">
        <v>53.3</v>
      </c>
      <c r="O519">
        <v>53.3</v>
      </c>
      <c r="P519">
        <v>12.1</v>
      </c>
      <c r="Q519">
        <v>12.2</v>
      </c>
      <c r="R519" s="54">
        <v>0.35416666666666702</v>
      </c>
      <c r="T519" s="93">
        <f t="shared" si="16"/>
        <v>12.2</v>
      </c>
      <c r="U519" s="96">
        <f t="shared" si="15"/>
        <v>-4.3000000000000007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12.5</v>
      </c>
      <c r="C520" s="5">
        <v>85</v>
      </c>
      <c r="D520" s="5">
        <v>10</v>
      </c>
      <c r="E520" s="5">
        <v>12.5</v>
      </c>
      <c r="F520" s="5">
        <v>9.4</v>
      </c>
      <c r="G520" s="5">
        <v>10.8</v>
      </c>
      <c r="H520" s="5">
        <v>1001.8</v>
      </c>
      <c r="I520" s="5">
        <v>30</v>
      </c>
      <c r="J520" s="5">
        <v>0</v>
      </c>
      <c r="K520" s="5">
        <v>0</v>
      </c>
      <c r="L520" s="5">
        <v>3.3</v>
      </c>
      <c r="M520" s="5">
        <v>21.5</v>
      </c>
      <c r="N520">
        <v>53.3</v>
      </c>
      <c r="O520">
        <v>53.3</v>
      </c>
      <c r="P520">
        <v>12.1</v>
      </c>
      <c r="Q520">
        <v>12.2</v>
      </c>
      <c r="R520" s="54">
        <v>0.35486111111111102</v>
      </c>
      <c r="T520" s="93">
        <f t="shared" si="16"/>
        <v>12.2</v>
      </c>
      <c r="U520" s="96">
        <f t="shared" si="15"/>
        <v>-4.3000000000000007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12.5</v>
      </c>
      <c r="C521" s="5">
        <v>86</v>
      </c>
      <c r="D521" s="5">
        <v>10.199999999999999</v>
      </c>
      <c r="E521" s="5">
        <v>12.5</v>
      </c>
      <c r="F521" s="5">
        <v>5.8</v>
      </c>
      <c r="G521" s="5">
        <v>5.8</v>
      </c>
      <c r="H521" s="5">
        <v>1001.6</v>
      </c>
      <c r="I521" s="5">
        <v>30</v>
      </c>
      <c r="J521" s="5">
        <v>0</v>
      </c>
      <c r="K521" s="5">
        <v>0</v>
      </c>
      <c r="L521" s="5">
        <v>3.3</v>
      </c>
      <c r="M521" s="5">
        <v>21.5</v>
      </c>
      <c r="N521">
        <v>53.3</v>
      </c>
      <c r="O521">
        <v>53.3</v>
      </c>
      <c r="P521">
        <v>12.1</v>
      </c>
      <c r="Q521">
        <v>12.2</v>
      </c>
      <c r="R521" s="54">
        <v>0.35555555555555601</v>
      </c>
      <c r="T521" s="93">
        <f t="shared" si="16"/>
        <v>12.2</v>
      </c>
      <c r="U521" s="96">
        <f t="shared" si="15"/>
        <v>-4.3000000000000007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12.5</v>
      </c>
      <c r="C522" s="5">
        <v>86</v>
      </c>
      <c r="D522" s="5">
        <v>10.199999999999999</v>
      </c>
      <c r="E522" s="5">
        <v>12.5</v>
      </c>
      <c r="F522" s="5">
        <v>3.6</v>
      </c>
      <c r="G522" s="5">
        <v>6.5</v>
      </c>
      <c r="H522" s="5">
        <v>1001.8</v>
      </c>
      <c r="I522" s="5">
        <v>30</v>
      </c>
      <c r="J522" s="5">
        <v>0</v>
      </c>
      <c r="K522" s="5">
        <v>0</v>
      </c>
      <c r="L522" s="5">
        <v>3.3</v>
      </c>
      <c r="M522" s="5">
        <v>21.5</v>
      </c>
      <c r="N522">
        <v>53.3</v>
      </c>
      <c r="O522">
        <v>53.3</v>
      </c>
      <c r="P522">
        <v>12.1</v>
      </c>
      <c r="Q522">
        <v>12.2</v>
      </c>
      <c r="R522" s="54">
        <v>0.35625000000000001</v>
      </c>
      <c r="T522" s="93">
        <f t="shared" si="16"/>
        <v>12.2</v>
      </c>
      <c r="U522" s="96">
        <f t="shared" si="15"/>
        <v>-4.3000000000000007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12.5</v>
      </c>
      <c r="C523" s="5">
        <v>86</v>
      </c>
      <c r="D523" s="5">
        <v>10.199999999999999</v>
      </c>
      <c r="E523" s="5">
        <v>12.5</v>
      </c>
      <c r="F523" s="5">
        <v>6.8</v>
      </c>
      <c r="G523" s="5">
        <v>7.6</v>
      </c>
      <c r="H523" s="5">
        <v>1001.6</v>
      </c>
      <c r="I523" s="5">
        <v>30</v>
      </c>
      <c r="J523" s="5">
        <v>0</v>
      </c>
      <c r="K523" s="5">
        <v>0</v>
      </c>
      <c r="L523" s="5">
        <v>3.3</v>
      </c>
      <c r="M523" s="5">
        <v>21.5</v>
      </c>
      <c r="N523">
        <v>53.3</v>
      </c>
      <c r="O523">
        <v>53.3</v>
      </c>
      <c r="P523">
        <v>12.1</v>
      </c>
      <c r="Q523">
        <v>12.2</v>
      </c>
      <c r="R523" s="54">
        <v>0.35694444444444401</v>
      </c>
      <c r="T523" s="93">
        <f t="shared" si="16"/>
        <v>12.2</v>
      </c>
      <c r="U523" s="96">
        <f t="shared" si="15"/>
        <v>-4.3000000000000007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12.5</v>
      </c>
      <c r="C524" s="5">
        <v>86</v>
      </c>
      <c r="D524" s="5">
        <v>10.199999999999999</v>
      </c>
      <c r="E524" s="5">
        <v>12.5</v>
      </c>
      <c r="F524" s="5">
        <v>2.5</v>
      </c>
      <c r="G524" s="5">
        <v>8.3000000000000007</v>
      </c>
      <c r="H524" s="5">
        <v>1001.5</v>
      </c>
      <c r="I524" s="5">
        <v>40</v>
      </c>
      <c r="J524" s="5">
        <v>0</v>
      </c>
      <c r="K524" s="5">
        <v>0</v>
      </c>
      <c r="L524" s="5">
        <v>3.3</v>
      </c>
      <c r="M524" s="5">
        <v>21.5</v>
      </c>
      <c r="N524">
        <v>53.3</v>
      </c>
      <c r="O524">
        <v>53.3</v>
      </c>
      <c r="P524">
        <v>12.1</v>
      </c>
      <c r="Q524">
        <v>12.1</v>
      </c>
      <c r="R524" s="54">
        <v>0.35763888888888901</v>
      </c>
      <c r="T524" s="93">
        <f t="shared" si="16"/>
        <v>12.1</v>
      </c>
      <c r="U524" s="96">
        <f t="shared" si="15"/>
        <v>-4.4000000000000004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12.4</v>
      </c>
      <c r="C525" s="5">
        <v>86</v>
      </c>
      <c r="D525" s="5">
        <v>10.1</v>
      </c>
      <c r="E525" s="5">
        <v>12.4</v>
      </c>
      <c r="F525" s="5">
        <v>1.8</v>
      </c>
      <c r="G525" s="5">
        <v>11.9</v>
      </c>
      <c r="H525" s="5">
        <v>1001.6</v>
      </c>
      <c r="I525" s="5">
        <v>50</v>
      </c>
      <c r="J525" s="5">
        <v>0</v>
      </c>
      <c r="K525" s="5">
        <v>0</v>
      </c>
      <c r="L525" s="5">
        <v>3.3</v>
      </c>
      <c r="M525" s="5">
        <v>21.5</v>
      </c>
      <c r="N525">
        <v>53.3</v>
      </c>
      <c r="O525">
        <v>53.3</v>
      </c>
      <c r="P525">
        <v>12.1</v>
      </c>
      <c r="Q525">
        <v>12.2</v>
      </c>
      <c r="R525" s="54">
        <v>0.358333333333333</v>
      </c>
      <c r="T525" s="93">
        <f t="shared" si="16"/>
        <v>12.2</v>
      </c>
      <c r="U525" s="96">
        <f t="shared" si="15"/>
        <v>-4.2000000000000011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12.4</v>
      </c>
      <c r="C526" s="5">
        <v>86</v>
      </c>
      <c r="D526" s="5">
        <v>10.1</v>
      </c>
      <c r="E526" s="5">
        <v>12.4</v>
      </c>
      <c r="F526" s="5">
        <v>2.9</v>
      </c>
      <c r="G526" s="5">
        <v>12.2</v>
      </c>
      <c r="H526" s="5">
        <v>1001.8</v>
      </c>
      <c r="I526" s="5">
        <v>50</v>
      </c>
      <c r="J526" s="5">
        <v>0</v>
      </c>
      <c r="K526" s="5">
        <v>0</v>
      </c>
      <c r="L526" s="5">
        <v>3.3</v>
      </c>
      <c r="M526" s="5">
        <v>21.5</v>
      </c>
      <c r="N526">
        <v>53.3</v>
      </c>
      <c r="O526">
        <v>53.3</v>
      </c>
      <c r="P526">
        <v>12.1</v>
      </c>
      <c r="Q526">
        <v>12.2</v>
      </c>
      <c r="R526" s="54">
        <v>0.359027777777778</v>
      </c>
      <c r="T526" s="93">
        <f t="shared" si="16"/>
        <v>12.2</v>
      </c>
      <c r="U526" s="96">
        <f t="shared" ref="U526:U560" si="19">(T526-B526)-4</f>
        <v>-4.2000000000000011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12.4</v>
      </c>
      <c r="C527" s="5">
        <v>86</v>
      </c>
      <c r="D527" s="5">
        <v>10.1</v>
      </c>
      <c r="E527" s="5">
        <v>12.4</v>
      </c>
      <c r="F527" s="5">
        <v>7.2</v>
      </c>
      <c r="G527" s="5">
        <v>7.6</v>
      </c>
      <c r="H527" s="5">
        <v>1001.8</v>
      </c>
      <c r="I527" s="5">
        <v>50</v>
      </c>
      <c r="J527" s="5">
        <v>0</v>
      </c>
      <c r="K527" s="5">
        <v>0</v>
      </c>
      <c r="L527" s="5">
        <v>3.3</v>
      </c>
      <c r="M527" s="5">
        <v>21.5</v>
      </c>
      <c r="N527">
        <v>53.3</v>
      </c>
      <c r="O527">
        <v>53.3</v>
      </c>
      <c r="P527">
        <v>12.1</v>
      </c>
      <c r="Q527">
        <v>12.2</v>
      </c>
      <c r="R527" s="54">
        <v>0.359722222222222</v>
      </c>
      <c r="T527" s="93">
        <f t="shared" si="16"/>
        <v>12.2</v>
      </c>
      <c r="U527" s="96">
        <f t="shared" si="19"/>
        <v>-4.2000000000000011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12.4</v>
      </c>
      <c r="C528" s="5">
        <v>86</v>
      </c>
      <c r="D528" s="5">
        <v>10.1</v>
      </c>
      <c r="E528" s="5">
        <v>12.4</v>
      </c>
      <c r="F528" s="5">
        <v>3.2</v>
      </c>
      <c r="G528" s="5">
        <v>7.6</v>
      </c>
      <c r="H528" s="5">
        <v>1001.8</v>
      </c>
      <c r="I528" s="5">
        <v>50</v>
      </c>
      <c r="J528" s="5">
        <v>0</v>
      </c>
      <c r="K528" s="5">
        <v>0</v>
      </c>
      <c r="L528" s="5">
        <v>3.3</v>
      </c>
      <c r="M528" s="5">
        <v>21.5</v>
      </c>
      <c r="N528">
        <v>53.3</v>
      </c>
      <c r="O528">
        <v>53.3</v>
      </c>
      <c r="P528">
        <v>12.1</v>
      </c>
      <c r="Q528">
        <v>12.2</v>
      </c>
      <c r="R528" s="54">
        <v>0.360416666666667</v>
      </c>
      <c r="T528" s="93">
        <f t="shared" si="16"/>
        <v>12.2</v>
      </c>
      <c r="U528" s="96">
        <f t="shared" si="19"/>
        <v>-4.2000000000000011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12.4</v>
      </c>
      <c r="C529" s="5">
        <v>86</v>
      </c>
      <c r="D529" s="5">
        <v>10.1</v>
      </c>
      <c r="E529" s="5">
        <v>12.4</v>
      </c>
      <c r="F529" s="5">
        <v>6.1</v>
      </c>
      <c r="G529" s="5">
        <v>7.9</v>
      </c>
      <c r="H529" s="5">
        <v>1001.6</v>
      </c>
      <c r="I529" s="5">
        <v>50</v>
      </c>
      <c r="J529" s="5">
        <v>0</v>
      </c>
      <c r="K529" s="5">
        <v>0</v>
      </c>
      <c r="L529" s="5">
        <v>3.3</v>
      </c>
      <c r="M529" s="5">
        <v>21.5</v>
      </c>
      <c r="N529">
        <v>53.3</v>
      </c>
      <c r="O529">
        <v>53.3</v>
      </c>
      <c r="P529">
        <v>12.1</v>
      </c>
      <c r="Q529">
        <v>12.2</v>
      </c>
      <c r="R529" s="54">
        <v>0.36111111111111099</v>
      </c>
      <c r="T529" s="93">
        <f t="shared" si="16"/>
        <v>12.2</v>
      </c>
      <c r="U529" s="96">
        <f t="shared" si="19"/>
        <v>-4.2000000000000011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12.4</v>
      </c>
      <c r="C530" s="5">
        <v>86</v>
      </c>
      <c r="D530" s="5">
        <v>10.1</v>
      </c>
      <c r="E530" s="5">
        <v>12.4</v>
      </c>
      <c r="F530" s="5">
        <v>10.4</v>
      </c>
      <c r="G530" s="5">
        <v>10.4</v>
      </c>
      <c r="H530" s="5">
        <v>1001.7</v>
      </c>
      <c r="I530" s="5">
        <v>60</v>
      </c>
      <c r="J530" s="5">
        <v>0</v>
      </c>
      <c r="K530" s="5">
        <v>0</v>
      </c>
      <c r="L530" s="5">
        <v>3.3</v>
      </c>
      <c r="M530" s="5">
        <v>21.5</v>
      </c>
      <c r="N530">
        <v>53.3</v>
      </c>
      <c r="O530">
        <v>53.3</v>
      </c>
      <c r="P530">
        <v>12.1</v>
      </c>
      <c r="Q530">
        <v>12.2</v>
      </c>
      <c r="R530" s="54">
        <v>0.36180555555555599</v>
      </c>
      <c r="T530" s="93">
        <f t="shared" si="16"/>
        <v>12.2</v>
      </c>
      <c r="U530" s="96">
        <f t="shared" si="19"/>
        <v>-4.2000000000000011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12.4</v>
      </c>
      <c r="C531" s="5">
        <v>86</v>
      </c>
      <c r="D531" s="5">
        <v>10.1</v>
      </c>
      <c r="E531" s="5">
        <v>12.4</v>
      </c>
      <c r="F531" s="5">
        <v>8.3000000000000007</v>
      </c>
      <c r="G531" s="5">
        <v>8.3000000000000007</v>
      </c>
      <c r="H531" s="5">
        <v>1001.8</v>
      </c>
      <c r="I531" s="5">
        <v>70</v>
      </c>
      <c r="J531" s="5">
        <v>0</v>
      </c>
      <c r="K531" s="5">
        <v>0</v>
      </c>
      <c r="L531" s="5">
        <v>3.3</v>
      </c>
      <c r="M531" s="5">
        <v>21.5</v>
      </c>
      <c r="N531">
        <v>53.3</v>
      </c>
      <c r="O531">
        <v>53.3</v>
      </c>
      <c r="P531">
        <v>12.2</v>
      </c>
      <c r="Q531">
        <v>12.2</v>
      </c>
      <c r="R531" s="54">
        <v>0.36249999999999999</v>
      </c>
      <c r="T531" s="93">
        <f t="shared" si="16"/>
        <v>12.2</v>
      </c>
      <c r="U531" s="96">
        <f t="shared" si="19"/>
        <v>-4.2000000000000011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12.4</v>
      </c>
      <c r="C532" s="5">
        <v>86</v>
      </c>
      <c r="D532" s="5">
        <v>10.1</v>
      </c>
      <c r="E532" s="5">
        <v>12.4</v>
      </c>
      <c r="F532" s="5">
        <v>5.8</v>
      </c>
      <c r="G532" s="5">
        <v>9.6999999999999993</v>
      </c>
      <c r="H532" s="5">
        <v>1001.4</v>
      </c>
      <c r="I532" s="5">
        <v>90</v>
      </c>
      <c r="J532" s="5">
        <v>0</v>
      </c>
      <c r="K532" s="5">
        <v>0</v>
      </c>
      <c r="L532" s="5">
        <v>3.3</v>
      </c>
      <c r="M532" s="5">
        <v>21.5</v>
      </c>
      <c r="N532">
        <v>53.3</v>
      </c>
      <c r="O532">
        <v>53.3</v>
      </c>
      <c r="P532">
        <v>12.2</v>
      </c>
      <c r="Q532">
        <v>12.2</v>
      </c>
      <c r="R532" s="54">
        <v>0.36319444444444399</v>
      </c>
      <c r="T532" s="93">
        <f t="shared" si="16"/>
        <v>12.2</v>
      </c>
      <c r="U532" s="96">
        <f t="shared" si="19"/>
        <v>-4.2000000000000011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12.4</v>
      </c>
      <c r="C533" s="5">
        <v>86</v>
      </c>
      <c r="D533" s="5">
        <v>10.1</v>
      </c>
      <c r="E533" s="5">
        <v>12.4</v>
      </c>
      <c r="F533" s="5">
        <v>6.8</v>
      </c>
      <c r="G533" s="5">
        <v>6.8</v>
      </c>
      <c r="H533" s="5">
        <v>1001.7</v>
      </c>
      <c r="I533" s="5">
        <v>110</v>
      </c>
      <c r="J533" s="5">
        <v>0</v>
      </c>
      <c r="K533" s="5">
        <v>0</v>
      </c>
      <c r="L533" s="5">
        <v>3.3</v>
      </c>
      <c r="M533" s="5">
        <v>21.5</v>
      </c>
      <c r="N533">
        <v>53.3</v>
      </c>
      <c r="O533">
        <v>53.3</v>
      </c>
      <c r="P533">
        <v>12.2</v>
      </c>
      <c r="Q533">
        <v>12.2</v>
      </c>
      <c r="R533" s="54">
        <v>0.36388888888888898</v>
      </c>
      <c r="T533" s="93">
        <f t="shared" si="16"/>
        <v>12.2</v>
      </c>
      <c r="U533" s="96">
        <f t="shared" si="19"/>
        <v>-4.2000000000000011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12.4</v>
      </c>
      <c r="C534" s="5">
        <v>86</v>
      </c>
      <c r="D534" s="5">
        <v>10.1</v>
      </c>
      <c r="E534" s="5">
        <v>12.4</v>
      </c>
      <c r="F534" s="5">
        <v>9.6999999999999993</v>
      </c>
      <c r="G534" s="5">
        <v>9.6999999999999993</v>
      </c>
      <c r="H534" s="5">
        <v>1001.8</v>
      </c>
      <c r="I534" s="5">
        <v>130</v>
      </c>
      <c r="J534" s="5">
        <v>0</v>
      </c>
      <c r="K534" s="5">
        <v>0</v>
      </c>
      <c r="L534" s="5">
        <v>3.3</v>
      </c>
      <c r="M534" s="5">
        <v>21.5</v>
      </c>
      <c r="N534">
        <v>53.3</v>
      </c>
      <c r="O534">
        <v>53.3</v>
      </c>
      <c r="P534">
        <v>12.2</v>
      </c>
      <c r="Q534">
        <v>12.2</v>
      </c>
      <c r="R534" s="54">
        <v>0.36458333333333298</v>
      </c>
      <c r="T534" s="93">
        <f t="shared" si="16"/>
        <v>12.2</v>
      </c>
      <c r="U534" s="96">
        <f t="shared" si="19"/>
        <v>-4.2000000000000011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12.5</v>
      </c>
      <c r="C535" s="5">
        <v>85</v>
      </c>
      <c r="D535" s="5">
        <v>10</v>
      </c>
      <c r="E535" s="5">
        <v>12.5</v>
      </c>
      <c r="F535" s="5">
        <v>7.9</v>
      </c>
      <c r="G535" s="5">
        <v>7.9</v>
      </c>
      <c r="H535" s="5">
        <v>1001.8</v>
      </c>
      <c r="I535" s="5">
        <v>140</v>
      </c>
      <c r="J535" s="5">
        <v>0</v>
      </c>
      <c r="K535" s="5">
        <v>0</v>
      </c>
      <c r="L535" s="5">
        <v>3.3</v>
      </c>
      <c r="M535" s="5">
        <v>21.5</v>
      </c>
      <c r="N535">
        <v>53.3</v>
      </c>
      <c r="O535">
        <v>53.3</v>
      </c>
      <c r="P535">
        <v>12.2</v>
      </c>
      <c r="Q535">
        <v>12.2</v>
      </c>
      <c r="R535" s="54">
        <v>0.36527777777777798</v>
      </c>
      <c r="T535" s="93">
        <f t="shared" si="16"/>
        <v>12.2</v>
      </c>
      <c r="U535" s="96">
        <f t="shared" si="19"/>
        <v>-4.3000000000000007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12.5</v>
      </c>
      <c r="C536" s="5">
        <v>85</v>
      </c>
      <c r="D536" s="5">
        <v>10</v>
      </c>
      <c r="E536" s="5">
        <v>12.5</v>
      </c>
      <c r="F536" s="5">
        <v>7.2</v>
      </c>
      <c r="G536" s="5">
        <v>9.6999999999999993</v>
      </c>
      <c r="H536" s="5">
        <v>1001.8</v>
      </c>
      <c r="I536" s="5">
        <v>150</v>
      </c>
      <c r="J536" s="5">
        <v>0</v>
      </c>
      <c r="K536" s="5">
        <v>0</v>
      </c>
      <c r="L536" s="5">
        <v>3.3</v>
      </c>
      <c r="M536" s="5">
        <v>21.5</v>
      </c>
      <c r="N536">
        <v>53.3</v>
      </c>
      <c r="O536">
        <v>53.3</v>
      </c>
      <c r="P536">
        <v>12.2</v>
      </c>
      <c r="Q536">
        <v>12.2</v>
      </c>
      <c r="R536" s="54">
        <v>0.36597222222222198</v>
      </c>
      <c r="T536" s="93">
        <f t="shared" si="16"/>
        <v>12.2</v>
      </c>
      <c r="U536" s="96">
        <f t="shared" si="19"/>
        <v>-4.3000000000000007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12.5</v>
      </c>
      <c r="C537" s="5">
        <v>85</v>
      </c>
      <c r="D537" s="5">
        <v>10</v>
      </c>
      <c r="E537" s="5">
        <v>12.5</v>
      </c>
      <c r="F537" s="5">
        <v>7.9</v>
      </c>
      <c r="G537" s="5">
        <v>11.9</v>
      </c>
      <c r="H537" s="5">
        <v>1001.7</v>
      </c>
      <c r="I537" s="5">
        <v>170</v>
      </c>
      <c r="J537" s="5">
        <v>0</v>
      </c>
      <c r="K537" s="5">
        <v>0</v>
      </c>
      <c r="L537" s="5">
        <v>3.3</v>
      </c>
      <c r="M537" s="5">
        <v>21.5</v>
      </c>
      <c r="N537">
        <v>53.3</v>
      </c>
      <c r="O537">
        <v>53.3</v>
      </c>
      <c r="P537">
        <v>12.3</v>
      </c>
      <c r="Q537">
        <v>12.2</v>
      </c>
      <c r="R537" s="54">
        <v>0.36666666666666697</v>
      </c>
      <c r="T537" s="93">
        <f t="shared" si="16"/>
        <v>12.3</v>
      </c>
      <c r="U537" s="96">
        <f t="shared" si="19"/>
        <v>-4.1999999999999993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12.5</v>
      </c>
      <c r="C538" s="5">
        <v>85</v>
      </c>
      <c r="D538" s="5">
        <v>10</v>
      </c>
      <c r="E538" s="5">
        <v>12.5</v>
      </c>
      <c r="F538" s="5">
        <v>14.4</v>
      </c>
      <c r="G538" s="5">
        <v>18.399999999999999</v>
      </c>
      <c r="H538" s="5">
        <v>1001.9</v>
      </c>
      <c r="I538" s="5">
        <v>190</v>
      </c>
      <c r="J538" s="5">
        <v>0</v>
      </c>
      <c r="K538" s="5">
        <v>0</v>
      </c>
      <c r="L538" s="5">
        <v>3.3</v>
      </c>
      <c r="M538" s="5">
        <v>21.5</v>
      </c>
      <c r="N538">
        <v>53.3</v>
      </c>
      <c r="O538">
        <v>53.3</v>
      </c>
      <c r="P538">
        <v>12.3</v>
      </c>
      <c r="Q538">
        <v>12.3</v>
      </c>
      <c r="R538" s="54">
        <v>0.36736111111111103</v>
      </c>
      <c r="T538" s="93">
        <f t="shared" si="16"/>
        <v>12.3</v>
      </c>
      <c r="U538" s="96">
        <f t="shared" si="19"/>
        <v>-4.1999999999999993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12.6</v>
      </c>
      <c r="C539" s="5">
        <v>85</v>
      </c>
      <c r="D539" s="5">
        <v>10.1</v>
      </c>
      <c r="E539" s="5">
        <v>12.6</v>
      </c>
      <c r="F539" s="5">
        <v>8.3000000000000007</v>
      </c>
      <c r="G539" s="5">
        <v>8.6</v>
      </c>
      <c r="H539" s="5">
        <v>1001.6</v>
      </c>
      <c r="I539" s="5">
        <v>200</v>
      </c>
      <c r="J539" s="5">
        <v>0</v>
      </c>
      <c r="K539" s="5">
        <v>0</v>
      </c>
      <c r="L539" s="5">
        <v>3.3</v>
      </c>
      <c r="M539" s="5">
        <v>21.5</v>
      </c>
      <c r="N539">
        <v>53.3</v>
      </c>
      <c r="O539">
        <v>53.3</v>
      </c>
      <c r="P539">
        <v>12.3</v>
      </c>
      <c r="Q539">
        <v>12.3</v>
      </c>
      <c r="R539" s="54">
        <v>0.36805555555555602</v>
      </c>
      <c r="T539" s="93">
        <f t="shared" si="16"/>
        <v>12.3</v>
      </c>
      <c r="U539" s="96">
        <f t="shared" si="19"/>
        <v>-4.2999999999999989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12.6</v>
      </c>
      <c r="C540" s="5">
        <v>85</v>
      </c>
      <c r="D540" s="5">
        <v>10.1</v>
      </c>
      <c r="E540" s="5">
        <v>12.6</v>
      </c>
      <c r="F540" s="5">
        <v>2.2000000000000002</v>
      </c>
      <c r="G540" s="5">
        <v>9.6999999999999993</v>
      </c>
      <c r="H540" s="5">
        <v>1001.8</v>
      </c>
      <c r="I540" s="5">
        <v>210</v>
      </c>
      <c r="J540" s="5">
        <v>0</v>
      </c>
      <c r="K540" s="5">
        <v>0</v>
      </c>
      <c r="L540" s="5">
        <v>3.3</v>
      </c>
      <c r="M540" s="5">
        <v>21.5</v>
      </c>
      <c r="N540">
        <v>53.3</v>
      </c>
      <c r="O540">
        <v>53.3</v>
      </c>
      <c r="P540">
        <v>12.3</v>
      </c>
      <c r="Q540">
        <v>12.3</v>
      </c>
      <c r="R540" s="54">
        <v>0.36875000000000002</v>
      </c>
      <c r="T540" s="93">
        <f t="shared" si="16"/>
        <v>12.3</v>
      </c>
      <c r="U540" s="96">
        <f t="shared" si="19"/>
        <v>-4.2999999999999989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12.6</v>
      </c>
      <c r="C541" s="5">
        <v>85</v>
      </c>
      <c r="D541" s="5">
        <v>10.1</v>
      </c>
      <c r="E541" s="5">
        <v>12.6</v>
      </c>
      <c r="F541" s="5">
        <v>5.4</v>
      </c>
      <c r="G541" s="5">
        <v>6.8</v>
      </c>
      <c r="H541" s="5">
        <v>1001.7</v>
      </c>
      <c r="I541" s="5">
        <v>210</v>
      </c>
      <c r="J541" s="5">
        <v>0</v>
      </c>
      <c r="K541" s="5">
        <v>0</v>
      </c>
      <c r="L541" s="5">
        <v>3.3</v>
      </c>
      <c r="M541" s="5">
        <v>21.5</v>
      </c>
      <c r="N541">
        <v>53.3</v>
      </c>
      <c r="O541">
        <v>53.3</v>
      </c>
      <c r="P541">
        <v>12.3</v>
      </c>
      <c r="Q541">
        <v>12.3</v>
      </c>
      <c r="R541" s="54">
        <v>0.36944444444444402</v>
      </c>
      <c r="T541" s="93">
        <f t="shared" si="16"/>
        <v>12.3</v>
      </c>
      <c r="U541" s="96">
        <f t="shared" si="19"/>
        <v>-4.2999999999999989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12.5</v>
      </c>
      <c r="C542" s="5">
        <v>85</v>
      </c>
      <c r="D542" s="5">
        <v>10</v>
      </c>
      <c r="E542" s="5">
        <v>12.5</v>
      </c>
      <c r="F542" s="5">
        <v>7.2</v>
      </c>
      <c r="G542" s="5">
        <v>7.2</v>
      </c>
      <c r="H542" s="5">
        <v>1001.6</v>
      </c>
      <c r="I542" s="5">
        <v>220</v>
      </c>
      <c r="J542" s="5">
        <v>0</v>
      </c>
      <c r="K542" s="5">
        <v>0</v>
      </c>
      <c r="L542" s="5">
        <v>3.3</v>
      </c>
      <c r="M542" s="5">
        <v>21.5</v>
      </c>
      <c r="N542">
        <v>53.3</v>
      </c>
      <c r="O542">
        <v>53.3</v>
      </c>
      <c r="P542">
        <v>12.3</v>
      </c>
      <c r="Q542">
        <v>12.3</v>
      </c>
      <c r="R542" s="54">
        <v>0.37013888888888902</v>
      </c>
      <c r="T542" s="93">
        <f t="shared" si="16"/>
        <v>12.3</v>
      </c>
      <c r="U542" s="96">
        <f t="shared" si="19"/>
        <v>-4.1999999999999993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12.5</v>
      </c>
      <c r="C543" s="5">
        <v>85</v>
      </c>
      <c r="D543" s="5">
        <v>10</v>
      </c>
      <c r="E543" s="5">
        <v>12.5</v>
      </c>
      <c r="F543" s="5">
        <v>7.9</v>
      </c>
      <c r="G543" s="5">
        <v>9</v>
      </c>
      <c r="H543" s="5">
        <v>1001.7</v>
      </c>
      <c r="I543" s="5">
        <v>220</v>
      </c>
      <c r="J543" s="5">
        <v>0</v>
      </c>
      <c r="K543" s="5">
        <v>0</v>
      </c>
      <c r="L543" s="5">
        <v>3.3</v>
      </c>
      <c r="M543" s="5">
        <v>21.5</v>
      </c>
      <c r="N543">
        <v>53.3</v>
      </c>
      <c r="O543">
        <v>53.3</v>
      </c>
      <c r="P543">
        <v>12.4</v>
      </c>
      <c r="Q543">
        <v>12.3</v>
      </c>
      <c r="R543" s="54">
        <v>0.37083333333333302</v>
      </c>
      <c r="T543" s="93">
        <f t="shared" si="16"/>
        <v>12.4</v>
      </c>
      <c r="U543" s="96">
        <f t="shared" si="19"/>
        <v>-4.0999999999999996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12.6</v>
      </c>
      <c r="C544" s="5">
        <v>85</v>
      </c>
      <c r="D544" s="5">
        <v>10.1</v>
      </c>
      <c r="E544" s="5">
        <v>12.6</v>
      </c>
      <c r="F544" s="5">
        <v>4.7</v>
      </c>
      <c r="G544" s="5">
        <v>7.2</v>
      </c>
      <c r="H544" s="5">
        <v>1001.5</v>
      </c>
      <c r="I544" s="5">
        <v>240</v>
      </c>
      <c r="J544" s="5">
        <v>0</v>
      </c>
      <c r="K544" s="5">
        <v>0</v>
      </c>
      <c r="L544" s="5">
        <v>3.3</v>
      </c>
      <c r="M544" s="5">
        <v>21.5</v>
      </c>
      <c r="N544">
        <v>53.3</v>
      </c>
      <c r="O544">
        <v>53.3</v>
      </c>
      <c r="P544">
        <v>12.4</v>
      </c>
      <c r="Q544">
        <v>12.3</v>
      </c>
      <c r="R544" s="54">
        <v>0.37152777777777801</v>
      </c>
      <c r="T544" s="93">
        <f t="shared" si="16"/>
        <v>12.4</v>
      </c>
      <c r="U544" s="96">
        <f t="shared" si="19"/>
        <v>-4.1999999999999993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12.6</v>
      </c>
      <c r="C545" s="5">
        <v>84</v>
      </c>
      <c r="D545" s="5">
        <v>10</v>
      </c>
      <c r="E545" s="5">
        <v>12.6</v>
      </c>
      <c r="F545" s="5">
        <v>6.1</v>
      </c>
      <c r="G545" s="5">
        <v>7.6</v>
      </c>
      <c r="H545" s="5">
        <v>1001.7</v>
      </c>
      <c r="I545" s="5">
        <v>260</v>
      </c>
      <c r="J545" s="5">
        <v>0</v>
      </c>
      <c r="K545" s="5">
        <v>0</v>
      </c>
      <c r="L545" s="5">
        <v>3.3</v>
      </c>
      <c r="M545" s="5">
        <v>21.5</v>
      </c>
      <c r="N545">
        <v>53.3</v>
      </c>
      <c r="O545">
        <v>53.3</v>
      </c>
      <c r="P545">
        <v>12.4</v>
      </c>
      <c r="Q545">
        <v>12.3</v>
      </c>
      <c r="R545" s="54">
        <v>0.37222222222222201</v>
      </c>
      <c r="T545" s="93">
        <f t="shared" si="16"/>
        <v>12.4</v>
      </c>
      <c r="U545" s="96">
        <f t="shared" si="19"/>
        <v>-4.1999999999999993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12.6</v>
      </c>
      <c r="C546" s="5">
        <v>84</v>
      </c>
      <c r="D546" s="5">
        <v>10</v>
      </c>
      <c r="E546" s="5">
        <v>12.6</v>
      </c>
      <c r="F546" s="5">
        <v>2.5</v>
      </c>
      <c r="G546" s="5">
        <v>6.8</v>
      </c>
      <c r="H546" s="5">
        <v>1001.7</v>
      </c>
      <c r="I546" s="5">
        <v>320</v>
      </c>
      <c r="J546" s="5">
        <v>0</v>
      </c>
      <c r="K546" s="5">
        <v>0</v>
      </c>
      <c r="L546" s="5">
        <v>3.3</v>
      </c>
      <c r="M546" s="5">
        <v>21.5</v>
      </c>
      <c r="N546">
        <v>53.3</v>
      </c>
      <c r="O546">
        <v>53.3</v>
      </c>
      <c r="P546">
        <v>12.4</v>
      </c>
      <c r="Q546">
        <v>12.3</v>
      </c>
      <c r="R546" s="54">
        <v>0.37291666666666701</v>
      </c>
      <c r="T546" s="93">
        <f t="shared" si="16"/>
        <v>12.4</v>
      </c>
      <c r="U546" s="96">
        <f t="shared" si="19"/>
        <v>-4.1999999999999993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12.7</v>
      </c>
      <c r="C547" s="5">
        <v>84</v>
      </c>
      <c r="D547" s="5">
        <v>10.1</v>
      </c>
      <c r="E547" s="5">
        <v>12.7</v>
      </c>
      <c r="F547" s="5">
        <v>6.1</v>
      </c>
      <c r="G547" s="5">
        <v>10.8</v>
      </c>
      <c r="H547" s="5">
        <v>1001.6</v>
      </c>
      <c r="I547" s="5">
        <v>380</v>
      </c>
      <c r="J547" s="5">
        <v>0</v>
      </c>
      <c r="K547" s="5">
        <v>0</v>
      </c>
      <c r="L547" s="5">
        <v>3.3</v>
      </c>
      <c r="M547" s="5">
        <v>21.5</v>
      </c>
      <c r="N547">
        <v>53.3</v>
      </c>
      <c r="O547">
        <v>53.3</v>
      </c>
      <c r="P547">
        <v>12.4</v>
      </c>
      <c r="Q547">
        <v>12.4</v>
      </c>
      <c r="R547" s="54">
        <v>0.37361111111111101</v>
      </c>
      <c r="T547" s="93">
        <f t="shared" si="16"/>
        <v>12.4</v>
      </c>
      <c r="U547" s="96">
        <f t="shared" si="19"/>
        <v>-4.2999999999999989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12.7</v>
      </c>
      <c r="C548" s="5">
        <v>84</v>
      </c>
      <c r="D548" s="5">
        <v>10.1</v>
      </c>
      <c r="E548" s="5">
        <v>12.7</v>
      </c>
      <c r="F548" s="5">
        <v>6.8</v>
      </c>
      <c r="G548" s="5">
        <v>7.9</v>
      </c>
      <c r="H548" s="5">
        <v>1001.5</v>
      </c>
      <c r="I548" s="5">
        <v>410</v>
      </c>
      <c r="J548" s="5">
        <v>0</v>
      </c>
      <c r="K548" s="5">
        <v>0</v>
      </c>
      <c r="L548" s="5">
        <v>3.3</v>
      </c>
      <c r="M548" s="5">
        <v>21.5</v>
      </c>
      <c r="N548">
        <v>53.3</v>
      </c>
      <c r="O548">
        <v>53.3</v>
      </c>
      <c r="P548">
        <v>12.4</v>
      </c>
      <c r="Q548">
        <v>12.4</v>
      </c>
      <c r="R548" s="54">
        <v>0.374305555555556</v>
      </c>
      <c r="T548" s="93">
        <f t="shared" si="16"/>
        <v>12.4</v>
      </c>
      <c r="U548" s="96">
        <f t="shared" si="19"/>
        <v>-4.2999999999999989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12.7</v>
      </c>
      <c r="C549" s="5">
        <v>83</v>
      </c>
      <c r="D549" s="5">
        <v>9.9</v>
      </c>
      <c r="E549" s="5">
        <v>12.7</v>
      </c>
      <c r="F549" s="5">
        <v>9</v>
      </c>
      <c r="G549" s="5">
        <v>10.4</v>
      </c>
      <c r="H549" s="5">
        <v>1001.6</v>
      </c>
      <c r="I549" s="5">
        <v>450</v>
      </c>
      <c r="J549" s="5">
        <v>0</v>
      </c>
      <c r="K549" s="5">
        <v>0</v>
      </c>
      <c r="L549" s="5">
        <v>3.3</v>
      </c>
      <c r="M549" s="5">
        <v>21.5</v>
      </c>
      <c r="N549">
        <v>53.3</v>
      </c>
      <c r="O549">
        <v>53.3</v>
      </c>
      <c r="P549">
        <v>12.4</v>
      </c>
      <c r="Q549">
        <v>12.4</v>
      </c>
      <c r="R549" s="54">
        <v>0.375</v>
      </c>
      <c r="T549" s="93">
        <f t="shared" si="16"/>
        <v>12.4</v>
      </c>
      <c r="U549" s="96">
        <f t="shared" si="19"/>
        <v>-4.2999999999999989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12.7</v>
      </c>
      <c r="C550" s="5">
        <v>83</v>
      </c>
      <c r="D550" s="5">
        <v>9.9</v>
      </c>
      <c r="E550" s="5">
        <v>12.7</v>
      </c>
      <c r="F550" s="5">
        <v>6.1</v>
      </c>
      <c r="G550" s="5">
        <v>7.2</v>
      </c>
      <c r="H550" s="5">
        <v>1001.6</v>
      </c>
      <c r="I550" s="5">
        <v>520</v>
      </c>
      <c r="J550" s="5">
        <v>0</v>
      </c>
      <c r="K550" s="5">
        <v>0</v>
      </c>
      <c r="L550" s="5">
        <v>3.3</v>
      </c>
      <c r="M550" s="5">
        <v>21.5</v>
      </c>
      <c r="N550">
        <v>53.3</v>
      </c>
      <c r="O550">
        <v>53.3</v>
      </c>
      <c r="P550">
        <v>12.5</v>
      </c>
      <c r="Q550">
        <v>12.4</v>
      </c>
      <c r="R550" s="54">
        <v>0.375694444444444</v>
      </c>
      <c r="T550" s="93">
        <f t="shared" si="16"/>
        <v>12.5</v>
      </c>
      <c r="U550" s="96">
        <f t="shared" si="19"/>
        <v>-4.1999999999999993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12.8</v>
      </c>
      <c r="C551" s="5">
        <v>83</v>
      </c>
      <c r="D551" s="5">
        <v>10</v>
      </c>
      <c r="E551" s="5">
        <v>12.8</v>
      </c>
      <c r="F551" s="5">
        <v>2.5</v>
      </c>
      <c r="G551" s="5">
        <v>9.6999999999999993</v>
      </c>
      <c r="H551" s="5">
        <v>1001.5</v>
      </c>
      <c r="I551" s="5">
        <v>540</v>
      </c>
      <c r="J551" s="5">
        <v>0</v>
      </c>
      <c r="K551" s="5">
        <v>0</v>
      </c>
      <c r="L551" s="5">
        <v>3.3</v>
      </c>
      <c r="M551" s="5">
        <v>21.5</v>
      </c>
      <c r="N551">
        <v>53.3</v>
      </c>
      <c r="O551">
        <v>53.3</v>
      </c>
      <c r="P551">
        <v>12.5</v>
      </c>
      <c r="Q551">
        <v>12.4</v>
      </c>
      <c r="R551" s="54">
        <v>0.37638888888888899</v>
      </c>
      <c r="T551" s="93">
        <f t="shared" si="16"/>
        <v>12.5</v>
      </c>
      <c r="U551" s="96">
        <f t="shared" si="19"/>
        <v>-4.3000000000000007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12.8</v>
      </c>
      <c r="C552" s="5">
        <v>83</v>
      </c>
      <c r="D552" s="5">
        <v>10</v>
      </c>
      <c r="E552" s="5">
        <v>12.8</v>
      </c>
      <c r="F552" s="5">
        <v>6.1</v>
      </c>
      <c r="G552" s="5">
        <v>11.2</v>
      </c>
      <c r="H552" s="5">
        <v>1001.6</v>
      </c>
      <c r="I552" s="5">
        <v>630</v>
      </c>
      <c r="J552" s="5">
        <v>0</v>
      </c>
      <c r="K552" s="5">
        <v>0</v>
      </c>
      <c r="L552" s="5">
        <v>3.3</v>
      </c>
      <c r="M552" s="5">
        <v>21.5</v>
      </c>
      <c r="N552">
        <v>53.3</v>
      </c>
      <c r="O552">
        <v>53.3</v>
      </c>
      <c r="P552">
        <v>12.5</v>
      </c>
      <c r="Q552">
        <v>12.4</v>
      </c>
      <c r="R552" s="54">
        <v>0.37708333333333299</v>
      </c>
      <c r="T552" s="93">
        <f t="shared" si="16"/>
        <v>12.5</v>
      </c>
      <c r="U552" s="96">
        <f t="shared" si="19"/>
        <v>-4.3000000000000007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12.8</v>
      </c>
      <c r="C553" s="5">
        <v>83</v>
      </c>
      <c r="D553" s="5">
        <v>10</v>
      </c>
      <c r="E553" s="5">
        <v>12.8</v>
      </c>
      <c r="F553" s="5">
        <v>5.4</v>
      </c>
      <c r="G553" s="5">
        <v>9.6999999999999993</v>
      </c>
      <c r="H553" s="5">
        <v>1001.6</v>
      </c>
      <c r="I553" s="5">
        <v>740</v>
      </c>
      <c r="J553" s="5">
        <v>0</v>
      </c>
      <c r="K553" s="5">
        <v>0</v>
      </c>
      <c r="L553" s="5">
        <v>3.3</v>
      </c>
      <c r="M553" s="5">
        <v>21.5</v>
      </c>
      <c r="N553">
        <v>53.3</v>
      </c>
      <c r="O553">
        <v>53.3</v>
      </c>
      <c r="P553">
        <v>12.5</v>
      </c>
      <c r="Q553">
        <v>12.5</v>
      </c>
      <c r="R553" s="54">
        <v>0.37777777777777799</v>
      </c>
      <c r="T553" s="93">
        <f t="shared" si="16"/>
        <v>12.5</v>
      </c>
      <c r="U553" s="96">
        <f t="shared" si="19"/>
        <v>-4.3000000000000007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12.8</v>
      </c>
      <c r="C554" s="5">
        <v>83</v>
      </c>
      <c r="D554" s="5">
        <v>10</v>
      </c>
      <c r="E554" s="5">
        <v>12.8</v>
      </c>
      <c r="F554" s="5">
        <v>7.6</v>
      </c>
      <c r="G554" s="5">
        <v>7.6</v>
      </c>
      <c r="H554" s="5">
        <v>1001.5</v>
      </c>
      <c r="I554" s="5">
        <v>820</v>
      </c>
      <c r="J554" s="5">
        <v>0</v>
      </c>
      <c r="K554" s="5">
        <v>0</v>
      </c>
      <c r="L554" s="5">
        <v>3.3</v>
      </c>
      <c r="M554" s="5">
        <v>21.5</v>
      </c>
      <c r="N554">
        <v>53.3</v>
      </c>
      <c r="O554">
        <v>53.3</v>
      </c>
      <c r="P554">
        <v>12.6</v>
      </c>
      <c r="Q554">
        <v>12.5</v>
      </c>
      <c r="R554" s="54">
        <v>0.37847222222222199</v>
      </c>
      <c r="T554" s="93">
        <f t="shared" si="16"/>
        <v>12.6</v>
      </c>
      <c r="U554" s="96">
        <f t="shared" si="19"/>
        <v>-4.2000000000000011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12.8</v>
      </c>
      <c r="C555" s="5">
        <v>82</v>
      </c>
      <c r="D555" s="5">
        <v>9.8000000000000007</v>
      </c>
      <c r="E555" s="5">
        <v>12.8</v>
      </c>
      <c r="F555" s="5">
        <v>4.7</v>
      </c>
      <c r="G555" s="5">
        <v>7.6</v>
      </c>
      <c r="H555" s="5">
        <v>1001.5</v>
      </c>
      <c r="I555" s="5">
        <v>850</v>
      </c>
      <c r="J555" s="5">
        <v>0</v>
      </c>
      <c r="K555" s="5">
        <v>0</v>
      </c>
      <c r="L555" s="5">
        <v>3.3</v>
      </c>
      <c r="M555" s="5">
        <v>21.5</v>
      </c>
      <c r="N555">
        <v>53.3</v>
      </c>
      <c r="O555">
        <v>53.3</v>
      </c>
      <c r="P555">
        <v>12.6</v>
      </c>
      <c r="Q555">
        <v>12.5</v>
      </c>
      <c r="R555" s="54">
        <v>0.37916666666666698</v>
      </c>
      <c r="T555" s="93">
        <f t="shared" si="16"/>
        <v>12.6</v>
      </c>
      <c r="U555" s="96">
        <f t="shared" si="19"/>
        <v>-4.2000000000000011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12.9</v>
      </c>
      <c r="C556" s="5">
        <v>82</v>
      </c>
      <c r="D556" s="5">
        <v>9.9</v>
      </c>
      <c r="E556" s="5">
        <v>12.9</v>
      </c>
      <c r="F556" s="5">
        <v>10.4</v>
      </c>
      <c r="G556" s="5">
        <v>11.5</v>
      </c>
      <c r="H556" s="5">
        <v>1001.3</v>
      </c>
      <c r="I556" s="5">
        <v>810</v>
      </c>
      <c r="J556" s="5">
        <v>0</v>
      </c>
      <c r="K556" s="5">
        <v>0</v>
      </c>
      <c r="L556" s="5">
        <v>3.3</v>
      </c>
      <c r="M556" s="5">
        <v>21.5</v>
      </c>
      <c r="N556">
        <v>53.3</v>
      </c>
      <c r="O556">
        <v>53.3</v>
      </c>
      <c r="P556">
        <v>12.6</v>
      </c>
      <c r="Q556">
        <v>12.5</v>
      </c>
      <c r="R556" s="54">
        <v>0.37986111111111098</v>
      </c>
      <c r="T556" s="93">
        <f t="shared" si="16"/>
        <v>12.6</v>
      </c>
      <c r="U556" s="96">
        <f t="shared" si="19"/>
        <v>-4.3000000000000007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12.9</v>
      </c>
      <c r="C557" s="5">
        <v>81</v>
      </c>
      <c r="D557" s="5">
        <v>9.6999999999999993</v>
      </c>
      <c r="E557" s="5">
        <v>12.9</v>
      </c>
      <c r="F557" s="5">
        <v>9</v>
      </c>
      <c r="G557" s="5">
        <v>16.600000000000001</v>
      </c>
      <c r="H557" s="5">
        <v>1001.5</v>
      </c>
      <c r="I557" s="5">
        <v>750</v>
      </c>
      <c r="J557" s="5">
        <v>0</v>
      </c>
      <c r="K557" s="5">
        <v>0</v>
      </c>
      <c r="L557" s="5">
        <v>3.3</v>
      </c>
      <c r="M557" s="5">
        <v>21.5</v>
      </c>
      <c r="N557">
        <v>53.3</v>
      </c>
      <c r="O557">
        <v>53.3</v>
      </c>
      <c r="P557">
        <v>12.6</v>
      </c>
      <c r="Q557">
        <v>12.5</v>
      </c>
      <c r="R557" s="54">
        <v>0.38055555555555598</v>
      </c>
      <c r="T557" s="93">
        <f t="shared" si="16"/>
        <v>12.6</v>
      </c>
      <c r="U557" s="96">
        <f t="shared" si="19"/>
        <v>-4.3000000000000007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12.9</v>
      </c>
      <c r="C558" s="5">
        <v>81</v>
      </c>
      <c r="D558" s="5">
        <v>9.6999999999999993</v>
      </c>
      <c r="E558" s="5">
        <v>12.9</v>
      </c>
      <c r="F558" s="5">
        <v>5.8</v>
      </c>
      <c r="G558" s="5">
        <v>10.4</v>
      </c>
      <c r="H558" s="5">
        <v>1001.4</v>
      </c>
      <c r="I558" s="5">
        <v>690</v>
      </c>
      <c r="J558" s="5">
        <v>0</v>
      </c>
      <c r="K558" s="5">
        <v>0</v>
      </c>
      <c r="L558" s="5">
        <v>3.3</v>
      </c>
      <c r="M558" s="5">
        <v>21.5</v>
      </c>
      <c r="N558">
        <v>53.3</v>
      </c>
      <c r="O558">
        <v>53.3</v>
      </c>
      <c r="P558">
        <v>12.6</v>
      </c>
      <c r="Q558">
        <v>12.5</v>
      </c>
      <c r="R558" s="54">
        <v>0.38124999999999998</v>
      </c>
      <c r="T558" s="93">
        <f t="shared" si="16"/>
        <v>12.6</v>
      </c>
      <c r="U558" s="96">
        <f t="shared" si="19"/>
        <v>-4.3000000000000007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12.9</v>
      </c>
      <c r="C559" s="5">
        <v>81</v>
      </c>
      <c r="D559" s="5">
        <v>9.6999999999999993</v>
      </c>
      <c r="E559" s="5">
        <v>12.9</v>
      </c>
      <c r="F559" s="5">
        <v>15.1</v>
      </c>
      <c r="G559" s="5">
        <v>15.8</v>
      </c>
      <c r="H559" s="5">
        <v>1001.6</v>
      </c>
      <c r="I559" s="5">
        <v>640</v>
      </c>
      <c r="J559" s="5">
        <v>0</v>
      </c>
      <c r="K559" s="5">
        <v>0</v>
      </c>
      <c r="L559" s="5">
        <v>3.3</v>
      </c>
      <c r="M559" s="5">
        <v>21.5</v>
      </c>
      <c r="N559">
        <v>53.3</v>
      </c>
      <c r="O559">
        <v>53.3</v>
      </c>
      <c r="P559">
        <v>12.6</v>
      </c>
      <c r="Q559">
        <v>12.5</v>
      </c>
      <c r="R559" s="54">
        <v>0.38194444444444398</v>
      </c>
      <c r="T559" s="93">
        <f t="shared" si="16"/>
        <v>12.6</v>
      </c>
      <c r="U559" s="96">
        <f t="shared" si="19"/>
        <v>-4.3000000000000007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13</v>
      </c>
      <c r="C560" s="5">
        <v>81</v>
      </c>
      <c r="D560" s="5">
        <v>9.8000000000000007</v>
      </c>
      <c r="E560" s="5">
        <v>13</v>
      </c>
      <c r="F560" s="5">
        <v>7.9</v>
      </c>
      <c r="G560" s="5">
        <v>11.2</v>
      </c>
      <c r="H560" s="5">
        <v>1001.6</v>
      </c>
      <c r="I560" s="5">
        <v>630</v>
      </c>
      <c r="J560" s="5">
        <v>0</v>
      </c>
      <c r="K560" s="5">
        <v>0</v>
      </c>
      <c r="L560" s="5">
        <v>3.3</v>
      </c>
      <c r="M560" s="5">
        <v>21.5</v>
      </c>
      <c r="N560">
        <v>53.3</v>
      </c>
      <c r="O560">
        <v>53.3</v>
      </c>
      <c r="P560">
        <v>12.6</v>
      </c>
      <c r="Q560">
        <v>12.6</v>
      </c>
      <c r="R560" s="54">
        <v>0.38263888888888897</v>
      </c>
      <c r="T560" s="93">
        <f t="shared" si="16"/>
        <v>12.6</v>
      </c>
      <c r="U560" s="96">
        <f t="shared" si="19"/>
        <v>-4.4000000000000004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13</v>
      </c>
      <c r="C561" s="5">
        <v>81</v>
      </c>
      <c r="D561" s="5">
        <v>9.8000000000000007</v>
      </c>
      <c r="E561" s="5">
        <v>13</v>
      </c>
      <c r="F561" s="5">
        <v>3.6</v>
      </c>
      <c r="G561" s="5">
        <v>6.8</v>
      </c>
      <c r="H561" s="5">
        <v>1001.6</v>
      </c>
      <c r="I561" s="5">
        <v>620</v>
      </c>
      <c r="J561" s="5">
        <v>0</v>
      </c>
      <c r="K561" s="5">
        <v>0</v>
      </c>
      <c r="L561" s="5">
        <v>3.3</v>
      </c>
      <c r="M561" s="5">
        <v>21.5</v>
      </c>
      <c r="N561">
        <v>53.3</v>
      </c>
      <c r="O561">
        <v>53.3</v>
      </c>
      <c r="P561">
        <v>12.7</v>
      </c>
      <c r="Q561">
        <v>12.6</v>
      </c>
      <c r="R561" s="54">
        <v>0.38333333333333303</v>
      </c>
      <c r="T561" s="93">
        <f t="shared" si="16"/>
        <v>12.7</v>
      </c>
      <c r="U561" s="96">
        <f t="shared" ref="U561:U574" si="20">(T561-B561)-2</f>
        <v>-2.3000000000000007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12.9</v>
      </c>
      <c r="C562" s="5">
        <v>81</v>
      </c>
      <c r="D562" s="5">
        <v>9.6999999999999993</v>
      </c>
      <c r="E562" s="5">
        <v>12.9</v>
      </c>
      <c r="F562" s="5">
        <v>6.8</v>
      </c>
      <c r="G562" s="5">
        <v>12.2</v>
      </c>
      <c r="H562" s="5">
        <v>1001.4</v>
      </c>
      <c r="I562" s="5">
        <v>660</v>
      </c>
      <c r="J562" s="5">
        <v>0</v>
      </c>
      <c r="K562" s="5">
        <v>0</v>
      </c>
      <c r="L562" s="5">
        <v>3.3</v>
      </c>
      <c r="M562" s="5">
        <v>21.5</v>
      </c>
      <c r="N562">
        <v>53.3</v>
      </c>
      <c r="O562">
        <v>53.3</v>
      </c>
      <c r="P562">
        <v>12.7</v>
      </c>
      <c r="Q562">
        <v>12.6</v>
      </c>
      <c r="R562" s="54">
        <v>0.38402777777777802</v>
      </c>
      <c r="T562" s="93">
        <f t="shared" ref="T562:T625" si="21">MAX($P562,$Q562)</f>
        <v>12.7</v>
      </c>
      <c r="U562" s="96">
        <f t="shared" si="20"/>
        <v>-2.2000000000000011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13</v>
      </c>
      <c r="C563" s="5">
        <v>80</v>
      </c>
      <c r="D563" s="5">
        <v>9.6</v>
      </c>
      <c r="E563" s="5">
        <v>13</v>
      </c>
      <c r="F563" s="5">
        <v>2.9</v>
      </c>
      <c r="G563" s="5">
        <v>12.6</v>
      </c>
      <c r="H563" s="5">
        <v>1001.5</v>
      </c>
      <c r="I563" s="5">
        <v>780</v>
      </c>
      <c r="J563" s="5">
        <v>0</v>
      </c>
      <c r="K563" s="5">
        <v>0</v>
      </c>
      <c r="L563" s="5">
        <v>3.3</v>
      </c>
      <c r="M563" s="5">
        <v>21.5</v>
      </c>
      <c r="N563">
        <v>53.3</v>
      </c>
      <c r="O563">
        <v>53.3</v>
      </c>
      <c r="P563">
        <v>12.7</v>
      </c>
      <c r="Q563">
        <v>12.6</v>
      </c>
      <c r="R563" s="54">
        <v>0.38472222222222202</v>
      </c>
      <c r="T563" s="93">
        <f t="shared" si="21"/>
        <v>12.7</v>
      </c>
      <c r="U563" s="96">
        <f t="shared" si="20"/>
        <v>-2.3000000000000007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13</v>
      </c>
      <c r="C564" s="5">
        <v>80</v>
      </c>
      <c r="D564" s="5">
        <v>9.6</v>
      </c>
      <c r="E564" s="5">
        <v>13</v>
      </c>
      <c r="F564" s="5">
        <v>6.8</v>
      </c>
      <c r="G564" s="5">
        <v>10.8</v>
      </c>
      <c r="H564" s="5">
        <v>1001.5</v>
      </c>
      <c r="I564" s="5">
        <v>930</v>
      </c>
      <c r="J564" s="5">
        <v>0</v>
      </c>
      <c r="K564" s="5">
        <v>0</v>
      </c>
      <c r="L564" s="5">
        <v>3.3</v>
      </c>
      <c r="M564" s="5">
        <v>21.5</v>
      </c>
      <c r="N564">
        <v>53.3</v>
      </c>
      <c r="O564">
        <v>53.3</v>
      </c>
      <c r="P564">
        <v>12.7</v>
      </c>
      <c r="Q564">
        <v>12.6</v>
      </c>
      <c r="R564" s="54">
        <v>0.38541666666666702</v>
      </c>
      <c r="T564" s="93">
        <f t="shared" si="21"/>
        <v>12.7</v>
      </c>
      <c r="U564" s="96">
        <f t="shared" si="20"/>
        <v>-2.3000000000000007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13</v>
      </c>
      <c r="C565" s="5">
        <v>80</v>
      </c>
      <c r="D565" s="5">
        <v>9.6</v>
      </c>
      <c r="E565" s="5">
        <v>13</v>
      </c>
      <c r="F565" s="5">
        <v>10.1</v>
      </c>
      <c r="G565" s="5">
        <v>10.8</v>
      </c>
      <c r="H565" s="5">
        <v>1001.5</v>
      </c>
      <c r="I565" s="5">
        <v>960</v>
      </c>
      <c r="J565" s="5">
        <v>0</v>
      </c>
      <c r="K565" s="5">
        <v>0</v>
      </c>
      <c r="L565" s="5">
        <v>3.3</v>
      </c>
      <c r="M565" s="5">
        <v>21.5</v>
      </c>
      <c r="N565">
        <v>53.3</v>
      </c>
      <c r="O565">
        <v>53.3</v>
      </c>
      <c r="P565">
        <v>12.7</v>
      </c>
      <c r="Q565">
        <v>12.6</v>
      </c>
      <c r="R565" s="54">
        <v>0.38611111111111102</v>
      </c>
      <c r="T565" s="93">
        <f t="shared" si="21"/>
        <v>12.7</v>
      </c>
      <c r="U565" s="96">
        <f t="shared" si="20"/>
        <v>-2.3000000000000007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13</v>
      </c>
      <c r="C566" s="5">
        <v>80</v>
      </c>
      <c r="D566" s="5">
        <v>9.6</v>
      </c>
      <c r="E566" s="5">
        <v>13</v>
      </c>
      <c r="F566" s="5">
        <v>10.1</v>
      </c>
      <c r="G566" s="5">
        <v>10.1</v>
      </c>
      <c r="H566" s="5">
        <v>1001.6</v>
      </c>
      <c r="I566" s="5">
        <v>890</v>
      </c>
      <c r="J566" s="5">
        <v>0</v>
      </c>
      <c r="K566" s="5">
        <v>0</v>
      </c>
      <c r="L566" s="5">
        <v>3.3</v>
      </c>
      <c r="M566" s="5">
        <v>21.5</v>
      </c>
      <c r="N566">
        <v>53.3</v>
      </c>
      <c r="O566">
        <v>53.3</v>
      </c>
      <c r="P566">
        <v>12.8</v>
      </c>
      <c r="Q566">
        <v>12.6</v>
      </c>
      <c r="R566" s="54">
        <v>0.38680555555555601</v>
      </c>
      <c r="T566" s="93">
        <f>MAX($P566,$Q566)</f>
        <v>12.8</v>
      </c>
      <c r="U566" s="96">
        <f t="shared" si="20"/>
        <v>-2.1999999999999993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13.1</v>
      </c>
      <c r="C567" s="5">
        <v>80</v>
      </c>
      <c r="D567" s="5">
        <v>9.6999999999999993</v>
      </c>
      <c r="E567" s="5">
        <v>13.1</v>
      </c>
      <c r="F567" s="5">
        <v>8.6</v>
      </c>
      <c r="G567" s="5">
        <v>9.6999999999999993</v>
      </c>
      <c r="H567" s="5">
        <v>1001.4</v>
      </c>
      <c r="I567" s="5">
        <v>870</v>
      </c>
      <c r="J567" s="5">
        <v>0</v>
      </c>
      <c r="K567" s="5">
        <v>0</v>
      </c>
      <c r="L567" s="5">
        <v>3.3</v>
      </c>
      <c r="M567" s="5">
        <v>21.5</v>
      </c>
      <c r="N567">
        <v>53.3</v>
      </c>
      <c r="O567">
        <v>53.3</v>
      </c>
      <c r="P567">
        <v>12.8</v>
      </c>
      <c r="Q567">
        <v>12.6</v>
      </c>
      <c r="R567" s="54">
        <v>0.38750000000000001</v>
      </c>
      <c r="T567" s="93">
        <f>MAX($P567,$Q567)</f>
        <v>12.8</v>
      </c>
      <c r="U567" s="96">
        <f t="shared" si="20"/>
        <v>-2.2999999999999989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13.1</v>
      </c>
      <c r="C568" s="5">
        <v>80</v>
      </c>
      <c r="D568" s="5">
        <v>9.6999999999999993</v>
      </c>
      <c r="E568" s="5">
        <v>13.1</v>
      </c>
      <c r="F568" s="5">
        <v>11.2</v>
      </c>
      <c r="G568" s="5">
        <v>12.2</v>
      </c>
      <c r="H568" s="5">
        <v>1001.7</v>
      </c>
      <c r="I568" s="5">
        <v>880</v>
      </c>
      <c r="J568" s="5">
        <v>0</v>
      </c>
      <c r="K568" s="5">
        <v>0</v>
      </c>
      <c r="L568" s="5">
        <v>3.3</v>
      </c>
      <c r="M568" s="5">
        <v>21.5</v>
      </c>
      <c r="N568">
        <v>53.3</v>
      </c>
      <c r="O568">
        <v>53.3</v>
      </c>
      <c r="P568">
        <v>12.8</v>
      </c>
      <c r="Q568">
        <v>12.7</v>
      </c>
      <c r="R568" s="54">
        <v>0.38819444444444401</v>
      </c>
      <c r="T568" s="93">
        <f t="shared" si="21"/>
        <v>12.8</v>
      </c>
      <c r="U568" s="96">
        <f>(T568-B568)-2</f>
        <v>-2.2999999999999989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13.1</v>
      </c>
      <c r="C569" s="5">
        <v>80</v>
      </c>
      <c r="D569" s="5">
        <v>9.6999999999999993</v>
      </c>
      <c r="E569" s="5">
        <v>13.1</v>
      </c>
      <c r="F569" s="5">
        <v>6.5</v>
      </c>
      <c r="G569" s="5">
        <v>10.8</v>
      </c>
      <c r="H569" s="5">
        <v>1001.5</v>
      </c>
      <c r="I569" s="5">
        <v>920</v>
      </c>
      <c r="J569" s="5">
        <v>0</v>
      </c>
      <c r="K569" s="5">
        <v>0</v>
      </c>
      <c r="L569" s="5">
        <v>3.3</v>
      </c>
      <c r="M569" s="5">
        <v>21.5</v>
      </c>
      <c r="N569">
        <v>53.3</v>
      </c>
      <c r="O569">
        <v>53.3</v>
      </c>
      <c r="P569">
        <v>12.8</v>
      </c>
      <c r="Q569">
        <v>12.7</v>
      </c>
      <c r="R569" s="54">
        <v>0.38888888888888901</v>
      </c>
      <c r="T569" s="93">
        <f t="shared" si="21"/>
        <v>12.8</v>
      </c>
      <c r="U569" s="96">
        <f t="shared" si="20"/>
        <v>-2.2999999999999989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13.1</v>
      </c>
      <c r="C570" s="5">
        <v>80</v>
      </c>
      <c r="D570" s="5">
        <v>9.6999999999999993</v>
      </c>
      <c r="E570" s="5">
        <v>13.1</v>
      </c>
      <c r="F570" s="5">
        <v>5</v>
      </c>
      <c r="G570" s="5">
        <v>7.9</v>
      </c>
      <c r="H570" s="5">
        <v>1001.5</v>
      </c>
      <c r="I570" s="5">
        <v>910</v>
      </c>
      <c r="J570" s="5">
        <v>0</v>
      </c>
      <c r="K570" s="5">
        <v>0</v>
      </c>
      <c r="L570" s="5">
        <v>3.3</v>
      </c>
      <c r="M570" s="5">
        <v>21.5</v>
      </c>
      <c r="N570">
        <v>53.3</v>
      </c>
      <c r="O570">
        <v>53.3</v>
      </c>
      <c r="P570">
        <v>12.8</v>
      </c>
      <c r="Q570">
        <v>12.7</v>
      </c>
      <c r="R570" s="54">
        <v>0.389583333333333</v>
      </c>
      <c r="T570" s="93">
        <f t="shared" si="21"/>
        <v>12.8</v>
      </c>
      <c r="U570" s="96">
        <f t="shared" si="20"/>
        <v>-2.2999999999999989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13.1</v>
      </c>
      <c r="C571" s="5">
        <v>80</v>
      </c>
      <c r="D571" s="5">
        <v>9.6999999999999993</v>
      </c>
      <c r="E571" s="5">
        <v>13.1</v>
      </c>
      <c r="F571" s="5">
        <v>7.9</v>
      </c>
      <c r="G571" s="5">
        <v>12.6</v>
      </c>
      <c r="H571" s="5">
        <v>1001.6</v>
      </c>
      <c r="I571" s="5">
        <v>820</v>
      </c>
      <c r="J571" s="5">
        <v>0</v>
      </c>
      <c r="K571" s="5">
        <v>0</v>
      </c>
      <c r="L571" s="5">
        <v>3.3</v>
      </c>
      <c r="M571" s="5">
        <v>21.5</v>
      </c>
      <c r="N571">
        <v>53.3</v>
      </c>
      <c r="O571">
        <v>53.3</v>
      </c>
      <c r="P571">
        <v>12.8</v>
      </c>
      <c r="Q571">
        <v>12.7</v>
      </c>
      <c r="R571" s="54">
        <v>0.390277777777778</v>
      </c>
      <c r="T571" s="93">
        <f t="shared" si="21"/>
        <v>12.8</v>
      </c>
      <c r="U571" s="96">
        <f t="shared" si="20"/>
        <v>-2.2999999999999989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13.1</v>
      </c>
      <c r="C572" s="5">
        <v>80</v>
      </c>
      <c r="D572" s="5">
        <v>9.6999999999999993</v>
      </c>
      <c r="E572" s="5">
        <v>13.1</v>
      </c>
      <c r="F572" s="5">
        <v>5.4</v>
      </c>
      <c r="G572" s="5">
        <v>10.8</v>
      </c>
      <c r="H572" s="5">
        <v>1001.6</v>
      </c>
      <c r="I572" s="5">
        <v>730</v>
      </c>
      <c r="J572" s="5">
        <v>0</v>
      </c>
      <c r="K572" s="5">
        <v>0</v>
      </c>
      <c r="L572" s="5">
        <v>3.3</v>
      </c>
      <c r="M572" s="5">
        <v>21.5</v>
      </c>
      <c r="N572">
        <v>53.3</v>
      </c>
      <c r="O572">
        <v>53.3</v>
      </c>
      <c r="P572">
        <v>12.9</v>
      </c>
      <c r="Q572">
        <v>12.7</v>
      </c>
      <c r="R572" s="54">
        <v>0.390972222222222</v>
      </c>
      <c r="T572" s="93">
        <f t="shared" si="21"/>
        <v>12.9</v>
      </c>
      <c r="U572" s="96">
        <f t="shared" si="20"/>
        <v>-2.1999999999999993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13.1</v>
      </c>
      <c r="C573" s="5">
        <v>80</v>
      </c>
      <c r="D573" s="5">
        <v>9.6999999999999993</v>
      </c>
      <c r="E573" s="5">
        <v>13.1</v>
      </c>
      <c r="F573" s="5">
        <v>9</v>
      </c>
      <c r="G573" s="5">
        <v>9.6999999999999993</v>
      </c>
      <c r="H573" s="5">
        <v>1001.5</v>
      </c>
      <c r="I573" s="5">
        <v>660</v>
      </c>
      <c r="J573" s="5">
        <v>0</v>
      </c>
      <c r="K573" s="5">
        <v>0</v>
      </c>
      <c r="L573" s="5">
        <v>3.3</v>
      </c>
      <c r="M573" s="5">
        <v>21.5</v>
      </c>
      <c r="N573">
        <v>53.3</v>
      </c>
      <c r="O573">
        <v>53.3</v>
      </c>
      <c r="P573">
        <v>12.9</v>
      </c>
      <c r="Q573">
        <v>12.7</v>
      </c>
      <c r="R573" s="54">
        <v>0.391666666666667</v>
      </c>
      <c r="T573" s="93">
        <f t="shared" si="21"/>
        <v>12.9</v>
      </c>
      <c r="U573" s="96">
        <f t="shared" si="20"/>
        <v>-2.1999999999999993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13</v>
      </c>
      <c r="C574" s="5">
        <v>80</v>
      </c>
      <c r="D574" s="5">
        <v>9.6</v>
      </c>
      <c r="E574" s="5">
        <v>13</v>
      </c>
      <c r="F574" s="5">
        <v>7.2</v>
      </c>
      <c r="G574" s="5">
        <v>8.3000000000000007</v>
      </c>
      <c r="H574" s="5">
        <v>1001.6</v>
      </c>
      <c r="I574" s="5">
        <v>620</v>
      </c>
      <c r="J574" s="5">
        <v>0</v>
      </c>
      <c r="K574" s="5">
        <v>0</v>
      </c>
      <c r="L574" s="5">
        <v>3.3</v>
      </c>
      <c r="M574" s="5">
        <v>21.5</v>
      </c>
      <c r="N574">
        <v>53.3</v>
      </c>
      <c r="O574">
        <v>53.3</v>
      </c>
      <c r="P574">
        <v>12.9</v>
      </c>
      <c r="Q574">
        <v>12.7</v>
      </c>
      <c r="R574" s="54">
        <v>0.39236111111111099</v>
      </c>
      <c r="T574" s="93">
        <f t="shared" si="21"/>
        <v>12.9</v>
      </c>
      <c r="U574" s="96">
        <f t="shared" si="20"/>
        <v>-2.0999999999999996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13</v>
      </c>
      <c r="C575" s="5">
        <v>80</v>
      </c>
      <c r="D575" s="5">
        <v>9.6</v>
      </c>
      <c r="E575" s="5">
        <v>13</v>
      </c>
      <c r="F575" s="5">
        <v>5.8</v>
      </c>
      <c r="G575" s="5">
        <v>10.4</v>
      </c>
      <c r="H575" s="5">
        <v>1001.6</v>
      </c>
      <c r="I575" s="5">
        <v>620</v>
      </c>
      <c r="J575" s="5">
        <v>0</v>
      </c>
      <c r="K575" s="5">
        <v>0</v>
      </c>
      <c r="L575" s="5">
        <v>3.3</v>
      </c>
      <c r="M575" s="5">
        <v>21.5</v>
      </c>
      <c r="N575">
        <v>53.3</v>
      </c>
      <c r="O575">
        <v>53.3</v>
      </c>
      <c r="P575">
        <v>12.9</v>
      </c>
      <c r="Q575">
        <v>12.7</v>
      </c>
      <c r="R575" s="54">
        <v>0.39305555555555599</v>
      </c>
      <c r="T575" s="93">
        <f t="shared" si="21"/>
        <v>12.9</v>
      </c>
      <c r="U575" s="96">
        <f>(T575-B575)-2</f>
        <v>-2.0999999999999996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13</v>
      </c>
      <c r="C576" s="5">
        <v>80</v>
      </c>
      <c r="D576" s="5">
        <v>9.6</v>
      </c>
      <c r="E576" s="5">
        <v>13</v>
      </c>
      <c r="F576" s="5">
        <v>5.8</v>
      </c>
      <c r="G576" s="5">
        <v>12.6</v>
      </c>
      <c r="H576" s="5">
        <v>1001.6</v>
      </c>
      <c r="I576" s="5">
        <v>620</v>
      </c>
      <c r="J576" s="5">
        <v>0</v>
      </c>
      <c r="K576" s="5">
        <v>0</v>
      </c>
      <c r="L576" s="5">
        <v>3.3</v>
      </c>
      <c r="M576" s="5">
        <v>21.5</v>
      </c>
      <c r="N576">
        <v>53.3</v>
      </c>
      <c r="O576">
        <v>53.3</v>
      </c>
      <c r="P576">
        <v>12.9</v>
      </c>
      <c r="Q576">
        <v>12.7</v>
      </c>
      <c r="R576" s="54">
        <v>0.39374999999999999</v>
      </c>
      <c r="T576" s="93">
        <f t="shared" si="21"/>
        <v>12.9</v>
      </c>
      <c r="U576" s="96">
        <f>(T576-B576)-2</f>
        <v>-2.0999999999999996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13</v>
      </c>
      <c r="C577" s="5">
        <v>80</v>
      </c>
      <c r="D577" s="5">
        <v>9.6</v>
      </c>
      <c r="E577" s="5">
        <v>13</v>
      </c>
      <c r="F577" s="5">
        <v>6.1</v>
      </c>
      <c r="G577" s="5">
        <v>7.2</v>
      </c>
      <c r="H577" s="5">
        <v>1001.6</v>
      </c>
      <c r="I577" s="5">
        <v>670</v>
      </c>
      <c r="J577" s="5">
        <v>0</v>
      </c>
      <c r="K577" s="5">
        <v>0</v>
      </c>
      <c r="L577" s="5">
        <v>3.3</v>
      </c>
      <c r="M577" s="5">
        <v>21.5</v>
      </c>
      <c r="N577">
        <v>53.3</v>
      </c>
      <c r="O577">
        <v>53.3</v>
      </c>
      <c r="P577">
        <v>12.9</v>
      </c>
      <c r="Q577">
        <v>12.8</v>
      </c>
      <c r="R577" s="54">
        <v>0.39444444444444399</v>
      </c>
      <c r="T577" s="93">
        <f t="shared" si="21"/>
        <v>12.9</v>
      </c>
      <c r="U577" s="96">
        <f>(T577-B577)-2</f>
        <v>-2.0999999999999996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13</v>
      </c>
      <c r="C578" s="5">
        <v>80</v>
      </c>
      <c r="D578" s="5">
        <v>9.6</v>
      </c>
      <c r="E578" s="5">
        <v>13</v>
      </c>
      <c r="F578" s="5">
        <v>5.4</v>
      </c>
      <c r="G578" s="5">
        <v>8.6</v>
      </c>
      <c r="H578" s="5">
        <v>1001.6</v>
      </c>
      <c r="I578" s="5">
        <v>740</v>
      </c>
      <c r="J578" s="5">
        <v>0</v>
      </c>
      <c r="K578" s="5">
        <v>0</v>
      </c>
      <c r="L578" s="5">
        <v>3.3</v>
      </c>
      <c r="M578" s="5">
        <v>21.5</v>
      </c>
      <c r="N578">
        <v>53.3</v>
      </c>
      <c r="O578">
        <v>53.3</v>
      </c>
      <c r="P578">
        <v>12.9</v>
      </c>
      <c r="Q578">
        <v>12.7</v>
      </c>
      <c r="R578" s="54">
        <v>0.39513888888888898</v>
      </c>
      <c r="T578" s="93">
        <f t="shared" si="21"/>
        <v>12.9</v>
      </c>
      <c r="U578" s="96">
        <f t="shared" ref="U578:U620" si="23">(T578-B578)-2</f>
        <v>-2.0999999999999996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13</v>
      </c>
      <c r="C579" s="5">
        <v>80</v>
      </c>
      <c r="D579" s="5">
        <v>9.6</v>
      </c>
      <c r="E579" s="5">
        <v>13</v>
      </c>
      <c r="F579" s="5">
        <v>7.9</v>
      </c>
      <c r="G579" s="5">
        <v>15.5</v>
      </c>
      <c r="H579" s="5">
        <v>1001.6</v>
      </c>
      <c r="I579" s="5">
        <v>830</v>
      </c>
      <c r="J579" s="5">
        <v>0</v>
      </c>
      <c r="K579" s="5">
        <v>0</v>
      </c>
      <c r="L579" s="5">
        <v>3.3</v>
      </c>
      <c r="M579" s="5">
        <v>21.5</v>
      </c>
      <c r="N579">
        <v>53.3</v>
      </c>
      <c r="O579">
        <v>53.3</v>
      </c>
      <c r="P579">
        <v>12.9</v>
      </c>
      <c r="Q579">
        <v>12.7</v>
      </c>
      <c r="R579" s="54">
        <v>0.39583333333333298</v>
      </c>
      <c r="T579" s="93">
        <f t="shared" si="21"/>
        <v>12.9</v>
      </c>
      <c r="U579" s="96">
        <f t="shared" si="23"/>
        <v>-2.0999999999999996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13</v>
      </c>
      <c r="C580" s="5">
        <v>80</v>
      </c>
      <c r="D580" s="5">
        <v>9.6</v>
      </c>
      <c r="E580" s="5">
        <v>13</v>
      </c>
      <c r="F580" s="5">
        <v>4</v>
      </c>
      <c r="G580" s="5">
        <v>5.8</v>
      </c>
      <c r="H580" s="5">
        <v>1001.6</v>
      </c>
      <c r="I580" s="5">
        <v>860</v>
      </c>
      <c r="J580" s="5">
        <v>0</v>
      </c>
      <c r="K580" s="5">
        <v>0</v>
      </c>
      <c r="L580" s="5">
        <v>3.3</v>
      </c>
      <c r="M580" s="5">
        <v>21.5</v>
      </c>
      <c r="N580">
        <v>53.3</v>
      </c>
      <c r="O580">
        <v>53.3</v>
      </c>
      <c r="P580">
        <v>12.9</v>
      </c>
      <c r="Q580">
        <v>12.8</v>
      </c>
      <c r="R580" s="54">
        <v>0.39652777777777798</v>
      </c>
      <c r="T580" s="93">
        <f t="shared" si="21"/>
        <v>12.9</v>
      </c>
      <c r="U580" s="96">
        <f t="shared" si="23"/>
        <v>-2.0999999999999996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13</v>
      </c>
      <c r="C581" s="5">
        <v>80</v>
      </c>
      <c r="D581" s="5">
        <v>9.6</v>
      </c>
      <c r="E581" s="5">
        <v>13</v>
      </c>
      <c r="F581" s="5">
        <v>10.4</v>
      </c>
      <c r="G581" s="5">
        <v>14.8</v>
      </c>
      <c r="H581" s="5">
        <v>1001.6</v>
      </c>
      <c r="I581" s="5">
        <v>870</v>
      </c>
      <c r="J581" s="5">
        <v>0</v>
      </c>
      <c r="K581" s="5">
        <v>0</v>
      </c>
      <c r="L581" s="5">
        <v>3.3</v>
      </c>
      <c r="M581" s="5">
        <v>21.5</v>
      </c>
      <c r="N581">
        <v>53.3</v>
      </c>
      <c r="O581">
        <v>53.3</v>
      </c>
      <c r="P581">
        <v>12.9</v>
      </c>
      <c r="Q581">
        <v>12.8</v>
      </c>
      <c r="R581" s="54">
        <v>0.39722222222222198</v>
      </c>
      <c r="T581" s="93">
        <f t="shared" si="21"/>
        <v>12.9</v>
      </c>
      <c r="U581" s="96">
        <f t="shared" si="23"/>
        <v>-2.0999999999999996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13</v>
      </c>
      <c r="C582" s="5">
        <v>80</v>
      </c>
      <c r="D582" s="5">
        <v>9.6</v>
      </c>
      <c r="E582" s="5">
        <v>13</v>
      </c>
      <c r="F582" s="5">
        <v>9.4</v>
      </c>
      <c r="G582" s="5">
        <v>9.6999999999999993</v>
      </c>
      <c r="H582" s="5">
        <v>1001.5</v>
      </c>
      <c r="I582" s="5">
        <v>920</v>
      </c>
      <c r="J582" s="5">
        <v>0</v>
      </c>
      <c r="K582" s="5">
        <v>0</v>
      </c>
      <c r="L582" s="5">
        <v>3.3</v>
      </c>
      <c r="M582" s="5">
        <v>21.5</v>
      </c>
      <c r="N582">
        <v>53.3</v>
      </c>
      <c r="O582">
        <v>53.3</v>
      </c>
      <c r="P582">
        <v>12.9</v>
      </c>
      <c r="Q582">
        <v>12.8</v>
      </c>
      <c r="R582" s="54">
        <v>0.39791666666666697</v>
      </c>
      <c r="T582" s="93">
        <f t="shared" si="21"/>
        <v>12.9</v>
      </c>
      <c r="U582" s="96">
        <f t="shared" si="23"/>
        <v>-2.0999999999999996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12.9</v>
      </c>
      <c r="C583" s="5">
        <v>80</v>
      </c>
      <c r="D583" s="5">
        <v>9.5</v>
      </c>
      <c r="E583" s="5">
        <v>12.9</v>
      </c>
      <c r="F583" s="5">
        <v>8.6</v>
      </c>
      <c r="G583" s="5">
        <v>10.8</v>
      </c>
      <c r="H583" s="5">
        <v>1001.4</v>
      </c>
      <c r="I583" s="5">
        <v>1020</v>
      </c>
      <c r="J583" s="5">
        <v>0</v>
      </c>
      <c r="K583" s="5">
        <v>0</v>
      </c>
      <c r="L583" s="5">
        <v>3.3</v>
      </c>
      <c r="M583" s="5">
        <v>21.5</v>
      </c>
      <c r="N583">
        <v>53.3</v>
      </c>
      <c r="O583">
        <v>53.3</v>
      </c>
      <c r="P583">
        <v>12.9</v>
      </c>
      <c r="Q583">
        <v>12.8</v>
      </c>
      <c r="R583" s="54">
        <v>0.39861111111111103</v>
      </c>
      <c r="T583" s="93">
        <f t="shared" si="21"/>
        <v>12.9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12.9</v>
      </c>
      <c r="C584" s="5">
        <v>81</v>
      </c>
      <c r="D584" s="5">
        <v>9.6999999999999993</v>
      </c>
      <c r="E584" s="5">
        <v>12.9</v>
      </c>
      <c r="F584" s="5">
        <v>5</v>
      </c>
      <c r="G584" s="5">
        <v>9.6999999999999993</v>
      </c>
      <c r="H584" s="5">
        <v>1001.5</v>
      </c>
      <c r="I584" s="5">
        <v>1050</v>
      </c>
      <c r="J584" s="5">
        <v>0</v>
      </c>
      <c r="K584" s="5">
        <v>0</v>
      </c>
      <c r="L584" s="5">
        <v>3.3</v>
      </c>
      <c r="M584" s="5">
        <v>21.5</v>
      </c>
      <c r="N584">
        <v>53.3</v>
      </c>
      <c r="O584">
        <v>53.3</v>
      </c>
      <c r="P584">
        <v>12.9</v>
      </c>
      <c r="Q584">
        <v>12.8</v>
      </c>
      <c r="R584" s="54">
        <v>0.39930555555555602</v>
      </c>
      <c r="T584" s="93">
        <f t="shared" si="21"/>
        <v>12.9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12.8</v>
      </c>
      <c r="C585" s="5">
        <v>81</v>
      </c>
      <c r="D585" s="5">
        <v>9.6</v>
      </c>
      <c r="E585" s="5">
        <v>12.8</v>
      </c>
      <c r="F585" s="5">
        <v>6.8</v>
      </c>
      <c r="G585" s="5">
        <v>7.9</v>
      </c>
      <c r="H585" s="5">
        <v>1001.5</v>
      </c>
      <c r="I585" s="5">
        <v>1040</v>
      </c>
      <c r="J585" s="5">
        <v>0</v>
      </c>
      <c r="K585" s="5">
        <v>0</v>
      </c>
      <c r="L585" s="5">
        <v>3.3</v>
      </c>
      <c r="M585" s="5">
        <v>21.5</v>
      </c>
      <c r="N585">
        <v>53.3</v>
      </c>
      <c r="O585">
        <v>53.3</v>
      </c>
      <c r="P585">
        <v>12.9</v>
      </c>
      <c r="Q585">
        <v>12.8</v>
      </c>
      <c r="R585" s="54">
        <v>0.4</v>
      </c>
      <c r="T585" s="93">
        <f t="shared" si="21"/>
        <v>12.9</v>
      </c>
      <c r="U585" s="96">
        <f t="shared" si="23"/>
        <v>-1.9000000000000004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12.8</v>
      </c>
      <c r="C586" s="5">
        <v>81</v>
      </c>
      <c r="D586" s="5">
        <v>9.6</v>
      </c>
      <c r="E586" s="5">
        <v>12.8</v>
      </c>
      <c r="F586" s="5">
        <v>8.6</v>
      </c>
      <c r="G586" s="5">
        <v>13</v>
      </c>
      <c r="H586" s="5">
        <v>1001.4</v>
      </c>
      <c r="I586" s="5">
        <v>1080</v>
      </c>
      <c r="J586" s="5">
        <v>0</v>
      </c>
      <c r="K586" s="5">
        <v>0</v>
      </c>
      <c r="L586" s="5">
        <v>3.3</v>
      </c>
      <c r="M586" s="5">
        <v>21.5</v>
      </c>
      <c r="N586">
        <v>53.3</v>
      </c>
      <c r="O586">
        <v>53.3</v>
      </c>
      <c r="P586">
        <v>12.9</v>
      </c>
      <c r="Q586">
        <v>12.8</v>
      </c>
      <c r="R586" s="54">
        <v>0.40069444444444402</v>
      </c>
      <c r="T586" s="93">
        <f t="shared" si="21"/>
        <v>12.9</v>
      </c>
      <c r="U586" s="96">
        <f t="shared" si="23"/>
        <v>-1.9000000000000004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12.8</v>
      </c>
      <c r="C587" s="5">
        <v>81</v>
      </c>
      <c r="D587" s="5">
        <v>9.6</v>
      </c>
      <c r="E587" s="5">
        <v>12.8</v>
      </c>
      <c r="F587" s="5">
        <v>6.1</v>
      </c>
      <c r="G587" s="5">
        <v>9</v>
      </c>
      <c r="H587" s="5">
        <v>1001.4</v>
      </c>
      <c r="I587" s="5">
        <v>1150</v>
      </c>
      <c r="J587" s="5">
        <v>0</v>
      </c>
      <c r="K587" s="5">
        <v>0</v>
      </c>
      <c r="L587" s="5">
        <v>3.3</v>
      </c>
      <c r="M587" s="5">
        <v>21.5</v>
      </c>
      <c r="N587">
        <v>53.3</v>
      </c>
      <c r="O587">
        <v>53.3</v>
      </c>
      <c r="P587">
        <v>12.9</v>
      </c>
      <c r="Q587">
        <v>12.8</v>
      </c>
      <c r="R587" s="54">
        <v>0.40138888888888902</v>
      </c>
      <c r="T587" s="93">
        <f t="shared" si="21"/>
        <v>12.9</v>
      </c>
      <c r="U587" s="96">
        <f t="shared" si="23"/>
        <v>-1.9000000000000004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12.8</v>
      </c>
      <c r="C588" s="5">
        <v>81</v>
      </c>
      <c r="D588" s="5">
        <v>9.6</v>
      </c>
      <c r="E588" s="5">
        <v>12.8</v>
      </c>
      <c r="F588" s="5">
        <v>2.5</v>
      </c>
      <c r="G588" s="5">
        <v>13.7</v>
      </c>
      <c r="H588" s="5">
        <v>1001.5</v>
      </c>
      <c r="I588" s="5">
        <v>1190</v>
      </c>
      <c r="J588" s="5">
        <v>0</v>
      </c>
      <c r="K588" s="5">
        <v>0</v>
      </c>
      <c r="L588" s="5">
        <v>3.3</v>
      </c>
      <c r="M588" s="5">
        <v>21.5</v>
      </c>
      <c r="N588">
        <v>53.3</v>
      </c>
      <c r="O588">
        <v>53.3</v>
      </c>
      <c r="P588">
        <v>12.9</v>
      </c>
      <c r="Q588">
        <v>12.8</v>
      </c>
      <c r="R588" s="54">
        <v>0.40208333333333302</v>
      </c>
      <c r="T588" s="93">
        <f t="shared" si="21"/>
        <v>12.9</v>
      </c>
      <c r="U588" s="96">
        <f t="shared" si="23"/>
        <v>-1.9000000000000004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12.8</v>
      </c>
      <c r="C589" s="5">
        <v>81</v>
      </c>
      <c r="D589" s="5">
        <v>9.6</v>
      </c>
      <c r="E589" s="5">
        <v>12.8</v>
      </c>
      <c r="F589" s="5">
        <v>8.3000000000000007</v>
      </c>
      <c r="G589" s="5">
        <v>14.4</v>
      </c>
      <c r="H589" s="5">
        <v>1001.6</v>
      </c>
      <c r="I589" s="5">
        <v>1220</v>
      </c>
      <c r="J589" s="5">
        <v>0</v>
      </c>
      <c r="K589" s="5">
        <v>0</v>
      </c>
      <c r="L589" s="5">
        <v>3.3</v>
      </c>
      <c r="M589" s="5">
        <v>21.5</v>
      </c>
      <c r="N589">
        <v>53.3</v>
      </c>
      <c r="O589">
        <v>53.3</v>
      </c>
      <c r="P589">
        <v>12.9</v>
      </c>
      <c r="Q589">
        <v>12.8</v>
      </c>
      <c r="R589" s="54">
        <v>0.40277777777777801</v>
      </c>
      <c r="T589" s="93">
        <f t="shared" si="21"/>
        <v>12.9</v>
      </c>
      <c r="U589" s="96">
        <f t="shared" si="23"/>
        <v>-1.9000000000000004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12.7</v>
      </c>
      <c r="C590" s="5">
        <v>81</v>
      </c>
      <c r="D590" s="5">
        <v>9.5</v>
      </c>
      <c r="E590" s="5">
        <v>12.7</v>
      </c>
      <c r="F590" s="5">
        <v>10.4</v>
      </c>
      <c r="G590" s="5">
        <v>14.4</v>
      </c>
      <c r="H590" s="5">
        <v>1001.5</v>
      </c>
      <c r="I590" s="5">
        <v>1230</v>
      </c>
      <c r="J590" s="5">
        <v>0</v>
      </c>
      <c r="K590" s="5">
        <v>0</v>
      </c>
      <c r="L590" s="5">
        <v>3.3</v>
      </c>
      <c r="M590" s="5">
        <v>21.5</v>
      </c>
      <c r="N590">
        <v>53.3</v>
      </c>
      <c r="O590">
        <v>53.3</v>
      </c>
      <c r="P590">
        <v>12.8</v>
      </c>
      <c r="Q590">
        <v>12.8</v>
      </c>
      <c r="R590" s="54">
        <v>0.40347222222222201</v>
      </c>
      <c r="T590" s="93">
        <f t="shared" si="21"/>
        <v>12.8</v>
      </c>
      <c r="U590" s="96">
        <f t="shared" si="23"/>
        <v>-1.8999999999999986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12.7</v>
      </c>
      <c r="C591" s="5">
        <v>81</v>
      </c>
      <c r="D591" s="5">
        <v>9.5</v>
      </c>
      <c r="E591" s="5">
        <v>12.7</v>
      </c>
      <c r="F591" s="5">
        <v>8.3000000000000007</v>
      </c>
      <c r="G591" s="5">
        <v>14</v>
      </c>
      <c r="H591" s="5">
        <v>1001.3</v>
      </c>
      <c r="I591" s="5">
        <v>1350</v>
      </c>
      <c r="J591" s="5">
        <v>0</v>
      </c>
      <c r="K591" s="5">
        <v>0</v>
      </c>
      <c r="L591" s="5">
        <v>3.3</v>
      </c>
      <c r="M591" s="5">
        <v>21.5</v>
      </c>
      <c r="N591">
        <v>53.3</v>
      </c>
      <c r="O591">
        <v>53.3</v>
      </c>
      <c r="P591">
        <v>12.8</v>
      </c>
      <c r="Q591">
        <v>12.8</v>
      </c>
      <c r="R591" s="54">
        <v>0.40416666666666701</v>
      </c>
      <c r="T591" s="93">
        <f t="shared" si="21"/>
        <v>12.8</v>
      </c>
      <c r="U591" s="96">
        <f t="shared" si="23"/>
        <v>-1.8999999999999986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12.7</v>
      </c>
      <c r="C592" s="5">
        <v>81</v>
      </c>
      <c r="D592" s="5">
        <v>9.5</v>
      </c>
      <c r="E592" s="5">
        <v>12.7</v>
      </c>
      <c r="F592" s="5">
        <v>4</v>
      </c>
      <c r="G592" s="5">
        <v>9.4</v>
      </c>
      <c r="H592" s="5">
        <v>1001.5</v>
      </c>
      <c r="I592" s="5">
        <v>1470</v>
      </c>
      <c r="J592" s="5">
        <v>0</v>
      </c>
      <c r="K592" s="5">
        <v>0</v>
      </c>
      <c r="L592" s="5">
        <v>3.3</v>
      </c>
      <c r="M592" s="5">
        <v>21.5</v>
      </c>
      <c r="N592">
        <v>53.3</v>
      </c>
      <c r="O592">
        <v>53.3</v>
      </c>
      <c r="P592">
        <v>12.8</v>
      </c>
      <c r="Q592">
        <v>12.8</v>
      </c>
      <c r="R592" s="54">
        <v>0.40486111111111101</v>
      </c>
      <c r="T592" s="93">
        <f t="shared" si="21"/>
        <v>12.8</v>
      </c>
      <c r="U592" s="96">
        <f t="shared" si="23"/>
        <v>-1.8999999999999986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12.7</v>
      </c>
      <c r="C593" s="5">
        <v>82</v>
      </c>
      <c r="D593" s="5">
        <v>9.6999999999999993</v>
      </c>
      <c r="E593" s="5">
        <v>12.7</v>
      </c>
      <c r="F593" s="5">
        <v>6.1</v>
      </c>
      <c r="G593" s="5">
        <v>11.2</v>
      </c>
      <c r="H593" s="5">
        <v>1001.5</v>
      </c>
      <c r="I593" s="5">
        <v>1480</v>
      </c>
      <c r="J593" s="5">
        <v>0</v>
      </c>
      <c r="K593" s="5">
        <v>0</v>
      </c>
      <c r="L593" s="5">
        <v>3.3</v>
      </c>
      <c r="M593" s="5">
        <v>21.5</v>
      </c>
      <c r="N593">
        <v>53.3</v>
      </c>
      <c r="O593">
        <v>53.3</v>
      </c>
      <c r="P593">
        <v>12.8</v>
      </c>
      <c r="Q593">
        <v>12.8</v>
      </c>
      <c r="R593" s="54">
        <v>0.405555555555556</v>
      </c>
      <c r="T593" s="93">
        <f t="shared" si="21"/>
        <v>12.8</v>
      </c>
      <c r="U593" s="96">
        <f t="shared" si="23"/>
        <v>-1.8999999999999986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12.7</v>
      </c>
      <c r="C594" s="5">
        <v>82</v>
      </c>
      <c r="D594" s="5">
        <v>9.6999999999999993</v>
      </c>
      <c r="E594" s="5">
        <v>12.7</v>
      </c>
      <c r="F594" s="5">
        <v>6.5</v>
      </c>
      <c r="G594" s="5">
        <v>9.6999999999999993</v>
      </c>
      <c r="H594" s="5">
        <v>1001.5</v>
      </c>
      <c r="I594" s="5">
        <v>1490</v>
      </c>
      <c r="J594" s="5">
        <v>0</v>
      </c>
      <c r="K594" s="5">
        <v>0</v>
      </c>
      <c r="L594" s="5">
        <v>3.3</v>
      </c>
      <c r="M594" s="5">
        <v>21.5</v>
      </c>
      <c r="N594">
        <v>53.3</v>
      </c>
      <c r="O594">
        <v>53.3</v>
      </c>
      <c r="P594">
        <v>12.8</v>
      </c>
      <c r="Q594">
        <v>12.7</v>
      </c>
      <c r="R594" s="54">
        <v>0.40625</v>
      </c>
      <c r="T594" s="93">
        <f t="shared" si="21"/>
        <v>12.8</v>
      </c>
      <c r="U594" s="96">
        <f t="shared" si="23"/>
        <v>-1.8999999999999986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12.7</v>
      </c>
      <c r="C595" s="5">
        <v>82</v>
      </c>
      <c r="D595" s="5">
        <v>9.6999999999999993</v>
      </c>
      <c r="E595" s="5">
        <v>12.7</v>
      </c>
      <c r="F595" s="5">
        <v>18.399999999999999</v>
      </c>
      <c r="G595" s="5">
        <v>19.399999999999999</v>
      </c>
      <c r="H595" s="5">
        <v>1001.5</v>
      </c>
      <c r="I595" s="5">
        <v>1480</v>
      </c>
      <c r="J595" s="5">
        <v>0</v>
      </c>
      <c r="K595" s="5">
        <v>0</v>
      </c>
      <c r="L595" s="5">
        <v>3.3</v>
      </c>
      <c r="M595" s="5">
        <v>21.5</v>
      </c>
      <c r="N595">
        <v>53.3</v>
      </c>
      <c r="O595">
        <v>53.3</v>
      </c>
      <c r="P595">
        <v>12.8</v>
      </c>
      <c r="Q595">
        <v>12.7</v>
      </c>
      <c r="R595" s="54">
        <v>0.406944444444444</v>
      </c>
      <c r="T595" s="93">
        <f t="shared" si="21"/>
        <v>12.8</v>
      </c>
      <c r="U595" s="96">
        <f t="shared" si="23"/>
        <v>-1.8999999999999986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12.7</v>
      </c>
      <c r="C596" s="5">
        <v>82</v>
      </c>
      <c r="D596" s="5">
        <v>9.6999999999999993</v>
      </c>
      <c r="E596" s="5">
        <v>12.7</v>
      </c>
      <c r="F596" s="5">
        <v>4</v>
      </c>
      <c r="G596" s="5">
        <v>11.5</v>
      </c>
      <c r="H596" s="5">
        <v>1001.3</v>
      </c>
      <c r="I596" s="5">
        <v>1300</v>
      </c>
      <c r="J596" s="5">
        <v>0</v>
      </c>
      <c r="K596" s="5">
        <v>0</v>
      </c>
      <c r="L596" s="5">
        <v>3.3</v>
      </c>
      <c r="M596" s="5">
        <v>21.5</v>
      </c>
      <c r="N596">
        <v>53.3</v>
      </c>
      <c r="O596">
        <v>53.3</v>
      </c>
      <c r="P596">
        <v>12.8</v>
      </c>
      <c r="Q596">
        <v>12.7</v>
      </c>
      <c r="R596" s="54">
        <v>0.40763888888888899</v>
      </c>
      <c r="T596" s="93">
        <f t="shared" si="21"/>
        <v>12.8</v>
      </c>
      <c r="U596" s="96">
        <f t="shared" si="23"/>
        <v>-1.8999999999999986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12.6</v>
      </c>
      <c r="C597" s="5">
        <v>82</v>
      </c>
      <c r="D597" s="5">
        <v>9.6</v>
      </c>
      <c r="E597" s="5">
        <v>12.6</v>
      </c>
      <c r="F597" s="5">
        <v>6.5</v>
      </c>
      <c r="G597" s="5">
        <v>7.9</v>
      </c>
      <c r="H597" s="5">
        <v>1001.4</v>
      </c>
      <c r="I597" s="5">
        <v>1250</v>
      </c>
      <c r="J597" s="5">
        <v>0</v>
      </c>
      <c r="K597" s="5">
        <v>0</v>
      </c>
      <c r="L597" s="5">
        <v>3.3</v>
      </c>
      <c r="M597" s="5">
        <v>21.5</v>
      </c>
      <c r="N597">
        <v>53.3</v>
      </c>
      <c r="O597">
        <v>53.3</v>
      </c>
      <c r="P597">
        <v>12.8</v>
      </c>
      <c r="Q597">
        <v>12.7</v>
      </c>
      <c r="R597" s="54">
        <v>0.40833333333333299</v>
      </c>
      <c r="T597" s="93">
        <f t="shared" si="21"/>
        <v>12.8</v>
      </c>
      <c r="U597" s="96">
        <f t="shared" si="23"/>
        <v>-1.7999999999999989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12.6</v>
      </c>
      <c r="C598" s="5">
        <v>82</v>
      </c>
      <c r="D598" s="5">
        <v>9.6</v>
      </c>
      <c r="E598" s="5">
        <v>12.6</v>
      </c>
      <c r="F598" s="5">
        <v>2.5</v>
      </c>
      <c r="G598" s="5">
        <v>7.9</v>
      </c>
      <c r="H598" s="5">
        <v>1001.5</v>
      </c>
      <c r="I598" s="5">
        <v>1330</v>
      </c>
      <c r="J598" s="5">
        <v>0</v>
      </c>
      <c r="K598" s="5">
        <v>0</v>
      </c>
      <c r="L598" s="5">
        <v>3.3</v>
      </c>
      <c r="M598" s="5">
        <v>21.5</v>
      </c>
      <c r="N598">
        <v>53.3</v>
      </c>
      <c r="O598">
        <v>53.3</v>
      </c>
      <c r="P598">
        <v>12.8</v>
      </c>
      <c r="Q598">
        <v>12.7</v>
      </c>
      <c r="R598" s="54">
        <v>0.40902777777777799</v>
      </c>
      <c r="T598" s="93">
        <f t="shared" si="21"/>
        <v>12.8</v>
      </c>
      <c r="U598" s="96">
        <f t="shared" si="23"/>
        <v>-1.7999999999999989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12.6</v>
      </c>
      <c r="C599" s="5">
        <v>83</v>
      </c>
      <c r="D599" s="5">
        <v>9.8000000000000007</v>
      </c>
      <c r="E599" s="5">
        <v>12.6</v>
      </c>
      <c r="F599" s="5">
        <v>7.9</v>
      </c>
      <c r="G599" s="5">
        <v>10.8</v>
      </c>
      <c r="H599" s="5">
        <v>1001.3</v>
      </c>
      <c r="I599" s="5">
        <v>1510</v>
      </c>
      <c r="J599" s="5">
        <v>0</v>
      </c>
      <c r="K599" s="5">
        <v>0</v>
      </c>
      <c r="L599" s="5">
        <v>3.3</v>
      </c>
      <c r="M599" s="5">
        <v>21.5</v>
      </c>
      <c r="N599">
        <v>53.3</v>
      </c>
      <c r="O599">
        <v>53.3</v>
      </c>
      <c r="P599">
        <v>12.8</v>
      </c>
      <c r="Q599">
        <v>12.7</v>
      </c>
      <c r="R599" s="54">
        <v>0.40972222222222199</v>
      </c>
      <c r="T599" s="93">
        <f t="shared" si="21"/>
        <v>12.8</v>
      </c>
      <c r="U599" s="96">
        <f t="shared" si="23"/>
        <v>-1.7999999999999989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12.5</v>
      </c>
      <c r="C600" s="5">
        <v>83</v>
      </c>
      <c r="D600" s="5">
        <v>9.6999999999999993</v>
      </c>
      <c r="E600" s="5">
        <v>12.5</v>
      </c>
      <c r="F600" s="5">
        <v>7.6</v>
      </c>
      <c r="G600" s="5">
        <v>9.6999999999999993</v>
      </c>
      <c r="H600" s="5">
        <v>1001.4</v>
      </c>
      <c r="I600" s="5">
        <v>1620</v>
      </c>
      <c r="J600" s="5">
        <v>0</v>
      </c>
      <c r="K600" s="5">
        <v>0</v>
      </c>
      <c r="L600" s="5">
        <v>3.3</v>
      </c>
      <c r="M600" s="5">
        <v>21.5</v>
      </c>
      <c r="N600">
        <v>53.3</v>
      </c>
      <c r="O600">
        <v>53.3</v>
      </c>
      <c r="P600">
        <v>12.8</v>
      </c>
      <c r="Q600">
        <v>12.7</v>
      </c>
      <c r="R600" s="54">
        <v>0.41041666666666698</v>
      </c>
      <c r="T600" s="93">
        <f t="shared" si="21"/>
        <v>12.8</v>
      </c>
      <c r="U600" s="96">
        <f t="shared" si="23"/>
        <v>-1.6999999999999993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12.5</v>
      </c>
      <c r="C601" s="5">
        <v>83</v>
      </c>
      <c r="D601" s="5">
        <v>9.6999999999999993</v>
      </c>
      <c r="E601" s="5">
        <v>12.5</v>
      </c>
      <c r="F601" s="5">
        <v>7.9</v>
      </c>
      <c r="G601" s="5">
        <v>10.4</v>
      </c>
      <c r="H601" s="5">
        <v>1001.5</v>
      </c>
      <c r="I601" s="5">
        <v>1760</v>
      </c>
      <c r="J601" s="5">
        <v>0</v>
      </c>
      <c r="K601" s="5">
        <v>0</v>
      </c>
      <c r="L601" s="5">
        <v>3.3</v>
      </c>
      <c r="M601" s="5">
        <v>21.5</v>
      </c>
      <c r="N601">
        <v>53.3</v>
      </c>
      <c r="O601">
        <v>53.3</v>
      </c>
      <c r="P601">
        <v>12.7</v>
      </c>
      <c r="Q601">
        <v>12.7</v>
      </c>
      <c r="R601" s="54">
        <v>0.41111111111111098</v>
      </c>
      <c r="T601" s="93">
        <f t="shared" si="21"/>
        <v>12.7</v>
      </c>
      <c r="U601" s="96">
        <f t="shared" si="23"/>
        <v>-1.8000000000000007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12.5</v>
      </c>
      <c r="C602" s="5">
        <v>83</v>
      </c>
      <c r="D602" s="5">
        <v>9.6999999999999993</v>
      </c>
      <c r="E602" s="5">
        <v>12.5</v>
      </c>
      <c r="F602" s="5">
        <v>6.1</v>
      </c>
      <c r="G602" s="5">
        <v>8.3000000000000007</v>
      </c>
      <c r="H602" s="5">
        <v>1001.4</v>
      </c>
      <c r="I602" s="5">
        <v>2110</v>
      </c>
      <c r="J602" s="5">
        <v>0</v>
      </c>
      <c r="K602" s="5">
        <v>0</v>
      </c>
      <c r="L602" s="5">
        <v>3.3</v>
      </c>
      <c r="M602" s="5">
        <v>21.5</v>
      </c>
      <c r="N602">
        <v>53.3</v>
      </c>
      <c r="O602">
        <v>53.3</v>
      </c>
      <c r="P602">
        <v>12.8</v>
      </c>
      <c r="Q602">
        <v>12.7</v>
      </c>
      <c r="R602" s="54">
        <v>0.41180555555555598</v>
      </c>
      <c r="T602" s="93">
        <f t="shared" si="21"/>
        <v>12.8</v>
      </c>
      <c r="U602" s="96">
        <f t="shared" si="23"/>
        <v>-1.6999999999999993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12.4</v>
      </c>
      <c r="C603" s="5">
        <v>83</v>
      </c>
      <c r="D603" s="5">
        <v>9.6</v>
      </c>
      <c r="E603" s="5">
        <v>12.4</v>
      </c>
      <c r="F603" s="5">
        <v>7.6</v>
      </c>
      <c r="G603" s="5">
        <v>7.9</v>
      </c>
      <c r="H603" s="5">
        <v>1001.3</v>
      </c>
      <c r="I603" s="5">
        <v>2520</v>
      </c>
      <c r="J603" s="5">
        <v>0</v>
      </c>
      <c r="K603" s="5">
        <v>0</v>
      </c>
      <c r="L603" s="5">
        <v>3.3</v>
      </c>
      <c r="M603" s="5">
        <v>21.5</v>
      </c>
      <c r="N603">
        <v>53.3</v>
      </c>
      <c r="O603">
        <v>53.3</v>
      </c>
      <c r="P603">
        <v>12.7</v>
      </c>
      <c r="Q603">
        <v>12.7</v>
      </c>
      <c r="R603" s="54">
        <v>0.41249999999999998</v>
      </c>
      <c r="T603" s="93">
        <f t="shared" si="21"/>
        <v>12.7</v>
      </c>
      <c r="U603" s="96">
        <f t="shared" si="23"/>
        <v>-1.7000000000000011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12.5</v>
      </c>
      <c r="C604" s="5">
        <v>83</v>
      </c>
      <c r="D604" s="5">
        <v>9.6999999999999993</v>
      </c>
      <c r="E604" s="5">
        <v>12.5</v>
      </c>
      <c r="F604" s="5">
        <v>6.8</v>
      </c>
      <c r="G604" s="5">
        <v>9.6999999999999993</v>
      </c>
      <c r="H604" s="5">
        <v>1001.5</v>
      </c>
      <c r="I604" s="5">
        <v>2730</v>
      </c>
      <c r="J604" s="5">
        <v>0</v>
      </c>
      <c r="K604" s="5">
        <v>0</v>
      </c>
      <c r="L604" s="5">
        <v>3.3</v>
      </c>
      <c r="M604" s="5">
        <v>21.5</v>
      </c>
      <c r="N604">
        <v>53.3</v>
      </c>
      <c r="O604">
        <v>53.3</v>
      </c>
      <c r="P604">
        <v>12.7</v>
      </c>
      <c r="Q604">
        <v>12.7</v>
      </c>
      <c r="R604" s="54">
        <v>0.41319444444444398</v>
      </c>
      <c r="T604" s="93">
        <f t="shared" si="21"/>
        <v>12.7</v>
      </c>
      <c r="U604" s="96">
        <f t="shared" si="23"/>
        <v>-1.8000000000000007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12.5</v>
      </c>
      <c r="C605" s="5">
        <v>83</v>
      </c>
      <c r="D605" s="5">
        <v>9.6999999999999993</v>
      </c>
      <c r="E605" s="5">
        <v>12.5</v>
      </c>
      <c r="F605" s="5">
        <v>10.8</v>
      </c>
      <c r="G605" s="5">
        <v>14</v>
      </c>
      <c r="H605" s="5">
        <v>1001.2</v>
      </c>
      <c r="I605" s="5">
        <v>2890</v>
      </c>
      <c r="J605" s="5">
        <v>0</v>
      </c>
      <c r="K605" s="5">
        <v>0</v>
      </c>
      <c r="L605" s="5">
        <v>3.3</v>
      </c>
      <c r="M605" s="5">
        <v>21.5</v>
      </c>
      <c r="N605">
        <v>53.3</v>
      </c>
      <c r="O605">
        <v>53.3</v>
      </c>
      <c r="P605">
        <v>12.7</v>
      </c>
      <c r="Q605">
        <v>12.7</v>
      </c>
      <c r="R605" s="54">
        <v>0.41388888888888897</v>
      </c>
      <c r="T605" s="93">
        <f t="shared" si="21"/>
        <v>12.7</v>
      </c>
      <c r="U605" s="96">
        <f t="shared" si="23"/>
        <v>-1.8000000000000007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12.5</v>
      </c>
      <c r="C606" s="5">
        <v>83</v>
      </c>
      <c r="D606" s="5">
        <v>9.6999999999999993</v>
      </c>
      <c r="E606" s="5">
        <v>12.5</v>
      </c>
      <c r="F606" s="5">
        <v>7.2</v>
      </c>
      <c r="G606" s="5">
        <v>12.2</v>
      </c>
      <c r="H606" s="5">
        <v>1001.3</v>
      </c>
      <c r="I606" s="5">
        <v>2950</v>
      </c>
      <c r="J606" s="5">
        <v>0</v>
      </c>
      <c r="K606" s="5">
        <v>0</v>
      </c>
      <c r="L606" s="5">
        <v>3.3</v>
      </c>
      <c r="M606" s="5">
        <v>21.5</v>
      </c>
      <c r="N606">
        <v>53.3</v>
      </c>
      <c r="O606">
        <v>53.3</v>
      </c>
      <c r="P606">
        <v>12.7</v>
      </c>
      <c r="Q606">
        <v>12.7</v>
      </c>
      <c r="R606" s="54">
        <v>0.41458333333333303</v>
      </c>
      <c r="T606" s="93">
        <f t="shared" si="21"/>
        <v>12.7</v>
      </c>
      <c r="U606" s="96">
        <f t="shared" si="23"/>
        <v>-1.8000000000000007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12.5</v>
      </c>
      <c r="C607" s="5">
        <v>83</v>
      </c>
      <c r="D607" s="5">
        <v>9.6999999999999993</v>
      </c>
      <c r="E607" s="5">
        <v>12.5</v>
      </c>
      <c r="F607" s="5">
        <v>8.3000000000000007</v>
      </c>
      <c r="G607" s="5">
        <v>10.8</v>
      </c>
      <c r="H607" s="5">
        <v>1001.3</v>
      </c>
      <c r="I607" s="5">
        <v>3020</v>
      </c>
      <c r="J607" s="5">
        <v>0</v>
      </c>
      <c r="K607" s="5">
        <v>0</v>
      </c>
      <c r="L607" s="5">
        <v>3.3</v>
      </c>
      <c r="M607" s="5">
        <v>21.5</v>
      </c>
      <c r="N607">
        <v>53.3</v>
      </c>
      <c r="O607">
        <v>53.3</v>
      </c>
      <c r="P607">
        <v>12.8</v>
      </c>
      <c r="Q607">
        <v>12.7</v>
      </c>
      <c r="R607" s="54">
        <v>0.41527777777777802</v>
      </c>
      <c r="T607" s="93">
        <f t="shared" si="21"/>
        <v>12.8</v>
      </c>
      <c r="U607" s="96">
        <f t="shared" si="23"/>
        <v>-1.6999999999999993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12.6</v>
      </c>
      <c r="C608" s="5">
        <v>83</v>
      </c>
      <c r="D608" s="5">
        <v>9.8000000000000007</v>
      </c>
      <c r="E608" s="5">
        <v>12.6</v>
      </c>
      <c r="F608" s="5">
        <v>7.9</v>
      </c>
      <c r="G608" s="5">
        <v>11.2</v>
      </c>
      <c r="H608" s="5">
        <v>1001.3</v>
      </c>
      <c r="I608" s="5">
        <v>3320</v>
      </c>
      <c r="J608" s="5">
        <v>0</v>
      </c>
      <c r="K608" s="5">
        <v>0</v>
      </c>
      <c r="L608" s="5">
        <v>3.3</v>
      </c>
      <c r="M608" s="5">
        <v>21.5</v>
      </c>
      <c r="N608">
        <v>53.3</v>
      </c>
      <c r="O608">
        <v>53.3</v>
      </c>
      <c r="P608">
        <v>12.8</v>
      </c>
      <c r="Q608">
        <v>12.8</v>
      </c>
      <c r="R608" s="54">
        <v>0.41597222222222202</v>
      </c>
      <c r="T608" s="93">
        <f t="shared" si="21"/>
        <v>12.8</v>
      </c>
      <c r="U608" s="96">
        <f t="shared" si="23"/>
        <v>-1.7999999999999989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12.6</v>
      </c>
      <c r="C609" s="5">
        <v>83</v>
      </c>
      <c r="D609" s="5">
        <v>9.8000000000000007</v>
      </c>
      <c r="E609" s="5">
        <v>12.6</v>
      </c>
      <c r="F609" s="5">
        <v>8.6</v>
      </c>
      <c r="G609" s="5">
        <v>11.5</v>
      </c>
      <c r="H609" s="5">
        <v>1001.1</v>
      </c>
      <c r="I609" s="5">
        <v>3680</v>
      </c>
      <c r="J609" s="5">
        <v>0</v>
      </c>
      <c r="K609" s="5">
        <v>0</v>
      </c>
      <c r="L609" s="5">
        <v>3.3</v>
      </c>
      <c r="M609" s="5">
        <v>21.5</v>
      </c>
      <c r="N609">
        <v>53.3</v>
      </c>
      <c r="O609">
        <v>53.3</v>
      </c>
      <c r="P609">
        <v>12.8</v>
      </c>
      <c r="Q609">
        <v>12.8</v>
      </c>
      <c r="R609" s="54">
        <v>0.41666666666666702</v>
      </c>
      <c r="T609" s="93">
        <f t="shared" si="21"/>
        <v>12.8</v>
      </c>
      <c r="U609" s="96">
        <f t="shared" si="23"/>
        <v>-1.7999999999999989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12.6</v>
      </c>
      <c r="C610" s="5">
        <v>83</v>
      </c>
      <c r="D610" s="5">
        <v>9.8000000000000007</v>
      </c>
      <c r="E610" s="5">
        <v>12.6</v>
      </c>
      <c r="F610" s="5">
        <v>6.1</v>
      </c>
      <c r="G610" s="5">
        <v>6.8</v>
      </c>
      <c r="H610" s="5">
        <v>1000.9</v>
      </c>
      <c r="I610" s="5">
        <v>3830</v>
      </c>
      <c r="J610" s="5">
        <v>0</v>
      </c>
      <c r="K610" s="5">
        <v>0</v>
      </c>
      <c r="L610" s="5">
        <v>3.3</v>
      </c>
      <c r="M610" s="5">
        <v>21.5</v>
      </c>
      <c r="N610">
        <v>53.3</v>
      </c>
      <c r="O610">
        <v>53.3</v>
      </c>
      <c r="P610">
        <v>12.8</v>
      </c>
      <c r="Q610">
        <v>12.8</v>
      </c>
      <c r="R610" s="54">
        <v>0.41736111111111102</v>
      </c>
      <c r="T610" s="93">
        <f t="shared" si="21"/>
        <v>12.8</v>
      </c>
      <c r="U610" s="96">
        <f t="shared" si="23"/>
        <v>-1.7999999999999989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12.5</v>
      </c>
      <c r="C611" s="5">
        <v>83</v>
      </c>
      <c r="D611" s="5">
        <v>9.6999999999999993</v>
      </c>
      <c r="E611" s="5">
        <v>12.5</v>
      </c>
      <c r="F611" s="5">
        <v>8.3000000000000007</v>
      </c>
      <c r="G611" s="5">
        <v>9</v>
      </c>
      <c r="H611" s="5">
        <v>1001</v>
      </c>
      <c r="I611" s="5">
        <v>3690</v>
      </c>
      <c r="J611" s="5">
        <v>0</v>
      </c>
      <c r="K611" s="5">
        <v>0</v>
      </c>
      <c r="L611" s="5">
        <v>3.3</v>
      </c>
      <c r="M611" s="5">
        <v>21.5</v>
      </c>
      <c r="N611">
        <v>53.3</v>
      </c>
      <c r="O611">
        <v>53.3</v>
      </c>
      <c r="P611">
        <v>12.8</v>
      </c>
      <c r="Q611">
        <v>12.7</v>
      </c>
      <c r="R611" s="54">
        <v>0.41805555555555601</v>
      </c>
      <c r="T611" s="93">
        <f t="shared" si="21"/>
        <v>12.8</v>
      </c>
      <c r="U611" s="96">
        <f t="shared" si="23"/>
        <v>-1.6999999999999993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12.5</v>
      </c>
      <c r="C612" s="5">
        <v>83</v>
      </c>
      <c r="D612" s="5">
        <v>9.6999999999999993</v>
      </c>
      <c r="E612" s="5">
        <v>12.5</v>
      </c>
      <c r="F612" s="5">
        <v>8.3000000000000007</v>
      </c>
      <c r="G612" s="5">
        <v>9.6999999999999993</v>
      </c>
      <c r="H612" s="5">
        <v>1001.2</v>
      </c>
      <c r="I612" s="5">
        <v>3440</v>
      </c>
      <c r="J612" s="5">
        <v>0</v>
      </c>
      <c r="K612" s="5">
        <v>0</v>
      </c>
      <c r="L612" s="5">
        <v>3.3</v>
      </c>
      <c r="M612" s="5">
        <v>21.5</v>
      </c>
      <c r="N612">
        <v>53.3</v>
      </c>
      <c r="O612">
        <v>53.3</v>
      </c>
      <c r="P612">
        <v>12.8</v>
      </c>
      <c r="Q612">
        <v>12.8</v>
      </c>
      <c r="R612" s="54">
        <v>0.41875000000000001</v>
      </c>
      <c r="T612" s="93">
        <f t="shared" si="21"/>
        <v>12.8</v>
      </c>
      <c r="U612" s="96">
        <f t="shared" si="23"/>
        <v>-1.6999999999999993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12.5</v>
      </c>
      <c r="C613" s="5">
        <v>83</v>
      </c>
      <c r="D613" s="5">
        <v>9.6999999999999993</v>
      </c>
      <c r="E613" s="5">
        <v>12.5</v>
      </c>
      <c r="F613" s="5">
        <v>5.8</v>
      </c>
      <c r="G613" s="5">
        <v>13.3</v>
      </c>
      <c r="H613" s="5">
        <v>1001.3</v>
      </c>
      <c r="I613" s="5">
        <v>3400</v>
      </c>
      <c r="J613" s="5">
        <v>0</v>
      </c>
      <c r="K613" s="5">
        <v>0</v>
      </c>
      <c r="L613" s="5">
        <v>3.3</v>
      </c>
      <c r="M613" s="5">
        <v>21.5</v>
      </c>
      <c r="N613">
        <v>53.3</v>
      </c>
      <c r="O613">
        <v>53.3</v>
      </c>
      <c r="P613">
        <v>12.9</v>
      </c>
      <c r="Q613">
        <v>12.8</v>
      </c>
      <c r="R613" s="54">
        <v>0.41944444444444401</v>
      </c>
      <c r="S613"/>
      <c r="T613" s="93">
        <f t="shared" si="21"/>
        <v>12.9</v>
      </c>
      <c r="U613" s="96">
        <f t="shared" si="23"/>
        <v>-1.5999999999999996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12.5</v>
      </c>
      <c r="C614" s="5">
        <v>83</v>
      </c>
      <c r="D614" s="5">
        <v>9.6999999999999993</v>
      </c>
      <c r="E614" s="5">
        <v>12.5</v>
      </c>
      <c r="F614" s="5">
        <v>4.3</v>
      </c>
      <c r="G614" s="5">
        <v>8.6</v>
      </c>
      <c r="H614" s="5">
        <v>1001</v>
      </c>
      <c r="I614" s="5">
        <v>3470</v>
      </c>
      <c r="J614" s="5">
        <v>0</v>
      </c>
      <c r="K614" s="5">
        <v>0</v>
      </c>
      <c r="L614" s="5">
        <v>3.3</v>
      </c>
      <c r="M614" s="5">
        <v>21.5</v>
      </c>
      <c r="N614">
        <v>53.3</v>
      </c>
      <c r="O614">
        <v>53.3</v>
      </c>
      <c r="P614">
        <v>12.9</v>
      </c>
      <c r="Q614">
        <v>12.8</v>
      </c>
      <c r="R614" s="54">
        <v>0.42013888888888901</v>
      </c>
      <c r="S614"/>
      <c r="T614" s="93">
        <f t="shared" si="21"/>
        <v>12.9</v>
      </c>
      <c r="U614" s="96">
        <f t="shared" si="23"/>
        <v>-1.5999999999999996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12.5</v>
      </c>
      <c r="C615" s="5">
        <v>84</v>
      </c>
      <c r="D615" s="5">
        <v>9.9</v>
      </c>
      <c r="E615" s="5">
        <v>12.5</v>
      </c>
      <c r="F615" s="5">
        <v>4.3</v>
      </c>
      <c r="G615" s="5">
        <v>5.8</v>
      </c>
      <c r="H615" s="5">
        <v>1001.1</v>
      </c>
      <c r="I615" s="5">
        <v>3670</v>
      </c>
      <c r="J615" s="5">
        <v>0</v>
      </c>
      <c r="K615" s="5">
        <v>0</v>
      </c>
      <c r="L615" s="5">
        <v>3.3</v>
      </c>
      <c r="M615" s="5">
        <v>21.5</v>
      </c>
      <c r="N615">
        <v>53.3</v>
      </c>
      <c r="O615">
        <v>53.3</v>
      </c>
      <c r="P615">
        <v>12.9</v>
      </c>
      <c r="Q615">
        <v>12.8</v>
      </c>
      <c r="R615" s="54">
        <v>0.420833333333333</v>
      </c>
      <c r="S615"/>
      <c r="T615" s="93">
        <f t="shared" si="21"/>
        <v>12.9</v>
      </c>
      <c r="U615" s="96">
        <f t="shared" si="23"/>
        <v>-1.5999999999999996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12.5</v>
      </c>
      <c r="C616" s="5">
        <v>84</v>
      </c>
      <c r="D616" s="5">
        <v>9.9</v>
      </c>
      <c r="E616" s="5">
        <v>12.5</v>
      </c>
      <c r="F616" s="5">
        <v>7.6</v>
      </c>
      <c r="G616" s="5">
        <v>9</v>
      </c>
      <c r="H616" s="5">
        <v>1001.1</v>
      </c>
      <c r="I616" s="5">
        <v>3980</v>
      </c>
      <c r="J616" s="5">
        <v>0</v>
      </c>
      <c r="K616" s="5">
        <v>0</v>
      </c>
      <c r="L616" s="5">
        <v>3.3</v>
      </c>
      <c r="M616" s="5">
        <v>21.5</v>
      </c>
      <c r="N616">
        <v>53.3</v>
      </c>
      <c r="O616">
        <v>53.3</v>
      </c>
      <c r="P616">
        <v>12.9</v>
      </c>
      <c r="Q616">
        <v>12.8</v>
      </c>
      <c r="R616" s="54">
        <v>0.421527777777778</v>
      </c>
      <c r="S616"/>
      <c r="T616" s="93">
        <f t="shared" si="21"/>
        <v>12.9</v>
      </c>
      <c r="U616" s="96">
        <f t="shared" si="23"/>
        <v>-1.5999999999999996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12.5</v>
      </c>
      <c r="C617" s="5">
        <v>84</v>
      </c>
      <c r="D617" s="5">
        <v>9.9</v>
      </c>
      <c r="E617" s="5">
        <v>12.5</v>
      </c>
      <c r="F617" s="5">
        <v>6.8</v>
      </c>
      <c r="G617" s="5">
        <v>8.6</v>
      </c>
      <c r="H617" s="5">
        <v>1001.2</v>
      </c>
      <c r="I617" s="5">
        <v>4280</v>
      </c>
      <c r="J617" s="5">
        <v>0</v>
      </c>
      <c r="K617" s="5">
        <v>0</v>
      </c>
      <c r="L617" s="5">
        <v>3.3</v>
      </c>
      <c r="M617" s="5">
        <v>21.5</v>
      </c>
      <c r="N617">
        <v>53.3</v>
      </c>
      <c r="O617">
        <v>53.3</v>
      </c>
      <c r="P617">
        <v>12.9</v>
      </c>
      <c r="Q617">
        <v>12.8</v>
      </c>
      <c r="R617" s="54">
        <v>0.422222222222222</v>
      </c>
      <c r="S617"/>
      <c r="T617" s="93">
        <f t="shared" si="21"/>
        <v>12.9</v>
      </c>
      <c r="U617" s="96">
        <f t="shared" si="23"/>
        <v>-1.5999999999999996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12.5</v>
      </c>
      <c r="C618" s="5">
        <v>84</v>
      </c>
      <c r="D618" s="5">
        <v>9.9</v>
      </c>
      <c r="E618" s="5">
        <v>12.5</v>
      </c>
      <c r="F618" s="5">
        <v>5.8</v>
      </c>
      <c r="G618" s="5">
        <v>10.4</v>
      </c>
      <c r="H618" s="5">
        <v>1001</v>
      </c>
      <c r="I618" s="5">
        <v>4630</v>
      </c>
      <c r="J618" s="5">
        <v>0</v>
      </c>
      <c r="K618" s="5">
        <v>0</v>
      </c>
      <c r="L618" s="5">
        <v>3.3</v>
      </c>
      <c r="M618" s="5">
        <v>21.5</v>
      </c>
      <c r="N618">
        <v>53.3</v>
      </c>
      <c r="O618">
        <v>53.3</v>
      </c>
      <c r="P618">
        <v>12.9</v>
      </c>
      <c r="Q618">
        <v>12.8</v>
      </c>
      <c r="R618" s="54">
        <v>0.422916666666667</v>
      </c>
      <c r="S618"/>
      <c r="T618" s="93">
        <f t="shared" si="21"/>
        <v>12.9</v>
      </c>
      <c r="U618" s="96">
        <f t="shared" si="23"/>
        <v>-1.5999999999999996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12.5</v>
      </c>
      <c r="C619" s="5">
        <v>84</v>
      </c>
      <c r="D619" s="5">
        <v>9.9</v>
      </c>
      <c r="E619" s="5">
        <v>12.5</v>
      </c>
      <c r="F619" s="5">
        <v>6.1</v>
      </c>
      <c r="G619" s="5">
        <v>9.6999999999999993</v>
      </c>
      <c r="H619" s="5">
        <v>1001.1</v>
      </c>
      <c r="I619" s="5">
        <v>4780</v>
      </c>
      <c r="J619" s="5">
        <v>0</v>
      </c>
      <c r="K619" s="5">
        <v>0</v>
      </c>
      <c r="L619" s="5">
        <v>3.3</v>
      </c>
      <c r="M619" s="5">
        <v>21.5</v>
      </c>
      <c r="N619">
        <v>53.3</v>
      </c>
      <c r="O619">
        <v>53.3</v>
      </c>
      <c r="P619">
        <v>12.9</v>
      </c>
      <c r="Q619">
        <v>12.9</v>
      </c>
      <c r="R619" s="54">
        <v>0.42361111111111099</v>
      </c>
      <c r="S619"/>
      <c r="T619" s="93">
        <f t="shared" si="21"/>
        <v>12.9</v>
      </c>
      <c r="U619" s="96">
        <f t="shared" si="23"/>
        <v>-1.5999999999999996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12.6</v>
      </c>
      <c r="C620" s="5">
        <v>84</v>
      </c>
      <c r="D620" s="5">
        <v>10</v>
      </c>
      <c r="E620" s="5">
        <v>12.6</v>
      </c>
      <c r="F620" s="5">
        <v>8.6</v>
      </c>
      <c r="G620" s="5">
        <v>8.6</v>
      </c>
      <c r="H620" s="5">
        <v>1001.2</v>
      </c>
      <c r="I620" s="5">
        <v>5030</v>
      </c>
      <c r="J620" s="5">
        <v>0</v>
      </c>
      <c r="K620" s="5">
        <v>0</v>
      </c>
      <c r="L620" s="5">
        <v>3.3</v>
      </c>
      <c r="M620" s="5">
        <v>21.5</v>
      </c>
      <c r="N620">
        <v>53.3</v>
      </c>
      <c r="O620">
        <v>53.3</v>
      </c>
      <c r="P620">
        <v>13</v>
      </c>
      <c r="Q620">
        <v>12.9</v>
      </c>
      <c r="R620" s="54">
        <v>0.42430555555555599</v>
      </c>
      <c r="S620"/>
      <c r="T620" s="93">
        <f t="shared" si="21"/>
        <v>13</v>
      </c>
      <c r="U620" s="96">
        <f t="shared" si="23"/>
        <v>-1.5999999999999996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12.6</v>
      </c>
      <c r="C621" s="5">
        <v>84</v>
      </c>
      <c r="D621" s="5">
        <v>10</v>
      </c>
      <c r="E621" s="5">
        <v>12.6</v>
      </c>
      <c r="F621" s="5">
        <v>7.9</v>
      </c>
      <c r="G621" s="5">
        <v>10.1</v>
      </c>
      <c r="H621" s="5">
        <v>1001.3</v>
      </c>
      <c r="I621" s="5">
        <v>5540</v>
      </c>
      <c r="J621" s="5">
        <v>0</v>
      </c>
      <c r="K621" s="5">
        <v>0</v>
      </c>
      <c r="L621" s="5">
        <v>3.3</v>
      </c>
      <c r="M621" s="5">
        <v>21.5</v>
      </c>
      <c r="N621">
        <v>53.3</v>
      </c>
      <c r="O621">
        <v>53.3</v>
      </c>
      <c r="P621">
        <v>13</v>
      </c>
      <c r="Q621">
        <v>12.9</v>
      </c>
      <c r="R621" s="54">
        <v>0.42499999999999999</v>
      </c>
      <c r="S621"/>
      <c r="T621" s="93">
        <f t="shared" si="21"/>
        <v>13</v>
      </c>
      <c r="U621" s="96">
        <f>(T621-B621)-4</f>
        <v>-3.5999999999999996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12.7</v>
      </c>
      <c r="C622" s="5">
        <v>84</v>
      </c>
      <c r="D622" s="5">
        <v>10.1</v>
      </c>
      <c r="E622" s="5">
        <v>12.7</v>
      </c>
      <c r="F622" s="5">
        <v>5</v>
      </c>
      <c r="G622" s="5">
        <v>7.2</v>
      </c>
      <c r="H622" s="5">
        <v>1001.2</v>
      </c>
      <c r="I622" s="5">
        <v>6200</v>
      </c>
      <c r="J622" s="5">
        <v>0</v>
      </c>
      <c r="K622" s="5">
        <v>0</v>
      </c>
      <c r="L622" s="5">
        <v>3.3</v>
      </c>
      <c r="M622" s="5">
        <v>21.5</v>
      </c>
      <c r="N622">
        <v>53.3</v>
      </c>
      <c r="O622">
        <v>53.3</v>
      </c>
      <c r="P622">
        <v>13</v>
      </c>
      <c r="Q622">
        <v>12.9</v>
      </c>
      <c r="R622" s="54">
        <v>0.42569444444444399</v>
      </c>
      <c r="S622"/>
      <c r="T622" s="93">
        <f t="shared" si="21"/>
        <v>13</v>
      </c>
      <c r="U622" s="96">
        <f t="shared" ref="U622:U655" si="25">(T622-B622)-4</f>
        <v>-3.6999999999999993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12.7</v>
      </c>
      <c r="C623" s="5">
        <v>84</v>
      </c>
      <c r="D623" s="5">
        <v>10.1</v>
      </c>
      <c r="E623" s="5">
        <v>12.7</v>
      </c>
      <c r="F623" s="5">
        <v>4.7</v>
      </c>
      <c r="G623" s="5">
        <v>10.1</v>
      </c>
      <c r="H623" s="5">
        <v>1001.1</v>
      </c>
      <c r="I623" s="5">
        <v>7040</v>
      </c>
      <c r="J623" s="5">
        <v>0</v>
      </c>
      <c r="K623" s="5">
        <v>0</v>
      </c>
      <c r="L623" s="5">
        <v>3.3</v>
      </c>
      <c r="M623" s="5">
        <v>21.5</v>
      </c>
      <c r="N623">
        <v>53.3</v>
      </c>
      <c r="O623">
        <v>53.3</v>
      </c>
      <c r="P623">
        <v>13.1</v>
      </c>
      <c r="Q623">
        <v>12.9</v>
      </c>
      <c r="R623" s="54">
        <v>0.42638888888888898</v>
      </c>
      <c r="S623"/>
      <c r="T623" s="93">
        <f t="shared" si="21"/>
        <v>13.1</v>
      </c>
      <c r="U623" s="96">
        <f t="shared" si="25"/>
        <v>-3.5999999999999996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12.7</v>
      </c>
      <c r="C624" s="5">
        <v>84</v>
      </c>
      <c r="D624" s="5">
        <v>10.1</v>
      </c>
      <c r="E624" s="5">
        <v>12.7</v>
      </c>
      <c r="F624" s="5">
        <v>10.4</v>
      </c>
      <c r="G624" s="5">
        <v>11.5</v>
      </c>
      <c r="H624" s="5">
        <v>1001</v>
      </c>
      <c r="I624" s="5">
        <v>7680</v>
      </c>
      <c r="J624" s="5">
        <v>0</v>
      </c>
      <c r="K624" s="5">
        <v>0</v>
      </c>
      <c r="L624" s="5">
        <v>3.3</v>
      </c>
      <c r="M624" s="5">
        <v>21.5</v>
      </c>
      <c r="N624">
        <v>53.3</v>
      </c>
      <c r="O624">
        <v>53.3</v>
      </c>
      <c r="P624">
        <v>13.1</v>
      </c>
      <c r="Q624">
        <v>13</v>
      </c>
      <c r="R624" s="54">
        <v>0.42708333333333298</v>
      </c>
      <c r="S624"/>
      <c r="T624" s="93">
        <f t="shared" si="21"/>
        <v>13.1</v>
      </c>
      <c r="U624" s="96">
        <f t="shared" si="25"/>
        <v>-3.5999999999999996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12.6</v>
      </c>
      <c r="C625" s="5">
        <v>84</v>
      </c>
      <c r="D625" s="5">
        <v>10</v>
      </c>
      <c r="E625" s="5">
        <v>12.6</v>
      </c>
      <c r="F625" s="5">
        <v>6.8</v>
      </c>
      <c r="G625" s="5">
        <v>9</v>
      </c>
      <c r="H625" s="5">
        <v>1001.2</v>
      </c>
      <c r="I625" s="5">
        <v>8310</v>
      </c>
      <c r="J625" s="5">
        <v>0</v>
      </c>
      <c r="K625" s="5">
        <v>0</v>
      </c>
      <c r="L625" s="5">
        <v>3.3</v>
      </c>
      <c r="M625" s="5">
        <v>21.5</v>
      </c>
      <c r="N625">
        <v>53.3</v>
      </c>
      <c r="O625">
        <v>53.3</v>
      </c>
      <c r="P625">
        <v>13.1</v>
      </c>
      <c r="Q625">
        <v>13</v>
      </c>
      <c r="R625" s="54">
        <v>0.42777777777777798</v>
      </c>
      <c r="S625"/>
      <c r="T625" s="93">
        <f t="shared" si="21"/>
        <v>13.1</v>
      </c>
      <c r="U625" s="96">
        <f t="shared" si="25"/>
        <v>-3.5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12.6</v>
      </c>
      <c r="C626" s="5">
        <v>84</v>
      </c>
      <c r="D626" s="5">
        <v>10</v>
      </c>
      <c r="E626" s="5">
        <v>12.6</v>
      </c>
      <c r="F626" s="5">
        <v>5</v>
      </c>
      <c r="G626" s="5">
        <v>8.6</v>
      </c>
      <c r="H626" s="5">
        <v>1001</v>
      </c>
      <c r="I626" s="5">
        <v>9140</v>
      </c>
      <c r="J626" s="5">
        <v>0</v>
      </c>
      <c r="K626" s="5">
        <v>0</v>
      </c>
      <c r="L626" s="5">
        <v>3.3</v>
      </c>
      <c r="M626" s="5">
        <v>21.5</v>
      </c>
      <c r="N626">
        <v>53.3</v>
      </c>
      <c r="O626">
        <v>53.3</v>
      </c>
      <c r="P626">
        <v>13.2</v>
      </c>
      <c r="Q626">
        <v>13.1</v>
      </c>
      <c r="R626" s="54">
        <v>0.42847222222222198</v>
      </c>
      <c r="S626"/>
      <c r="T626" s="93">
        <f t="shared" ref="T626:T689" si="26">MAX($P626,$Q626)</f>
        <v>13.2</v>
      </c>
      <c r="U626" s="96">
        <f t="shared" si="25"/>
        <v>-3.4000000000000004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12.6</v>
      </c>
      <c r="C627" s="5">
        <v>84</v>
      </c>
      <c r="D627" s="5">
        <v>10</v>
      </c>
      <c r="E627" s="5">
        <v>12.6</v>
      </c>
      <c r="F627" s="5">
        <v>3.2</v>
      </c>
      <c r="G627" s="5">
        <v>9.6999999999999993</v>
      </c>
      <c r="H627" s="5">
        <v>1001.3</v>
      </c>
      <c r="I627" s="5">
        <v>10070</v>
      </c>
      <c r="J627" s="5">
        <v>0</v>
      </c>
      <c r="K627" s="5">
        <v>0</v>
      </c>
      <c r="L627" s="5">
        <v>3.3</v>
      </c>
      <c r="M627" s="5">
        <v>21.5</v>
      </c>
      <c r="N627">
        <v>53.3</v>
      </c>
      <c r="O627">
        <v>53.3</v>
      </c>
      <c r="P627">
        <v>13.3</v>
      </c>
      <c r="Q627">
        <v>13.1</v>
      </c>
      <c r="R627" s="54">
        <v>0.42916666666666697</v>
      </c>
      <c r="S627"/>
      <c r="T627" s="93">
        <f t="shared" si="26"/>
        <v>13.3</v>
      </c>
      <c r="U627" s="96">
        <f t="shared" si="25"/>
        <v>-3.2999999999999989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12.6</v>
      </c>
      <c r="C628" s="5">
        <v>84</v>
      </c>
      <c r="D628" s="5">
        <v>10</v>
      </c>
      <c r="E628" s="5">
        <v>12.6</v>
      </c>
      <c r="F628" s="5">
        <v>12.6</v>
      </c>
      <c r="G628" s="5">
        <v>17.3</v>
      </c>
      <c r="H628" s="5">
        <v>1001.3</v>
      </c>
      <c r="I628" s="5">
        <v>10050</v>
      </c>
      <c r="J628" s="5">
        <v>0</v>
      </c>
      <c r="K628" s="5">
        <v>0</v>
      </c>
      <c r="L628" s="5">
        <v>3.3</v>
      </c>
      <c r="M628" s="5">
        <v>21.5</v>
      </c>
      <c r="N628">
        <v>53.3</v>
      </c>
      <c r="O628">
        <v>53.3</v>
      </c>
      <c r="P628">
        <v>13.4</v>
      </c>
      <c r="Q628">
        <v>13.2</v>
      </c>
      <c r="R628" s="54">
        <v>0.42986111111111103</v>
      </c>
      <c r="S628"/>
      <c r="T628" s="93">
        <f t="shared" si="26"/>
        <v>13.4</v>
      </c>
      <c r="U628" s="96">
        <f t="shared" si="25"/>
        <v>-3.1999999999999993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12.6</v>
      </c>
      <c r="C629" s="5">
        <v>84</v>
      </c>
      <c r="D629" s="5">
        <v>10</v>
      </c>
      <c r="E629" s="5">
        <v>12.6</v>
      </c>
      <c r="F629" s="5">
        <v>5.8</v>
      </c>
      <c r="G629" s="5">
        <v>9</v>
      </c>
      <c r="H629" s="5">
        <v>1001</v>
      </c>
      <c r="I629" s="5">
        <v>8700</v>
      </c>
      <c r="J629" s="5">
        <v>0</v>
      </c>
      <c r="K629" s="5">
        <v>0</v>
      </c>
      <c r="L629" s="5">
        <v>3.3</v>
      </c>
      <c r="M629" s="5">
        <v>21.5</v>
      </c>
      <c r="N629">
        <v>53.3</v>
      </c>
      <c r="O629">
        <v>53.3</v>
      </c>
      <c r="P629">
        <v>13.5</v>
      </c>
      <c r="Q629">
        <v>13.3</v>
      </c>
      <c r="R629" s="54">
        <v>0.43055555555555602</v>
      </c>
      <c r="S629"/>
      <c r="T629" s="93">
        <f t="shared" si="26"/>
        <v>13.5</v>
      </c>
      <c r="U629" s="96">
        <f t="shared" si="25"/>
        <v>-3.0999999999999996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12.5</v>
      </c>
      <c r="C630" s="5">
        <v>84</v>
      </c>
      <c r="D630" s="5">
        <v>9.9</v>
      </c>
      <c r="E630" s="5">
        <v>12.5</v>
      </c>
      <c r="F630" s="5">
        <v>7.9</v>
      </c>
      <c r="G630" s="5">
        <v>9.6999999999999993</v>
      </c>
      <c r="H630" s="5">
        <v>1001.1</v>
      </c>
      <c r="I630" s="5">
        <v>7480</v>
      </c>
      <c r="J630" s="5">
        <v>0</v>
      </c>
      <c r="K630" s="5">
        <v>0</v>
      </c>
      <c r="L630" s="5">
        <v>3.3</v>
      </c>
      <c r="M630" s="5">
        <v>21.5</v>
      </c>
      <c r="N630">
        <v>53.3</v>
      </c>
      <c r="O630">
        <v>53.3</v>
      </c>
      <c r="P630">
        <v>13.5</v>
      </c>
      <c r="Q630">
        <v>13.3</v>
      </c>
      <c r="R630" s="54">
        <v>0.43125000000000002</v>
      </c>
      <c r="S630"/>
      <c r="T630" s="93">
        <f t="shared" si="26"/>
        <v>13.5</v>
      </c>
      <c r="U630" s="96">
        <f t="shared" si="25"/>
        <v>-3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12.5</v>
      </c>
      <c r="C631" s="5">
        <v>84</v>
      </c>
      <c r="D631" s="5">
        <v>9.9</v>
      </c>
      <c r="E631" s="5">
        <v>12.5</v>
      </c>
      <c r="F631" s="5">
        <v>6.8</v>
      </c>
      <c r="G631" s="5">
        <v>9</v>
      </c>
      <c r="H631" s="5">
        <v>1001.3</v>
      </c>
      <c r="I631" s="5">
        <v>6850</v>
      </c>
      <c r="J631" s="5">
        <v>0</v>
      </c>
      <c r="K631" s="5">
        <v>0</v>
      </c>
      <c r="L631" s="5">
        <v>3.3</v>
      </c>
      <c r="M631" s="5">
        <v>21.5</v>
      </c>
      <c r="N631">
        <v>53.3</v>
      </c>
      <c r="O631">
        <v>53.3</v>
      </c>
      <c r="P631">
        <v>13.6</v>
      </c>
      <c r="Q631">
        <v>13.4</v>
      </c>
      <c r="R631" s="54">
        <v>0.43194444444444402</v>
      </c>
      <c r="S631"/>
      <c r="T631" s="93">
        <f t="shared" si="26"/>
        <v>13.6</v>
      </c>
      <c r="U631" s="96">
        <f t="shared" si="25"/>
        <v>-2.9000000000000004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12.5</v>
      </c>
      <c r="C632" s="5">
        <v>84</v>
      </c>
      <c r="D632" s="5">
        <v>9.9</v>
      </c>
      <c r="E632" s="5">
        <v>12.5</v>
      </c>
      <c r="F632" s="5">
        <v>9.4</v>
      </c>
      <c r="G632" s="5">
        <v>13.3</v>
      </c>
      <c r="H632" s="5">
        <v>1001.1</v>
      </c>
      <c r="I632" s="5">
        <v>6650</v>
      </c>
      <c r="J632" s="5">
        <v>0</v>
      </c>
      <c r="K632" s="5">
        <v>0</v>
      </c>
      <c r="L632" s="5">
        <v>3.3</v>
      </c>
      <c r="M632" s="5">
        <v>21.5</v>
      </c>
      <c r="N632">
        <v>53.3</v>
      </c>
      <c r="O632">
        <v>53.3</v>
      </c>
      <c r="P632">
        <v>13.6</v>
      </c>
      <c r="Q632">
        <v>13.4</v>
      </c>
      <c r="R632" s="54">
        <v>0.43263888888888902</v>
      </c>
      <c r="S632"/>
      <c r="T632" s="93">
        <f t="shared" si="26"/>
        <v>13.6</v>
      </c>
      <c r="U632" s="96">
        <f t="shared" si="25"/>
        <v>-2.9000000000000004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12.5</v>
      </c>
      <c r="C633" s="5">
        <v>84</v>
      </c>
      <c r="D633" s="5">
        <v>9.9</v>
      </c>
      <c r="E633" s="5">
        <v>12.5</v>
      </c>
      <c r="F633" s="5">
        <v>6.8</v>
      </c>
      <c r="G633" s="5">
        <v>7.6</v>
      </c>
      <c r="H633" s="5">
        <v>1001.1</v>
      </c>
      <c r="I633" s="5">
        <v>6860</v>
      </c>
      <c r="J633" s="5">
        <v>0</v>
      </c>
      <c r="K633" s="5">
        <v>0</v>
      </c>
      <c r="L633" s="5">
        <v>3.3</v>
      </c>
      <c r="M633" s="5">
        <v>21.5</v>
      </c>
      <c r="N633">
        <v>53.3</v>
      </c>
      <c r="O633">
        <v>53.3</v>
      </c>
      <c r="P633">
        <v>13.6</v>
      </c>
      <c r="Q633">
        <v>13.4</v>
      </c>
      <c r="R633" s="54">
        <v>0.43333333333333302</v>
      </c>
      <c r="S633"/>
      <c r="T633" s="93">
        <f t="shared" si="26"/>
        <v>13.6</v>
      </c>
      <c r="U633" s="96">
        <f t="shared" si="25"/>
        <v>-2.9000000000000004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12.5</v>
      </c>
      <c r="C634" s="5">
        <v>84</v>
      </c>
      <c r="D634" s="5">
        <v>9.9</v>
      </c>
      <c r="E634" s="5">
        <v>12.5</v>
      </c>
      <c r="F634" s="5">
        <v>5</v>
      </c>
      <c r="G634" s="5">
        <v>5.8</v>
      </c>
      <c r="H634" s="5">
        <v>1001.2</v>
      </c>
      <c r="I634" s="5">
        <v>7390</v>
      </c>
      <c r="J634" s="5">
        <v>0</v>
      </c>
      <c r="K634" s="5">
        <v>0</v>
      </c>
      <c r="L634" s="5">
        <v>3.3</v>
      </c>
      <c r="M634" s="5">
        <v>21.5</v>
      </c>
      <c r="N634">
        <v>53.3</v>
      </c>
      <c r="O634">
        <v>53.3</v>
      </c>
      <c r="P634">
        <v>13.7</v>
      </c>
      <c r="Q634">
        <v>13.5</v>
      </c>
      <c r="R634" s="54">
        <v>0.43402777777777801</v>
      </c>
      <c r="S634"/>
      <c r="T634" s="93">
        <f t="shared" si="26"/>
        <v>13.7</v>
      </c>
      <c r="U634" s="96">
        <f t="shared" si="25"/>
        <v>-2.8000000000000007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12.5</v>
      </c>
      <c r="C635" s="5">
        <v>84</v>
      </c>
      <c r="D635" s="5">
        <v>9.9</v>
      </c>
      <c r="E635" s="5">
        <v>12.5</v>
      </c>
      <c r="F635" s="5">
        <v>5.8</v>
      </c>
      <c r="G635" s="5">
        <v>7.2</v>
      </c>
      <c r="H635" s="5">
        <v>1001.2</v>
      </c>
      <c r="I635" s="5">
        <v>7480</v>
      </c>
      <c r="J635" s="5">
        <v>0</v>
      </c>
      <c r="K635" s="5">
        <v>0</v>
      </c>
      <c r="L635" s="5">
        <v>3.3</v>
      </c>
      <c r="M635" s="5">
        <v>21.5</v>
      </c>
      <c r="N635">
        <v>53.3</v>
      </c>
      <c r="O635">
        <v>53.3</v>
      </c>
      <c r="P635">
        <v>13.6</v>
      </c>
      <c r="Q635">
        <v>13.5</v>
      </c>
      <c r="R635" s="54">
        <v>0.43472222222222201</v>
      </c>
      <c r="S635"/>
      <c r="T635" s="93">
        <f t="shared" si="26"/>
        <v>13.6</v>
      </c>
      <c r="U635" s="96">
        <f t="shared" si="25"/>
        <v>-2.9000000000000004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12.5</v>
      </c>
      <c r="C636" s="5">
        <v>84</v>
      </c>
      <c r="D636" s="5">
        <v>9.9</v>
      </c>
      <c r="E636" s="5">
        <v>12.5</v>
      </c>
      <c r="F636" s="5">
        <v>5.8</v>
      </c>
      <c r="G636" s="5">
        <v>7.9</v>
      </c>
      <c r="H636" s="5">
        <v>1001.1</v>
      </c>
      <c r="I636" s="5">
        <v>7360</v>
      </c>
      <c r="J636" s="5">
        <v>0</v>
      </c>
      <c r="K636" s="5">
        <v>0</v>
      </c>
      <c r="L636" s="5">
        <v>3.3</v>
      </c>
      <c r="M636" s="5">
        <v>21.5</v>
      </c>
      <c r="N636">
        <v>53.3</v>
      </c>
      <c r="O636">
        <v>53.3</v>
      </c>
      <c r="P636">
        <v>13.6</v>
      </c>
      <c r="Q636">
        <v>13.5</v>
      </c>
      <c r="R636" s="54">
        <v>0.43541666666666701</v>
      </c>
      <c r="S636"/>
      <c r="T636" s="93">
        <f t="shared" si="26"/>
        <v>13.6</v>
      </c>
      <c r="U636" s="96">
        <f t="shared" si="25"/>
        <v>-2.9000000000000004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12.4</v>
      </c>
      <c r="C637" s="5">
        <v>85</v>
      </c>
      <c r="D637" s="5">
        <v>9.9</v>
      </c>
      <c r="E637" s="5">
        <v>12.4</v>
      </c>
      <c r="F637" s="5">
        <v>4.3</v>
      </c>
      <c r="G637" s="5">
        <v>7.6</v>
      </c>
      <c r="H637" s="5">
        <v>1001.1</v>
      </c>
      <c r="I637" s="5">
        <v>7350</v>
      </c>
      <c r="J637" s="5">
        <v>0</v>
      </c>
      <c r="K637" s="5">
        <v>0</v>
      </c>
      <c r="L637" s="5">
        <v>3.3</v>
      </c>
      <c r="M637" s="5">
        <v>21.5</v>
      </c>
      <c r="N637">
        <v>53.3</v>
      </c>
      <c r="O637">
        <v>53.3</v>
      </c>
      <c r="P637">
        <v>13.6</v>
      </c>
      <c r="Q637">
        <v>13.5</v>
      </c>
      <c r="R637" s="54">
        <v>0.43611111111111101</v>
      </c>
      <c r="S637"/>
      <c r="T637" s="93">
        <f t="shared" si="26"/>
        <v>13.6</v>
      </c>
      <c r="U637" s="96">
        <f t="shared" si="25"/>
        <v>-2.8000000000000007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12.4</v>
      </c>
      <c r="C638" s="5">
        <v>85</v>
      </c>
      <c r="D638" s="5">
        <v>9.9</v>
      </c>
      <c r="E638" s="5">
        <v>12.4</v>
      </c>
      <c r="F638" s="5">
        <v>7.9</v>
      </c>
      <c r="G638" s="5">
        <v>9.6999999999999993</v>
      </c>
      <c r="H638" s="5">
        <v>1001</v>
      </c>
      <c r="I638" s="5">
        <v>7390</v>
      </c>
      <c r="J638" s="5">
        <v>0</v>
      </c>
      <c r="K638" s="5">
        <v>0</v>
      </c>
      <c r="L638" s="5">
        <v>3.3</v>
      </c>
      <c r="M638" s="5">
        <v>21.5</v>
      </c>
      <c r="N638">
        <v>53.3</v>
      </c>
      <c r="O638">
        <v>53.3</v>
      </c>
      <c r="P638">
        <v>13.6</v>
      </c>
      <c r="Q638">
        <v>13.5</v>
      </c>
      <c r="R638" s="54">
        <v>0.436805555555556</v>
      </c>
      <c r="S638"/>
      <c r="T638" s="93">
        <f t="shared" si="26"/>
        <v>13.6</v>
      </c>
      <c r="U638" s="96">
        <f t="shared" si="25"/>
        <v>-2.8000000000000007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12.4</v>
      </c>
      <c r="C639" s="5">
        <v>85</v>
      </c>
      <c r="D639" s="5">
        <v>9.9</v>
      </c>
      <c r="E639" s="5">
        <v>12.4</v>
      </c>
      <c r="F639" s="5">
        <v>4.7</v>
      </c>
      <c r="G639" s="5">
        <v>12.2</v>
      </c>
      <c r="H639" s="5">
        <v>1001.1</v>
      </c>
      <c r="I639" s="5">
        <v>7450</v>
      </c>
      <c r="J639" s="5">
        <v>0</v>
      </c>
      <c r="K639" s="5">
        <v>0</v>
      </c>
      <c r="L639" s="5">
        <v>3.3</v>
      </c>
      <c r="M639" s="5">
        <v>21.5</v>
      </c>
      <c r="N639">
        <v>53.3</v>
      </c>
      <c r="O639">
        <v>53.3</v>
      </c>
      <c r="P639">
        <v>13.6</v>
      </c>
      <c r="Q639">
        <v>13.5</v>
      </c>
      <c r="R639" s="54">
        <v>0.4375</v>
      </c>
      <c r="S639"/>
      <c r="T639" s="93">
        <f t="shared" si="26"/>
        <v>13.6</v>
      </c>
      <c r="U639" s="96">
        <f t="shared" si="25"/>
        <v>-2.8000000000000007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12.4</v>
      </c>
      <c r="C640" s="5">
        <v>85</v>
      </c>
      <c r="D640" s="5">
        <v>9.9</v>
      </c>
      <c r="E640" s="5">
        <v>12.4</v>
      </c>
      <c r="F640" s="5">
        <v>9.4</v>
      </c>
      <c r="G640" s="5">
        <v>12.2</v>
      </c>
      <c r="H640" s="5">
        <v>1001.2</v>
      </c>
      <c r="I640" s="5">
        <v>7680</v>
      </c>
      <c r="J640" s="5">
        <v>0</v>
      </c>
      <c r="K640" s="5">
        <v>0</v>
      </c>
      <c r="L640" s="5">
        <v>3.3</v>
      </c>
      <c r="M640" s="5">
        <v>21.5</v>
      </c>
      <c r="N640">
        <v>53.3</v>
      </c>
      <c r="O640">
        <v>53.3</v>
      </c>
      <c r="P640">
        <v>13.6</v>
      </c>
      <c r="Q640">
        <v>13.5</v>
      </c>
      <c r="R640" s="54">
        <v>0.438194444444444</v>
      </c>
      <c r="S640"/>
      <c r="T640" s="93">
        <f t="shared" si="26"/>
        <v>13.6</v>
      </c>
      <c r="U640" s="96">
        <f t="shared" si="25"/>
        <v>-2.8000000000000007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12.4</v>
      </c>
      <c r="C641" s="5">
        <v>84</v>
      </c>
      <c r="D641" s="5">
        <v>9.8000000000000007</v>
      </c>
      <c r="E641" s="5">
        <v>12.4</v>
      </c>
      <c r="F641" s="5">
        <v>6.1</v>
      </c>
      <c r="G641" s="5">
        <v>12.2</v>
      </c>
      <c r="H641" s="5">
        <v>1001</v>
      </c>
      <c r="I641" s="5">
        <v>8050</v>
      </c>
      <c r="J641" s="5">
        <v>0</v>
      </c>
      <c r="K641" s="5">
        <v>0</v>
      </c>
      <c r="L641" s="5">
        <v>3.3</v>
      </c>
      <c r="M641" s="5">
        <v>21.5</v>
      </c>
      <c r="N641">
        <v>53.3</v>
      </c>
      <c r="O641">
        <v>53.3</v>
      </c>
      <c r="P641">
        <v>13.6</v>
      </c>
      <c r="Q641">
        <v>13.5</v>
      </c>
      <c r="R641" s="54">
        <v>0.43888888888888899</v>
      </c>
      <c r="S641"/>
      <c r="T641" s="93">
        <f t="shared" si="26"/>
        <v>13.6</v>
      </c>
      <c r="U641" s="96">
        <f t="shared" si="25"/>
        <v>-2.8000000000000007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12.4</v>
      </c>
      <c r="C642" s="5">
        <v>85</v>
      </c>
      <c r="D642" s="5">
        <v>9.9</v>
      </c>
      <c r="E642" s="5">
        <v>12.4</v>
      </c>
      <c r="F642" s="5">
        <v>2.2000000000000002</v>
      </c>
      <c r="G642" s="5">
        <v>6.5</v>
      </c>
      <c r="H642" s="5">
        <v>1001</v>
      </c>
      <c r="I642" s="5">
        <v>8430</v>
      </c>
      <c r="J642" s="5">
        <v>0</v>
      </c>
      <c r="K642" s="5">
        <v>0</v>
      </c>
      <c r="L642" s="5">
        <v>3.3</v>
      </c>
      <c r="M642" s="5">
        <v>21.5</v>
      </c>
      <c r="N642">
        <v>53.3</v>
      </c>
      <c r="O642">
        <v>53.3</v>
      </c>
      <c r="P642">
        <v>13.6</v>
      </c>
      <c r="Q642">
        <v>13.6</v>
      </c>
      <c r="R642" s="54">
        <v>0.43958333333333299</v>
      </c>
      <c r="S642"/>
      <c r="T642" s="93">
        <f t="shared" si="26"/>
        <v>13.6</v>
      </c>
      <c r="U642" s="96">
        <f t="shared" si="25"/>
        <v>-2.8000000000000007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12.4</v>
      </c>
      <c r="C643" s="5">
        <v>85</v>
      </c>
      <c r="D643" s="5">
        <v>9.9</v>
      </c>
      <c r="E643" s="5">
        <v>12.4</v>
      </c>
      <c r="F643" s="5">
        <v>6.8</v>
      </c>
      <c r="G643" s="5">
        <v>9.4</v>
      </c>
      <c r="H643" s="5">
        <v>1000.9</v>
      </c>
      <c r="I643" s="5">
        <v>8660</v>
      </c>
      <c r="J643" s="5">
        <v>0</v>
      </c>
      <c r="K643" s="5">
        <v>0</v>
      </c>
      <c r="L643" s="5">
        <v>3.3</v>
      </c>
      <c r="M643" s="5">
        <v>21.5</v>
      </c>
      <c r="N643">
        <v>53.3</v>
      </c>
      <c r="O643">
        <v>53.3</v>
      </c>
      <c r="P643">
        <v>13.6</v>
      </c>
      <c r="Q643">
        <v>13.6</v>
      </c>
      <c r="R643" s="54">
        <v>0.44027777777777799</v>
      </c>
      <c r="S643"/>
      <c r="T643" s="93">
        <f t="shared" si="26"/>
        <v>13.6</v>
      </c>
      <c r="U643" s="96">
        <f t="shared" si="25"/>
        <v>-2.8000000000000007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12.4</v>
      </c>
      <c r="C644" s="5">
        <v>84</v>
      </c>
      <c r="D644" s="5">
        <v>9.8000000000000007</v>
      </c>
      <c r="E644" s="5">
        <v>12.4</v>
      </c>
      <c r="F644" s="5">
        <v>7.9</v>
      </c>
      <c r="G644" s="5">
        <v>13.3</v>
      </c>
      <c r="H644" s="5">
        <v>1001.1</v>
      </c>
      <c r="I644" s="5">
        <v>8690</v>
      </c>
      <c r="J644" s="5">
        <v>0</v>
      </c>
      <c r="K644" s="5">
        <v>0</v>
      </c>
      <c r="L644" s="5">
        <v>3.3</v>
      </c>
      <c r="M644" s="5">
        <v>21.5</v>
      </c>
      <c r="N644">
        <v>53.3</v>
      </c>
      <c r="O644">
        <v>53.3</v>
      </c>
      <c r="P644">
        <v>13.5</v>
      </c>
      <c r="Q644">
        <v>13.6</v>
      </c>
      <c r="R644" s="54">
        <v>0.44097222222222199</v>
      </c>
      <c r="S644"/>
      <c r="T644" s="93">
        <f t="shared" si="26"/>
        <v>13.6</v>
      </c>
      <c r="U644" s="96">
        <f t="shared" si="25"/>
        <v>-2.8000000000000007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12.5</v>
      </c>
      <c r="C645" s="5">
        <v>84</v>
      </c>
      <c r="D645" s="5">
        <v>9.9</v>
      </c>
      <c r="E645" s="5">
        <v>12.5</v>
      </c>
      <c r="F645" s="5">
        <v>8.6</v>
      </c>
      <c r="G645" s="5">
        <v>13</v>
      </c>
      <c r="H645" s="5">
        <v>1000.9</v>
      </c>
      <c r="I645" s="5">
        <v>8390</v>
      </c>
      <c r="J645" s="5">
        <v>0</v>
      </c>
      <c r="K645" s="5">
        <v>0</v>
      </c>
      <c r="L645" s="5">
        <v>3.3</v>
      </c>
      <c r="M645" s="5">
        <v>21.5</v>
      </c>
      <c r="N645">
        <v>53.3</v>
      </c>
      <c r="O645">
        <v>53.3</v>
      </c>
      <c r="P645">
        <v>13.5</v>
      </c>
      <c r="Q645">
        <v>13.6</v>
      </c>
      <c r="R645" s="54">
        <v>0.44166666666666698</v>
      </c>
      <c r="S645"/>
      <c r="T645" s="93">
        <f t="shared" si="26"/>
        <v>13.6</v>
      </c>
      <c r="U645" s="96">
        <f t="shared" si="25"/>
        <v>-2.9000000000000004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12.5</v>
      </c>
      <c r="C646" s="5">
        <v>84</v>
      </c>
      <c r="D646" s="5">
        <v>9.9</v>
      </c>
      <c r="E646" s="5">
        <v>12.5</v>
      </c>
      <c r="F646" s="5">
        <v>5.4</v>
      </c>
      <c r="G646" s="5">
        <v>6.8</v>
      </c>
      <c r="H646" s="5">
        <v>1000.9</v>
      </c>
      <c r="I646" s="5">
        <v>8030</v>
      </c>
      <c r="J646" s="5">
        <v>0</v>
      </c>
      <c r="K646" s="5">
        <v>0</v>
      </c>
      <c r="L646" s="5">
        <v>3.3</v>
      </c>
      <c r="M646" s="5">
        <v>21.5</v>
      </c>
      <c r="N646">
        <v>53.3</v>
      </c>
      <c r="O646">
        <v>53.3</v>
      </c>
      <c r="P646">
        <v>13.5</v>
      </c>
      <c r="Q646">
        <v>13.6</v>
      </c>
      <c r="R646" s="54">
        <v>0.44236111111111098</v>
      </c>
      <c r="S646"/>
      <c r="T646" s="93">
        <f t="shared" si="26"/>
        <v>13.6</v>
      </c>
      <c r="U646" s="96">
        <f t="shared" si="25"/>
        <v>-2.9000000000000004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12.5</v>
      </c>
      <c r="C647" s="5">
        <v>84</v>
      </c>
      <c r="D647" s="5">
        <v>9.9</v>
      </c>
      <c r="E647" s="5">
        <v>12.5</v>
      </c>
      <c r="F647" s="5">
        <v>4.7</v>
      </c>
      <c r="G647" s="5">
        <v>10.1</v>
      </c>
      <c r="H647" s="5">
        <v>1000.7</v>
      </c>
      <c r="I647" s="5">
        <v>7820</v>
      </c>
      <c r="J647" s="5">
        <v>0</v>
      </c>
      <c r="K647" s="5">
        <v>0</v>
      </c>
      <c r="L647" s="5">
        <v>3.3</v>
      </c>
      <c r="M647" s="5">
        <v>21.5</v>
      </c>
      <c r="N647">
        <v>53.3</v>
      </c>
      <c r="O647">
        <v>53.3</v>
      </c>
      <c r="P647">
        <v>13.6</v>
      </c>
      <c r="Q647">
        <v>13.6</v>
      </c>
      <c r="R647" s="54">
        <v>0.44305555555555598</v>
      </c>
      <c r="S647"/>
      <c r="T647" s="93">
        <f t="shared" si="26"/>
        <v>13.6</v>
      </c>
      <c r="U647" s="96">
        <f t="shared" si="25"/>
        <v>-2.9000000000000004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12.6</v>
      </c>
      <c r="C648" s="5">
        <v>84</v>
      </c>
      <c r="D648" s="5">
        <v>10</v>
      </c>
      <c r="E648" s="5">
        <v>12.6</v>
      </c>
      <c r="F648" s="5">
        <v>8.6</v>
      </c>
      <c r="G648" s="5">
        <v>13</v>
      </c>
      <c r="H648" s="5">
        <v>1000.9</v>
      </c>
      <c r="I648" s="5">
        <v>7660</v>
      </c>
      <c r="J648" s="5">
        <v>0</v>
      </c>
      <c r="K648" s="5">
        <v>0</v>
      </c>
      <c r="L648" s="5">
        <v>3.3</v>
      </c>
      <c r="M648" s="5">
        <v>21.5</v>
      </c>
      <c r="N648">
        <v>53.3</v>
      </c>
      <c r="O648">
        <v>53.3</v>
      </c>
      <c r="P648">
        <v>13.6</v>
      </c>
      <c r="Q648">
        <v>13.6</v>
      </c>
      <c r="R648" s="54">
        <v>0.44374999999999998</v>
      </c>
      <c r="S648"/>
      <c r="T648" s="93">
        <f t="shared" si="26"/>
        <v>13.6</v>
      </c>
      <c r="U648" s="96">
        <f t="shared" si="25"/>
        <v>-3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12.6</v>
      </c>
      <c r="C649" s="5">
        <v>83</v>
      </c>
      <c r="D649" s="5">
        <v>9.8000000000000007</v>
      </c>
      <c r="E649" s="5">
        <v>12.6</v>
      </c>
      <c r="F649" s="5">
        <v>5</v>
      </c>
      <c r="G649" s="5">
        <v>13.7</v>
      </c>
      <c r="H649" s="5">
        <v>1001</v>
      </c>
      <c r="I649" s="5">
        <v>7610</v>
      </c>
      <c r="J649" s="5">
        <v>0</v>
      </c>
      <c r="K649" s="5">
        <v>0</v>
      </c>
      <c r="L649" s="5">
        <v>3.3</v>
      </c>
      <c r="M649" s="5">
        <v>21.5</v>
      </c>
      <c r="N649">
        <v>53.3</v>
      </c>
      <c r="O649">
        <v>53.3</v>
      </c>
      <c r="P649">
        <v>13.6</v>
      </c>
      <c r="Q649">
        <v>13.6</v>
      </c>
      <c r="R649" s="54">
        <v>0.44444444444444398</v>
      </c>
      <c r="S649"/>
      <c r="T649" s="93">
        <f t="shared" si="26"/>
        <v>13.6</v>
      </c>
      <c r="U649" s="96">
        <f t="shared" si="25"/>
        <v>-3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12.7</v>
      </c>
      <c r="C650" s="5">
        <v>83</v>
      </c>
      <c r="D650" s="5">
        <v>9.9</v>
      </c>
      <c r="E650" s="5">
        <v>12.7</v>
      </c>
      <c r="F650" s="5">
        <v>5.8</v>
      </c>
      <c r="G650" s="5">
        <v>7.6</v>
      </c>
      <c r="H650" s="5">
        <v>1000.8</v>
      </c>
      <c r="I650" s="5">
        <v>7670</v>
      </c>
      <c r="J650" s="5">
        <v>0</v>
      </c>
      <c r="K650" s="5">
        <v>0</v>
      </c>
      <c r="L650" s="5">
        <v>3.3</v>
      </c>
      <c r="M650" s="5">
        <v>21.5</v>
      </c>
      <c r="N650">
        <v>53.3</v>
      </c>
      <c r="O650">
        <v>53.3</v>
      </c>
      <c r="P650">
        <v>13.6</v>
      </c>
      <c r="Q650">
        <v>13.7</v>
      </c>
      <c r="R650" s="54">
        <v>0.44513888888888897</v>
      </c>
      <c r="S650"/>
      <c r="T650" s="93">
        <f t="shared" si="26"/>
        <v>13.7</v>
      </c>
      <c r="U650" s="96">
        <f t="shared" si="25"/>
        <v>-3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12.7</v>
      </c>
      <c r="C651" s="5">
        <v>83</v>
      </c>
      <c r="D651" s="5">
        <v>9.9</v>
      </c>
      <c r="E651" s="5">
        <v>12.7</v>
      </c>
      <c r="F651" s="5">
        <v>3.2</v>
      </c>
      <c r="G651" s="5">
        <v>8.6</v>
      </c>
      <c r="H651" s="5">
        <v>1000.7</v>
      </c>
      <c r="I651" s="5">
        <v>7650</v>
      </c>
      <c r="J651" s="5">
        <v>0</v>
      </c>
      <c r="K651" s="5">
        <v>0</v>
      </c>
      <c r="L651" s="5">
        <v>3.3</v>
      </c>
      <c r="M651" s="5">
        <v>21.5</v>
      </c>
      <c r="N651">
        <v>53.3</v>
      </c>
      <c r="O651">
        <v>53.3</v>
      </c>
      <c r="P651">
        <v>13.6</v>
      </c>
      <c r="Q651">
        <v>13.7</v>
      </c>
      <c r="R651" s="54">
        <v>0.44583333333333303</v>
      </c>
      <c r="S651"/>
      <c r="T651" s="93">
        <f t="shared" si="26"/>
        <v>13.7</v>
      </c>
      <c r="U651" s="96">
        <f t="shared" si="25"/>
        <v>-3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12.7</v>
      </c>
      <c r="C652" s="5">
        <v>83</v>
      </c>
      <c r="D652" s="5">
        <v>9.9</v>
      </c>
      <c r="E652" s="5">
        <v>12.7</v>
      </c>
      <c r="F652" s="5">
        <v>12.2</v>
      </c>
      <c r="G652" s="5">
        <v>12.6</v>
      </c>
      <c r="H652" s="5">
        <v>1000.9</v>
      </c>
      <c r="I652" s="5">
        <v>7540</v>
      </c>
      <c r="J652" s="5">
        <v>0</v>
      </c>
      <c r="K652" s="5">
        <v>0</v>
      </c>
      <c r="L652" s="5">
        <v>3.3</v>
      </c>
      <c r="M652" s="5">
        <v>21.5</v>
      </c>
      <c r="N652">
        <v>53.3</v>
      </c>
      <c r="O652">
        <v>53.3</v>
      </c>
      <c r="P652">
        <v>13.6</v>
      </c>
      <c r="Q652">
        <v>13.7</v>
      </c>
      <c r="R652" s="54">
        <v>0.44652777777777802</v>
      </c>
      <c r="S652"/>
      <c r="T652" s="93">
        <f t="shared" si="26"/>
        <v>13.7</v>
      </c>
      <c r="U652" s="96">
        <f t="shared" si="25"/>
        <v>-3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12.8</v>
      </c>
      <c r="C653" s="5">
        <v>83</v>
      </c>
      <c r="D653" s="5">
        <v>10</v>
      </c>
      <c r="E653" s="5">
        <v>12.8</v>
      </c>
      <c r="F653" s="5">
        <v>4.3</v>
      </c>
      <c r="G653" s="5">
        <v>7.9</v>
      </c>
      <c r="H653" s="5">
        <v>1000.9</v>
      </c>
      <c r="I653" s="5">
        <v>7450</v>
      </c>
      <c r="J653" s="5">
        <v>0</v>
      </c>
      <c r="K653" s="5">
        <v>0</v>
      </c>
      <c r="L653" s="5">
        <v>3.3</v>
      </c>
      <c r="M653" s="5">
        <v>21.5</v>
      </c>
      <c r="N653">
        <v>53.3</v>
      </c>
      <c r="O653">
        <v>53.3</v>
      </c>
      <c r="P653">
        <v>13.7</v>
      </c>
      <c r="Q653">
        <v>13.7</v>
      </c>
      <c r="R653" s="54">
        <v>0.44722222222222202</v>
      </c>
      <c r="S653"/>
      <c r="T653" s="93">
        <f t="shared" si="26"/>
        <v>13.7</v>
      </c>
      <c r="U653" s="96">
        <f t="shared" si="25"/>
        <v>-3.1000000000000014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12.8</v>
      </c>
      <c r="C654" s="5">
        <v>83</v>
      </c>
      <c r="D654" s="5">
        <v>10</v>
      </c>
      <c r="E654" s="5">
        <v>12.8</v>
      </c>
      <c r="F654" s="5">
        <v>7.9</v>
      </c>
      <c r="G654" s="5">
        <v>8.6</v>
      </c>
      <c r="H654" s="5">
        <v>1000.9</v>
      </c>
      <c r="I654" s="5">
        <v>7380</v>
      </c>
      <c r="J654" s="5">
        <v>0</v>
      </c>
      <c r="K654" s="5">
        <v>0</v>
      </c>
      <c r="L654" s="5">
        <v>3.3</v>
      </c>
      <c r="M654" s="5">
        <v>21.5</v>
      </c>
      <c r="N654">
        <v>53.3</v>
      </c>
      <c r="O654">
        <v>53.3</v>
      </c>
      <c r="P654">
        <v>13.6</v>
      </c>
      <c r="Q654">
        <v>13.7</v>
      </c>
      <c r="R654" s="54">
        <v>0.44791666666666702</v>
      </c>
      <c r="S654"/>
      <c r="T654" s="93">
        <f t="shared" si="26"/>
        <v>13.7</v>
      </c>
      <c r="U654" s="96">
        <f t="shared" si="25"/>
        <v>-3.1000000000000014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12.8</v>
      </c>
      <c r="C655" s="5">
        <v>82</v>
      </c>
      <c r="D655" s="5">
        <v>9.8000000000000007</v>
      </c>
      <c r="E655" s="5">
        <v>12.8</v>
      </c>
      <c r="F655" s="5">
        <v>13</v>
      </c>
      <c r="G655" s="5">
        <v>14.4</v>
      </c>
      <c r="H655" s="5">
        <v>1001</v>
      </c>
      <c r="I655" s="5">
        <v>7360</v>
      </c>
      <c r="J655" s="5">
        <v>0</v>
      </c>
      <c r="K655" s="5">
        <v>0</v>
      </c>
      <c r="L655" s="5">
        <v>3.3</v>
      </c>
      <c r="M655" s="5">
        <v>21.5</v>
      </c>
      <c r="N655">
        <v>53.3</v>
      </c>
      <c r="O655">
        <v>53.3</v>
      </c>
      <c r="P655">
        <v>13.7</v>
      </c>
      <c r="Q655">
        <v>13.7</v>
      </c>
      <c r="R655" s="54">
        <v>0.44861111111111102</v>
      </c>
      <c r="S655"/>
      <c r="T655" s="93">
        <f t="shared" si="26"/>
        <v>13.7</v>
      </c>
      <c r="U655" s="96">
        <f t="shared" si="25"/>
        <v>-3.1000000000000014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12.8</v>
      </c>
      <c r="C656" s="5">
        <v>82</v>
      </c>
      <c r="D656" s="5">
        <v>9.8000000000000007</v>
      </c>
      <c r="E656" s="5">
        <v>12.8</v>
      </c>
      <c r="F656" s="5">
        <v>5.8</v>
      </c>
      <c r="G656" s="5">
        <v>8.6</v>
      </c>
      <c r="H656" s="5">
        <v>1000.8</v>
      </c>
      <c r="I656" s="5">
        <v>7300</v>
      </c>
      <c r="J656" s="5">
        <v>0</v>
      </c>
      <c r="K656" s="5">
        <v>0</v>
      </c>
      <c r="L656" s="5">
        <v>3.3</v>
      </c>
      <c r="M656" s="5">
        <v>21.5</v>
      </c>
      <c r="N656">
        <v>53.3</v>
      </c>
      <c r="O656">
        <v>53.3</v>
      </c>
      <c r="P656">
        <v>13.7</v>
      </c>
      <c r="Q656">
        <v>13.8</v>
      </c>
      <c r="R656" s="54">
        <v>0.44930555555555601</v>
      </c>
      <c r="S656"/>
      <c r="T656" s="93">
        <f t="shared" si="26"/>
        <v>13.8</v>
      </c>
      <c r="U656" s="96">
        <f t="shared" ref="U656:U719" si="29">(T656-B656)-3</f>
        <v>-2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12.8</v>
      </c>
      <c r="C657" s="5">
        <v>82</v>
      </c>
      <c r="D657" s="5">
        <v>9.8000000000000007</v>
      </c>
      <c r="E657" s="5">
        <v>12.8</v>
      </c>
      <c r="F657" s="5">
        <v>7.2</v>
      </c>
      <c r="G657" s="5">
        <v>8.6</v>
      </c>
      <c r="H657" s="5">
        <v>1000.9</v>
      </c>
      <c r="I657" s="5">
        <v>7170</v>
      </c>
      <c r="J657" s="5">
        <v>0</v>
      </c>
      <c r="K657" s="5">
        <v>0</v>
      </c>
      <c r="L657" s="5">
        <v>3.3</v>
      </c>
      <c r="M657" s="5">
        <v>21.5</v>
      </c>
      <c r="N657">
        <v>53.3</v>
      </c>
      <c r="O657">
        <v>53.3</v>
      </c>
      <c r="P657">
        <v>13.7</v>
      </c>
      <c r="Q657">
        <v>13.8</v>
      </c>
      <c r="R657" s="54">
        <v>0.45</v>
      </c>
      <c r="S657"/>
      <c r="T657" s="93">
        <f t="shared" si="26"/>
        <v>13.8</v>
      </c>
      <c r="U657" s="96">
        <f t="shared" si="29"/>
        <v>-2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12.8</v>
      </c>
      <c r="C658" s="5">
        <v>82</v>
      </c>
      <c r="D658" s="5">
        <v>9.8000000000000007</v>
      </c>
      <c r="E658" s="5">
        <v>12.8</v>
      </c>
      <c r="F658" s="5">
        <v>7.6</v>
      </c>
      <c r="G658" s="5">
        <v>10.8</v>
      </c>
      <c r="H658" s="5">
        <v>1000.7</v>
      </c>
      <c r="I658" s="5">
        <v>7180</v>
      </c>
      <c r="J658" s="5">
        <v>0</v>
      </c>
      <c r="K658" s="5">
        <v>0</v>
      </c>
      <c r="L658" s="5">
        <v>3.3</v>
      </c>
      <c r="M658" s="5">
        <v>21.5</v>
      </c>
      <c r="N658">
        <v>53.3</v>
      </c>
      <c r="O658">
        <v>53.3</v>
      </c>
      <c r="P658">
        <v>13.7</v>
      </c>
      <c r="Q658">
        <v>13.8</v>
      </c>
      <c r="R658" s="54">
        <v>0.45069444444444401</v>
      </c>
      <c r="S658"/>
      <c r="T658" s="93">
        <f t="shared" si="26"/>
        <v>13.8</v>
      </c>
      <c r="U658" s="96">
        <f t="shared" si="29"/>
        <v>-2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12.8</v>
      </c>
      <c r="C659" s="5">
        <v>82</v>
      </c>
      <c r="D659" s="5">
        <v>9.8000000000000007</v>
      </c>
      <c r="E659" s="5">
        <v>12.8</v>
      </c>
      <c r="F659" s="5">
        <v>14</v>
      </c>
      <c r="G659" s="5">
        <v>20.2</v>
      </c>
      <c r="H659" s="5">
        <v>1001</v>
      </c>
      <c r="I659" s="5">
        <v>7170</v>
      </c>
      <c r="J659" s="5">
        <v>0</v>
      </c>
      <c r="K659" s="5">
        <v>0</v>
      </c>
      <c r="L659" s="5">
        <v>3.3</v>
      </c>
      <c r="M659" s="5">
        <v>21.5</v>
      </c>
      <c r="N659">
        <v>53.3</v>
      </c>
      <c r="O659">
        <v>53.3</v>
      </c>
      <c r="P659">
        <v>13.7</v>
      </c>
      <c r="Q659">
        <v>13.8</v>
      </c>
      <c r="R659" s="54">
        <v>0.45138888888888901</v>
      </c>
      <c r="T659" s="93">
        <f t="shared" si="26"/>
        <v>13.8</v>
      </c>
      <c r="U659" s="96">
        <f t="shared" si="29"/>
        <v>-2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12.8</v>
      </c>
      <c r="C660" s="5">
        <v>82</v>
      </c>
      <c r="D660" s="5">
        <v>9.8000000000000007</v>
      </c>
      <c r="E660" s="5">
        <v>12.8</v>
      </c>
      <c r="F660" s="5">
        <v>6.1</v>
      </c>
      <c r="G660" s="5">
        <v>12.2</v>
      </c>
      <c r="H660" s="5">
        <v>1000.8</v>
      </c>
      <c r="I660" s="5">
        <v>7190</v>
      </c>
      <c r="J660" s="5">
        <v>0</v>
      </c>
      <c r="K660" s="5">
        <v>0</v>
      </c>
      <c r="L660" s="5">
        <v>3.3</v>
      </c>
      <c r="M660" s="5">
        <v>21.5</v>
      </c>
      <c r="N660">
        <v>53.3</v>
      </c>
      <c r="O660">
        <v>53.3</v>
      </c>
      <c r="P660">
        <v>13.7</v>
      </c>
      <c r="Q660">
        <v>13.8</v>
      </c>
      <c r="R660" s="54">
        <v>0.452083333333333</v>
      </c>
      <c r="T660" s="93">
        <f t="shared" si="26"/>
        <v>13.8</v>
      </c>
      <c r="U660" s="96">
        <f t="shared" si="29"/>
        <v>-2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12.8</v>
      </c>
      <c r="C661" s="5">
        <v>82</v>
      </c>
      <c r="D661" s="5">
        <v>9.8000000000000007</v>
      </c>
      <c r="E661" s="5">
        <v>12.8</v>
      </c>
      <c r="F661" s="5">
        <v>3.6</v>
      </c>
      <c r="G661" s="5">
        <v>5.8</v>
      </c>
      <c r="H661" s="5">
        <v>1001</v>
      </c>
      <c r="I661" s="5">
        <v>7290</v>
      </c>
      <c r="J661" s="5">
        <v>0</v>
      </c>
      <c r="K661" s="5">
        <v>0</v>
      </c>
      <c r="L661" s="5">
        <v>3.3</v>
      </c>
      <c r="M661" s="5">
        <v>21.5</v>
      </c>
      <c r="N661">
        <v>53.3</v>
      </c>
      <c r="O661">
        <v>53.3</v>
      </c>
      <c r="P661">
        <v>13.7</v>
      </c>
      <c r="Q661">
        <v>13.8</v>
      </c>
      <c r="R661" s="54">
        <v>0.452777777777778</v>
      </c>
      <c r="T661" s="93">
        <f t="shared" si="26"/>
        <v>13.8</v>
      </c>
      <c r="U661" s="96">
        <f t="shared" si="29"/>
        <v>-2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12.8</v>
      </c>
      <c r="C662" s="5">
        <v>82</v>
      </c>
      <c r="D662" s="5">
        <v>9.8000000000000007</v>
      </c>
      <c r="E662" s="5">
        <v>12.8</v>
      </c>
      <c r="F662" s="5">
        <v>15.5</v>
      </c>
      <c r="G662" s="5">
        <v>17.3</v>
      </c>
      <c r="H662" s="5">
        <v>1000.6</v>
      </c>
      <c r="I662" s="5">
        <v>7360</v>
      </c>
      <c r="J662" s="5">
        <v>0</v>
      </c>
      <c r="K662" s="5">
        <v>0</v>
      </c>
      <c r="L662" s="5">
        <v>3.3</v>
      </c>
      <c r="M662" s="5">
        <v>21.5</v>
      </c>
      <c r="N662">
        <v>53.3</v>
      </c>
      <c r="O662">
        <v>53.3</v>
      </c>
      <c r="P662">
        <v>13.7</v>
      </c>
      <c r="Q662">
        <v>13.8</v>
      </c>
      <c r="R662" s="54">
        <v>0.453472222222222</v>
      </c>
      <c r="T662" s="93">
        <f t="shared" si="26"/>
        <v>13.8</v>
      </c>
      <c r="U662" s="96">
        <f t="shared" si="29"/>
        <v>-2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12.8</v>
      </c>
      <c r="C663" s="5">
        <v>82</v>
      </c>
      <c r="D663" s="5">
        <v>9.8000000000000007</v>
      </c>
      <c r="E663" s="5">
        <v>12.8</v>
      </c>
      <c r="F663" s="5">
        <v>9</v>
      </c>
      <c r="G663" s="5">
        <v>11.9</v>
      </c>
      <c r="H663" s="5">
        <v>1000.7</v>
      </c>
      <c r="I663" s="5">
        <v>7320</v>
      </c>
      <c r="J663" s="5">
        <v>0</v>
      </c>
      <c r="K663" s="5">
        <v>0</v>
      </c>
      <c r="L663" s="5">
        <v>3.3</v>
      </c>
      <c r="M663" s="5">
        <v>21.5</v>
      </c>
      <c r="N663">
        <v>53.3</v>
      </c>
      <c r="O663">
        <v>53.3</v>
      </c>
      <c r="P663">
        <v>13.7</v>
      </c>
      <c r="Q663">
        <v>13.8</v>
      </c>
      <c r="R663" s="54">
        <v>0.454166666666667</v>
      </c>
      <c r="T663" s="93">
        <f t="shared" si="26"/>
        <v>13.8</v>
      </c>
      <c r="U663" s="96">
        <f t="shared" si="29"/>
        <v>-2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6">(T784-B784)-3</f>
        <v>-3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6"/>
        <v>-3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6"/>
        <v>-3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6"/>
        <v>-3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6"/>
        <v>-3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6"/>
        <v>-3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6"/>
        <v>-3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6"/>
        <v>-3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6"/>
        <v>-3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6"/>
        <v>-3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6"/>
        <v>-3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6"/>
        <v>-3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6"/>
        <v>-3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6"/>
        <v>-3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6"/>
        <v>-3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6"/>
        <v>-3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6"/>
        <v>-3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6"/>
        <v>-3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6"/>
        <v>-3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6"/>
        <v>-3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6"/>
        <v>-3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6"/>
        <v>-3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6"/>
        <v>-3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6"/>
        <v>-3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6"/>
        <v>-3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6"/>
        <v>-3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6"/>
        <v>-3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328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N1" zoomScaleNormal="100" workbookViewId="0">
      <pane ySplit="10" topLeftCell="A11" activePane="bottomLeft" state="frozen"/>
      <selection activeCell="C29" sqref="C29"/>
      <selection pane="bottomLeft" activeCell="AY27" sqref="AY2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53.29999999999999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40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12.4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45665.458002893516</v>
      </c>
      <c r="AB5" s="721"/>
      <c r="AC5" s="722"/>
      <c r="AD5" s="19"/>
      <c r="AE5" s="8"/>
      <c r="AF5" s="117"/>
      <c r="AG5" s="708" t="s">
        <v>38</v>
      </c>
      <c r="AH5" s="709"/>
      <c r="AI5" s="291"/>
      <c r="AJ5" s="158">
        <f>SUM($AJ$11:$AJ$72)</f>
        <v>49.999999999999993</v>
      </c>
      <c r="AK5" s="17"/>
      <c r="AL5" s="159">
        <f>SUM($AL$11:$AL$72)</f>
        <v>2.3041666666666667</v>
      </c>
      <c r="AM5" s="17"/>
      <c r="AN5" s="160">
        <f>SUM(AN$11:AN$72)</f>
        <v>0.55555555555555547</v>
      </c>
      <c r="AO5" s="17"/>
      <c r="AP5" s="160">
        <f>SUM(AP$11:AP$72)</f>
        <v>0.5</v>
      </c>
      <c r="AQ5" s="17"/>
      <c r="AR5" s="160">
        <f>SUM(AR$11:AR$72)</f>
        <v>0.8173611111111112</v>
      </c>
      <c r="AS5" s="17"/>
      <c r="AT5" s="160">
        <f>SUM(AT$11:AT$72)</f>
        <v>0.43402777777777779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0.11597222222222223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39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12.4</v>
      </c>
      <c r="S7" s="272"/>
      <c r="T7" s="275">
        <f>VLOOKUP($R$7,$R$11:$Y$72,8,0)</f>
        <v>45663</v>
      </c>
      <c r="U7" s="14"/>
      <c r="V7" s="8"/>
      <c r="W7" s="117"/>
      <c r="X7" s="710" t="s">
        <v>109</v>
      </c>
      <c r="Y7" s="711"/>
      <c r="Z7" s="17"/>
      <c r="AA7" s="320" t="s">
        <v>93</v>
      </c>
      <c r="AB7" s="17"/>
      <c r="AC7" s="321" t="s">
        <v>94</v>
      </c>
      <c r="AD7" s="14"/>
      <c r="AE7" s="8"/>
      <c r="AF7" s="117"/>
      <c r="AG7" s="714">
        <f ca="1">TODAY()</f>
        <v>45665</v>
      </c>
      <c r="AH7" s="715"/>
      <c r="AI7" s="17"/>
      <c r="AJ7" s="164">
        <f>VLOOKUP($AJ$9,$AJ$11:$AY$72,16,0)</f>
        <v>45661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45665</v>
      </c>
      <c r="AY7" s="715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0.204166666666667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53.29999999999999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0.16597222222222222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33.333333333333329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49.999999999999993</v>
      </c>
      <c r="BP79" s="458">
        <f>SUM(BP83:BP102)</f>
        <v>2.3041666666666667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12.4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49.999999999999993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12.4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49.999999999999993</v>
      </c>
      <c r="BP83" s="187">
        <f>AL5</f>
        <v>2.3041666666666667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3.3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53.29999999999999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53.29999999999999</v>
      </c>
      <c r="Z3" t="s">
        <v>172</v>
      </c>
      <c r="AB3" s="505"/>
      <c r="AC3" s="528"/>
      <c r="AD3" s="636">
        <f ca="1">NOW()</f>
        <v>45665.458002893516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12.8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149</v>
      </c>
      <c r="Y6" s="649">
        <f>LOOKUP(9^9,Relevés!$C:$C)</f>
        <v>82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11.9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9.8000000000000007</v>
      </c>
      <c r="Z9" s="464" t="s">
        <v>112</v>
      </c>
      <c r="AC9" s="527"/>
      <c r="AD9" s="643">
        <f>Relevés!$N$5</f>
        <v>13.1</v>
      </c>
      <c r="AE9" s="527"/>
      <c r="AF9" s="644">
        <f>$V$4</f>
        <v>48.2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130</v>
      </c>
      <c r="Y10" s="465">
        <f>243.04*(LN($Y$6)+17.625*$Y$5/(243.04+$Y$5))/(17.625-(LN($Y$6)+17.625*$Y$5/(243.04+$Y$5)))</f>
        <v>104.18871755193841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133</v>
      </c>
      <c r="Y12" s="473">
        <f>LOOKUP(9^9,Relevés!$E:$E)</f>
        <v>12.8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11.719647289924001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8.6999999999999993</v>
      </c>
      <c r="AE15" s="527"/>
      <c r="AF15" s="644">
        <f>$V$10</f>
        <v>48.2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82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82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1000.7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46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8</v>
      </c>
      <c r="S33" s="446" t="s">
        <v>21</v>
      </c>
      <c r="T33" s="447">
        <f>T35-T34</f>
        <v>0.36736111111111108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45665.458002893516</v>
      </c>
      <c r="C34" s="729"/>
      <c r="D34" s="729"/>
      <c r="E34" s="729"/>
      <c r="G34" s="260">
        <v>9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0.36666666666666664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0.73402777777777772</v>
      </c>
      <c r="V35" s="455">
        <f>Relevés!N5</f>
        <v>13.1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45.4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83.5</v>
      </c>
      <c r="D41" s="534">
        <v>44</v>
      </c>
      <c r="E41" s="535">
        <v>20</v>
      </c>
      <c r="F41" s="509"/>
      <c r="G41" s="538">
        <f>100*(1-($Y$2/$I$41))</f>
        <v>77.791666666666671</v>
      </c>
      <c r="H41" s="534">
        <v>48</v>
      </c>
      <c r="I41" s="539">
        <v>240</v>
      </c>
      <c r="J41" s="509"/>
      <c r="K41" s="538">
        <f>100*(1-($Y$3/M41))</f>
        <v>95.154545454545456</v>
      </c>
      <c r="L41" s="534">
        <v>50</v>
      </c>
      <c r="M41" s="539">
        <v>1100</v>
      </c>
      <c r="T41" s="516"/>
      <c r="V41" s="455">
        <f>Relevés!$K$5</f>
        <v>8.6999999999999993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16.7</v>
      </c>
      <c r="E42" s="542" t="s">
        <v>181</v>
      </c>
      <c r="F42" s="509"/>
      <c r="G42" s="540" t="s">
        <v>184</v>
      </c>
      <c r="H42" s="541">
        <f>20*$G$41/100</f>
        <v>15.558333333333335</v>
      </c>
      <c r="I42" s="543" t="s">
        <v>182</v>
      </c>
      <c r="J42" s="509"/>
      <c r="K42" s="540" t="s">
        <v>184</v>
      </c>
      <c r="L42" s="541">
        <f>20*$K$41/100</f>
        <v>19.030909090909091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49.8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0.22777777777777777</v>
      </c>
      <c r="AE54" s="641">
        <f>Janvier_2025!$AL$5</f>
        <v>2.3041666666666667</v>
      </c>
      <c r="AF54" s="642">
        <f>Janvier_2025!$BP$79</f>
        <v>2.3041666666666667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45665.458002893516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0.49513888888888891</v>
      </c>
      <c r="D2" s="380">
        <f ca="1">INDIRECT("D"&amp;(Console!$R$33*2+3))</f>
        <v>0.2013888888888889</v>
      </c>
      <c r="E2" s="381">
        <f ca="1">INDIRECT("E"&amp;(Console!$R$33*2+3))</f>
        <v>55</v>
      </c>
    </row>
    <row r="3" spans="1:9" x14ac:dyDescent="0.25">
      <c r="B3" s="382" t="s">
        <v>116</v>
      </c>
      <c r="C3" s="380" t="str">
        <f ca="1">INDIRECT("C"&amp;(Console!$R$33*2+4))</f>
        <v>*****</v>
      </c>
      <c r="D3" s="380">
        <f ca="1">INDIRECT("D"&amp;(Console!$R$33*2+4))</f>
        <v>0.72499999999999998</v>
      </c>
      <c r="E3" s="381" t="str">
        <f ca="1">INDIRECT("E"&amp;(Console!$R$33*2+4))</f>
        <v>*****</v>
      </c>
      <c r="G3" s="354"/>
    </row>
    <row r="4" spans="1:9" x14ac:dyDescent="0.25">
      <c r="A4" s="94" t="s">
        <v>60</v>
      </c>
      <c r="B4" s="374">
        <f ca="1">DAY(TODAY())</f>
        <v>8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2025-01-08T10:00:40Z</dcterms:modified>
</cp:coreProperties>
</file>